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536A710C-D394-497D-BB62-B0A524FCBE19}" xr6:coauthVersionLast="47" xr6:coauthVersionMax="47" xr10:uidLastSave="{00000000-0000-0000-0000-000000000000}"/>
  <bookViews>
    <workbookView xWindow="3090" yWindow="30" windowWidth="3289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Inventaire!$A$2:$G$187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952" r:id="rId8"/>
    <pivotCache cacheId="961" r:id="rId9"/>
    <pivotCache cacheId="965" r:id="rId10"/>
    <pivotCache cacheId="995" r:id="rId11"/>
    <pivotCache cacheId="1002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K1" i="163"/>
  <c r="K1" i="160"/>
  <c r="K2" i="154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H24" i="164" l="1"/>
  <c r="H20" i="164"/>
  <c r="D4" i="164"/>
  <c r="H26" i="164" l="1"/>
  <c r="R1" i="163"/>
  <c r="I1" i="163"/>
  <c r="G1" i="163"/>
</calcChain>
</file>

<file path=xl/sharedStrings.xml><?xml version="1.0" encoding="utf-8"?>
<sst xmlns="http://schemas.openxmlformats.org/spreadsheetml/2006/main" count="30420" uniqueCount="1661">
  <si>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</si>
  <si>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</si>
  <si>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</si>
  <si>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</si>
  <si>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</si>
  <si>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</si>
  <si>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</si>
  <si>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</si>
  <si>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</si>
  <si>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</si>
  <si>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</si>
  <si>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</si>
  <si>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</si>
  <si>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</si>
  <si>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</si>
  <si>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</si>
  <si>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</si>
  <si>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</si>
  <si>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</si>
  <si>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</si>
  <si>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</si>
  <si>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</si>
  <si>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</si>
  <si>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</si>
  <si>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</si>
  <si>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</si>
  <si>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</si>
  <si>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</si>
  <si>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</si>
  <si>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</si>
  <si>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</si>
  <si>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</si>
  <si>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</si>
  <si>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</si>
  <si>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</si>
  <si>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</si>
  <si>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</si>
  <si>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</si>
  <si>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</si>
  <si>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</si>
  <si>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</si>
  <si>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</si>
  <si>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</si>
  <si>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</si>
  <si>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</si>
  <si>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</si>
  <si>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</si>
  <si>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</si>
  <si>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</si>
  <si>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</si>
  <si>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</si>
  <si>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</si>
  <si>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</si>
  <si>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</si>
  <si>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</si>
  <si>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</si>
  <si>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</si>
  <si>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</si>
  <si>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</si>
  <si>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</si>
  <si>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</si>
  <si>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</si>
  <si>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</si>
  <si>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</si>
  <si>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</si>
  <si>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</si>
  <si>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</si>
  <si>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</si>
  <si>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</si>
  <si>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</si>
  <si>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</si>
  <si>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</si>
  <si>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</si>
  <si>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</si>
  <si>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</si>
  <si>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</si>
  <si>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</si>
  <si>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</si>
  <si>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</si>
  <si>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</si>
  <si>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</si>
  <si>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</si>
  <si>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</si>
  <si>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</si>
  <si>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</si>
  <si>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</si>
  <si>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</si>
  <si>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</si>
  <si>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</si>
  <si>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</si>
  <si>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</si>
  <si>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</si>
  <si>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</si>
  <si>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</si>
  <si>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</si>
  <si>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</si>
  <si>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</si>
  <si>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</si>
  <si>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</si>
  <si>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</si>
  <si>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</si>
  <si>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</si>
  <si>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</si>
  <si>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</si>
  <si>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</si>
  <si>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</si>
  <si>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</si>
  <si>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</si>
  <si>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</si>
  <si>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</si>
  <si>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</si>
  <si>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</si>
  <si>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</si>
  <si>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</si>
  <si>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</si>
  <si>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</si>
  <si>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</si>
  <si>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</si>
  <si>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</si>
  <si>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</si>
  <si>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</si>
  <si>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Le sens des pains</t>
  </si>
  <si>
    <t>2025-12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</si>
  <si>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</si>
  <si>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</si>
  <si>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</si>
  <si>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</si>
  <si>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</si>
  <si>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</si>
  <si>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</si>
  <si>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</si>
  <si>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</si>
  <si>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</si>
  <si>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</si>
  <si>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</si>
  <si>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</si>
  <si>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</si>
  <si>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</si>
  <si>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</si>
  <si>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</si>
  <si>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</si>
  <si>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</si>
  <si>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</si>
  <si>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</si>
  <si>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</si>
  <si>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</si>
  <si>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</si>
  <si>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</si>
  <si>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</si>
  <si>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</si>
  <si>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</si>
  <si>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</si>
  <si>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</si>
  <si>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</si>
  <si>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</si>
  <si>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</si>
  <si>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</si>
  <si>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</si>
  <si>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</si>
  <si>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</si>
  <si>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</si>
  <si>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</si>
  <si>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</si>
  <si>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</si>
  <si>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</si>
  <si>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</si>
  <si>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</si>
  <si>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</si>
  <si>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</si>
  <si>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</si>
  <si>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</si>
  <si>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</si>
  <si>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</si>
  <si>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</si>
  <si>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</si>
  <si>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</si>
  <si>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</si>
  <si>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</si>
  <si>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</si>
  <si>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</si>
  <si>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</si>
  <si>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</si>
  <si>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</si>
  <si>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</si>
  <si>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</si>
  <si>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</si>
  <si>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</si>
  <si>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</si>
  <si>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</si>
  <si>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</si>
  <si>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</si>
  <si>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</si>
  <si>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</si>
  <si>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</si>
  <si>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</si>
  <si>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</si>
  <si>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</si>
  <si>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</si>
  <si>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</si>
  <si>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</si>
  <si>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</si>
  <si>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</si>
  <si>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</si>
  <si>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</si>
  <si>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</si>
  <si>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</si>
  <si>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</si>
  <si>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</si>
  <si>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</si>
  <si>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</si>
  <si>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</si>
  <si>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</si>
  <si>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</si>
  <si>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</si>
  <si>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</si>
  <si>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</si>
  <si>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</si>
  <si>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</si>
  <si>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</si>
  <si>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</si>
  <si>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</si>
  <si>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</si>
  <si>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</si>
  <si>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</si>
  <si>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</si>
  <si>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</si>
  <si>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</si>
  <si>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</si>
  <si>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</si>
  <si>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</si>
  <si>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</si>
  <si>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</si>
  <si>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</si>
  <si>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</si>
  <si>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</si>
  <si>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</si>
  <si>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</si>
  <si>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</si>
  <si>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</si>
  <si>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</si>
  <si>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</si>
  <si>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</si>
  <si>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</si>
  <si>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</si>
  <si>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</si>
  <si>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</si>
  <si>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</si>
  <si>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</si>
  <si>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</si>
  <si>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</si>
  <si>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</si>
  <si>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</si>
  <si>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</si>
  <si>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</si>
  <si>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</si>
  <si>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</si>
  <si>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</si>
  <si>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</si>
  <si>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</si>
  <si>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</si>
  <si>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</si>
  <si>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</si>
  <si>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</si>
  <si>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</si>
  <si>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</si>
  <si>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</si>
  <si>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</si>
  <si>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</si>
  <si>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</si>
  <si>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</si>
  <si>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</si>
  <si>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</si>
  <si>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</si>
  <si>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</si>
  <si>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</si>
  <si>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</si>
  <si>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</si>
  <si>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</si>
  <si>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</si>
  <si>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</si>
  <si>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</si>
  <si>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</si>
  <si>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</si>
  <si>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</si>
  <si>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</si>
  <si>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</si>
  <si>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</si>
  <si>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</si>
  <si>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</si>
  <si>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</si>
  <si>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</si>
  <si>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</si>
  <si>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</si>
  <si>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</si>
  <si>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</si>
  <si>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</si>
  <si>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</si>
  <si>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</si>
  <si>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</si>
  <si>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</si>
  <si>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</si>
  <si>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</si>
  <si>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</si>
  <si>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</si>
  <si>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</si>
  <si>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</si>
  <si>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</si>
  <si>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</si>
  <si>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</si>
  <si>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</si>
  <si>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</si>
  <si>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</si>
  <si>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</si>
  <si>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</si>
  <si>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</si>
  <si>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</si>
  <si>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</si>
  <si>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</si>
  <si>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</si>
  <si>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</si>
  <si>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</si>
  <si>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</si>
  <si>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</si>
  <si>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</si>
  <si>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</si>
  <si>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</si>
  <si>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</si>
  <si>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</si>
  <si>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</si>
  <si>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</si>
  <si>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</si>
  <si>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</si>
  <si>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</si>
  <si>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</si>
  <si>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</si>
  <si>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</si>
  <si>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</si>
  <si>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</si>
  <si>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</si>
  <si>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</si>
  <si>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</si>
  <si>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</si>
  <si>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</si>
  <si>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</si>
  <si>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</si>
  <si>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</si>
  <si>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</si>
  <si>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</si>
  <si>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</si>
  <si>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</si>
  <si>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</si>
  <si>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</si>
  <si>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</si>
  <si>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</si>
  <si>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</si>
  <si>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</si>
  <si>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</si>
  <si>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</si>
  <si>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</si>
  <si>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</si>
  <si>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</si>
  <si>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</si>
  <si>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</si>
  <si>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</si>
  <si>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</si>
  <si>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</si>
  <si>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</si>
  <si>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</si>
  <si>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</si>
  <si>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</si>
  <si>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12-déc</t>
  </si>
  <si>
    <t>Total Jocean</t>
  </si>
  <si>
    <t>Version : 1.0.1</t>
  </si>
  <si>
    <t>15-déc</t>
  </si>
  <si>
    <t>13-déc</t>
  </si>
  <si>
    <t>16-déc</t>
  </si>
  <si>
    <t>TypeJour</t>
  </si>
  <si>
    <t>Factures.</t>
  </si>
  <si>
    <t>Ca.</t>
  </si>
  <si>
    <t>Ratio.</t>
  </si>
  <si>
    <t>Saclay</t>
  </si>
  <si>
    <t>Jardins d Albert</t>
  </si>
  <si>
    <t>Nivernaise</t>
  </si>
  <si>
    <t>DS</t>
  </si>
  <si>
    <t>MK DISRTIBUTION</t>
  </si>
  <si>
    <t>Baisers sucres</t>
  </si>
  <si>
    <t>Madame Zeng</t>
  </si>
  <si>
    <t>Yogurt</t>
  </si>
  <si>
    <t xml:space="preserve">Cafés Richard </t>
  </si>
  <si>
    <t>OC22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</si>
  <si>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</si>
  <si>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</si>
  <si>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</si>
  <si>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</si>
  <si>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</si>
  <si>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</si>
  <si>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</si>
  <si>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</si>
  <si>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</si>
  <si>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</si>
  <si>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</si>
  <si>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</si>
  <si>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</si>
  <si>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</si>
  <si>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</si>
  <si>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14-déc</t>
  </si>
  <si>
    <t>CA complet : 16 jour(s) contrôlé(s) (jusqu’au 16-déc-2025).</t>
  </si>
  <si>
    <t>2024-01</t>
  </si>
  <si>
    <t xml:space="preserve">Miel Jérusalem </t>
  </si>
  <si>
    <t>Banane Blosom</t>
  </si>
  <si>
    <t xml:space="preserve">Fruit Du Jacquier  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</si>
  <si>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</si>
  <si>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</si>
  <si>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</si>
  <si>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</si>
  <si>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</si>
  <si>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</si>
  <si>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</si>
  <si>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</si>
  <si>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</si>
  <si>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</si>
  <si>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</si>
  <si>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</si>
  <si>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</si>
  <si>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</si>
  <si>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</si>
  <si>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</si>
  <si>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</si>
  <si>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</si>
  <si>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</si>
  <si>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</si>
  <si>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</si>
  <si>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</si>
  <si>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</si>
  <si>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</si>
  <si>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</si>
  <si>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</si>
  <si>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</si>
  <si>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</si>
  <si>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</si>
  <si>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</si>
  <si>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</si>
  <si>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</si>
  <si>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</si>
  <si>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</si>
  <si>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</si>
  <si>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</si>
  <si>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</si>
  <si>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</si>
  <si>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</si>
  <si>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</si>
  <si>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</si>
  <si>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</si>
  <si>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</si>
  <si>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</si>
  <si>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</si>
  <si>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</si>
  <si>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</si>
  <si>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</si>
  <si>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</si>
  <si>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</si>
  <si>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</si>
  <si>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</si>
  <si>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</si>
  <si>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</si>
  <si>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</si>
  <si>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</si>
  <si>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</si>
  <si>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</si>
  <si>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</si>
  <si>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</si>
  <si>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</si>
  <si>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</si>
  <si>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</si>
  <si>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</si>
  <si>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</si>
  <si>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</si>
  <si>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</si>
  <si>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</si>
  <si>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</si>
  <si>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</si>
  <si>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</si>
  <si>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</si>
  <si>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</si>
  <si>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</si>
  <si>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</si>
  <si>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</si>
  <si>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</si>
  <si>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</si>
  <si>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</si>
  <si>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</si>
  <si>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</si>
  <si>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</si>
  <si>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</si>
  <si>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</si>
  <si>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</si>
  <si>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</si>
  <si>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</si>
  <si>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</si>
  <si>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</si>
  <si>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</si>
  <si>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</si>
  <si>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</si>
  <si>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</si>
  <si>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</si>
  <si>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</si>
  <si>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</si>
  <si>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</si>
  <si>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</si>
  <si>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</si>
  <si>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</si>
  <si>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</si>
  <si>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</si>
  <si>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</si>
  <si>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</si>
  <si>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</si>
  <si>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</si>
  <si>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</si>
  <si>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</si>
  <si>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</si>
  <si>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</si>
  <si>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</si>
  <si>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</si>
  <si>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</si>
  <si>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</si>
  <si>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</si>
  <si>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</si>
  <si>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</si>
  <si>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</si>
  <si>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</si>
  <si>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</si>
  <si>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</si>
  <si>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</si>
  <si>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</si>
  <si>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</si>
  <si>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</si>
  <si>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</si>
  <si>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</si>
  <si>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</si>
  <si>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</si>
  <si>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</si>
  <si>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</si>
  <si>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</si>
  <si>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</si>
  <si>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</si>
  <si>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</si>
  <si>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</si>
  <si>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</si>
  <si>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</si>
  <si>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</si>
  <si>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</si>
  <si>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</si>
  <si>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</si>
  <si>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</si>
  <si>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</si>
  <si>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</si>
  <si>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</si>
  <si>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</si>
  <si>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</si>
  <si>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</si>
  <si>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</si>
  <si>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</si>
  <si>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</si>
  <si>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</si>
  <si>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</si>
  <si>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</si>
  <si>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</si>
  <si>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</si>
  <si>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</si>
  <si>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</si>
  <si>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</si>
  <si>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</si>
  <si>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</si>
  <si>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</si>
  <si>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</si>
  <si>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</si>
  <si>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</si>
  <si>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</si>
  <si>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</si>
  <si>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</si>
  <si>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</si>
  <si>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</si>
  <si>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</si>
  <si>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</si>
  <si>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</si>
  <si>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</si>
  <si>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</si>
  <si>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</si>
  <si>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</si>
  <si>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</si>
  <si>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</si>
  <si>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</si>
  <si>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</si>
  <si>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</si>
  <si>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</si>
  <si>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</si>
  <si>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</si>
  <si>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</si>
  <si>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</si>
  <si>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</si>
  <si>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</si>
  <si>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</si>
  <si>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</si>
  <si>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</si>
  <si>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</si>
  <si>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</si>
  <si>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</si>
  <si>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</si>
  <si>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</si>
  <si>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</si>
  <si>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</si>
  <si>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</si>
  <si>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</si>
  <si>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</si>
  <si>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</si>
  <si>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</si>
  <si>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</si>
  <si>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</si>
  <si>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</si>
  <si>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</si>
  <si>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</si>
  <si>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</si>
  <si>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</si>
  <si>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</si>
  <si>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</si>
  <si>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</si>
  <si>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</si>
  <si>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</si>
  <si>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</si>
  <si>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</si>
  <si>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</si>
  <si>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</si>
  <si>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</si>
  <si>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</si>
  <si>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</si>
  <si>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</si>
  <si>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</si>
  <si>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</si>
  <si>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</si>
  <si>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</si>
  <si>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</si>
  <si>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</si>
  <si>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</si>
  <si>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</si>
  <si>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</si>
  <si>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</si>
  <si>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</si>
  <si>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</si>
  <si>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</si>
  <si>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</si>
  <si>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</si>
  <si>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</si>
  <si>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</si>
  <si>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</si>
  <si>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</si>
  <si>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</si>
  <si>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</si>
  <si>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</si>
  <si>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</si>
  <si>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</si>
  <si>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</si>
  <si>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</si>
  <si>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</si>
  <si>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</si>
  <si>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</si>
  <si>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</si>
  <si>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</si>
  <si>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</si>
  <si>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</si>
  <si>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</si>
  <si>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</si>
  <si>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</si>
  <si>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</si>
  <si>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</si>
  <si>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</si>
  <si>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</si>
  <si>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</si>
  <si>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</si>
  <si>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</si>
  <si>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</si>
  <si>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</si>
  <si>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</si>
  <si>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</si>
  <si>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</si>
  <si>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</si>
  <si>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</si>
  <si>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</si>
  <si>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</si>
  <si>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</si>
  <si>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</si>
  <si>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</si>
  <si>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</si>
  <si>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</si>
  <si>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</si>
  <si>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</si>
  <si>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</si>
  <si>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</si>
  <si>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</si>
  <si>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</si>
  <si>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</si>
  <si>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</si>
  <si>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</si>
  <si>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</si>
  <si>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</si>
  <si>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</si>
  <si>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</si>
  <si>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</si>
  <si>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</si>
  <si>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</si>
  <si>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</si>
  <si>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</si>
  <si>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</si>
  <si>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</si>
  <si>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</si>
  <si>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</si>
  <si>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</si>
  <si>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</si>
  <si>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</si>
  <si>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</si>
  <si>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</si>
  <si>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</si>
  <si>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</si>
  <si>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</si>
  <si>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</si>
  <si>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</si>
  <si>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</si>
  <si>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</si>
  <si>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</si>
  <si>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</si>
  <si>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</si>
  <si>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</si>
  <si>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</si>
  <si>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</si>
  <si>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</si>
  <si>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</si>
  <si>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</si>
  <si>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</si>
  <si>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</si>
  <si>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</si>
  <si>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</si>
  <si>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</si>
  <si>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</si>
  <si>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</si>
  <si>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</si>
  <si>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</si>
  <si>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</si>
  <si>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</si>
  <si>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</si>
  <si>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</si>
  <si>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</si>
  <si>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</si>
  <si>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</si>
  <si>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</si>
  <si>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</si>
  <si>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</si>
  <si>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</si>
  <si>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</si>
  <si>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</si>
  <si>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</si>
  <si>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</si>
  <si>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</si>
  <si>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</si>
  <si>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</si>
  <si>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</si>
  <si>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</si>
  <si>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</si>
  <si>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</si>
  <si>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</si>
  <si>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</si>
  <si>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</si>
  <si>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</si>
  <si>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</si>
  <si>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</si>
  <si>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</si>
  <si>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</si>
  <si>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</si>
  <si>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</si>
  <si>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</si>
  <si>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</si>
  <si>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</si>
  <si>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</si>
  <si>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</si>
  <si>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</si>
  <si>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</si>
  <si>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</si>
  <si>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</si>
  <si>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</si>
  <si>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</si>
  <si>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</si>
  <si>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</si>
  <si>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</si>
  <si>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</si>
  <si>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</si>
  <si>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</si>
  <si>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</si>
  <si>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</si>
  <si>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</si>
  <si>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</si>
  <si>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</si>
  <si>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</si>
  <si>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</si>
  <si>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</si>
  <si>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</si>
  <si>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</si>
  <si>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</si>
  <si>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</si>
  <si>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</si>
  <si>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</si>
  <si>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</si>
  <si>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</si>
  <si>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</si>
  <si>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</si>
  <si>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</si>
  <si>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</si>
  <si>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</si>
  <si>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</si>
  <si>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</si>
  <si>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</si>
  <si>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</si>
  <si>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</si>
  <si>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</si>
  <si>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</si>
  <si>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</si>
  <si>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</si>
  <si>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</si>
  <si>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</si>
  <si>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</si>
  <si>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</si>
  <si>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</si>
  <si>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</si>
  <si>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</si>
  <si>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</si>
  <si>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</si>
  <si>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</si>
  <si>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</si>
  <si>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</si>
  <si>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</si>
  <si>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</si>
  <si>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</si>
  <si>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</si>
  <si>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</si>
  <si>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</si>
  <si>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</si>
  <si>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</si>
  <si>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</si>
  <si>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</si>
  <si>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</si>
  <si>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</si>
  <si>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</si>
  <si>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</si>
  <si>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</si>
  <si>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</si>
  <si>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</si>
  <si>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</si>
  <si>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</si>
  <si>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</si>
  <si>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 xml:space="preserve">Roti filet dinde </t>
  </si>
  <si>
    <t xml:space="preserve">Saucisson cocktail </t>
  </si>
  <si>
    <t>Souris d agneau kg</t>
  </si>
  <si>
    <t xml:space="preserve">Steak de thon rouge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</si>
  <si>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</si>
  <si>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</si>
  <si>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</si>
  <si>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</si>
  <si>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</si>
  <si>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</si>
  <si>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</si>
  <si>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</si>
  <si>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</si>
  <si>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</si>
  <si>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</si>
  <si>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</si>
  <si>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</si>
  <si>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</si>
  <si>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</si>
  <si>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</si>
  <si>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</si>
  <si>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</si>
  <si>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</si>
  <si>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</si>
  <si>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</si>
  <si>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</si>
  <si>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</si>
  <si>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</si>
  <si>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</si>
  <si>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</si>
  <si>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</si>
  <si>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</si>
  <si>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</si>
  <si>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</si>
  <si>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</si>
  <si>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</si>
  <si>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</si>
  <si>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</si>
  <si>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</si>
  <si>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</si>
  <si>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</si>
  <si>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</si>
  <si>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</si>
  <si>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</si>
  <si>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</si>
  <si>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</si>
  <si>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</si>
  <si>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</si>
  <si>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</si>
  <si>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</si>
  <si>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</si>
  <si>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</si>
  <si>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</si>
  <si>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</si>
  <si>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</si>
  <si>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</si>
  <si>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</si>
  <si>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</si>
  <si>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</si>
  <si>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</si>
  <si>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</si>
  <si>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</si>
  <si>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</si>
  <si>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</si>
  <si>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</si>
  <si>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</si>
  <si>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</si>
  <si>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</si>
  <si>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</si>
  <si>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</si>
  <si>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</si>
  <si>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</si>
  <si>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</si>
  <si>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</si>
  <si>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</si>
  <si>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</si>
  <si>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</si>
  <si>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</si>
  <si>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</si>
  <si>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</si>
  <si>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</si>
  <si>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</si>
  <si>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</si>
  <si>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</si>
  <si>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</si>
  <si>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</si>
  <si>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</si>
  <si>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</si>
  <si>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</si>
  <si>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</si>
  <si>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</si>
  <si>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</si>
  <si>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</si>
  <si>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</si>
  <si>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</si>
  <si>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</si>
  <si>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</si>
  <si>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</si>
  <si>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</si>
  <si>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</si>
  <si>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</si>
  <si>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</si>
  <si>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</si>
  <si>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</si>
  <si>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</si>
  <si>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</si>
  <si>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</si>
  <si>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</si>
  <si>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</si>
  <si>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</si>
  <si>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</si>
  <si>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</si>
  <si>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</si>
  <si>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</si>
  <si>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</si>
  <si>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</si>
  <si>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</si>
  <si>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</si>
  <si>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</si>
  <si>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</si>
  <si>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</si>
  <si>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</si>
  <si>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</si>
  <si>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</si>
  <si>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</si>
  <si>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</si>
  <si>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</si>
  <si>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</si>
  <si>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</si>
  <si>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</si>
  <si>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</si>
  <si>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</si>
  <si>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</si>
  <si>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</si>
  <si>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</si>
  <si>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</si>
  <si>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</si>
  <si>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</si>
  <si>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</si>
  <si>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</si>
  <si>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</si>
  <si>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</si>
  <si>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</si>
  <si>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</si>
  <si>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</si>
  <si>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</si>
  <si>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</si>
  <si>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</si>
  <si>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</si>
  <si>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</si>
  <si>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</si>
  <si>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</si>
  <si>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</si>
  <si>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</si>
  <si>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</si>
  <si>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</si>
  <si>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</si>
  <si>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</si>
  <si>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</si>
  <si>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</si>
  <si>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</si>
  <si>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</si>
  <si>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</si>
  <si>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</si>
  <si>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</si>
  <si>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</si>
  <si>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</si>
  <si>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</si>
  <si>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</si>
  <si>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</si>
  <si>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</si>
  <si>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</si>
  <si>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</si>
  <si>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</si>
  <si>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</si>
  <si>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</si>
  <si>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</si>
  <si>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</si>
  <si>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</si>
  <si>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</si>
  <si>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</si>
  <si>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</si>
  <si>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</si>
  <si>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</si>
  <si>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</si>
  <si>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</si>
  <si>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</si>
  <si>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</si>
  <si>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</si>
  <si>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</si>
  <si>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</si>
  <si>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</si>
  <si>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</si>
  <si>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</si>
  <si>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</si>
  <si>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</si>
  <si>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</si>
  <si>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</si>
  <si>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</si>
  <si>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</si>
  <si>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</si>
  <si>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</si>
  <si>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</si>
  <si>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</si>
  <si>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</si>
  <si>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</si>
  <si>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</si>
  <si>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</si>
  <si>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</si>
  <si>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</si>
  <si>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</si>
  <si>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</si>
  <si>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</si>
  <si>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</si>
  <si>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</si>
  <si>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</si>
  <si>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</si>
  <si>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</si>
  <si>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</si>
  <si>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</si>
  <si>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</si>
  <si>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</si>
  <si>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</si>
  <si>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</si>
  <si>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</si>
  <si>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</si>
  <si>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</si>
  <si>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</si>
  <si>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</si>
  <si>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</si>
  <si>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</si>
  <si>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</si>
  <si>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</si>
  <si>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</si>
  <si>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</si>
  <si>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</si>
  <si>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</si>
  <si>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</si>
  <si>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</si>
  <si>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</si>
  <si>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</si>
  <si>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</si>
  <si>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</si>
  <si>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</si>
  <si>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</si>
  <si>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</si>
  <si>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</si>
  <si>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</si>
  <si>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</si>
  <si>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</si>
  <si>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</si>
  <si>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</si>
  <si>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</si>
  <si>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</si>
  <si>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</si>
  <si>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</si>
  <si>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</si>
  <si>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</si>
  <si>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</si>
  <si>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</si>
  <si>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</si>
  <si>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</si>
  <si>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</si>
  <si>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</si>
  <si>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</si>
  <si>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</si>
  <si>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</si>
  <si>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</si>
  <si>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</si>
  <si>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</si>
  <si>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</si>
  <si>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</si>
  <si>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</si>
  <si>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</si>
  <si>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</si>
  <si>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</si>
  <si>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</si>
  <si>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</si>
  <si>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</si>
  <si>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</si>
  <si>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</si>
  <si>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</si>
  <si>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</si>
  <si>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</si>
  <si>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</si>
  <si>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</si>
  <si>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</si>
  <si>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</si>
  <si>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</si>
  <si>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</si>
  <si>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</si>
  <si>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</si>
  <si>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</si>
  <si>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</si>
  <si>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</si>
  <si>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</si>
  <si>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</si>
  <si>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</si>
  <si>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</si>
  <si>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</si>
  <si>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</si>
  <si>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</si>
  <si>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</si>
  <si>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</si>
  <si>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</si>
  <si>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</si>
  <si>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</si>
  <si>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</si>
  <si>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</si>
  <si>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</si>
  <si>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</si>
  <si>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</si>
  <si>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</si>
  <si>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</si>
  <si>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</si>
  <si>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</si>
  <si>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</si>
  <si>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</si>
  <si>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</si>
  <si>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</si>
  <si>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</si>
  <si>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</si>
  <si>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</si>
  <si>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</si>
  <si>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</si>
  <si>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</si>
  <si>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</si>
  <si>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</si>
  <si>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</si>
  <si>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</si>
  <si>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</si>
  <si>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</si>
  <si>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</si>
  <si>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</si>
  <si>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</si>
  <si>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</si>
  <si>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</si>
  <si>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</si>
  <si>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</si>
  <si>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</si>
  <si>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</si>
  <si>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</si>
  <si>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</si>
  <si>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</si>
  <si>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</si>
  <si>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</si>
  <si>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</si>
  <si>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</si>
  <si>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</si>
  <si>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</si>
  <si>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</si>
  <si>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</si>
  <si>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</si>
  <si>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</si>
  <si>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</si>
  <si>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</si>
  <si>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</si>
  <si>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</si>
  <si>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</si>
  <si>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</si>
  <si>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</si>
  <si>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</si>
  <si>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</si>
  <si>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</si>
  <si>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</si>
  <si>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</si>
  <si>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</si>
  <si>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</si>
  <si>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</si>
  <si>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</si>
  <si>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</si>
  <si>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</si>
  <si>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</si>
  <si>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</si>
  <si>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</si>
  <si>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</si>
  <si>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</si>
  <si>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</si>
  <si>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</si>
  <si>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</si>
  <si>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</si>
  <si>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</si>
  <si>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</si>
  <si>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</si>
  <si>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</si>
  <si>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</si>
  <si>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</si>
  <si>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</si>
  <si>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</si>
  <si>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</si>
  <si>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</si>
  <si>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</si>
  <si>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</si>
  <si>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</si>
  <si>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</si>
  <si>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</si>
  <si>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</si>
  <si>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</si>
  <si>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</si>
  <si>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</si>
  <si>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</si>
  <si>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</si>
  <si>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</si>
  <si>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</si>
  <si>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</si>
  <si>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</si>
  <si>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</si>
  <si>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</si>
  <si>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</si>
  <si>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</si>
  <si>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</si>
  <si>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</si>
  <si>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</si>
  <si>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</si>
  <si>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</si>
  <si>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</si>
  <si>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</si>
  <si>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</si>
  <si>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</si>
  <si>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</si>
  <si>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</si>
  <si>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</si>
  <si>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</si>
  <si>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</si>
  <si>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</si>
  <si>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</si>
  <si>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</si>
  <si>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</si>
  <si>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</si>
  <si>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</si>
  <si>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</si>
  <si>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</si>
  <si>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</si>
  <si>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</si>
  <si>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</si>
  <si>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</si>
  <si>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</si>
  <si>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</si>
  <si>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</si>
  <si>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</si>
  <si>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</si>
  <si>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</si>
  <si>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</si>
  <si>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</si>
  <si>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</si>
  <si>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</si>
  <si>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</si>
  <si>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</si>
  <si>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</si>
  <si>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</si>
  <si>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</si>
  <si>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</si>
  <si>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</si>
  <si>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</si>
  <si>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</si>
  <si>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</si>
  <si>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</si>
  <si>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</si>
  <si>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</si>
  <si>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</si>
  <si>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</si>
  <si>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</si>
  <si>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</si>
  <si>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</si>
  <si>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</si>
  <si>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</si>
  <si>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</si>
  <si>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</si>
  <si>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</si>
  <si>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</si>
  <si>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</si>
  <si>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</si>
  <si>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</si>
  <si>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</si>
  <si>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</si>
  <si>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</si>
  <si>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</si>
  <si>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</si>
  <si>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Joue de boeuf </t>
  </si>
  <si>
    <t xml:space="preserve">Pintade 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</si>
  <si>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</si>
  <si>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</si>
  <si>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</si>
  <si>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</si>
  <si>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</si>
  <si>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</si>
  <si>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</si>
  <si>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</si>
  <si>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</si>
  <si>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</si>
  <si>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</si>
  <si>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</si>
  <si>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</si>
  <si>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</si>
  <si>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</si>
  <si>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</si>
  <si>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</si>
  <si>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</si>
  <si>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</si>
  <si>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</si>
  <si>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</si>
  <si>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</si>
  <si>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</si>
  <si>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</si>
  <si>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</si>
  <si>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</si>
  <si>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</si>
  <si>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</si>
  <si>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</si>
  <si>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</si>
  <si>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</si>
  <si>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</si>
  <si>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</si>
  <si>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</si>
  <si>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</si>
  <si>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</si>
  <si>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</si>
  <si>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</si>
  <si>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</si>
  <si>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</si>
  <si>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</si>
  <si>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</si>
  <si>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</si>
  <si>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</si>
  <si>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</si>
  <si>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</si>
  <si>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</si>
  <si>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</si>
  <si>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</si>
  <si>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</si>
  <si>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</si>
  <si>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</si>
  <si>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</si>
  <si>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</si>
  <si>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</si>
  <si>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</si>
  <si>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</si>
  <si>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</si>
  <si>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</si>
  <si>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</si>
  <si>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</si>
  <si>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</si>
  <si>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</si>
  <si>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</si>
  <si>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</si>
  <si>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</si>
  <si>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</si>
  <si>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</si>
  <si>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</si>
  <si>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</si>
  <si>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</si>
  <si>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</si>
  <si>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</si>
  <si>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</si>
  <si>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</si>
  <si>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</si>
  <si>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</si>
  <si>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</si>
  <si>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</si>
  <si>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</si>
  <si>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</si>
  <si>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</si>
  <si>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</si>
  <si>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</si>
  <si>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</si>
  <si>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</si>
  <si>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</si>
  <si>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</si>
  <si>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</si>
  <si>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</si>
  <si>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</si>
  <si>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</si>
  <si>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</si>
  <si>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</si>
  <si>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</si>
  <si>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</si>
  <si>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</si>
  <si>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</si>
  <si>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</si>
  <si>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</si>
  <si>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</si>
  <si>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</si>
  <si>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</si>
  <si>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</si>
  <si>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</si>
  <si>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</si>
  <si>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</si>
  <si>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</si>
  <si>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</si>
  <si>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</si>
  <si>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</si>
  <si>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</si>
  <si>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</si>
  <si>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</si>
  <si>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</si>
  <si>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</si>
  <si>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</si>
  <si>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</si>
  <si>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</si>
  <si>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</si>
  <si>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</si>
  <si>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</si>
  <si>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</si>
  <si>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</si>
  <si>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</si>
  <si>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</si>
  <si>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</si>
  <si>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</si>
  <si>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</si>
  <si>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</si>
  <si>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</si>
  <si>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</si>
  <si>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</si>
  <si>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</si>
  <si>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</si>
  <si>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</si>
  <si>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</si>
  <si>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</si>
  <si>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</si>
  <si>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</si>
  <si>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</si>
  <si>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</si>
  <si>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</si>
  <si>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</si>
  <si>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</si>
  <si>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</si>
  <si>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</si>
  <si>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</si>
  <si>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</si>
  <si>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</si>
  <si>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</si>
  <si>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</si>
  <si>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</si>
  <si>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</si>
  <si>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</si>
  <si>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</si>
  <si>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</si>
  <si>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</si>
  <si>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</si>
  <si>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</si>
  <si>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</si>
  <si>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</si>
  <si>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</si>
  <si>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</si>
  <si>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</si>
  <si>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</si>
  <si>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</si>
  <si>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</si>
  <si>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</si>
  <si>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</si>
  <si>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</si>
  <si>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</si>
  <si>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</si>
  <si>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</si>
  <si>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</si>
  <si>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</si>
  <si>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</si>
  <si>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</si>
  <si>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</si>
  <si>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</si>
  <si>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</si>
  <si>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</si>
  <si>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</si>
  <si>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</si>
  <si>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</si>
  <si>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</si>
  <si>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</si>
  <si>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</si>
  <si>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</si>
  <si>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</si>
  <si>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</si>
  <si>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</si>
  <si>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</si>
  <si>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</si>
  <si>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</si>
  <si>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</si>
  <si>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</si>
  <si>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</si>
  <si>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</si>
  <si>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</si>
  <si>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</si>
  <si>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</si>
  <si>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</si>
  <si>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</si>
  <si>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</si>
  <si>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</si>
  <si>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</si>
  <si>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</si>
  <si>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</si>
  <si>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</si>
  <si>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</si>
  <si>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</si>
  <si>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</si>
  <si>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</si>
  <si>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</si>
  <si>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</si>
  <si>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</si>
  <si>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</si>
  <si>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</si>
  <si>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</si>
  <si>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</si>
  <si>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</si>
  <si>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</si>
  <si>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</si>
  <si>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</si>
  <si>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</si>
  <si>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</si>
  <si>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</si>
  <si>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</si>
  <si>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</si>
  <si>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</si>
  <si>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</si>
  <si>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</si>
  <si>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</si>
  <si>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</si>
  <si>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</si>
  <si>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</si>
  <si>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</si>
  <si>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</si>
  <si>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</si>
  <si>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</si>
  <si>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</si>
  <si>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</si>
  <si>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</si>
  <si>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</si>
  <si>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</si>
  <si>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</si>
  <si>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</si>
  <si>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</si>
  <si>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</si>
  <si>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</si>
  <si>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</si>
  <si>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</si>
  <si>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</si>
  <si>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</si>
  <si>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</si>
  <si>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</si>
  <si>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(vide)</t>
  </si>
  <si>
    <t>Total Cercle vert</t>
  </si>
  <si>
    <t>Total Gamme des Chefs</t>
  </si>
  <si>
    <t>Total Jamets</t>
  </si>
  <si>
    <t>Total Surgelés</t>
  </si>
  <si>
    <t>Total Fadi</t>
  </si>
  <si>
    <t>Total DS</t>
  </si>
  <si>
    <t>Total Gamme des artisans</t>
  </si>
  <si>
    <t>Total Jardins d Albert</t>
  </si>
  <si>
    <t>Total OC22</t>
  </si>
  <si>
    <t xml:space="preserve">Total Cafés Richard </t>
  </si>
  <si>
    <t>Total Baisers sucres</t>
  </si>
  <si>
    <t>Total Le Delas</t>
  </si>
  <si>
    <t>Total Atout Sucré</t>
  </si>
  <si>
    <t xml:space="preserve">Total Abeille/Passion </t>
  </si>
  <si>
    <t>Arome café</t>
  </si>
  <si>
    <t>Koeurele</t>
  </si>
  <si>
    <t>Maizena</t>
  </si>
  <si>
    <t xml:space="preserve">Tarte Noix de Pécan </t>
  </si>
  <si>
    <t>Saint Honoré 3 choux individuel</t>
  </si>
  <si>
    <t>Confiture Abricot 320 Gr</t>
  </si>
  <si>
    <t>Confiture Fraise 320 Gr</t>
  </si>
  <si>
    <t xml:space="preserve">Délice doré individuel </t>
  </si>
  <si>
    <t>Designations</t>
  </si>
  <si>
    <t>Tarte Pomme Diam 22  Diam</t>
  </si>
  <si>
    <t xml:space="preserve">Lasagne  5 kg  </t>
  </si>
  <si>
    <t>Nutella 3 kg</t>
  </si>
  <si>
    <t>Cigarette curry</t>
  </si>
  <si>
    <t xml:space="preserve">Fond tartellette nature </t>
  </si>
  <si>
    <t xml:space="preserve">Mini vol au vent </t>
  </si>
  <si>
    <t>Potetos patate douce 2.5</t>
  </si>
  <si>
    <t>Tempura de legum</t>
  </si>
  <si>
    <t xml:space="preserve">Tortelloni ricotta epinard </t>
  </si>
  <si>
    <t>Gyoza legumes</t>
  </si>
  <si>
    <t xml:space="preserve">Samoosa epinard </t>
  </si>
  <si>
    <t>Zaatar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</si>
  <si>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</si>
  <si>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</si>
  <si>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</si>
  <si>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</si>
  <si>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</si>
  <si>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</si>
  <si>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</si>
  <si>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</si>
  <si>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</si>
  <si>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</si>
  <si>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</si>
  <si>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</si>
  <si>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</si>
  <si>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</si>
  <si>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</si>
  <si>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</si>
  <si>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 xml:space="preserve">Crottin de chevre </t>
  </si>
  <si>
    <t xml:space="preserve">Tofu kg </t>
  </si>
  <si>
    <t xml:space="preserve">Tomme de savoie </t>
  </si>
  <si>
    <t>Arome fleur oranger</t>
  </si>
  <si>
    <t xml:space="preserve">Baie Goji </t>
  </si>
  <si>
    <t>Pate de cacahuete 4/4</t>
  </si>
  <si>
    <t xml:space="preserve">Pistache brute </t>
  </si>
  <si>
    <t>Tea doypak 500gr</t>
  </si>
  <si>
    <t xml:space="preserve">Bavette d alayau </t>
  </si>
  <si>
    <t>Roti de dinde halal</t>
  </si>
  <si>
    <t>Fleur flower</t>
  </si>
  <si>
    <t xml:space="preserve">Pepe mint </t>
  </si>
  <si>
    <t>Fleurs infusion fraises bio 50 sachets</t>
  </si>
  <si>
    <t xml:space="preserve">Infusion methe poivree bio 50 sachets </t>
  </si>
  <si>
    <t xml:space="preserve">Infusion pamplemousse bio 50 sachets </t>
  </si>
  <si>
    <t xml:space="preserve">Infusion verveine bio 50 sachets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</si>
</sst>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dd/mm/yyyy"/>
    <numFmt numFmtId="187" formatCode="#,##0.00\ &quot;€&quot;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7" fillId="0" borderId="0" xfId="35" applyFon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0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1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2" fillId="0" borderId="11" xfId="36" applyNumberFormat="1" applyFont="1" applyBorder="1" applyAlignment="1">
      <alignment horizontal="centerContinuous" vertical="center" wrapText="1"/>
    </xf>
    <xf numFmtId="0" fontId="43" fillId="0" borderId="0" xfId="0" applyFont="1" applyAlignment="1" applyProtection="1">
      <alignment horizontal="center"/>
      <protection locked="0"/>
    </xf>
    <xf numFmtId="179" fontId="42" fillId="0" borderId="12" xfId="36" applyNumberFormat="1" applyFont="1" applyBorder="1" applyAlignment="1">
      <alignment horizontal="centerContinuous" vertical="center"/>
    </xf>
    <xf numFmtId="179" fontId="42" fillId="0" borderId="12" xfId="36" applyNumberFormat="1" applyFont="1" applyBorder="1" applyAlignment="1" applyProtection="1">
      <alignment horizontal="center" vertical="center"/>
      <protection locked="0"/>
    </xf>
    <xf numFmtId="1" fontId="42" fillId="0" borderId="0" xfId="36" applyNumberFormat="1" applyFont="1" applyAlignment="1" applyProtection="1">
      <alignment horizontal="center" vertical="center"/>
      <protection locked="0"/>
    </xf>
    <xf numFmtId="1" fontId="44" fillId="0" borderId="13" xfId="36" applyNumberFormat="1" applyFont="1" applyBorder="1" applyAlignment="1">
      <alignment horizontal="left"/>
    </xf>
    <xf numFmtId="1" fontId="45" fillId="0" borderId="0" xfId="36" applyNumberFormat="1" applyFont="1"/>
    <xf numFmtId="1" fontId="46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6" fillId="0" borderId="13" xfId="36" applyNumberFormat="1" applyFont="1" applyBorder="1"/>
    <xf numFmtId="49" fontId="45" fillId="0" borderId="0" xfId="36" applyNumberFormat="1" applyFont="1"/>
    <xf numFmtId="49" fontId="46" fillId="0" borderId="0" xfId="36" applyNumberFormat="1" applyFont="1"/>
    <xf numFmtId="1" fontId="46" fillId="0" borderId="13" xfId="36" applyNumberFormat="1" applyFont="1" applyBorder="1"/>
    <xf numFmtId="180" fontId="48" fillId="0" borderId="0" xfId="36" applyNumberFormat="1" applyFont="1"/>
    <xf numFmtId="179" fontId="49" fillId="0" borderId="12" xfId="36" applyNumberFormat="1" applyFont="1" applyBorder="1" applyAlignment="1" applyProtection="1">
      <alignment horizontal="center" vertical="center"/>
      <protection locked="0"/>
    </xf>
    <xf numFmtId="0" fontId="50" fillId="0" borderId="0" xfId="0" applyFont="1" applyProtection="1">
      <protection locked="0"/>
    </xf>
    <xf numFmtId="180" fontId="51" fillId="0" borderId="0" xfId="36" applyNumberFormat="1" applyFont="1"/>
    <xf numFmtId="175" fontId="51" fillId="0" borderId="15" xfId="36" applyNumberFormat="1" applyFont="1" applyBorder="1"/>
    <xf numFmtId="1" fontId="49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8" fillId="0" borderId="17" xfId="36" applyNumberFormat="1" applyFont="1" applyBorder="1"/>
    <xf numFmtId="0" fontId="8" fillId="0" borderId="18" xfId="36" applyBorder="1" applyProtection="1">
      <protection locked="0"/>
    </xf>
    <xf numFmtId="0" fontId="52" fillId="0" borderId="0" xfId="36" applyFont="1" applyAlignment="1" applyProtection="1">
      <alignment horizontal="center"/>
      <protection locked="0"/>
    </xf>
    <xf numFmtId="180" fontId="53" fillId="0" borderId="0" xfId="36" applyNumberFormat="1" applyFont="1"/>
    <xf numFmtId="178" fontId="53" fillId="0" borderId="19" xfId="36" applyNumberFormat="1" applyFont="1" applyBorder="1"/>
    <xf numFmtId="180" fontId="54" fillId="0" borderId="0" xfId="36" quotePrefix="1" applyNumberFormat="1" applyFont="1"/>
    <xf numFmtId="181" fontId="54" fillId="0" borderId="17" xfId="36" applyNumberFormat="1" applyFont="1" applyBorder="1"/>
    <xf numFmtId="181" fontId="0" fillId="0" borderId="0" xfId="0" applyNumberFormat="1" applyProtection="1">
      <protection locked="0"/>
    </xf>
    <xf numFmtId="180" fontId="54" fillId="0" borderId="0" xfId="36" applyNumberFormat="1" applyFont="1"/>
    <xf numFmtId="1" fontId="44" fillId="0" borderId="0" xfId="36" applyNumberFormat="1" applyFont="1" applyAlignment="1">
      <alignment horizontal="left"/>
    </xf>
    <xf numFmtId="175" fontId="55" fillId="0" borderId="19" xfId="36" applyNumberFormat="1" applyFont="1" applyBorder="1"/>
    <xf numFmtId="1" fontId="44" fillId="0" borderId="0" xfId="36" applyNumberFormat="1" applyFont="1"/>
    <xf numFmtId="180" fontId="56" fillId="0" borderId="0" xfId="36" applyNumberFormat="1" applyFont="1"/>
    <xf numFmtId="175" fontId="56" fillId="0" borderId="20" xfId="36" applyNumberFormat="1" applyFont="1" applyBorder="1"/>
    <xf numFmtId="182" fontId="57" fillId="0" borderId="0" xfId="36" applyNumberFormat="1" applyFont="1" applyAlignment="1">
      <alignment horizontal="right"/>
    </xf>
    <xf numFmtId="180" fontId="45" fillId="0" borderId="0" xfId="36" applyNumberFormat="1" applyFont="1"/>
    <xf numFmtId="173" fontId="45" fillId="0" borderId="14" xfId="36" applyNumberFormat="1" applyFont="1" applyBorder="1"/>
    <xf numFmtId="183" fontId="8" fillId="0" borderId="0" xfId="36" applyNumberFormat="1" applyProtection="1">
      <protection locked="0"/>
    </xf>
    <xf numFmtId="175" fontId="46" fillId="0" borderId="15" xfId="36" applyNumberFormat="1" applyFont="1" applyBorder="1"/>
    <xf numFmtId="178" fontId="45" fillId="0" borderId="17" xfId="36" applyNumberFormat="1" applyFont="1" applyBorder="1"/>
    <xf numFmtId="180" fontId="44" fillId="0" borderId="0" xfId="36" applyNumberFormat="1" applyFont="1"/>
    <xf numFmtId="178" fontId="58" fillId="0" borderId="17" xfId="36" applyNumberFormat="1" applyFont="1" applyBorder="1"/>
    <xf numFmtId="184" fontId="59" fillId="0" borderId="0" xfId="36" applyNumberFormat="1" applyFont="1"/>
    <xf numFmtId="49" fontId="8" fillId="0" borderId="16" xfId="36" applyNumberFormat="1" applyBorder="1"/>
    <xf numFmtId="178" fontId="59" fillId="0" borderId="17" xfId="36" applyNumberFormat="1" applyFont="1" applyBorder="1"/>
    <xf numFmtId="0" fontId="8" fillId="0" borderId="19" xfId="36" applyBorder="1"/>
    <xf numFmtId="183" fontId="52" fillId="0" borderId="0" xfId="36" applyNumberFormat="1" applyFont="1" applyAlignment="1" applyProtection="1">
      <alignment horizontal="center"/>
      <protection locked="0"/>
    </xf>
    <xf numFmtId="10" fontId="43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7" fillId="0" borderId="13" xfId="36" applyNumberFormat="1" applyFont="1" applyBorder="1" applyAlignment="1" applyProtection="1">
      <alignment horizontal="left"/>
      <protection locked="0"/>
    </xf>
    <xf numFmtId="10" fontId="60" fillId="0" borderId="0" xfId="36" applyNumberFormat="1" applyFont="1" applyProtection="1">
      <protection locked="0"/>
    </xf>
    <xf numFmtId="1" fontId="47" fillId="0" borderId="13" xfId="36" applyNumberFormat="1" applyFont="1" applyBorder="1" applyAlignment="1" applyProtection="1">
      <alignment horizontal="left"/>
      <protection locked="0"/>
    </xf>
    <xf numFmtId="10" fontId="45" fillId="0" borderId="0" xfId="36" applyNumberFormat="1" applyFont="1" applyProtection="1">
      <protection locked="0"/>
    </xf>
    <xf numFmtId="49" fontId="47" fillId="0" borderId="0" xfId="36" applyNumberFormat="1" applyFont="1" applyAlignment="1" applyProtection="1">
      <alignment horizontal="center" vertical="center"/>
      <protection locked="0"/>
    </xf>
    <xf numFmtId="49" fontId="61" fillId="0" borderId="0" xfId="36" applyNumberFormat="1" applyFont="1" applyAlignment="1" applyProtection="1">
      <alignment horizontal="right"/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10" fontId="45" fillId="0" borderId="0" xfId="36" applyNumberFormat="1" applyFont="1" applyAlignment="1" applyProtection="1">
      <alignment horizontal="left"/>
      <protection locked="0"/>
    </xf>
    <xf numFmtId="49" fontId="43" fillId="0" borderId="0" xfId="36" applyNumberFormat="1" applyFont="1" applyProtection="1">
      <protection locked="0"/>
    </xf>
    <xf numFmtId="2" fontId="43" fillId="0" borderId="0" xfId="36" applyNumberFormat="1" applyFont="1" applyAlignment="1" applyProtection="1">
      <alignment horizontal="center"/>
      <protection locked="0"/>
    </xf>
    <xf numFmtId="1" fontId="45" fillId="0" borderId="0" xfId="36" applyNumberFormat="1" applyFont="1" applyAlignment="1" applyProtection="1">
      <alignment horizontal="center" vertical="center"/>
      <protection locked="0"/>
    </xf>
    <xf numFmtId="185" fontId="45" fillId="0" borderId="0" xfId="36" applyNumberFormat="1" applyFont="1" applyProtection="1">
      <protection locked="0"/>
    </xf>
    <xf numFmtId="185" fontId="62" fillId="0" borderId="0" xfId="36" applyNumberFormat="1" applyFont="1" applyAlignment="1" applyProtection="1">
      <alignment horizontal="left"/>
      <protection locked="0"/>
    </xf>
    <xf numFmtId="185" fontId="43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14" fontId="33" fillId="10" borderId="0" xfId="35" applyNumberFormat="1" applyFont="1" applyFill="1" applyAlignment="1" applyProtection="1">
      <alignment horizontal="centerContinuous" vertical="center"/>
      <protection hidden="1"/>
    </xf>
    <xf numFmtId="0" fontId="2" fillId="10" borderId="0" xfId="35" applyFill="1" applyAlignment="1">
      <alignment horizontal="centerContinuous" vertical="center"/>
    </xf>
    <xf numFmtId="0" fontId="67" fillId="9" borderId="22" xfId="35" applyFont="1" applyFill="1" applyBorder="1" applyAlignment="1">
      <alignment vertical="center"/>
    </xf>
    <xf numFmtId="49" fontId="69" fillId="0" borderId="13" xfId="36" applyNumberFormat="1" applyFont="1" applyBorder="1" applyAlignment="1">
      <alignment horizontal="left"/>
    </xf>
    <xf numFmtId="1" fontId="69" fillId="0" borderId="13" xfId="36" applyNumberFormat="1" applyFont="1" applyBorder="1"/>
    <xf numFmtId="49" fontId="70" fillId="0" borderId="13" xfId="36" applyNumberFormat="1" applyFont="1" applyBorder="1" applyAlignment="1">
      <alignment horizontal="left"/>
    </xf>
    <xf numFmtId="1" fontId="69" fillId="0" borderId="13" xfId="36" applyNumberFormat="1" applyFont="1" applyBorder="1" applyAlignment="1">
      <alignment horizontal="left"/>
    </xf>
    <xf numFmtId="49" fontId="71" fillId="0" borderId="13" xfId="36" applyNumberFormat="1" applyFont="1" applyBorder="1" applyAlignment="1">
      <alignment horizontal="left"/>
    </xf>
    <xf numFmtId="1" fontId="71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2" fillId="9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29" fillId="10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2" fillId="11" borderId="24" xfId="0" applyFont="1" applyFill="1" applyBorder="1" applyAlignment="1">
      <alignment horizontal="centerContinuous" vertical="center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5" xfId="0" applyFont="1" applyFill="1" applyBorder="1" applyAlignment="1">
      <alignment horizontal="center" vertical="center"/>
    </xf>
    <xf numFmtId="10" fontId="38" fillId="8" borderId="26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2" borderId="0" xfId="0" applyFill="1" applyProtection="1">
      <protection locked="0"/>
    </xf>
    <xf numFmtId="0" fontId="64" fillId="7" borderId="9" xfId="0" applyFont="1" applyFill="1" applyBorder="1" applyAlignment="1" applyProtection="1">
      <alignment horizontal="center" vertical="center"/>
      <protection locked="0"/>
    </xf>
    <xf numFmtId="0" fontId="63" fillId="7" borderId="13" xfId="36" applyFont="1" applyFill="1" applyBorder="1" applyAlignment="1" applyProtection="1">
      <alignment horizontal="centerContinuous" vertical="center"/>
      <protection locked="0" hidden="1"/>
    </xf>
    <xf numFmtId="0" fontId="63" fillId="7" borderId="0" xfId="36" applyFont="1" applyFill="1" applyAlignment="1">
      <alignment horizontal="centerContinuous" vertical="center"/>
    </xf>
    <xf numFmtId="173" fontId="65" fillId="7" borderId="14" xfId="36" applyNumberFormat="1" applyFont="1" applyFill="1" applyBorder="1" applyAlignment="1">
      <alignment horizontal="right" vertical="center"/>
    </xf>
    <xf numFmtId="173" fontId="65" fillId="7" borderId="17" xfId="36" applyNumberFormat="1" applyFont="1" applyFill="1" applyBorder="1" applyAlignment="1">
      <alignment horizontal="right"/>
    </xf>
    <xf numFmtId="10" fontId="66" fillId="7" borderId="17" xfId="36" applyNumberFormat="1" applyFont="1" applyFill="1" applyBorder="1" applyAlignment="1">
      <alignment horizontal="center" vertical="center"/>
    </xf>
    <xf numFmtId="0" fontId="73" fillId="12" borderId="0" xfId="0" applyFont="1" applyFill="1"/>
    <xf numFmtId="0" fontId="30" fillId="6" borderId="0" xfId="0" applyFont="1" applyFill="1"/>
    <xf numFmtId="186" fontId="0" fillId="0" borderId="7" xfId="0" applyNumberFormat="1" applyBorder="1"/>
    <xf numFmtId="186" fontId="0" fillId="0" borderId="5" xfId="0" applyNumberFormat="1" applyBorder="1"/>
    <xf numFmtId="186" fontId="20" fillId="0" borderId="5" xfId="0" applyNumberFormat="1" applyFont="1" applyBorder="1"/>
    <xf numFmtId="186" fontId="20" fillId="0" borderId="0" xfId="0" applyNumberFormat="1" applyFont="1"/>
    <xf numFmtId="186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7" fontId="0" fillId="0" borderId="0" xfId="0" applyNumberFormat="1"/>
    <xf numFmtId="0" fontId="0" fillId="0" borderId="0" xfId="0" applyNumberFormat="1"/>
    <xf numFmtId="0" fontId="0" fillId="0" borderId="0" xfId="0" pivotButton="1" applyNumberForma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175" fontId="0" fillId="0" borderId="0" xfId="0" applyNumberFormat="1" applyFill="1"/>
    <xf numFmtId="2" fontId="2" fillId="0" borderId="0" xfId="35" applyNumberFormat="1" applyFill="1" applyAlignment="1" applyProtection="1">
      <alignment horizontal="center"/>
      <protection locked="0"/>
    </xf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  <xf numFmtId="2" fontId="2" fillId="0" borderId="27" xfId="35" applyNumberFormat="1" applyFill="1" applyBorder="1" applyAlignment="1">
      <alignment horizontal="center"/>
    </xf>
    <xf numFmtId="0" fontId="74" fillId="7" borderId="0" xfId="0" applyNumberFormat="1" applyFont="1" applyFill="1" applyAlignment="1">
      <alignment horizontal="center" vertical="center"/>
    </xf>
    <xf numFmtId="2" fontId="2" fillId="0" borderId="28" xfId="35" applyNumberFormat="1" applyFill="1" applyBorder="1" applyAlignment="1" applyProtection="1">
      <alignment horizontal="center"/>
      <protection locked="0"/>
    </xf>
    <xf numFmtId="1" fontId="68" fillId="9" borderId="23" xfId="35" applyNumberFormat="1" applyFont="1" applyFill="1" applyBorder="1" applyAlignment="1">
      <alignment horizontal="left" vertic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7">
    <dxf>
      <numFmt numFmtId="1" formatCode="0"/>
    </dxf>
    <dxf>
      <numFmt numFmtId="19" formatCode="dd/mm/yyyy"/>
    </dxf>
    <dxf>
      <numFmt numFmtId="3" formatCode="#,##0"/>
    </dxf>
    <dxf>
      <numFmt numFmtId="187" formatCode="#,##0.00\ &quot;€&quot;"/>
    </dxf>
    <dxf>
      <numFmt numFmtId="176" formatCode="mmm\-yyyy"/>
    </dxf>
    <dxf>
      <numFmt numFmtId="186" formatCode="dd/mm/yyyy"/>
    </dxf>
    <dxf>
      <numFmt numFmtId="187" formatCode="#,##0.00\ &quot;€&quot;"/>
    </dxf>
    <dxf>
      <numFmt numFmtId="4" formatCode="#,##0.00"/>
    </dxf>
    <dxf>
      <fill>
        <patternFill patternType="none"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5" formatCode="#,##0.00\ _€"/>
    </dxf>
    <dxf>
      <numFmt numFmtId="186" formatCode="dd/mm/yyyy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Continuous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96"/>
      <tableStyleElement type="firstColumn" dxfId="95"/>
      <tableStyleElement type="lastColumn" dxfId="94"/>
      <tableStyleElement type="firstRowStripe" dxfId="93"/>
      <tableStyleElement type="secondRowStripe" dxfId="92"/>
      <tableStyleElement type="firstColumnStripe" dxfId="91"/>
      <tableStyleElement type="secondColumnStripe" dxfId="90"/>
      <tableStyleElement type="secondSubtotalColumn" dxfId="89"/>
      <tableStyleElement type="secondSubtotalRow" dxfId="88"/>
    </tableStyle>
    <tableStyle name="21" pivot="0" table="0" count="1" xr9:uid="{B7DABBF9-8677-40F2-AE45-2FEA302C6BAC}">
      <tableStyleElement type="wholeTable" dxfId="8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86"/>
      <tableStyleElement type="headerRow" dxfId="85"/>
      <tableStyleElement type="lastColumn" dxfId="84"/>
      <tableStyleElement type="firstColumnStripe" dxfId="83"/>
      <tableStyleElement type="secondColumnStripe" dxfId="82"/>
      <tableStyleElement type="secondSubtotalColumn" dxfId="81"/>
      <tableStyleElement type="thirdSubtotalColumn" dxfId="80"/>
    </tableStyle>
    <tableStyle name="Roissy" table="0" count="6" xr9:uid="{DFAA415B-2196-4FCC-A05F-99DE23EEE7F0}">
      <tableStyleElement type="wholeTable" dxfId="79"/>
      <tableStyleElement type="firstColumn" dxfId="78"/>
      <tableStyleElement type="firstColumnStripe" dxfId="77"/>
      <tableStyleElement type="secondColumnStripe" dxfId="76"/>
      <tableStyleElement type="secondSubtotalColumn" dxfId="75"/>
      <tableStyleElement type="pageFieldLabels" dxfId="7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bord'!$C$20:$C$35</c:f>
              <c:strCache>
                <c:ptCount val="15"/>
                <c:pt idx="0">
                  <c:v>Nivernaise</c:v>
                </c:pt>
                <c:pt idx="1">
                  <c:v>La ferme Alexandre</c:v>
                </c:pt>
                <c:pt idx="2">
                  <c:v>Jardins d Albert</c:v>
                </c:pt>
                <c:pt idx="3">
                  <c:v>Madame Zeng</c:v>
                </c:pt>
                <c:pt idx="4">
                  <c:v>Gamme des Chefs</c:v>
                </c:pt>
                <c:pt idx="5">
                  <c:v>DS</c:v>
                </c:pt>
                <c:pt idx="6">
                  <c:v>Marina sea food</c:v>
                </c:pt>
                <c:pt idx="7">
                  <c:v>Cafés Richard </c:v>
                </c:pt>
                <c:pt idx="8">
                  <c:v>Jocean</c:v>
                </c:pt>
                <c:pt idx="9">
                  <c:v>MK DISRTIBUTION</c:v>
                </c:pt>
                <c:pt idx="10">
                  <c:v>Cercle vert</c:v>
                </c:pt>
                <c:pt idx="11">
                  <c:v>Le Delas</c:v>
                </c:pt>
                <c:pt idx="12">
                  <c:v>Baisers sucres</c:v>
                </c:pt>
                <c:pt idx="13">
                  <c:v>Chassineau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5698.630000000001</c:v>
                </c:pt>
                <c:pt idx="1">
                  <c:v>4639.07</c:v>
                </c:pt>
                <c:pt idx="2">
                  <c:v>3882.92</c:v>
                </c:pt>
                <c:pt idx="3">
                  <c:v>3559.09</c:v>
                </c:pt>
                <c:pt idx="4">
                  <c:v>3280.25</c:v>
                </c:pt>
                <c:pt idx="5">
                  <c:v>2423.5</c:v>
                </c:pt>
                <c:pt idx="6">
                  <c:v>2257.8200000000002</c:v>
                </c:pt>
                <c:pt idx="7">
                  <c:v>1587.15</c:v>
                </c:pt>
                <c:pt idx="8">
                  <c:v>1241.5300000000002</c:v>
                </c:pt>
                <c:pt idx="9">
                  <c:v>1219.3</c:v>
                </c:pt>
                <c:pt idx="10">
                  <c:v>1158.8699999999999</c:v>
                </c:pt>
                <c:pt idx="11">
                  <c:v>730.26</c:v>
                </c:pt>
                <c:pt idx="12">
                  <c:v>697.76</c:v>
                </c:pt>
                <c:pt idx="13">
                  <c:v>522.94000000000005</c:v>
                </c:pt>
                <c:pt idx="14">
                  <c:v>402.12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E854-4033-868C-056B3AC1BF82}"/>
              </c:ext>
            </c:extLst>
          </c:dPt>
          <c:cat>
            <c:strRef>
              <c:f>'Tableau de bord'!$I$19:$I$35</c:f>
              <c:strCache>
                <c:ptCount val="16"/>
                <c:pt idx="0">
                  <c:v>16-déc</c:v>
                </c:pt>
                <c:pt idx="1">
                  <c:v>15-déc</c:v>
                </c:pt>
                <c:pt idx="2">
                  <c:v>14-déc</c:v>
                </c:pt>
                <c:pt idx="3">
                  <c:v>13-déc</c:v>
                </c:pt>
                <c:pt idx="4">
                  <c:v>12-déc</c:v>
                </c:pt>
                <c:pt idx="5">
                  <c:v>11-déc</c:v>
                </c:pt>
                <c:pt idx="6">
                  <c:v>10-déc</c:v>
                </c:pt>
                <c:pt idx="7">
                  <c:v>09-déc</c:v>
                </c:pt>
                <c:pt idx="8">
                  <c:v>08-déc</c:v>
                </c:pt>
                <c:pt idx="9">
                  <c:v>07-déc</c:v>
                </c:pt>
                <c:pt idx="10">
                  <c:v>06-déc</c:v>
                </c:pt>
                <c:pt idx="11">
                  <c:v>05-déc</c:v>
                </c:pt>
                <c:pt idx="12">
                  <c:v>04-déc</c:v>
                </c:pt>
                <c:pt idx="13">
                  <c:v>03-déc</c:v>
                </c:pt>
                <c:pt idx="14">
                  <c:v>02-déc</c:v>
                </c:pt>
                <c:pt idx="15">
                  <c:v>01-déc</c:v>
                </c:pt>
              </c:strCache>
            </c:strRef>
          </c:cat>
          <c:val>
            <c:numRef>
              <c:f>'Tableau de bord'!$J$19:$J$35</c:f>
              <c:numCache>
                <c:formatCode>#\ ##0.00\ "€"</c:formatCode>
                <c:ptCount val="16"/>
                <c:pt idx="0">
                  <c:v>10681.68</c:v>
                </c:pt>
                <c:pt idx="1">
                  <c:v>6838.18</c:v>
                </c:pt>
                <c:pt idx="2">
                  <c:v>895.45</c:v>
                </c:pt>
                <c:pt idx="3">
                  <c:v>9109.869999999999</c:v>
                </c:pt>
                <c:pt idx="4">
                  <c:v>3755.25</c:v>
                </c:pt>
                <c:pt idx="5">
                  <c:v>17693.990000000002</c:v>
                </c:pt>
                <c:pt idx="6">
                  <c:v>17607.11</c:v>
                </c:pt>
                <c:pt idx="7">
                  <c:v>12873.060000000001</c:v>
                </c:pt>
                <c:pt idx="8">
                  <c:v>6321.15</c:v>
                </c:pt>
                <c:pt idx="9">
                  <c:v>1388.15</c:v>
                </c:pt>
                <c:pt idx="10">
                  <c:v>1417.1399999999999</c:v>
                </c:pt>
                <c:pt idx="11">
                  <c:v>5801.66</c:v>
                </c:pt>
                <c:pt idx="12">
                  <c:v>17731.13</c:v>
                </c:pt>
                <c:pt idx="13">
                  <c:v>15745.6</c:v>
                </c:pt>
                <c:pt idx="14">
                  <c:v>26531.87</c:v>
                </c:pt>
                <c:pt idx="15">
                  <c:v>21585.8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bord'!$R$19:$R$21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 ##0.00\ "€"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914400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1609725</xdr:colOff>
          <xdr:row>0</xdr:row>
          <xdr:rowOff>114300</xdr:rowOff>
        </xdr:from>
        <xdr:to>
          <xdr:col>1</xdr:col>
          <xdr:colOff>523875</xdr:colOff>
          <xdr:row>0</xdr:row>
          <xdr:rowOff>333375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47378703704" createdVersion="8" refreshedVersion="8" minRefreshableVersion="3" recordCount="15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1-02T00:00:00" count="16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47378935182" createdVersion="8" refreshedVersion="8" minRefreshableVersion="3" recordCount="2988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6">
      <sharedItems containsSemiMixedTypes="0" containsNonDate="0" containsDate="1" containsString="0" minDate="2024-01-01T00:00:00" maxDate="2025-12-17T00:00:00" count="716"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ardins d Albert"/>
        <s v="La ferme Alexandre"/>
        <s v="Nivernaise"/>
        <s v="Chassineau"/>
        <s v="Jocean"/>
        <s v="MK DISRTIBUTION"/>
        <s v="DS"/>
        <s v="Gamme des Chefs"/>
        <s v="Marina sea food"/>
        <s v="Baisers sucres"/>
        <s v="Madame Zeng"/>
        <s v="Yogurt"/>
        <s v="Cafés Richard "/>
        <s v="Le Delas"/>
        <s v="Cercle ve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oucheries Nivernaises" u="1"/>
        <s v="Bharlev" u="1"/>
        <s v="Coup de pâtes " u="1"/>
        <s v="Tradition Gourmandises" u="1"/>
        <s v="POMONA Passion Froid" u="1"/>
        <s v="Patissier Marly le roi" u="1"/>
        <s v="Pro a Pro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TypeJour" numFmtId="0">
      <sharedItems/>
    </cacheField>
    <cacheField name="Mois (Date)" numFmtId="0" databaseField="0">
      <fieldGroup base="1">
        <rangePr groupBy="months" startDate="2024-01-07T00:00:00" endDate="2025-12-1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12/2025"/>
        </groupItems>
      </fieldGroup>
    </cacheField>
    <cacheField name="Trimestres (Date)" numFmtId="0" databaseField="0">
      <fieldGroup base="1">
        <rangePr groupBy="quarters" startDate="2024-01-07T00:00:00" endDate="2025-12-17T00:00:00"/>
        <groupItems count="6">
          <s v="&lt;07/01/2024"/>
          <s v="Trimestre1"/>
          <s v="Trimestre2"/>
          <s v="Trimestre3"/>
          <s v="Trimestre4"/>
          <s v="&gt;17/12/2025"/>
        </groupItems>
      </fieldGroup>
    </cacheField>
    <cacheField name="Années (Date)" numFmtId="0" databaseField="0">
      <fieldGroup base="1">
        <rangePr groupBy="years" startDate="2024-01-07T00:00:00" endDate="2025-12-17T00:00:00"/>
        <groupItems count="4">
          <s v="&lt;07/01/2024"/>
          <s v="2024"/>
          <s v="2025"/>
          <s v="&gt;17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47379282405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177">
      <sharedItems containsBlank="1" count="25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m u="1"/>
      </sharedItems>
    </cacheField>
    <cacheField name="Factures" numFmtId="0">
      <sharedItems containsSemiMixedTypes="0" containsString="0" containsNumber="1" minValue="14737.330000000004" maxValue="66503.39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47512847224" createdVersion="8" refreshedVersion="8" minRefreshableVersion="3" recordCount="4693" xr:uid="{9821AE89-F42D-4D13-B0DB-CBD539A85133}">
  <cacheSource type="worksheet">
    <worksheetSource name="Table_Inventaire"/>
  </cacheSource>
  <cacheFields count="10">
    <cacheField name="Fournisseur" numFmtId="0">
      <sharedItems count="75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/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816" count="1881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8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n v="1323" u="1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23" u="1"/>
        <n v="1214" u="1"/>
        <n v="1217" u="1"/>
        <n v="1229" u="1"/>
        <n v="1232" u="1"/>
        <n v="731" u="1"/>
        <n v="356" u="1"/>
        <n v="1231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280" u="1"/>
        <n v="1369" u="1"/>
        <n v="1371" u="1"/>
        <n v="1376" u="1"/>
        <n v="1383" u="1"/>
        <n v="1390" u="1"/>
        <n v="1392" u="1"/>
        <n v="1408" u="1"/>
        <n v="1403" u="1"/>
        <n v="1468" u="1"/>
        <n v="1471" u="1"/>
        <n v="1473" u="1"/>
        <n v="1481" u="1"/>
        <n v="1485" u="1"/>
        <n v="1496" u="1"/>
        <n v="1495" u="1"/>
        <n v="1508" u="1"/>
        <n v="1510" u="1"/>
        <n v="1533" u="1"/>
        <n v="1534" u="1"/>
        <n v="1556" u="1"/>
        <n v="1561" u="1"/>
        <n v="1582" u="1"/>
        <n v="1610" u="1"/>
        <n v="1630" u="1"/>
        <n v="1632" u="1"/>
        <n v="1649" u="1"/>
        <n v="2129" u="1"/>
        <n v="1707" u="1"/>
        <n v="2035" u="1"/>
        <n v="2053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284" u="1"/>
        <n v="1291" u="1"/>
        <n v="1302" u="1"/>
        <n v="1355" u="1"/>
        <n v="1357" u="1"/>
        <n v="1387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72" u="1"/>
        <n v="1498" u="1"/>
        <n v="1506" u="1"/>
        <n v="1627" u="1"/>
        <n v="2132" u="1"/>
        <n v="2131" u="1"/>
        <n v="2136" u="1"/>
        <n v="2135" u="1"/>
        <n v="2137" u="1"/>
        <n v="68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43" u="1"/>
        <n v="1247" u="1"/>
        <n v="1293" u="1"/>
        <n v="1287" u="1"/>
        <n v="1288" u="1"/>
        <n v="1299" u="1"/>
        <n v="1283" u="1"/>
        <n v="125" u="1"/>
        <n v="183" u="1"/>
        <n v="604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41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</sharedItems>
    </cacheField>
    <cacheField name="Quantité" numFmtId="4">
      <sharedItems containsSemiMixedTypes="0" containsString="0" containsNumber="1" minValue="0" maxValue="900" count="426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87">
      <sharedItems containsSemiMixedTypes="0" containsString="0" containsNumber="1" minValue="0" maxValue="3669.64" count="1341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n v="15.39" u="1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</sharedItems>
    </cacheField>
    <cacheField name="Date" numFmtId="186">
      <sharedItems containsSemiMixedTypes="0" containsNonDate="0" containsDate="1" containsString="0" minDate="2024-01-01T00:00:00" maxDate="2025-12-02T00:00:00"/>
    </cacheField>
    <cacheField name="Date formatée" numFmtId="176">
      <sharedItems containsSemiMixedTypes="0" containsNonDate="0" containsDate="1" containsString="0" minDate="2024-01-01T00:00:00" maxDate="2025-12-02T00:00:00" count="24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</sharedItems>
    </cacheField>
    <cacheField name="Total" numFmtId="187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4753703704" createdVersion="8" refreshedVersion="8" minRefreshableVersion="3" recordCount="1495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2084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6788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6655"/>
        <n v="6654"/>
        <n v="6656"/>
        <n v="6657"/>
        <n v="1323" u="1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340" u="1"/>
        <n v="1354" u="1"/>
        <n v="1649" u="1"/>
        <n v="2193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/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82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15.39" u="1"/>
        <n v="2.72" u="1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34.75" u="1"/>
        <n v="5.85" u="1"/>
        <n v="37.880000000000003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88">
  <r>
    <x v="0"/>
    <x v="0"/>
    <n v="638.22"/>
    <x v="0"/>
    <s v="Saclay"/>
    <s v="Michel"/>
    <s v="déc-2025"/>
    <x v="0"/>
    <x v="0"/>
    <x v="0"/>
    <s v="Semaine"/>
  </r>
  <r>
    <x v="0"/>
    <x v="0"/>
    <n v="246.44"/>
    <x v="1"/>
    <s v="Saclay"/>
    <s v="Michel"/>
    <s v="déc-2025"/>
    <x v="0"/>
    <x v="0"/>
    <x v="0"/>
    <s v="Semaine"/>
  </r>
  <r>
    <x v="0"/>
    <x v="0"/>
    <n v="37.6"/>
    <x v="1"/>
    <s v="Saclay"/>
    <s v="Michel"/>
    <s v="déc-2025"/>
    <x v="0"/>
    <x v="0"/>
    <x v="0"/>
    <s v="Semaine"/>
  </r>
  <r>
    <x v="0"/>
    <x v="0"/>
    <n v="329.1"/>
    <x v="2"/>
    <s v="Saclay"/>
    <s v="Michel"/>
    <s v="déc-2025"/>
    <x v="0"/>
    <x v="0"/>
    <x v="0"/>
    <s v="Semaine"/>
  </r>
  <r>
    <x v="0"/>
    <x v="0"/>
    <n v="127.5"/>
    <x v="3"/>
    <s v="Saclay"/>
    <s v="Michel"/>
    <s v="déc-2025"/>
    <x v="0"/>
    <x v="0"/>
    <x v="0"/>
    <s v="Semaine"/>
  </r>
  <r>
    <x v="0"/>
    <x v="0"/>
    <n v="546.46"/>
    <x v="4"/>
    <s v="Saclay"/>
    <s v="Michel"/>
    <s v="déc-2025"/>
    <x v="0"/>
    <x v="0"/>
    <x v="0"/>
    <s v="Semaine"/>
  </r>
  <r>
    <x v="0"/>
    <x v="1"/>
    <n v="540.29"/>
    <x v="5"/>
    <s v="Saclay"/>
    <s v="Michel"/>
    <s v="déc-2025"/>
    <x v="1"/>
    <x v="0"/>
    <x v="0"/>
    <s v="Week-end"/>
  </r>
  <r>
    <x v="0"/>
    <x v="1"/>
    <n v="126.71"/>
    <x v="1"/>
    <s v="Saclay"/>
    <s v="Michel"/>
    <s v="déc-2025"/>
    <x v="1"/>
    <x v="0"/>
    <x v="0"/>
    <s v="Week-end"/>
  </r>
  <r>
    <x v="0"/>
    <x v="1"/>
    <n v="24.9"/>
    <x v="1"/>
    <s v="Saclay"/>
    <s v="Michel"/>
    <s v="déc-2025"/>
    <x v="1"/>
    <x v="0"/>
    <x v="0"/>
    <s v="Week-end"/>
  </r>
  <r>
    <x v="0"/>
    <x v="1"/>
    <n v="794.8"/>
    <x v="2"/>
    <s v="Saclay"/>
    <s v="Michel"/>
    <s v="déc-2025"/>
    <x v="1"/>
    <x v="0"/>
    <x v="0"/>
    <s v="Week-end"/>
  </r>
  <r>
    <x v="0"/>
    <x v="1"/>
    <n v="237.72"/>
    <x v="6"/>
    <s v="Saclay"/>
    <s v="Michel"/>
    <s v="déc-2025"/>
    <x v="1"/>
    <x v="0"/>
    <x v="0"/>
    <s v="Week-end"/>
  </r>
  <r>
    <x v="0"/>
    <x v="2"/>
    <n v="330.83"/>
    <x v="0"/>
    <s v="Saclay"/>
    <s v="Michel"/>
    <s v="déc-2025"/>
    <x v="2"/>
    <x v="0"/>
    <x v="0"/>
    <s v="Semaine"/>
  </r>
  <r>
    <x v="0"/>
    <x v="2"/>
    <n v="727.19"/>
    <x v="1"/>
    <s v="Saclay"/>
    <s v="Michel"/>
    <s v="déc-2025"/>
    <x v="2"/>
    <x v="0"/>
    <x v="0"/>
    <s v="Semaine"/>
  </r>
  <r>
    <x v="0"/>
    <x v="2"/>
    <n v="801.35"/>
    <x v="2"/>
    <s v="Saclay"/>
    <s v="Michel"/>
    <s v="déc-2025"/>
    <x v="2"/>
    <x v="0"/>
    <x v="0"/>
    <s v="Semaine"/>
  </r>
  <r>
    <x v="0"/>
    <x v="2"/>
    <n v="645.88"/>
    <x v="7"/>
    <s v="Saclay"/>
    <s v="Michel"/>
    <s v="déc-2025"/>
    <x v="2"/>
    <x v="0"/>
    <x v="0"/>
    <s v="Semaine"/>
  </r>
  <r>
    <x v="0"/>
    <x v="3"/>
    <n v="289.42"/>
    <x v="5"/>
    <s v="Saclay"/>
    <s v="Michel"/>
    <s v="déc-2025"/>
    <x v="3"/>
    <x v="0"/>
    <x v="0"/>
    <s v="Semaine"/>
  </r>
  <r>
    <x v="0"/>
    <x v="3"/>
    <n v="202.46"/>
    <x v="7"/>
    <s v="Saclay"/>
    <s v="Michel"/>
    <s v="déc-2025"/>
    <x v="3"/>
    <x v="0"/>
    <x v="0"/>
    <s v="Semaine"/>
  </r>
  <r>
    <x v="0"/>
    <x v="3"/>
    <n v="121.2"/>
    <x v="6"/>
    <s v="Saclay"/>
    <s v="Michel"/>
    <s v="déc-2025"/>
    <x v="3"/>
    <x v="0"/>
    <x v="0"/>
    <s v="Semaine"/>
  </r>
  <r>
    <x v="0"/>
    <x v="4"/>
    <n v="408.58"/>
    <x v="8"/>
    <s v="Saclay"/>
    <s v="Michel"/>
    <s v="déc-2025"/>
    <x v="4"/>
    <x v="0"/>
    <x v="0"/>
    <s v="Semaine"/>
  </r>
  <r>
    <x v="0"/>
    <x v="4"/>
    <n v="799.37"/>
    <x v="8"/>
    <s v="Saclay"/>
    <s v="Michel"/>
    <s v="déc-2025"/>
    <x v="4"/>
    <x v="0"/>
    <x v="0"/>
    <s v="Semaine"/>
  </r>
  <r>
    <x v="0"/>
    <x v="4"/>
    <n v="389.59"/>
    <x v="5"/>
    <s v="Saclay"/>
    <s v="Michel"/>
    <s v="déc-2025"/>
    <x v="4"/>
    <x v="0"/>
    <x v="0"/>
    <s v="Semaine"/>
  </r>
  <r>
    <x v="0"/>
    <x v="4"/>
    <n v="641.02"/>
    <x v="1"/>
    <s v="Saclay"/>
    <s v="Michel"/>
    <s v="déc-2025"/>
    <x v="4"/>
    <x v="0"/>
    <x v="0"/>
    <s v="Semaine"/>
  </r>
  <r>
    <x v="0"/>
    <x v="4"/>
    <n v="265.97000000000003"/>
    <x v="7"/>
    <s v="Saclay"/>
    <s v="Michel"/>
    <s v="déc-2025"/>
    <x v="4"/>
    <x v="0"/>
    <x v="0"/>
    <s v="Semaine"/>
  </r>
  <r>
    <x v="0"/>
    <x v="4"/>
    <n v="121.44"/>
    <x v="3"/>
    <s v="Saclay"/>
    <s v="Michel"/>
    <s v="déc-2025"/>
    <x v="4"/>
    <x v="0"/>
    <x v="0"/>
    <s v="Semaine"/>
  </r>
  <r>
    <x v="0"/>
    <x v="4"/>
    <n v="232.96"/>
    <x v="9"/>
    <s v="Saclay"/>
    <s v="Michel"/>
    <s v="déc-2025"/>
    <x v="4"/>
    <x v="0"/>
    <x v="0"/>
    <s v="Semaine"/>
  </r>
  <r>
    <x v="0"/>
    <x v="5"/>
    <n v="45.06"/>
    <x v="0"/>
    <s v="Saclay"/>
    <s v="Michel"/>
    <s v="déc-2025"/>
    <x v="5"/>
    <x v="0"/>
    <x v="0"/>
    <s v="Semaine"/>
  </r>
  <r>
    <x v="0"/>
    <x v="5"/>
    <n v="470.69"/>
    <x v="2"/>
    <s v="Saclay"/>
    <s v="Michel"/>
    <s v="déc-2025"/>
    <x v="5"/>
    <x v="0"/>
    <x v="0"/>
    <s v="Semaine"/>
  </r>
  <r>
    <x v="0"/>
    <x v="5"/>
    <n v="425.05"/>
    <x v="7"/>
    <s v="Saclay"/>
    <s v="Michel"/>
    <s v="déc-2025"/>
    <x v="5"/>
    <x v="0"/>
    <x v="0"/>
    <s v="Semaine"/>
  </r>
  <r>
    <x v="0"/>
    <x v="5"/>
    <n v="922.73"/>
    <x v="10"/>
    <s v="Saclay"/>
    <s v="Michel"/>
    <s v="déc-2025"/>
    <x v="5"/>
    <x v="0"/>
    <x v="0"/>
    <s v="Semaine"/>
  </r>
  <r>
    <x v="0"/>
    <x v="5"/>
    <n v="274"/>
    <x v="3"/>
    <s v="Saclay"/>
    <s v="Michel"/>
    <s v="déc-2025"/>
    <x v="5"/>
    <x v="0"/>
    <x v="0"/>
    <s v="Semaine"/>
  </r>
  <r>
    <x v="0"/>
    <x v="5"/>
    <n v="178.26"/>
    <x v="4"/>
    <s v="Saclay"/>
    <s v="Michel"/>
    <s v="déc-2025"/>
    <x v="5"/>
    <x v="0"/>
    <x v="0"/>
    <s v="Semaine"/>
  </r>
  <r>
    <x v="0"/>
    <x v="6"/>
    <n v="1038.53"/>
    <x v="2"/>
    <s v="Saclay"/>
    <s v="Michel"/>
    <s v="déc-2025"/>
    <x v="6"/>
    <x v="0"/>
    <x v="0"/>
    <s v="Semaine"/>
  </r>
  <r>
    <x v="0"/>
    <x v="6"/>
    <n v="417"/>
    <x v="6"/>
    <s v="Saclay"/>
    <s v="Michel"/>
    <s v="déc-2025"/>
    <x v="6"/>
    <x v="0"/>
    <x v="0"/>
    <s v="Semaine"/>
  </r>
  <r>
    <x v="0"/>
    <x v="6"/>
    <n v="293.8"/>
    <x v="6"/>
    <s v="Saclay"/>
    <s v="Michel"/>
    <s v="déc-2025"/>
    <x v="6"/>
    <x v="0"/>
    <x v="0"/>
    <s v="Semaine"/>
  </r>
  <r>
    <x v="0"/>
    <x v="7"/>
    <n v="415.27"/>
    <x v="0"/>
    <s v="Saclay"/>
    <s v="Michel"/>
    <s v="déc-2025"/>
    <x v="7"/>
    <x v="0"/>
    <x v="0"/>
    <s v="Week-end"/>
  </r>
  <r>
    <x v="0"/>
    <x v="7"/>
    <n v="201.06"/>
    <x v="11"/>
    <s v="Saclay"/>
    <s v="Michel"/>
    <s v="déc-2025"/>
    <x v="7"/>
    <x v="0"/>
    <x v="0"/>
    <s v="Week-end"/>
  </r>
  <r>
    <x v="0"/>
    <x v="8"/>
    <n v="578.38"/>
    <x v="1"/>
    <s v="Saclay"/>
    <s v="Michel"/>
    <s v="déc-2025"/>
    <x v="8"/>
    <x v="0"/>
    <x v="0"/>
    <s v="Week-end"/>
  </r>
  <r>
    <x v="0"/>
    <x v="8"/>
    <n v="30"/>
    <x v="1"/>
    <s v="Saclay"/>
    <s v="Michel"/>
    <s v="déc-2025"/>
    <x v="8"/>
    <x v="0"/>
    <x v="0"/>
    <s v="Week-end"/>
  </r>
  <r>
    <x v="0"/>
    <x v="8"/>
    <n v="290.58999999999997"/>
    <x v="2"/>
    <s v="Saclay"/>
    <s v="Michel"/>
    <s v="déc-2025"/>
    <x v="8"/>
    <x v="0"/>
    <x v="0"/>
    <s v="Week-end"/>
  </r>
  <r>
    <x v="0"/>
    <x v="8"/>
    <n v="124.53"/>
    <x v="8"/>
    <s v="Saclay"/>
    <s v="Michel"/>
    <s v="déc-2025"/>
    <x v="8"/>
    <x v="0"/>
    <x v="0"/>
    <s v="Week-end"/>
  </r>
  <r>
    <x v="0"/>
    <x v="9"/>
    <n v="375.19"/>
    <x v="0"/>
    <s v="Saclay"/>
    <s v="Michel"/>
    <s v="déc-2025"/>
    <x v="9"/>
    <x v="0"/>
    <x v="0"/>
    <s v="Semaine"/>
  </r>
  <r>
    <x v="0"/>
    <x v="9"/>
    <n v="377.81"/>
    <x v="1"/>
    <s v="Saclay"/>
    <s v="Michel"/>
    <s v="déc-2025"/>
    <x v="9"/>
    <x v="0"/>
    <x v="0"/>
    <s v="Semaine"/>
  </r>
  <r>
    <x v="0"/>
    <x v="9"/>
    <n v="1587.15"/>
    <x v="12"/>
    <s v="Saclay"/>
    <s v="Michel"/>
    <s v="déc-2025"/>
    <x v="9"/>
    <x v="0"/>
    <x v="0"/>
    <s v="Semaine"/>
  </r>
  <r>
    <x v="0"/>
    <x v="9"/>
    <n v="201.06"/>
    <x v="11"/>
    <s v="Saclay"/>
    <s v="Michel"/>
    <s v="déc-2025"/>
    <x v="9"/>
    <x v="0"/>
    <x v="0"/>
    <s v="Semaine"/>
  </r>
  <r>
    <x v="0"/>
    <x v="10"/>
    <n v="40.19"/>
    <x v="0"/>
    <s v="Saclay"/>
    <s v="Michel"/>
    <s v="déc-2025"/>
    <x v="10"/>
    <x v="0"/>
    <x v="0"/>
    <s v="Semaine"/>
  </r>
  <r>
    <x v="0"/>
    <x v="10"/>
    <n v="259.22000000000003"/>
    <x v="0"/>
    <s v="Saclay"/>
    <s v="Michel"/>
    <s v="déc-2025"/>
    <x v="10"/>
    <x v="0"/>
    <x v="0"/>
    <s v="Semaine"/>
  </r>
  <r>
    <x v="0"/>
    <x v="10"/>
    <n v="292.95999999999998"/>
    <x v="1"/>
    <s v="Saclay"/>
    <s v="Michel"/>
    <s v="déc-2025"/>
    <x v="10"/>
    <x v="0"/>
    <x v="0"/>
    <s v="Semaine"/>
  </r>
  <r>
    <x v="0"/>
    <x v="10"/>
    <n v="174.56"/>
    <x v="7"/>
    <s v="Saclay"/>
    <s v="Michel"/>
    <s v="déc-2025"/>
    <x v="10"/>
    <x v="0"/>
    <x v="0"/>
    <s v="Semaine"/>
  </r>
  <r>
    <x v="0"/>
    <x v="10"/>
    <n v="2636.36"/>
    <x v="10"/>
    <s v="Saclay"/>
    <s v="Michel"/>
    <s v="déc-2025"/>
    <x v="10"/>
    <x v="0"/>
    <x v="0"/>
    <s v="Semaine"/>
  </r>
  <r>
    <x v="0"/>
    <x v="10"/>
    <n v="360.2"/>
    <x v="6"/>
    <s v="Saclay"/>
    <s v="Michel"/>
    <s v="déc-2025"/>
    <x v="10"/>
    <x v="0"/>
    <x v="0"/>
    <s v="Semaine"/>
  </r>
  <r>
    <x v="0"/>
    <x v="10"/>
    <n v="30.3"/>
    <x v="6"/>
    <s v="Saclay"/>
    <s v="Michel"/>
    <s v="déc-2025"/>
    <x v="10"/>
    <x v="0"/>
    <x v="0"/>
    <s v="Semaine"/>
  </r>
  <r>
    <x v="0"/>
    <x v="10"/>
    <n v="360.2"/>
    <x v="6"/>
    <s v="Saclay"/>
    <s v="Michel"/>
    <s v="déc-2025"/>
    <x v="10"/>
    <x v="0"/>
    <x v="0"/>
    <s v="Semaine"/>
  </r>
  <r>
    <x v="0"/>
    <x v="10"/>
    <n v="211.69"/>
    <x v="4"/>
    <s v="Saclay"/>
    <s v="Michel"/>
    <s v="déc-2025"/>
    <x v="10"/>
    <x v="0"/>
    <x v="0"/>
    <s v="Semaine"/>
  </r>
  <r>
    <x v="0"/>
    <x v="11"/>
    <n v="365.13"/>
    <x v="13"/>
    <s v="Saclay"/>
    <s v="Michel"/>
    <s v="déc-2025"/>
    <x v="11"/>
    <x v="0"/>
    <x v="0"/>
    <s v="Semaine"/>
  </r>
  <r>
    <x v="0"/>
    <x v="11"/>
    <n v="526.16999999999996"/>
    <x v="0"/>
    <s v="Saclay"/>
    <s v="Michel"/>
    <s v="déc-2025"/>
    <x v="11"/>
    <x v="0"/>
    <x v="0"/>
    <s v="Semaine"/>
  </r>
  <r>
    <x v="0"/>
    <x v="11"/>
    <n v="372.37"/>
    <x v="1"/>
    <s v="Saclay"/>
    <s v="Michel"/>
    <s v="déc-2025"/>
    <x v="11"/>
    <x v="0"/>
    <x v="0"/>
    <s v="Semaine"/>
  </r>
  <r>
    <x v="0"/>
    <x v="11"/>
    <n v="661.25"/>
    <x v="2"/>
    <s v="Saclay"/>
    <s v="Michel"/>
    <s v="déc-2025"/>
    <x v="11"/>
    <x v="0"/>
    <x v="0"/>
    <s v="Semaine"/>
  </r>
  <r>
    <x v="0"/>
    <x v="11"/>
    <n v="994.28"/>
    <x v="7"/>
    <s v="Saclay"/>
    <s v="Michel"/>
    <s v="déc-2025"/>
    <x v="11"/>
    <x v="0"/>
    <x v="0"/>
    <s v="Semaine"/>
  </r>
  <r>
    <x v="0"/>
    <x v="11"/>
    <n v="520.95000000000005"/>
    <x v="8"/>
    <s v="Saclay"/>
    <s v="Michel"/>
    <s v="déc-2025"/>
    <x v="11"/>
    <x v="0"/>
    <x v="0"/>
    <s v="Semaine"/>
  </r>
  <r>
    <x v="0"/>
    <x v="12"/>
    <n v="365.13"/>
    <x v="13"/>
    <s v="Saclay"/>
    <s v="Michel"/>
    <s v="déc-2025"/>
    <x v="12"/>
    <x v="0"/>
    <x v="0"/>
    <s v="Semaine"/>
  </r>
  <r>
    <x v="0"/>
    <x v="12"/>
    <n v="793.49"/>
    <x v="0"/>
    <s v="Saclay"/>
    <s v="Michel"/>
    <s v="déc-2025"/>
    <x v="12"/>
    <x v="0"/>
    <x v="0"/>
    <s v="Semaine"/>
  </r>
  <r>
    <x v="0"/>
    <x v="12"/>
    <n v="669.46"/>
    <x v="1"/>
    <s v="Saclay"/>
    <s v="Michel"/>
    <s v="déc-2025"/>
    <x v="12"/>
    <x v="0"/>
    <x v="0"/>
    <s v="Semaine"/>
  </r>
  <r>
    <x v="0"/>
    <x v="12"/>
    <n v="43.6"/>
    <x v="2"/>
    <s v="Saclay"/>
    <s v="Michel"/>
    <s v="déc-2025"/>
    <x v="12"/>
    <x v="0"/>
    <x v="0"/>
    <s v="Semaine"/>
  </r>
  <r>
    <x v="0"/>
    <x v="12"/>
    <n v="663.91"/>
    <x v="2"/>
    <s v="Saclay"/>
    <s v="Michel"/>
    <s v="déc-2025"/>
    <x v="12"/>
    <x v="0"/>
    <x v="0"/>
    <s v="Semaine"/>
  </r>
  <r>
    <x v="0"/>
    <x v="12"/>
    <n v="305.12"/>
    <x v="4"/>
    <s v="Saclay"/>
    <s v="Michel"/>
    <s v="déc-2025"/>
    <x v="12"/>
    <x v="0"/>
    <x v="0"/>
    <s v="Semaine"/>
  </r>
  <r>
    <x v="0"/>
    <x v="12"/>
    <n v="464.8"/>
    <x v="9"/>
    <s v="Saclay"/>
    <s v="Michel"/>
    <s v="déc-2025"/>
    <x v="12"/>
    <x v="0"/>
    <x v="0"/>
    <s v="Semaine"/>
  </r>
  <r>
    <x v="0"/>
    <x v="13"/>
    <n v="459.28"/>
    <x v="0"/>
    <s v="Saclay"/>
    <s v="Michel"/>
    <s v="déc-2025"/>
    <x v="13"/>
    <x v="0"/>
    <x v="0"/>
    <s v="Semaine"/>
  </r>
  <r>
    <x v="0"/>
    <x v="13"/>
    <n v="514.23"/>
    <x v="1"/>
    <s v="Saclay"/>
    <s v="Michel"/>
    <s v="déc-2025"/>
    <x v="13"/>
    <x v="0"/>
    <x v="0"/>
    <s v="Semaine"/>
  </r>
  <r>
    <x v="0"/>
    <x v="13"/>
    <n v="1158.8699999999999"/>
    <x v="14"/>
    <s v="Saclay"/>
    <s v="Michel"/>
    <s v="déc-2025"/>
    <x v="13"/>
    <x v="0"/>
    <x v="0"/>
    <s v="Semaine"/>
  </r>
  <r>
    <x v="0"/>
    <x v="13"/>
    <n v="604.80999999999995"/>
    <x v="2"/>
    <s v="Saclay"/>
    <s v="Michel"/>
    <s v="déc-2025"/>
    <x v="13"/>
    <x v="0"/>
    <x v="0"/>
    <s v="Semaine"/>
  </r>
  <r>
    <x v="0"/>
    <x v="13"/>
    <n v="572.04999999999995"/>
    <x v="7"/>
    <s v="Saclay"/>
    <s v="Michel"/>
    <s v="déc-2025"/>
    <x v="13"/>
    <x v="0"/>
    <x v="0"/>
    <s v="Semaine"/>
  </r>
  <r>
    <x v="0"/>
    <x v="13"/>
    <n v="188"/>
    <x v="6"/>
    <s v="Saclay"/>
    <s v="Michel"/>
    <s v="déc-2025"/>
    <x v="13"/>
    <x v="0"/>
    <x v="0"/>
    <s v="Semaine"/>
  </r>
  <r>
    <x v="0"/>
    <x v="13"/>
    <n v="415.08"/>
    <x v="6"/>
    <s v="Saclay"/>
    <s v="Michel"/>
    <s v="déc-2025"/>
    <x v="13"/>
    <x v="0"/>
    <x v="0"/>
    <s v="Semaine"/>
  </r>
  <r>
    <x v="0"/>
    <x v="13"/>
    <n v="287.11"/>
    <x v="8"/>
    <s v="Saclay"/>
    <s v="Michel"/>
    <s v="déc-2025"/>
    <x v="13"/>
    <x v="0"/>
    <x v="0"/>
    <s v="Semaine"/>
  </r>
  <r>
    <x v="0"/>
    <x v="13"/>
    <n v="117.28"/>
    <x v="8"/>
    <s v="Saclay"/>
    <s v="Michel"/>
    <s v="déc-2025"/>
    <x v="13"/>
    <x v="0"/>
    <x v="0"/>
    <s v="Semaine"/>
  </r>
  <r>
    <x v="0"/>
    <x v="14"/>
    <n v="52.2"/>
    <x v="0"/>
    <s v="Saclay"/>
    <s v="Michel"/>
    <s v="nov-2025"/>
    <x v="14"/>
    <x v="0"/>
    <x v="1"/>
    <s v="Week-end"/>
  </r>
  <r>
    <x v="0"/>
    <x v="14"/>
    <n v="55.07"/>
    <x v="0"/>
    <s v="Saclay"/>
    <s v="Michel"/>
    <s v="nov-2025"/>
    <x v="14"/>
    <x v="0"/>
    <x v="1"/>
    <s v="Week-end"/>
  </r>
  <r>
    <x v="0"/>
    <x v="15"/>
    <n v="784.12"/>
    <x v="0"/>
    <s v="Saclay"/>
    <s v="Michel"/>
    <s v="nov-2025"/>
    <x v="15"/>
    <x v="0"/>
    <x v="1"/>
    <s v="Semaine"/>
  </r>
  <r>
    <x v="0"/>
    <x v="15"/>
    <n v="57.84"/>
    <x v="1"/>
    <s v="Saclay"/>
    <s v="Michel"/>
    <s v="nov-2025"/>
    <x v="15"/>
    <x v="0"/>
    <x v="1"/>
    <s v="Semaine"/>
  </r>
  <r>
    <x v="0"/>
    <x v="15"/>
    <n v="384.43"/>
    <x v="1"/>
    <s v="Saclay"/>
    <s v="Michel"/>
    <s v="nov-2025"/>
    <x v="15"/>
    <x v="0"/>
    <x v="1"/>
    <s v="Semaine"/>
  </r>
  <r>
    <x v="0"/>
    <x v="15"/>
    <n v="789.47"/>
    <x v="2"/>
    <s v="Saclay"/>
    <s v="Michel"/>
    <s v="nov-2025"/>
    <x v="15"/>
    <x v="0"/>
    <x v="1"/>
    <s v="Semaine"/>
  </r>
  <r>
    <x v="0"/>
    <x v="15"/>
    <n v="196.8"/>
    <x v="7"/>
    <s v="Saclay"/>
    <s v="Michel"/>
    <s v="nov-2025"/>
    <x v="15"/>
    <x v="0"/>
    <x v="1"/>
    <s v="Semaine"/>
  </r>
  <r>
    <x v="0"/>
    <x v="15"/>
    <n v="1188.73"/>
    <x v="8"/>
    <s v="Saclay"/>
    <s v="Michel"/>
    <s v="nov-2025"/>
    <x v="15"/>
    <x v="0"/>
    <x v="1"/>
    <s v="Semaine"/>
  </r>
  <r>
    <x v="0"/>
    <x v="16"/>
    <n v="400.41"/>
    <x v="0"/>
    <s v="Saclay"/>
    <s v="Michel"/>
    <s v="nov-2025"/>
    <x v="16"/>
    <x v="0"/>
    <x v="1"/>
    <s v="Semaine"/>
  </r>
  <r>
    <x v="0"/>
    <x v="16"/>
    <n v="69.36"/>
    <x v="1"/>
    <s v="Saclay"/>
    <s v="Michel"/>
    <s v="nov-2025"/>
    <x v="16"/>
    <x v="0"/>
    <x v="1"/>
    <s v="Semaine"/>
  </r>
  <r>
    <x v="0"/>
    <x v="16"/>
    <n v="505.77"/>
    <x v="1"/>
    <s v="Saclay"/>
    <s v="Michel"/>
    <s v="nov-2025"/>
    <x v="16"/>
    <x v="0"/>
    <x v="1"/>
    <s v="Semaine"/>
  </r>
  <r>
    <x v="0"/>
    <x v="16"/>
    <n v="319.2"/>
    <x v="2"/>
    <s v="Saclay"/>
    <s v="Michel"/>
    <s v="nov-2025"/>
    <x v="16"/>
    <x v="0"/>
    <x v="1"/>
    <s v="Semaine"/>
  </r>
  <r>
    <x v="0"/>
    <x v="16"/>
    <n v="74.89"/>
    <x v="4"/>
    <s v="Saclay"/>
    <s v="Michel"/>
    <s v="nov-2025"/>
    <x v="16"/>
    <x v="0"/>
    <x v="1"/>
    <s v="Semaine"/>
  </r>
  <r>
    <x v="0"/>
    <x v="16"/>
    <n v="201.6"/>
    <x v="11"/>
    <s v="Saclay"/>
    <s v="Michel"/>
    <s v="nov-2025"/>
    <x v="16"/>
    <x v="0"/>
    <x v="1"/>
    <s v="Semaine"/>
  </r>
  <r>
    <x v="0"/>
    <x v="17"/>
    <n v="567.53"/>
    <x v="0"/>
    <s v="Saclay"/>
    <s v="Michel"/>
    <s v="nov-2025"/>
    <x v="17"/>
    <x v="0"/>
    <x v="1"/>
    <s v="Semaine"/>
  </r>
  <r>
    <x v="0"/>
    <x v="17"/>
    <n v="315.89"/>
    <x v="1"/>
    <s v="Saclay"/>
    <s v="Michel"/>
    <s v="nov-2025"/>
    <x v="17"/>
    <x v="0"/>
    <x v="1"/>
    <s v="Semaine"/>
  </r>
  <r>
    <x v="0"/>
    <x v="17"/>
    <n v="94"/>
    <x v="2"/>
    <s v="Saclay"/>
    <s v="Michel"/>
    <s v="nov-2025"/>
    <x v="17"/>
    <x v="0"/>
    <x v="1"/>
    <s v="Semaine"/>
  </r>
  <r>
    <x v="0"/>
    <x v="17"/>
    <n v="92.5"/>
    <x v="6"/>
    <s v="Saclay"/>
    <s v="Michel"/>
    <s v="nov-2025"/>
    <x v="17"/>
    <x v="0"/>
    <x v="1"/>
    <s v="Semaine"/>
  </r>
  <r>
    <x v="0"/>
    <x v="18"/>
    <n v="602.22"/>
    <x v="0"/>
    <s v="Saclay"/>
    <s v="Michel"/>
    <s v="nov-2025"/>
    <x v="18"/>
    <x v="0"/>
    <x v="1"/>
    <s v="Semaine"/>
  </r>
  <r>
    <x v="0"/>
    <x v="18"/>
    <n v="35.85"/>
    <x v="1"/>
    <s v="Saclay"/>
    <s v="Michel"/>
    <s v="nov-2025"/>
    <x v="18"/>
    <x v="0"/>
    <x v="1"/>
    <s v="Semaine"/>
  </r>
  <r>
    <x v="0"/>
    <x v="18"/>
    <n v="37.6"/>
    <x v="1"/>
    <s v="Saclay"/>
    <s v="Michel"/>
    <s v="nov-2025"/>
    <x v="18"/>
    <x v="0"/>
    <x v="1"/>
    <s v="Semaine"/>
  </r>
  <r>
    <x v="0"/>
    <x v="18"/>
    <n v="566.79999999999995"/>
    <x v="1"/>
    <s v="Saclay"/>
    <s v="Michel"/>
    <s v="nov-2025"/>
    <x v="18"/>
    <x v="0"/>
    <x v="1"/>
    <s v="Semaine"/>
  </r>
  <r>
    <x v="0"/>
    <x v="18"/>
    <n v="820.3"/>
    <x v="2"/>
    <s v="Saclay"/>
    <s v="Michel"/>
    <s v="nov-2025"/>
    <x v="18"/>
    <x v="0"/>
    <x v="1"/>
    <s v="Semaine"/>
  </r>
  <r>
    <x v="0"/>
    <x v="18"/>
    <n v="483.65"/>
    <x v="7"/>
    <s v="Saclay"/>
    <s v="Michel"/>
    <s v="nov-2025"/>
    <x v="18"/>
    <x v="0"/>
    <x v="1"/>
    <s v="Semaine"/>
  </r>
  <r>
    <x v="0"/>
    <x v="18"/>
    <n v="147.96"/>
    <x v="8"/>
    <s v="Saclay"/>
    <s v="Michel"/>
    <s v="nov-2025"/>
    <x v="18"/>
    <x v="0"/>
    <x v="1"/>
    <s v="Semaine"/>
  </r>
  <r>
    <x v="0"/>
    <x v="18"/>
    <n v="267.99"/>
    <x v="4"/>
    <s v="Saclay"/>
    <s v="Michel"/>
    <s v="nov-2025"/>
    <x v="18"/>
    <x v="0"/>
    <x v="1"/>
    <s v="Semaine"/>
  </r>
  <r>
    <x v="0"/>
    <x v="18"/>
    <n v="609.94000000000005"/>
    <x v="8"/>
    <s v="Saclay"/>
    <s v="Michel"/>
    <s v="nov-2025"/>
    <x v="18"/>
    <x v="0"/>
    <x v="1"/>
    <s v="Semaine"/>
  </r>
  <r>
    <x v="0"/>
    <x v="19"/>
    <n v="486.13"/>
    <x v="6"/>
    <s v="Saclay"/>
    <s v="Michel"/>
    <s v="nov-2025"/>
    <x v="19"/>
    <x v="0"/>
    <x v="1"/>
    <s v="Semaine"/>
  </r>
  <r>
    <x v="0"/>
    <x v="20"/>
    <n v="684.28"/>
    <x v="0"/>
    <s v="Saclay"/>
    <s v="Michel"/>
    <s v="nov-2025"/>
    <x v="20"/>
    <x v="0"/>
    <x v="1"/>
    <s v="Week-end"/>
  </r>
  <r>
    <x v="0"/>
    <x v="21"/>
    <n v="462.15"/>
    <x v="1"/>
    <s v="Saclay"/>
    <s v="Michel"/>
    <s v="nov-2025"/>
    <x v="21"/>
    <x v="0"/>
    <x v="1"/>
    <s v="Week-end"/>
  </r>
  <r>
    <x v="0"/>
    <x v="21"/>
    <n v="745.7"/>
    <x v="2"/>
    <s v="Saclay"/>
    <s v="Michel"/>
    <s v="nov-2025"/>
    <x v="21"/>
    <x v="0"/>
    <x v="1"/>
    <s v="Week-end"/>
  </r>
  <r>
    <x v="0"/>
    <x v="21"/>
    <n v="246.46"/>
    <x v="8"/>
    <s v="Saclay"/>
    <s v="Michel"/>
    <s v="nov-2025"/>
    <x v="21"/>
    <x v="0"/>
    <x v="1"/>
    <s v="Week-end"/>
  </r>
  <r>
    <x v="0"/>
    <x v="21"/>
    <n v="389.04"/>
    <x v="15"/>
    <s v="Saclay"/>
    <s v="Michel"/>
    <s v="nov-2025"/>
    <x v="21"/>
    <x v="0"/>
    <x v="1"/>
    <s v="Week-end"/>
  </r>
  <r>
    <x v="0"/>
    <x v="21"/>
    <n v="951.86"/>
    <x v="9"/>
    <s v="Saclay"/>
    <s v="Michel"/>
    <s v="nov-2025"/>
    <x v="21"/>
    <x v="0"/>
    <x v="1"/>
    <s v="Week-end"/>
  </r>
  <r>
    <x v="0"/>
    <x v="22"/>
    <n v="89.4"/>
    <x v="0"/>
    <s v="Saclay"/>
    <s v="Michel"/>
    <s v="nov-2025"/>
    <x v="22"/>
    <x v="0"/>
    <x v="1"/>
    <s v="Semaine"/>
  </r>
  <r>
    <x v="0"/>
    <x v="22"/>
    <n v="548.45000000000005"/>
    <x v="1"/>
    <s v="Saclay"/>
    <s v="Michel"/>
    <s v="nov-2025"/>
    <x v="22"/>
    <x v="0"/>
    <x v="1"/>
    <s v="Semaine"/>
  </r>
  <r>
    <x v="0"/>
    <x v="22"/>
    <n v="378.83"/>
    <x v="14"/>
    <s v="Saclay"/>
    <s v="Michel"/>
    <s v="nov-2025"/>
    <x v="22"/>
    <x v="0"/>
    <x v="1"/>
    <s v="Semaine"/>
  </r>
  <r>
    <x v="0"/>
    <x v="22"/>
    <n v="366.92"/>
    <x v="7"/>
    <s v="Saclay"/>
    <s v="Michel"/>
    <s v="nov-2025"/>
    <x v="22"/>
    <x v="0"/>
    <x v="1"/>
    <s v="Semaine"/>
  </r>
  <r>
    <x v="0"/>
    <x v="22"/>
    <n v="1108.95"/>
    <x v="12"/>
    <s v="Saclay"/>
    <s v="Michel"/>
    <s v="nov-2025"/>
    <x v="22"/>
    <x v="0"/>
    <x v="1"/>
    <s v="Semaine"/>
  </r>
  <r>
    <x v="0"/>
    <x v="22"/>
    <n v="300.8"/>
    <x v="9"/>
    <s v="Saclay"/>
    <s v="Michel"/>
    <s v="nov-2025"/>
    <x v="22"/>
    <x v="0"/>
    <x v="1"/>
    <s v="Semaine"/>
  </r>
  <r>
    <x v="0"/>
    <x v="23"/>
    <n v="554.04999999999995"/>
    <x v="0"/>
    <s v="Saclay"/>
    <s v="Michel"/>
    <s v="nov-2025"/>
    <x v="23"/>
    <x v="0"/>
    <x v="1"/>
    <s v="Semaine"/>
  </r>
  <r>
    <x v="0"/>
    <x v="23"/>
    <n v="25"/>
    <x v="0"/>
    <s v="Saclay"/>
    <s v="Michel"/>
    <s v="nov-2025"/>
    <x v="23"/>
    <x v="0"/>
    <x v="1"/>
    <s v="Semaine"/>
  </r>
  <r>
    <x v="0"/>
    <x v="23"/>
    <n v="442.22"/>
    <x v="1"/>
    <s v="Saclay"/>
    <s v="Michel"/>
    <s v="nov-2025"/>
    <x v="23"/>
    <x v="0"/>
    <x v="1"/>
    <s v="Semaine"/>
  </r>
  <r>
    <x v="0"/>
    <x v="23"/>
    <n v="38.56"/>
    <x v="1"/>
    <s v="Saclay"/>
    <s v="Michel"/>
    <s v="nov-2025"/>
    <x v="23"/>
    <x v="0"/>
    <x v="1"/>
    <s v="Semaine"/>
  </r>
  <r>
    <x v="0"/>
    <x v="23"/>
    <n v="318.77"/>
    <x v="2"/>
    <s v="Saclay"/>
    <s v="Michel"/>
    <s v="nov-2025"/>
    <x v="23"/>
    <x v="0"/>
    <x v="1"/>
    <s v="Semaine"/>
  </r>
  <r>
    <x v="0"/>
    <x v="23"/>
    <n v="192.8"/>
    <x v="8"/>
    <s v="Saclay"/>
    <s v="Michel"/>
    <s v="nov-2025"/>
    <x v="23"/>
    <x v="0"/>
    <x v="1"/>
    <s v="Semaine"/>
  </r>
  <r>
    <x v="0"/>
    <x v="24"/>
    <n v="402.48"/>
    <x v="16"/>
    <s v="Saclay"/>
    <s v="Michel"/>
    <s v="nov-2025"/>
    <x v="24"/>
    <x v="0"/>
    <x v="1"/>
    <s v="Semaine"/>
  </r>
  <r>
    <x v="0"/>
    <x v="24"/>
    <n v="39.15"/>
    <x v="0"/>
    <s v="Saclay"/>
    <s v="Michel"/>
    <s v="nov-2025"/>
    <x v="24"/>
    <x v="0"/>
    <x v="1"/>
    <s v="Semaine"/>
  </r>
  <r>
    <x v="0"/>
    <x v="24"/>
    <n v="298.18"/>
    <x v="1"/>
    <s v="Saclay"/>
    <s v="Michel"/>
    <s v="nov-2025"/>
    <x v="24"/>
    <x v="0"/>
    <x v="1"/>
    <s v="Semaine"/>
  </r>
  <r>
    <x v="0"/>
    <x v="24"/>
    <n v="233.03"/>
    <x v="7"/>
    <s v="Saclay"/>
    <s v="Michel"/>
    <s v="nov-2025"/>
    <x v="24"/>
    <x v="0"/>
    <x v="1"/>
    <s v="Semaine"/>
  </r>
  <r>
    <x v="0"/>
    <x v="25"/>
    <n v="183.54"/>
    <x v="0"/>
    <s v="Saclay"/>
    <s v="Michel"/>
    <s v="nov-2025"/>
    <x v="25"/>
    <x v="0"/>
    <x v="1"/>
    <s v="Semaine"/>
  </r>
  <r>
    <x v="0"/>
    <x v="25"/>
    <n v="169.88"/>
    <x v="1"/>
    <s v="Saclay"/>
    <s v="Michel"/>
    <s v="nov-2025"/>
    <x v="25"/>
    <x v="0"/>
    <x v="1"/>
    <s v="Semaine"/>
  </r>
  <r>
    <x v="0"/>
    <x v="25"/>
    <n v="157.65"/>
    <x v="2"/>
    <s v="Saclay"/>
    <s v="Michel"/>
    <s v="nov-2025"/>
    <x v="25"/>
    <x v="0"/>
    <x v="1"/>
    <s v="Semaine"/>
  </r>
  <r>
    <x v="0"/>
    <x v="25"/>
    <n v="348.03"/>
    <x v="7"/>
    <s v="Saclay"/>
    <s v="Michel"/>
    <s v="nov-2025"/>
    <x v="25"/>
    <x v="0"/>
    <x v="1"/>
    <s v="Semaine"/>
  </r>
  <r>
    <x v="0"/>
    <x v="25"/>
    <n v="458.65"/>
    <x v="3"/>
    <s v="Saclay"/>
    <s v="Michel"/>
    <s v="nov-2025"/>
    <x v="25"/>
    <x v="0"/>
    <x v="1"/>
    <s v="Semaine"/>
  </r>
  <r>
    <x v="0"/>
    <x v="25"/>
    <n v="511.08"/>
    <x v="4"/>
    <s v="Saclay"/>
    <s v="Michel"/>
    <s v="nov-2025"/>
    <x v="25"/>
    <x v="0"/>
    <x v="1"/>
    <s v="Semaine"/>
  </r>
  <r>
    <x v="0"/>
    <x v="25"/>
    <n v="902.24"/>
    <x v="9"/>
    <s v="Saclay"/>
    <s v="Michel"/>
    <s v="nov-2025"/>
    <x v="25"/>
    <x v="0"/>
    <x v="1"/>
    <s v="Semaine"/>
  </r>
  <r>
    <x v="0"/>
    <x v="25"/>
    <n v="201.6"/>
    <x v="11"/>
    <s v="Saclay"/>
    <s v="Michel"/>
    <s v="nov-2025"/>
    <x v="25"/>
    <x v="0"/>
    <x v="1"/>
    <s v="Semaine"/>
  </r>
  <r>
    <x v="0"/>
    <x v="26"/>
    <n v="265.27999999999997"/>
    <x v="0"/>
    <s v="Saclay"/>
    <s v="Michel"/>
    <s v="nov-2025"/>
    <x v="26"/>
    <x v="0"/>
    <x v="1"/>
    <s v="Semaine"/>
  </r>
  <r>
    <x v="0"/>
    <x v="26"/>
    <n v="710.16"/>
    <x v="2"/>
    <s v="Saclay"/>
    <s v="Michel"/>
    <s v="nov-2025"/>
    <x v="26"/>
    <x v="0"/>
    <x v="1"/>
    <s v="Semaine"/>
  </r>
  <r>
    <x v="0"/>
    <x v="26"/>
    <n v="322.27999999999997"/>
    <x v="9"/>
    <s v="Saclay"/>
    <s v="Michel"/>
    <s v="nov-2025"/>
    <x v="26"/>
    <x v="0"/>
    <x v="1"/>
    <s v="Semaine"/>
  </r>
  <r>
    <x v="0"/>
    <x v="27"/>
    <n v="52.2"/>
    <x v="0"/>
    <s v="Saclay"/>
    <s v="Michel"/>
    <s v="nov-2025"/>
    <x v="27"/>
    <x v="0"/>
    <x v="1"/>
    <s v="Week-end"/>
  </r>
  <r>
    <x v="0"/>
    <x v="27"/>
    <n v="824.23"/>
    <x v="8"/>
    <s v="Saclay"/>
    <s v="Michel"/>
    <s v="nov-2025"/>
    <x v="27"/>
    <x v="0"/>
    <x v="1"/>
    <s v="Week-end"/>
  </r>
  <r>
    <x v="0"/>
    <x v="28"/>
    <n v="1101.5"/>
    <x v="0"/>
    <s v="Saclay"/>
    <s v="Michel"/>
    <s v="nov-2025"/>
    <x v="28"/>
    <x v="0"/>
    <x v="1"/>
    <s v="Semaine"/>
  </r>
  <r>
    <x v="0"/>
    <x v="28"/>
    <n v="38.56"/>
    <x v="1"/>
    <s v="Saclay"/>
    <s v="Michel"/>
    <s v="nov-2025"/>
    <x v="28"/>
    <x v="0"/>
    <x v="1"/>
    <s v="Semaine"/>
  </r>
  <r>
    <x v="0"/>
    <x v="28"/>
    <n v="1589.69"/>
    <x v="1"/>
    <s v="Saclay"/>
    <s v="Michel"/>
    <s v="nov-2025"/>
    <x v="28"/>
    <x v="0"/>
    <x v="1"/>
    <s v="Semaine"/>
  </r>
  <r>
    <x v="0"/>
    <x v="28"/>
    <n v="123.74"/>
    <x v="7"/>
    <s v="Saclay"/>
    <s v="Michel"/>
    <s v="nov-2025"/>
    <x v="28"/>
    <x v="0"/>
    <x v="1"/>
    <s v="Semaine"/>
  </r>
  <r>
    <x v="0"/>
    <x v="28"/>
    <n v="731.55"/>
    <x v="3"/>
    <s v="Saclay"/>
    <s v="Michel"/>
    <s v="nov-2025"/>
    <x v="28"/>
    <x v="0"/>
    <x v="1"/>
    <s v="Semaine"/>
  </r>
  <r>
    <x v="0"/>
    <x v="29"/>
    <n v="539.57000000000005"/>
    <x v="2"/>
    <s v="Saclay"/>
    <s v="Michel"/>
    <s v="nov-2025"/>
    <x v="29"/>
    <x v="0"/>
    <x v="1"/>
    <s v="Semaine"/>
  </r>
  <r>
    <x v="0"/>
    <x v="29"/>
    <n v="490.07"/>
    <x v="6"/>
    <s v="Saclay"/>
    <s v="Michel"/>
    <s v="nov-2025"/>
    <x v="29"/>
    <x v="0"/>
    <x v="1"/>
    <s v="Semaine"/>
  </r>
  <r>
    <x v="0"/>
    <x v="30"/>
    <n v="98.56"/>
    <x v="0"/>
    <s v="Saclay"/>
    <s v="Michel"/>
    <s v="nov-2025"/>
    <x v="30"/>
    <x v="0"/>
    <x v="1"/>
    <s v="Semaine"/>
  </r>
  <r>
    <x v="0"/>
    <x v="30"/>
    <n v="118.09"/>
    <x v="1"/>
    <s v="Saclay"/>
    <s v="Michel"/>
    <s v="nov-2025"/>
    <x v="30"/>
    <x v="0"/>
    <x v="1"/>
    <s v="Semaine"/>
  </r>
  <r>
    <x v="0"/>
    <x v="30"/>
    <n v="505.07"/>
    <x v="2"/>
    <s v="Saclay"/>
    <s v="Michel"/>
    <s v="nov-2025"/>
    <x v="30"/>
    <x v="0"/>
    <x v="1"/>
    <s v="Semaine"/>
  </r>
  <r>
    <x v="0"/>
    <x v="30"/>
    <n v="257.02"/>
    <x v="2"/>
    <s v="Saclay"/>
    <s v="Michel"/>
    <s v="nov-2025"/>
    <x v="30"/>
    <x v="0"/>
    <x v="1"/>
    <s v="Semaine"/>
  </r>
  <r>
    <x v="0"/>
    <x v="30"/>
    <n v="268.48"/>
    <x v="8"/>
    <s v="Saclay"/>
    <s v="Michel"/>
    <s v="nov-2025"/>
    <x v="30"/>
    <x v="0"/>
    <x v="1"/>
    <s v="Semaine"/>
  </r>
  <r>
    <x v="0"/>
    <x v="31"/>
    <n v="449.99"/>
    <x v="0"/>
    <s v="Saclay"/>
    <s v="Michel"/>
    <s v="nov-2025"/>
    <x v="31"/>
    <x v="0"/>
    <x v="1"/>
    <s v="Week-end"/>
  </r>
  <r>
    <x v="0"/>
    <x v="31"/>
    <n v="334.12"/>
    <x v="1"/>
    <s v="Saclay"/>
    <s v="Michel"/>
    <s v="nov-2025"/>
    <x v="31"/>
    <x v="0"/>
    <x v="1"/>
    <s v="Week-end"/>
  </r>
  <r>
    <x v="0"/>
    <x v="31"/>
    <n v="34.68"/>
    <x v="1"/>
    <s v="Saclay"/>
    <s v="Michel"/>
    <s v="nov-2025"/>
    <x v="31"/>
    <x v="0"/>
    <x v="1"/>
    <s v="Week-end"/>
  </r>
  <r>
    <x v="0"/>
    <x v="31"/>
    <n v="81.22"/>
    <x v="13"/>
    <s v="Saclay"/>
    <s v="Michel"/>
    <s v="nov-2025"/>
    <x v="31"/>
    <x v="0"/>
    <x v="1"/>
    <s v="Week-end"/>
  </r>
  <r>
    <x v="0"/>
    <x v="31"/>
    <n v="188.86"/>
    <x v="2"/>
    <s v="Saclay"/>
    <s v="Michel"/>
    <s v="nov-2025"/>
    <x v="31"/>
    <x v="0"/>
    <x v="1"/>
    <s v="Week-end"/>
  </r>
  <r>
    <x v="0"/>
    <x v="31"/>
    <n v="322.39"/>
    <x v="8"/>
    <s v="Saclay"/>
    <s v="Michel"/>
    <s v="nov-2025"/>
    <x v="31"/>
    <x v="0"/>
    <x v="1"/>
    <s v="Week-end"/>
  </r>
  <r>
    <x v="0"/>
    <x v="31"/>
    <n v="376"/>
    <x v="9"/>
    <s v="Saclay"/>
    <s v="Michel"/>
    <s v="nov-2025"/>
    <x v="31"/>
    <x v="0"/>
    <x v="1"/>
    <s v="Week-end"/>
  </r>
  <r>
    <x v="0"/>
    <x v="31"/>
    <n v="220.19"/>
    <x v="9"/>
    <s v="Saclay"/>
    <s v="Michel"/>
    <s v="nov-2025"/>
    <x v="31"/>
    <x v="0"/>
    <x v="1"/>
    <s v="Week-end"/>
  </r>
  <r>
    <x v="0"/>
    <x v="32"/>
    <n v="863.01"/>
    <x v="0"/>
    <s v="Saclay"/>
    <s v="Michel"/>
    <s v="nov-2025"/>
    <x v="32"/>
    <x v="0"/>
    <x v="1"/>
    <s v="Semaine"/>
  </r>
  <r>
    <x v="0"/>
    <x v="32"/>
    <n v="36.479999999999997"/>
    <x v="0"/>
    <s v="Saclay"/>
    <s v="Michel"/>
    <s v="nov-2025"/>
    <x v="32"/>
    <x v="0"/>
    <x v="1"/>
    <s v="Semaine"/>
  </r>
  <r>
    <x v="0"/>
    <x v="32"/>
    <n v="43.9"/>
    <x v="1"/>
    <s v="Saclay"/>
    <s v="Michel"/>
    <s v="nov-2025"/>
    <x v="32"/>
    <x v="0"/>
    <x v="1"/>
    <s v="Semaine"/>
  </r>
  <r>
    <x v="0"/>
    <x v="32"/>
    <n v="469.66"/>
    <x v="1"/>
    <s v="Saclay"/>
    <s v="Michel"/>
    <s v="nov-2025"/>
    <x v="32"/>
    <x v="0"/>
    <x v="1"/>
    <s v="Semaine"/>
  </r>
  <r>
    <x v="0"/>
    <x v="32"/>
    <n v="234.88"/>
    <x v="13"/>
    <s v="Saclay"/>
    <s v="Michel"/>
    <s v="nov-2025"/>
    <x v="32"/>
    <x v="0"/>
    <x v="1"/>
    <s v="Semaine"/>
  </r>
  <r>
    <x v="0"/>
    <x v="32"/>
    <n v="1316.13"/>
    <x v="7"/>
    <s v="Saclay"/>
    <s v="Michel"/>
    <s v="nov-2025"/>
    <x v="32"/>
    <x v="0"/>
    <x v="1"/>
    <s v="Semaine"/>
  </r>
  <r>
    <x v="0"/>
    <x v="32"/>
    <n v="86.64"/>
    <x v="7"/>
    <s v="Saclay"/>
    <s v="Michel"/>
    <s v="nov-2025"/>
    <x v="32"/>
    <x v="0"/>
    <x v="1"/>
    <s v="Semaine"/>
  </r>
  <r>
    <x v="0"/>
    <x v="32"/>
    <n v="277.44"/>
    <x v="17"/>
    <s v="Saclay"/>
    <s v="Michel"/>
    <s v="nov-2025"/>
    <x v="32"/>
    <x v="0"/>
    <x v="1"/>
    <s v="Semaine"/>
  </r>
  <r>
    <x v="0"/>
    <x v="32"/>
    <n v="803.25"/>
    <x v="12"/>
    <s v="Saclay"/>
    <s v="Michel"/>
    <s v="nov-2025"/>
    <x v="32"/>
    <x v="0"/>
    <x v="1"/>
    <s v="Semaine"/>
  </r>
  <r>
    <x v="0"/>
    <x v="32"/>
    <n v="419.5"/>
    <x v="3"/>
    <s v="Saclay"/>
    <s v="Michel"/>
    <s v="nov-2025"/>
    <x v="32"/>
    <x v="0"/>
    <x v="1"/>
    <s v="Semaine"/>
  </r>
  <r>
    <x v="0"/>
    <x v="32"/>
    <n v="403.98"/>
    <x v="8"/>
    <s v="Saclay"/>
    <s v="Michel"/>
    <s v="nov-2025"/>
    <x v="32"/>
    <x v="0"/>
    <x v="1"/>
    <s v="Semaine"/>
  </r>
  <r>
    <x v="0"/>
    <x v="32"/>
    <n v="86.64"/>
    <x v="11"/>
    <s v="Saclay"/>
    <s v="Michel"/>
    <s v="nov-2025"/>
    <x v="32"/>
    <x v="0"/>
    <x v="1"/>
    <s v="Semaine"/>
  </r>
  <r>
    <x v="0"/>
    <x v="33"/>
    <n v="1465"/>
    <x v="18"/>
    <s v="Saclay"/>
    <s v="Michel"/>
    <s v="nov-2025"/>
    <x v="33"/>
    <x v="0"/>
    <x v="1"/>
    <s v="Semaine"/>
  </r>
  <r>
    <x v="0"/>
    <x v="33"/>
    <n v="229.6"/>
    <x v="0"/>
    <s v="Saclay"/>
    <s v="Michel"/>
    <s v="nov-2025"/>
    <x v="33"/>
    <x v="0"/>
    <x v="1"/>
    <s v="Semaine"/>
  </r>
  <r>
    <x v="0"/>
    <x v="33"/>
    <n v="300.25"/>
    <x v="0"/>
    <s v="Saclay"/>
    <s v="Michel"/>
    <s v="nov-2025"/>
    <x v="33"/>
    <x v="0"/>
    <x v="1"/>
    <s v="Semaine"/>
  </r>
  <r>
    <x v="0"/>
    <x v="33"/>
    <n v="663.85"/>
    <x v="1"/>
    <s v="Saclay"/>
    <s v="Michel"/>
    <s v="nov-2025"/>
    <x v="33"/>
    <x v="0"/>
    <x v="1"/>
    <s v="Semaine"/>
  </r>
  <r>
    <x v="0"/>
    <x v="33"/>
    <n v="256.86"/>
    <x v="13"/>
    <s v="Saclay"/>
    <s v="Michel"/>
    <s v="nov-2025"/>
    <x v="33"/>
    <x v="0"/>
    <x v="1"/>
    <s v="Semaine"/>
  </r>
  <r>
    <x v="0"/>
    <x v="33"/>
    <n v="499.8"/>
    <x v="2"/>
    <s v="Saclay"/>
    <s v="Michel"/>
    <s v="nov-2025"/>
    <x v="33"/>
    <x v="0"/>
    <x v="1"/>
    <s v="Semaine"/>
  </r>
  <r>
    <x v="0"/>
    <x v="33"/>
    <n v="856.65"/>
    <x v="7"/>
    <s v="Saclay"/>
    <s v="Michel"/>
    <s v="nov-2025"/>
    <x v="33"/>
    <x v="0"/>
    <x v="1"/>
    <s v="Semaine"/>
  </r>
  <r>
    <x v="0"/>
    <x v="33"/>
    <n v="2465"/>
    <x v="10"/>
    <s v="Saclay"/>
    <s v="Michel"/>
    <s v="nov-2025"/>
    <x v="33"/>
    <x v="0"/>
    <x v="1"/>
    <s v="Semaine"/>
  </r>
  <r>
    <x v="0"/>
    <x v="33"/>
    <n v="240"/>
    <x v="6"/>
    <s v="Saclay"/>
    <s v="Michel"/>
    <s v="nov-2025"/>
    <x v="33"/>
    <x v="0"/>
    <x v="1"/>
    <s v="Semaine"/>
  </r>
  <r>
    <x v="0"/>
    <x v="33"/>
    <n v="587.64"/>
    <x v="8"/>
    <s v="Saclay"/>
    <s v="Michel"/>
    <s v="nov-2025"/>
    <x v="33"/>
    <x v="0"/>
    <x v="1"/>
    <s v="Semaine"/>
  </r>
  <r>
    <x v="0"/>
    <x v="33"/>
    <n v="235.6"/>
    <x v="9"/>
    <s v="Saclay"/>
    <s v="Michel"/>
    <s v="nov-2025"/>
    <x v="33"/>
    <x v="0"/>
    <x v="1"/>
    <s v="Semaine"/>
  </r>
  <r>
    <x v="0"/>
    <x v="34"/>
    <n v="1465"/>
    <x v="18"/>
    <s v="Saclay"/>
    <s v="Michel"/>
    <s v="nov-2025"/>
    <x v="34"/>
    <x v="0"/>
    <x v="1"/>
    <s v="Semaine"/>
  </r>
  <r>
    <x v="0"/>
    <x v="34"/>
    <n v="480.22"/>
    <x v="0"/>
    <s v="Saclay"/>
    <s v="Michel"/>
    <s v="nov-2025"/>
    <x v="34"/>
    <x v="0"/>
    <x v="1"/>
    <s v="Semaine"/>
  </r>
  <r>
    <x v="0"/>
    <x v="34"/>
    <n v="325.37"/>
    <x v="1"/>
    <s v="Saclay"/>
    <s v="Michel"/>
    <s v="nov-2025"/>
    <x v="34"/>
    <x v="0"/>
    <x v="1"/>
    <s v="Semaine"/>
  </r>
  <r>
    <x v="0"/>
    <x v="34"/>
    <n v="173.33"/>
    <x v="13"/>
    <s v="Saclay"/>
    <s v="Michel"/>
    <s v="nov-2025"/>
    <x v="34"/>
    <x v="0"/>
    <x v="1"/>
    <s v="Semaine"/>
  </r>
  <r>
    <x v="0"/>
    <x v="34"/>
    <n v="934.99"/>
    <x v="2"/>
    <s v="Saclay"/>
    <s v="Michel"/>
    <s v="nov-2025"/>
    <x v="34"/>
    <x v="0"/>
    <x v="1"/>
    <s v="Semaine"/>
  </r>
  <r>
    <x v="0"/>
    <x v="34"/>
    <n v="934.99"/>
    <x v="2"/>
    <s v="Saclay"/>
    <s v="Michel"/>
    <s v="nov-2025"/>
    <x v="34"/>
    <x v="0"/>
    <x v="1"/>
    <s v="Semaine"/>
  </r>
  <r>
    <x v="0"/>
    <x v="34"/>
    <n v="398.16"/>
    <x v="7"/>
    <s v="Saclay"/>
    <s v="Michel"/>
    <s v="nov-2025"/>
    <x v="34"/>
    <x v="0"/>
    <x v="1"/>
    <s v="Semaine"/>
  </r>
  <r>
    <x v="0"/>
    <x v="34"/>
    <n v="254.5"/>
    <x v="8"/>
    <s v="Saclay"/>
    <s v="Michel"/>
    <s v="nov-2025"/>
    <x v="34"/>
    <x v="0"/>
    <x v="1"/>
    <s v="Semaine"/>
  </r>
  <r>
    <x v="0"/>
    <x v="34"/>
    <n v="329.58"/>
    <x v="8"/>
    <s v="Saclay"/>
    <s v="Michel"/>
    <s v="nov-2025"/>
    <x v="34"/>
    <x v="0"/>
    <x v="1"/>
    <s v="Semaine"/>
  </r>
  <r>
    <x v="0"/>
    <x v="34"/>
    <n v="376.8"/>
    <x v="9"/>
    <s v="Saclay"/>
    <s v="Michel"/>
    <s v="nov-2025"/>
    <x v="34"/>
    <x v="0"/>
    <x v="1"/>
    <s v="Semaine"/>
  </r>
  <r>
    <x v="0"/>
    <x v="34"/>
    <n v="368.4"/>
    <x v="4"/>
    <s v="Saclay"/>
    <s v="Michel"/>
    <s v="nov-2025"/>
    <x v="34"/>
    <x v="0"/>
    <x v="1"/>
    <s v="Semaine"/>
  </r>
  <r>
    <x v="0"/>
    <x v="35"/>
    <n v="811.77"/>
    <x v="0"/>
    <s v="Saclay"/>
    <s v="Michel"/>
    <s v="nov-2025"/>
    <x v="35"/>
    <x v="0"/>
    <x v="1"/>
    <s v="Semaine"/>
  </r>
  <r>
    <x v="0"/>
    <x v="35"/>
    <n v="674.58"/>
    <x v="1"/>
    <s v="Saclay"/>
    <s v="Michel"/>
    <s v="nov-2025"/>
    <x v="35"/>
    <x v="0"/>
    <x v="1"/>
    <s v="Semaine"/>
  </r>
  <r>
    <x v="0"/>
    <x v="35"/>
    <n v="107.55"/>
    <x v="1"/>
    <s v="Saclay"/>
    <s v="Michel"/>
    <s v="nov-2025"/>
    <x v="35"/>
    <x v="0"/>
    <x v="1"/>
    <s v="Semaine"/>
  </r>
  <r>
    <x v="0"/>
    <x v="35"/>
    <n v="962.88"/>
    <x v="9"/>
    <s v="Saclay"/>
    <s v="Michel"/>
    <s v="nov-2025"/>
    <x v="35"/>
    <x v="0"/>
    <x v="1"/>
    <s v="Semaine"/>
  </r>
  <r>
    <x v="0"/>
    <x v="35"/>
    <n v="107.91"/>
    <x v="4"/>
    <s v="Saclay"/>
    <s v="Michel"/>
    <s v="nov-2025"/>
    <x v="35"/>
    <x v="0"/>
    <x v="1"/>
    <s v="Semaine"/>
  </r>
  <r>
    <x v="0"/>
    <x v="36"/>
    <n v="19.66"/>
    <x v="1"/>
    <s v="Saclay"/>
    <s v="Michel"/>
    <s v="nov-2025"/>
    <x v="36"/>
    <x v="0"/>
    <x v="1"/>
    <s v="Semaine"/>
  </r>
  <r>
    <x v="0"/>
    <x v="36"/>
    <n v="426.62"/>
    <x v="16"/>
    <s v="Saclay"/>
    <s v="Michel"/>
    <s v="nov-2025"/>
    <x v="36"/>
    <x v="0"/>
    <x v="1"/>
    <s v="Semaine"/>
  </r>
  <r>
    <x v="0"/>
    <x v="36"/>
    <n v="187.92"/>
    <x v="19"/>
    <s v="Saclay"/>
    <s v="Michel"/>
    <s v="nov-2025"/>
    <x v="36"/>
    <x v="0"/>
    <x v="1"/>
    <s v="Semaine"/>
  </r>
  <r>
    <x v="0"/>
    <x v="36"/>
    <n v="611.78"/>
    <x v="2"/>
    <s v="Saclay"/>
    <s v="Michel"/>
    <s v="nov-2025"/>
    <x v="36"/>
    <x v="0"/>
    <x v="1"/>
    <s v="Semaine"/>
  </r>
  <r>
    <x v="0"/>
    <x v="36"/>
    <n v="1582.24"/>
    <x v="14"/>
    <s v="Saclay"/>
    <s v="Michel"/>
    <s v="nov-2025"/>
    <x v="36"/>
    <x v="0"/>
    <x v="1"/>
    <s v="Semaine"/>
  </r>
  <r>
    <x v="0"/>
    <x v="36"/>
    <n v="326.64999999999998"/>
    <x v="7"/>
    <s v="Saclay"/>
    <s v="Michel"/>
    <s v="nov-2025"/>
    <x v="36"/>
    <x v="0"/>
    <x v="1"/>
    <s v="Semaine"/>
  </r>
  <r>
    <x v="0"/>
    <x v="36"/>
    <n v="924"/>
    <x v="3"/>
    <s v="Saclay"/>
    <s v="Michel"/>
    <s v="nov-2025"/>
    <x v="36"/>
    <x v="0"/>
    <x v="1"/>
    <s v="Semaine"/>
  </r>
  <r>
    <x v="0"/>
    <x v="36"/>
    <n v="792.51"/>
    <x v="8"/>
    <s v="Saclay"/>
    <s v="Michel"/>
    <s v="nov-2025"/>
    <x v="36"/>
    <x v="0"/>
    <x v="1"/>
    <s v="Semaine"/>
  </r>
  <r>
    <x v="0"/>
    <x v="36"/>
    <n v="689.02"/>
    <x v="6"/>
    <s v="Saclay"/>
    <s v="Michel"/>
    <s v="nov-2025"/>
    <x v="36"/>
    <x v="0"/>
    <x v="1"/>
    <s v="Semaine"/>
  </r>
  <r>
    <x v="0"/>
    <x v="36"/>
    <n v="188"/>
    <x v="6"/>
    <s v="Saclay"/>
    <s v="Michel"/>
    <s v="nov-2025"/>
    <x v="36"/>
    <x v="0"/>
    <x v="1"/>
    <s v="Semaine"/>
  </r>
  <r>
    <x v="0"/>
    <x v="37"/>
    <n v="1729.3"/>
    <x v="0"/>
    <s v="Saclay"/>
    <s v="Michel"/>
    <s v="nov-2025"/>
    <x v="37"/>
    <x v="0"/>
    <x v="1"/>
    <s v="Week-end"/>
  </r>
  <r>
    <x v="0"/>
    <x v="38"/>
    <n v="1277.8499999999999"/>
    <x v="1"/>
    <s v="Saclay"/>
    <s v="Michel"/>
    <s v="nov-2025"/>
    <x v="38"/>
    <x v="0"/>
    <x v="1"/>
    <s v="Week-end"/>
  </r>
  <r>
    <x v="0"/>
    <x v="38"/>
    <n v="38.56"/>
    <x v="1"/>
    <s v="Saclay"/>
    <s v="Michel"/>
    <s v="nov-2025"/>
    <x v="38"/>
    <x v="0"/>
    <x v="1"/>
    <s v="Week-end"/>
  </r>
  <r>
    <x v="0"/>
    <x v="38"/>
    <n v="152.96"/>
    <x v="13"/>
    <s v="Saclay"/>
    <s v="Michel"/>
    <s v="nov-2025"/>
    <x v="38"/>
    <x v="0"/>
    <x v="1"/>
    <s v="Week-end"/>
  </r>
  <r>
    <x v="0"/>
    <x v="39"/>
    <n v="332.64"/>
    <x v="1"/>
    <s v="Saclay"/>
    <s v="Michel"/>
    <s v="oct-2025"/>
    <x v="39"/>
    <x v="0"/>
    <x v="2"/>
    <s v="Semaine"/>
  </r>
  <r>
    <x v="0"/>
    <x v="39"/>
    <n v="537.85"/>
    <x v="2"/>
    <s v="Saclay"/>
    <s v="Michel"/>
    <s v="oct-2025"/>
    <x v="39"/>
    <x v="0"/>
    <x v="2"/>
    <s v="Semaine"/>
  </r>
  <r>
    <x v="0"/>
    <x v="39"/>
    <n v="528.4"/>
    <x v="12"/>
    <s v="Saclay"/>
    <s v="Michel"/>
    <s v="oct-2025"/>
    <x v="39"/>
    <x v="0"/>
    <x v="2"/>
    <s v="Semaine"/>
  </r>
  <r>
    <x v="0"/>
    <x v="39"/>
    <n v="257.66000000000003"/>
    <x v="4"/>
    <s v="Saclay"/>
    <s v="Michel"/>
    <s v="oct-2025"/>
    <x v="39"/>
    <x v="0"/>
    <x v="2"/>
    <s v="Semaine"/>
  </r>
  <r>
    <x v="0"/>
    <x v="40"/>
    <n v="290.22000000000003"/>
    <x v="0"/>
    <s v="Saclay"/>
    <s v="Michel"/>
    <s v="oct-2025"/>
    <x v="40"/>
    <x v="0"/>
    <x v="2"/>
    <s v="Semaine"/>
  </r>
  <r>
    <x v="0"/>
    <x v="40"/>
    <n v="401.45"/>
    <x v="7"/>
    <s v="Saclay"/>
    <s v="Michel"/>
    <s v="oct-2025"/>
    <x v="40"/>
    <x v="0"/>
    <x v="2"/>
    <s v="Semaine"/>
  </r>
  <r>
    <x v="0"/>
    <x v="40"/>
    <n v="458.8"/>
    <x v="17"/>
    <s v="Saclay"/>
    <s v="Michel"/>
    <s v="oct-2025"/>
    <x v="40"/>
    <x v="0"/>
    <x v="2"/>
    <s v="Semaine"/>
  </r>
  <r>
    <x v="0"/>
    <x v="40"/>
    <n v="201.6"/>
    <x v="11"/>
    <s v="Saclay"/>
    <s v="Michel"/>
    <s v="oct-2025"/>
    <x v="40"/>
    <x v="0"/>
    <x v="2"/>
    <s v="Semaine"/>
  </r>
  <r>
    <x v="0"/>
    <x v="41"/>
    <n v="464.59"/>
    <x v="0"/>
    <s v="Saclay"/>
    <s v="Michel"/>
    <s v="oct-2025"/>
    <x v="41"/>
    <x v="0"/>
    <x v="2"/>
    <s v="Semaine"/>
  </r>
  <r>
    <x v="0"/>
    <x v="41"/>
    <n v="490.8"/>
    <x v="1"/>
    <s v="Saclay"/>
    <s v="Michel"/>
    <s v="oct-2025"/>
    <x v="41"/>
    <x v="0"/>
    <x v="2"/>
    <s v="Semaine"/>
  </r>
  <r>
    <x v="0"/>
    <x v="41"/>
    <n v="1819.91"/>
    <x v="2"/>
    <s v="Saclay"/>
    <s v="Michel"/>
    <s v="oct-2025"/>
    <x v="41"/>
    <x v="0"/>
    <x v="2"/>
    <s v="Semaine"/>
  </r>
  <r>
    <x v="0"/>
    <x v="41"/>
    <n v="351.16"/>
    <x v="7"/>
    <s v="Saclay"/>
    <s v="Michel"/>
    <s v="oct-2025"/>
    <x v="41"/>
    <x v="0"/>
    <x v="2"/>
    <s v="Semaine"/>
  </r>
  <r>
    <x v="0"/>
    <x v="41"/>
    <n v="414.09"/>
    <x v="8"/>
    <s v="Saclay"/>
    <s v="Michel"/>
    <s v="oct-2025"/>
    <x v="41"/>
    <x v="0"/>
    <x v="2"/>
    <s v="Semaine"/>
  </r>
  <r>
    <x v="0"/>
    <x v="42"/>
    <n v="276.73"/>
    <x v="0"/>
    <s v="Saclay"/>
    <s v="Michel"/>
    <s v="oct-2025"/>
    <x v="42"/>
    <x v="0"/>
    <x v="2"/>
    <s v="Semaine"/>
  </r>
  <r>
    <x v="0"/>
    <x v="42"/>
    <n v="130.44"/>
    <x v="1"/>
    <s v="Saclay"/>
    <s v="Michel"/>
    <s v="oct-2025"/>
    <x v="42"/>
    <x v="0"/>
    <x v="2"/>
    <s v="Semaine"/>
  </r>
  <r>
    <x v="0"/>
    <x v="42"/>
    <n v="236.45"/>
    <x v="2"/>
    <s v="Saclay"/>
    <s v="Michel"/>
    <s v="oct-2025"/>
    <x v="42"/>
    <x v="0"/>
    <x v="2"/>
    <s v="Semaine"/>
  </r>
  <r>
    <x v="0"/>
    <x v="42"/>
    <n v="414.09"/>
    <x v="8"/>
    <s v="Saclay"/>
    <s v="Michel"/>
    <s v="oct-2025"/>
    <x v="42"/>
    <x v="0"/>
    <x v="2"/>
    <s v="Semaine"/>
  </r>
  <r>
    <x v="0"/>
    <x v="42"/>
    <n v="88.63"/>
    <x v="4"/>
    <s v="Saclay"/>
    <s v="Michel"/>
    <s v="oct-2025"/>
    <x v="42"/>
    <x v="0"/>
    <x v="2"/>
    <s v="Semaine"/>
  </r>
  <r>
    <x v="0"/>
    <x v="43"/>
    <n v="211.2"/>
    <x v="0"/>
    <s v="Saclay"/>
    <s v="Michel"/>
    <s v="oct-2025"/>
    <x v="43"/>
    <x v="0"/>
    <x v="2"/>
    <s v="Semaine"/>
  </r>
  <r>
    <x v="0"/>
    <x v="43"/>
    <n v="348.38"/>
    <x v="1"/>
    <s v="Saclay"/>
    <s v="Michel"/>
    <s v="oct-2025"/>
    <x v="43"/>
    <x v="0"/>
    <x v="2"/>
    <s v="Semaine"/>
  </r>
  <r>
    <x v="0"/>
    <x v="43"/>
    <n v="342.79"/>
    <x v="2"/>
    <s v="Saclay"/>
    <s v="Michel"/>
    <s v="oct-2025"/>
    <x v="43"/>
    <x v="0"/>
    <x v="2"/>
    <s v="Semaine"/>
  </r>
  <r>
    <x v="0"/>
    <x v="43"/>
    <n v="432.76"/>
    <x v="8"/>
    <s v="Saclay"/>
    <s v="Michel"/>
    <s v="oct-2025"/>
    <x v="43"/>
    <x v="0"/>
    <x v="2"/>
    <s v="Semaine"/>
  </r>
  <r>
    <x v="0"/>
    <x v="44"/>
    <n v="73.95"/>
    <x v="0"/>
    <s v="Saclay"/>
    <s v="Michel"/>
    <s v="oct-2025"/>
    <x v="44"/>
    <x v="0"/>
    <x v="2"/>
    <s v="Semaine"/>
  </r>
  <r>
    <x v="0"/>
    <x v="44"/>
    <n v="125.06"/>
    <x v="13"/>
    <s v="Saclay"/>
    <s v="Michel"/>
    <s v="oct-2025"/>
    <x v="44"/>
    <x v="0"/>
    <x v="2"/>
    <s v="Semaine"/>
  </r>
  <r>
    <x v="0"/>
    <x v="44"/>
    <n v="293.86"/>
    <x v="7"/>
    <s v="Saclay"/>
    <s v="Michel"/>
    <s v="oct-2025"/>
    <x v="44"/>
    <x v="0"/>
    <x v="2"/>
    <s v="Semaine"/>
  </r>
  <r>
    <x v="0"/>
    <x v="44"/>
    <n v="430.08"/>
    <x v="9"/>
    <s v="Saclay"/>
    <s v="Michel"/>
    <s v="oct-2025"/>
    <x v="44"/>
    <x v="0"/>
    <x v="2"/>
    <s v="Semaine"/>
  </r>
  <r>
    <x v="0"/>
    <x v="44"/>
    <n v="413.13"/>
    <x v="15"/>
    <s v="Saclay"/>
    <s v="Michel"/>
    <s v="oct-2025"/>
    <x v="44"/>
    <x v="0"/>
    <x v="2"/>
    <s v="Semaine"/>
  </r>
  <r>
    <x v="0"/>
    <x v="45"/>
    <n v="220.05"/>
    <x v="0"/>
    <s v="Saclay"/>
    <s v="Michel"/>
    <s v="oct-2025"/>
    <x v="45"/>
    <x v="0"/>
    <x v="2"/>
    <s v="Semaine"/>
  </r>
  <r>
    <x v="0"/>
    <x v="45"/>
    <n v="103.86"/>
    <x v="2"/>
    <s v="Saclay"/>
    <s v="Michel"/>
    <s v="oct-2025"/>
    <x v="45"/>
    <x v="0"/>
    <x v="2"/>
    <s v="Semaine"/>
  </r>
  <r>
    <x v="0"/>
    <x v="46"/>
    <n v="291.81"/>
    <x v="0"/>
    <s v="Saclay"/>
    <s v="Michel"/>
    <s v="oct-2025"/>
    <x v="46"/>
    <x v="0"/>
    <x v="2"/>
    <s v="Semaine"/>
  </r>
  <r>
    <x v="0"/>
    <x v="47"/>
    <n v="311.14999999999998"/>
    <x v="0"/>
    <s v="Saclay"/>
    <s v="Michel"/>
    <s v="oct-2025"/>
    <x v="47"/>
    <x v="0"/>
    <x v="2"/>
    <s v="Semaine"/>
  </r>
  <r>
    <x v="0"/>
    <x v="47"/>
    <n v="485.69"/>
    <x v="1"/>
    <s v="Saclay"/>
    <s v="Michel"/>
    <s v="oct-2025"/>
    <x v="47"/>
    <x v="0"/>
    <x v="2"/>
    <s v="Semaine"/>
  </r>
  <r>
    <x v="0"/>
    <x v="47"/>
    <n v="871.64"/>
    <x v="2"/>
    <s v="Saclay"/>
    <s v="Michel"/>
    <s v="oct-2025"/>
    <x v="47"/>
    <x v="0"/>
    <x v="2"/>
    <s v="Semaine"/>
  </r>
  <r>
    <x v="0"/>
    <x v="47"/>
    <n v="471.94"/>
    <x v="7"/>
    <s v="Saclay"/>
    <s v="Michel"/>
    <s v="oct-2025"/>
    <x v="47"/>
    <x v="0"/>
    <x v="2"/>
    <s v="Semaine"/>
  </r>
  <r>
    <x v="0"/>
    <x v="48"/>
    <n v="118.57"/>
    <x v="8"/>
    <s v="Saclay"/>
    <s v="Michel"/>
    <s v="oct-2025"/>
    <x v="48"/>
    <x v="0"/>
    <x v="2"/>
    <s v="Semaine"/>
  </r>
  <r>
    <x v="0"/>
    <x v="49"/>
    <n v="171.26"/>
    <x v="0"/>
    <s v="Saclay"/>
    <s v="Michel"/>
    <s v="oct-2025"/>
    <x v="49"/>
    <x v="0"/>
    <x v="2"/>
    <s v="Week-end"/>
  </r>
  <r>
    <x v="0"/>
    <x v="50"/>
    <n v="231.6"/>
    <x v="9"/>
    <s v="Saclay"/>
    <s v="Michel"/>
    <s v="oct-2025"/>
    <x v="50"/>
    <x v="0"/>
    <x v="2"/>
    <s v="Week-end"/>
  </r>
  <r>
    <x v="0"/>
    <x v="51"/>
    <n v="696.95"/>
    <x v="0"/>
    <s v="Saclay"/>
    <s v="Michel"/>
    <s v="oct-2025"/>
    <x v="51"/>
    <x v="0"/>
    <x v="2"/>
    <s v="Semaine"/>
  </r>
  <r>
    <x v="0"/>
    <x v="51"/>
    <n v="627.09"/>
    <x v="1"/>
    <s v="Saclay"/>
    <s v="Michel"/>
    <s v="oct-2025"/>
    <x v="51"/>
    <x v="0"/>
    <x v="2"/>
    <s v="Semaine"/>
  </r>
  <r>
    <x v="0"/>
    <x v="51"/>
    <n v="135.66999999999999"/>
    <x v="19"/>
    <s v="Saclay"/>
    <s v="Michel"/>
    <s v="oct-2025"/>
    <x v="51"/>
    <x v="0"/>
    <x v="2"/>
    <s v="Semaine"/>
  </r>
  <r>
    <x v="0"/>
    <x v="51"/>
    <n v="100.01"/>
    <x v="2"/>
    <s v="Saclay"/>
    <s v="Michel"/>
    <s v="oct-2025"/>
    <x v="51"/>
    <x v="0"/>
    <x v="2"/>
    <s v="Semaine"/>
  </r>
  <r>
    <x v="0"/>
    <x v="51"/>
    <n v="432.2"/>
    <x v="7"/>
    <s v="Saclay"/>
    <s v="Michel"/>
    <s v="oct-2025"/>
    <x v="51"/>
    <x v="0"/>
    <x v="2"/>
    <s v="Semaine"/>
  </r>
  <r>
    <x v="0"/>
    <x v="51"/>
    <n v="745.9"/>
    <x v="12"/>
    <s v="Saclay"/>
    <s v="Michel"/>
    <s v="oct-2025"/>
    <x v="51"/>
    <x v="0"/>
    <x v="2"/>
    <s v="Semaine"/>
  </r>
  <r>
    <x v="0"/>
    <x v="51"/>
    <n v="389.04"/>
    <x v="8"/>
    <s v="Saclay"/>
    <s v="Michel"/>
    <s v="oct-2025"/>
    <x v="51"/>
    <x v="0"/>
    <x v="2"/>
    <s v="Semaine"/>
  </r>
  <r>
    <x v="0"/>
    <x v="51"/>
    <n v="741.44"/>
    <x v="9"/>
    <s v="Saclay"/>
    <s v="Michel"/>
    <s v="oct-2025"/>
    <x v="51"/>
    <x v="0"/>
    <x v="2"/>
    <s v="Semaine"/>
  </r>
  <r>
    <x v="0"/>
    <x v="51"/>
    <n v="201.6"/>
    <x v="11"/>
    <s v="Saclay"/>
    <s v="Michel"/>
    <s v="oct-2025"/>
    <x v="51"/>
    <x v="0"/>
    <x v="2"/>
    <s v="Semaine"/>
  </r>
  <r>
    <x v="0"/>
    <x v="52"/>
    <n v="547.35"/>
    <x v="0"/>
    <s v="Saclay"/>
    <s v="Michel"/>
    <s v="oct-2025"/>
    <x v="52"/>
    <x v="0"/>
    <x v="2"/>
    <s v="Semaine"/>
  </r>
  <r>
    <x v="0"/>
    <x v="52"/>
    <n v="679.09"/>
    <x v="1"/>
    <s v="Saclay"/>
    <s v="Michel"/>
    <s v="oct-2025"/>
    <x v="52"/>
    <x v="0"/>
    <x v="2"/>
    <s v="Semaine"/>
  </r>
  <r>
    <x v="0"/>
    <x v="52"/>
    <n v="505.64"/>
    <x v="2"/>
    <s v="Saclay"/>
    <s v="Michel"/>
    <s v="oct-2025"/>
    <x v="52"/>
    <x v="0"/>
    <x v="2"/>
    <s v="Semaine"/>
  </r>
  <r>
    <x v="0"/>
    <x v="52"/>
    <n v="166.23"/>
    <x v="8"/>
    <s v="Saclay"/>
    <s v="Michel"/>
    <s v="oct-2025"/>
    <x v="52"/>
    <x v="0"/>
    <x v="2"/>
    <s v="Semaine"/>
  </r>
  <r>
    <x v="0"/>
    <x v="52"/>
    <n v="283.3"/>
    <x v="6"/>
    <s v="Saclay"/>
    <s v="Michel"/>
    <s v="oct-2025"/>
    <x v="52"/>
    <x v="0"/>
    <x v="2"/>
    <s v="Semaine"/>
  </r>
  <r>
    <x v="0"/>
    <x v="53"/>
    <n v="142.07"/>
    <x v="17"/>
    <s v="Saclay"/>
    <s v="Michel"/>
    <s v="oct-2025"/>
    <x v="53"/>
    <x v="0"/>
    <x v="2"/>
    <s v="Semaine"/>
  </r>
  <r>
    <x v="0"/>
    <x v="53"/>
    <n v="2504.5500000000002"/>
    <x v="10"/>
    <s v="Saclay"/>
    <s v="Michel"/>
    <s v="oct-2025"/>
    <x v="53"/>
    <x v="0"/>
    <x v="2"/>
    <s v="Semaine"/>
  </r>
  <r>
    <x v="0"/>
    <x v="53"/>
    <n v="52.2"/>
    <x v="0"/>
    <s v="Saclay"/>
    <s v="Michel"/>
    <s v="oct-2025"/>
    <x v="53"/>
    <x v="0"/>
    <x v="2"/>
    <s v="Semaine"/>
  </r>
  <r>
    <x v="0"/>
    <x v="54"/>
    <n v="835.64"/>
    <x v="1"/>
    <s v="Saclay"/>
    <s v="Michel"/>
    <s v="oct-2025"/>
    <x v="54"/>
    <x v="0"/>
    <x v="2"/>
    <s v="Semaine"/>
  </r>
  <r>
    <x v="0"/>
    <x v="54"/>
    <n v="831.18"/>
    <x v="2"/>
    <s v="Saclay"/>
    <s v="Michel"/>
    <s v="oct-2025"/>
    <x v="54"/>
    <x v="0"/>
    <x v="2"/>
    <s v="Semaine"/>
  </r>
  <r>
    <x v="0"/>
    <x v="54"/>
    <n v="140.43"/>
    <x v="2"/>
    <s v="Saclay"/>
    <s v="Michel"/>
    <s v="oct-2025"/>
    <x v="54"/>
    <x v="0"/>
    <x v="2"/>
    <s v="Semaine"/>
  </r>
  <r>
    <x v="0"/>
    <x v="54"/>
    <n v="708.24"/>
    <x v="7"/>
    <s v="Saclay"/>
    <s v="Michel"/>
    <s v="oct-2025"/>
    <x v="54"/>
    <x v="0"/>
    <x v="2"/>
    <s v="Semaine"/>
  </r>
  <r>
    <x v="0"/>
    <x v="54"/>
    <n v="153.93"/>
    <x v="3"/>
    <s v="Saclay"/>
    <s v="Michel"/>
    <s v="oct-2025"/>
    <x v="54"/>
    <x v="0"/>
    <x v="2"/>
    <s v="Semaine"/>
  </r>
  <r>
    <x v="0"/>
    <x v="54"/>
    <n v="204.15"/>
    <x v="4"/>
    <s v="Saclay"/>
    <s v="Michel"/>
    <s v="oct-2025"/>
    <x v="54"/>
    <x v="0"/>
    <x v="2"/>
    <s v="Semaine"/>
  </r>
  <r>
    <x v="0"/>
    <x v="54"/>
    <n v="201.6"/>
    <x v="11"/>
    <s v="Saclay"/>
    <s v="Michel"/>
    <s v="oct-2025"/>
    <x v="54"/>
    <x v="0"/>
    <x v="2"/>
    <s v="Semaine"/>
  </r>
  <r>
    <x v="0"/>
    <x v="54"/>
    <n v="920.26"/>
    <x v="0"/>
    <s v="Saclay"/>
    <s v="Michel"/>
    <s v="oct-2025"/>
    <x v="54"/>
    <x v="0"/>
    <x v="2"/>
    <s v="Semaine"/>
  </r>
  <r>
    <x v="0"/>
    <x v="55"/>
    <n v="542.66999999999996"/>
    <x v="8"/>
    <s v="Saclay"/>
    <s v="Michel"/>
    <s v="oct-2025"/>
    <x v="55"/>
    <x v="0"/>
    <x v="2"/>
    <s v="Semaine"/>
  </r>
  <r>
    <x v="0"/>
    <x v="55"/>
    <n v="36.9"/>
    <x v="6"/>
    <s v="Saclay"/>
    <s v="Michel"/>
    <s v="oct-2025"/>
    <x v="55"/>
    <x v="0"/>
    <x v="2"/>
    <s v="Semaine"/>
  </r>
  <r>
    <x v="0"/>
    <x v="55"/>
    <n v="75.97"/>
    <x v="6"/>
    <s v="Saclay"/>
    <s v="Michel"/>
    <s v="oct-2025"/>
    <x v="55"/>
    <x v="0"/>
    <x v="2"/>
    <s v="Semaine"/>
  </r>
  <r>
    <x v="0"/>
    <x v="55"/>
    <n v="124.85"/>
    <x v="6"/>
    <s v="Saclay"/>
    <s v="Michel"/>
    <s v="oct-2025"/>
    <x v="55"/>
    <x v="0"/>
    <x v="2"/>
    <s v="Semaine"/>
  </r>
  <r>
    <x v="0"/>
    <x v="55"/>
    <n v="15"/>
    <x v="0"/>
    <s v="Saclay"/>
    <s v="Michel"/>
    <s v="oct-2025"/>
    <x v="55"/>
    <x v="0"/>
    <x v="2"/>
    <s v="Semaine"/>
  </r>
  <r>
    <x v="0"/>
    <x v="56"/>
    <n v="209.33"/>
    <x v="1"/>
    <s v="Saclay"/>
    <s v="Michel"/>
    <s v="oct-2025"/>
    <x v="56"/>
    <x v="0"/>
    <x v="2"/>
    <s v="Week-end"/>
  </r>
  <r>
    <x v="0"/>
    <x v="56"/>
    <n v="646.53"/>
    <x v="13"/>
    <s v="Saclay"/>
    <s v="Michel"/>
    <s v="oct-2025"/>
    <x v="56"/>
    <x v="0"/>
    <x v="2"/>
    <s v="Week-end"/>
  </r>
  <r>
    <x v="0"/>
    <x v="56"/>
    <n v="441.51"/>
    <x v="0"/>
    <s v="Saclay"/>
    <s v="Michel"/>
    <s v="oct-2025"/>
    <x v="56"/>
    <x v="0"/>
    <x v="2"/>
    <s v="Week-end"/>
  </r>
  <r>
    <x v="0"/>
    <x v="57"/>
    <n v="833.72"/>
    <x v="1"/>
    <s v="Saclay"/>
    <s v="Michel"/>
    <s v="oct-2025"/>
    <x v="57"/>
    <x v="0"/>
    <x v="2"/>
    <s v="Semaine"/>
  </r>
  <r>
    <x v="0"/>
    <x v="57"/>
    <n v="790"/>
    <x v="18"/>
    <s v="Saclay"/>
    <s v="Michel"/>
    <s v="oct-2025"/>
    <x v="57"/>
    <x v="0"/>
    <x v="2"/>
    <s v="Semaine"/>
  </r>
  <r>
    <x v="0"/>
    <x v="57"/>
    <n v="105.65"/>
    <x v="2"/>
    <s v="Saclay"/>
    <s v="Michel"/>
    <s v="oct-2025"/>
    <x v="57"/>
    <x v="0"/>
    <x v="2"/>
    <s v="Semaine"/>
  </r>
  <r>
    <x v="0"/>
    <x v="57"/>
    <n v="651.77"/>
    <x v="2"/>
    <s v="Saclay"/>
    <s v="Michel"/>
    <s v="oct-2025"/>
    <x v="57"/>
    <x v="0"/>
    <x v="2"/>
    <s v="Semaine"/>
  </r>
  <r>
    <x v="0"/>
    <x v="57"/>
    <n v="1358.1"/>
    <x v="12"/>
    <s v="Saclay"/>
    <s v="Michel"/>
    <s v="oct-2025"/>
    <x v="57"/>
    <x v="0"/>
    <x v="2"/>
    <s v="Semaine"/>
  </r>
  <r>
    <x v="0"/>
    <x v="57"/>
    <n v="142.07"/>
    <x v="17"/>
    <s v="Saclay"/>
    <s v="Michel"/>
    <s v="oct-2025"/>
    <x v="57"/>
    <x v="0"/>
    <x v="2"/>
    <s v="Semaine"/>
  </r>
  <r>
    <x v="0"/>
    <x v="57"/>
    <n v="36.94"/>
    <x v="12"/>
    <s v="Saclay"/>
    <s v="Michel"/>
    <s v="oct-2025"/>
    <x v="57"/>
    <x v="0"/>
    <x v="2"/>
    <s v="Semaine"/>
  </r>
  <r>
    <x v="0"/>
    <x v="57"/>
    <n v="161.94"/>
    <x v="8"/>
    <s v="Saclay"/>
    <s v="Michel"/>
    <s v="oct-2025"/>
    <x v="57"/>
    <x v="0"/>
    <x v="2"/>
    <s v="Semaine"/>
  </r>
  <r>
    <x v="0"/>
    <x v="57"/>
    <n v="145.97"/>
    <x v="4"/>
    <s v="Saclay"/>
    <s v="Michel"/>
    <s v="oct-2025"/>
    <x v="57"/>
    <x v="0"/>
    <x v="2"/>
    <s v="Semaine"/>
  </r>
  <r>
    <x v="0"/>
    <x v="57"/>
    <n v="865.83"/>
    <x v="0"/>
    <s v="Saclay"/>
    <s v="Michel"/>
    <s v="oct-2025"/>
    <x v="57"/>
    <x v="0"/>
    <x v="2"/>
    <s v="Semaine"/>
  </r>
  <r>
    <x v="0"/>
    <x v="58"/>
    <n v="263.42"/>
    <x v="1"/>
    <s v="Saclay"/>
    <s v="Michel"/>
    <s v="oct-2025"/>
    <x v="58"/>
    <x v="0"/>
    <x v="2"/>
    <s v="Semaine"/>
  </r>
  <r>
    <x v="0"/>
    <x v="58"/>
    <n v="112.87"/>
    <x v="8"/>
    <s v="Saclay"/>
    <s v="Michel"/>
    <s v="oct-2025"/>
    <x v="58"/>
    <x v="0"/>
    <x v="2"/>
    <s v="Semaine"/>
  </r>
  <r>
    <x v="0"/>
    <x v="58"/>
    <n v="814.39"/>
    <x v="8"/>
    <s v="Saclay"/>
    <s v="Michel"/>
    <s v="oct-2025"/>
    <x v="58"/>
    <x v="0"/>
    <x v="2"/>
    <s v="Semaine"/>
  </r>
  <r>
    <x v="0"/>
    <x v="58"/>
    <n v="211.55"/>
    <x v="0"/>
    <s v="Saclay"/>
    <s v="Michel"/>
    <s v="oct-2025"/>
    <x v="58"/>
    <x v="0"/>
    <x v="2"/>
    <s v="Semaine"/>
  </r>
  <r>
    <x v="0"/>
    <x v="59"/>
    <n v="1158.81"/>
    <x v="1"/>
    <s v="Saclay"/>
    <s v="Michel"/>
    <s v="oct-2025"/>
    <x v="59"/>
    <x v="0"/>
    <x v="2"/>
    <s v="Semaine"/>
  </r>
  <r>
    <x v="0"/>
    <x v="59"/>
    <n v="1866.22"/>
    <x v="1"/>
    <s v="Saclay"/>
    <s v="Michel"/>
    <s v="oct-2025"/>
    <x v="59"/>
    <x v="0"/>
    <x v="2"/>
    <s v="Semaine"/>
  </r>
  <r>
    <x v="0"/>
    <x v="59"/>
    <n v="585.79999999999995"/>
    <x v="2"/>
    <s v="Saclay"/>
    <s v="Michel"/>
    <s v="oct-2025"/>
    <x v="59"/>
    <x v="0"/>
    <x v="2"/>
    <s v="Semaine"/>
  </r>
  <r>
    <x v="0"/>
    <x v="59"/>
    <n v="232.59"/>
    <x v="7"/>
    <s v="Saclay"/>
    <s v="Michel"/>
    <s v="oct-2025"/>
    <x v="59"/>
    <x v="0"/>
    <x v="2"/>
    <s v="Semaine"/>
  </r>
  <r>
    <x v="0"/>
    <x v="59"/>
    <n v="1577.61"/>
    <x v="7"/>
    <s v="Saclay"/>
    <s v="Michel"/>
    <s v="oct-2025"/>
    <x v="59"/>
    <x v="0"/>
    <x v="2"/>
    <s v="Semaine"/>
  </r>
  <r>
    <x v="0"/>
    <x v="59"/>
    <n v="296.75"/>
    <x v="8"/>
    <s v="Saclay"/>
    <s v="Michel"/>
    <s v="oct-2025"/>
    <x v="59"/>
    <x v="0"/>
    <x v="2"/>
    <s v="Semaine"/>
  </r>
  <r>
    <x v="0"/>
    <x v="59"/>
    <n v="658.96"/>
    <x v="4"/>
    <s v="Saclay"/>
    <s v="Michel"/>
    <s v="oct-2025"/>
    <x v="59"/>
    <x v="0"/>
    <x v="2"/>
    <s v="Semaine"/>
  </r>
  <r>
    <x v="0"/>
    <x v="59"/>
    <n v="747.24"/>
    <x v="0"/>
    <s v="Saclay"/>
    <s v="Michel"/>
    <s v="oct-2025"/>
    <x v="59"/>
    <x v="0"/>
    <x v="2"/>
    <s v="Semaine"/>
  </r>
  <r>
    <x v="0"/>
    <x v="60"/>
    <n v="294.99"/>
    <x v="1"/>
    <s v="Saclay"/>
    <s v="Michel"/>
    <s v="oct-2025"/>
    <x v="60"/>
    <x v="0"/>
    <x v="2"/>
    <s v="Semaine"/>
  </r>
  <r>
    <x v="0"/>
    <x v="60"/>
    <n v="1492.24"/>
    <x v="2"/>
    <s v="Saclay"/>
    <s v="Michel"/>
    <s v="oct-2025"/>
    <x v="60"/>
    <x v="0"/>
    <x v="2"/>
    <s v="Semaine"/>
  </r>
  <r>
    <x v="0"/>
    <x v="60"/>
    <n v="1129.31"/>
    <x v="7"/>
    <s v="Saclay"/>
    <s v="Michel"/>
    <s v="oct-2025"/>
    <x v="60"/>
    <x v="0"/>
    <x v="2"/>
    <s v="Semaine"/>
  </r>
  <r>
    <x v="0"/>
    <x v="60"/>
    <n v="1297.82"/>
    <x v="8"/>
    <s v="Saclay"/>
    <s v="Michel"/>
    <s v="oct-2025"/>
    <x v="60"/>
    <x v="0"/>
    <x v="2"/>
    <s v="Semaine"/>
  </r>
  <r>
    <x v="0"/>
    <x v="60"/>
    <n v="1361.28"/>
    <x v="9"/>
    <s v="Saclay"/>
    <s v="Michel"/>
    <s v="oct-2025"/>
    <x v="60"/>
    <x v="0"/>
    <x v="2"/>
    <s v="Semaine"/>
  </r>
  <r>
    <x v="0"/>
    <x v="60"/>
    <n v="528.25"/>
    <x v="0"/>
    <s v="Saclay"/>
    <s v="Michel"/>
    <s v="oct-2025"/>
    <x v="60"/>
    <x v="0"/>
    <x v="2"/>
    <s v="Semaine"/>
  </r>
  <r>
    <x v="0"/>
    <x v="61"/>
    <n v="176.07"/>
    <x v="19"/>
    <s v="Saclay"/>
    <s v="Michel"/>
    <s v="oct-2025"/>
    <x v="61"/>
    <x v="0"/>
    <x v="2"/>
    <s v="Semaine"/>
  </r>
  <r>
    <x v="0"/>
    <x v="61"/>
    <n v="160.65"/>
    <x v="6"/>
    <s v="Saclay"/>
    <s v="Michel"/>
    <s v="oct-2025"/>
    <x v="61"/>
    <x v="0"/>
    <x v="2"/>
    <s v="Semaine"/>
  </r>
  <r>
    <x v="0"/>
    <x v="61"/>
    <n v="307.08999999999997"/>
    <x v="6"/>
    <s v="Saclay"/>
    <s v="Michel"/>
    <s v="oct-2025"/>
    <x v="61"/>
    <x v="0"/>
    <x v="2"/>
    <s v="Semaine"/>
  </r>
  <r>
    <x v="0"/>
    <x v="62"/>
    <n v="206.4"/>
    <x v="9"/>
    <s v="Saclay"/>
    <s v="Michel"/>
    <s v="oct-2025"/>
    <x v="62"/>
    <x v="0"/>
    <x v="2"/>
    <s v="Week-end"/>
  </r>
  <r>
    <x v="0"/>
    <x v="62"/>
    <n v="429.44"/>
    <x v="9"/>
    <s v="Saclay"/>
    <s v="Michel"/>
    <s v="oct-2025"/>
    <x v="62"/>
    <x v="0"/>
    <x v="2"/>
    <s v="Week-end"/>
  </r>
  <r>
    <x v="0"/>
    <x v="62"/>
    <n v="164.55"/>
    <x v="0"/>
    <s v="Saclay"/>
    <s v="Michel"/>
    <s v="oct-2025"/>
    <x v="62"/>
    <x v="0"/>
    <x v="2"/>
    <s v="Week-end"/>
  </r>
  <r>
    <x v="0"/>
    <x v="63"/>
    <n v="1552.55"/>
    <x v="1"/>
    <s v="Saclay"/>
    <s v="Michel"/>
    <s v="oct-2025"/>
    <x v="63"/>
    <x v="0"/>
    <x v="2"/>
    <s v="Semaine"/>
  </r>
  <r>
    <x v="0"/>
    <x v="63"/>
    <n v="19.28"/>
    <x v="1"/>
    <s v="Saclay"/>
    <s v="Michel"/>
    <s v="oct-2025"/>
    <x v="63"/>
    <x v="0"/>
    <x v="2"/>
    <s v="Semaine"/>
  </r>
  <r>
    <x v="0"/>
    <x v="63"/>
    <n v="424.62"/>
    <x v="16"/>
    <s v="Saclay"/>
    <s v="Michel"/>
    <s v="oct-2025"/>
    <x v="63"/>
    <x v="0"/>
    <x v="2"/>
    <s v="Semaine"/>
  </r>
  <r>
    <x v="0"/>
    <x v="63"/>
    <n v="113.39"/>
    <x v="13"/>
    <s v="Saclay"/>
    <s v="Michel"/>
    <s v="oct-2025"/>
    <x v="63"/>
    <x v="0"/>
    <x v="2"/>
    <s v="Semaine"/>
  </r>
  <r>
    <x v="0"/>
    <x v="63"/>
    <n v="238.01"/>
    <x v="7"/>
    <s v="Saclay"/>
    <s v="Michel"/>
    <s v="oct-2025"/>
    <x v="63"/>
    <x v="0"/>
    <x v="2"/>
    <s v="Semaine"/>
  </r>
  <r>
    <x v="0"/>
    <x v="63"/>
    <n v="1088.51"/>
    <x v="14"/>
    <s v="Saclay"/>
    <s v="Michel"/>
    <s v="oct-2025"/>
    <x v="63"/>
    <x v="0"/>
    <x v="2"/>
    <s v="Semaine"/>
  </r>
  <r>
    <x v="0"/>
    <x v="63"/>
    <n v="11.9"/>
    <x v="12"/>
    <s v="Saclay"/>
    <s v="Michel"/>
    <s v="oct-2025"/>
    <x v="63"/>
    <x v="0"/>
    <x v="2"/>
    <s v="Semaine"/>
  </r>
  <r>
    <x v="0"/>
    <x v="63"/>
    <n v="1238.22"/>
    <x v="3"/>
    <s v="Saclay"/>
    <s v="Michel"/>
    <s v="oct-2025"/>
    <x v="63"/>
    <x v="0"/>
    <x v="2"/>
    <s v="Semaine"/>
  </r>
  <r>
    <x v="0"/>
    <x v="63"/>
    <n v="153.99"/>
    <x v="4"/>
    <s v="Saclay"/>
    <s v="Michel"/>
    <s v="oct-2025"/>
    <x v="63"/>
    <x v="0"/>
    <x v="2"/>
    <s v="Semaine"/>
  </r>
  <r>
    <x v="0"/>
    <x v="63"/>
    <n v="1008.86"/>
    <x v="0"/>
    <s v="Saclay"/>
    <s v="Michel"/>
    <s v="oct-2025"/>
    <x v="63"/>
    <x v="0"/>
    <x v="2"/>
    <s v="Semaine"/>
  </r>
  <r>
    <x v="0"/>
    <x v="63"/>
    <n v="363.84"/>
    <x v="15"/>
    <s v="Saclay"/>
    <s v="Michel"/>
    <s v="oct-2025"/>
    <x v="63"/>
    <x v="0"/>
    <x v="2"/>
    <s v="Semaine"/>
  </r>
  <r>
    <x v="0"/>
    <x v="64"/>
    <n v="125.57"/>
    <x v="13"/>
    <s v="Saclay"/>
    <s v="Michel"/>
    <s v="oct-2025"/>
    <x v="64"/>
    <x v="0"/>
    <x v="2"/>
    <s v="Semaine"/>
  </r>
  <r>
    <x v="0"/>
    <x v="64"/>
    <n v="266.76"/>
    <x v="17"/>
    <s v="Saclay"/>
    <s v="Michel"/>
    <s v="oct-2025"/>
    <x v="64"/>
    <x v="0"/>
    <x v="2"/>
    <s v="Semaine"/>
  </r>
  <r>
    <x v="0"/>
    <x v="64"/>
    <n v="199.5"/>
    <x v="6"/>
    <s v="Saclay"/>
    <s v="Michel"/>
    <s v="oct-2025"/>
    <x v="64"/>
    <x v="0"/>
    <x v="2"/>
    <s v="Semaine"/>
  </r>
  <r>
    <x v="0"/>
    <x v="64"/>
    <n v="452.02"/>
    <x v="20"/>
    <s v="Saclay"/>
    <s v="Michel"/>
    <s v="oct-2025"/>
    <x v="64"/>
    <x v="0"/>
    <x v="2"/>
    <s v="Semaine"/>
  </r>
  <r>
    <x v="0"/>
    <x v="65"/>
    <n v="935.36"/>
    <x v="1"/>
    <s v="Saclay"/>
    <s v="Michel"/>
    <s v="oct-2025"/>
    <x v="65"/>
    <x v="0"/>
    <x v="2"/>
    <s v="Semaine"/>
  </r>
  <r>
    <x v="0"/>
    <x v="65"/>
    <n v="54.05"/>
    <x v="1"/>
    <s v="Saclay"/>
    <s v="Michel"/>
    <s v="oct-2025"/>
    <x v="65"/>
    <x v="0"/>
    <x v="2"/>
    <s v="Semaine"/>
  </r>
  <r>
    <x v="0"/>
    <x v="65"/>
    <n v="95.62"/>
    <x v="19"/>
    <s v="Saclay"/>
    <s v="Michel"/>
    <s v="oct-2025"/>
    <x v="65"/>
    <x v="0"/>
    <x v="2"/>
    <s v="Semaine"/>
  </r>
  <r>
    <x v="0"/>
    <x v="65"/>
    <n v="859.5"/>
    <x v="2"/>
    <s v="Saclay"/>
    <s v="Michel"/>
    <s v="oct-2025"/>
    <x v="65"/>
    <x v="0"/>
    <x v="2"/>
    <s v="Semaine"/>
  </r>
  <r>
    <x v="0"/>
    <x v="65"/>
    <n v="927.06"/>
    <x v="7"/>
    <s v="Saclay"/>
    <s v="Michel"/>
    <s v="oct-2025"/>
    <x v="65"/>
    <x v="0"/>
    <x v="2"/>
    <s v="Semaine"/>
  </r>
  <r>
    <x v="0"/>
    <x v="65"/>
    <n v="523.85"/>
    <x v="8"/>
    <s v="Saclay"/>
    <s v="Michel"/>
    <s v="oct-2025"/>
    <x v="65"/>
    <x v="0"/>
    <x v="2"/>
    <s v="Semaine"/>
  </r>
  <r>
    <x v="0"/>
    <x v="65"/>
    <n v="123.3"/>
    <x v="4"/>
    <s v="Saclay"/>
    <s v="Michel"/>
    <s v="oct-2025"/>
    <x v="65"/>
    <x v="0"/>
    <x v="2"/>
    <s v="Semaine"/>
  </r>
  <r>
    <x v="0"/>
    <x v="65"/>
    <n v="1138.72"/>
    <x v="0"/>
    <s v="Saclay"/>
    <s v="Michel"/>
    <s v="oct-2025"/>
    <x v="65"/>
    <x v="0"/>
    <x v="2"/>
    <s v="Semaine"/>
  </r>
  <r>
    <x v="0"/>
    <x v="65"/>
    <n v="6.4"/>
    <x v="0"/>
    <s v="Saclay"/>
    <s v="Michel"/>
    <s v="oct-2025"/>
    <x v="65"/>
    <x v="0"/>
    <x v="2"/>
    <s v="Semaine"/>
  </r>
  <r>
    <x v="0"/>
    <x v="66"/>
    <n v="684.65"/>
    <x v="2"/>
    <s v="Saclay"/>
    <s v="Michel"/>
    <s v="sept-2025"/>
    <x v="66"/>
    <x v="0"/>
    <x v="3"/>
    <s v="Semaine"/>
  </r>
  <r>
    <x v="0"/>
    <x v="66"/>
    <n v="192.57"/>
    <x v="8"/>
    <s v="Saclay"/>
    <s v="Michel"/>
    <s v="sept-2025"/>
    <x v="66"/>
    <x v="0"/>
    <x v="3"/>
    <s v="Semaine"/>
  </r>
  <r>
    <x v="0"/>
    <x v="66"/>
    <n v="613.54"/>
    <x v="0"/>
    <s v="Saclay"/>
    <s v="Michel"/>
    <s v="sept-2025"/>
    <x v="66"/>
    <x v="0"/>
    <x v="3"/>
    <s v="Semaine"/>
  </r>
  <r>
    <x v="0"/>
    <x v="66"/>
    <n v="201.6"/>
    <x v="11"/>
    <s v="Saclay"/>
    <s v="Michel"/>
    <s v="sept-2025"/>
    <x v="66"/>
    <x v="0"/>
    <x v="3"/>
    <s v="Semaine"/>
  </r>
  <r>
    <x v="0"/>
    <x v="66"/>
    <n v="201.6"/>
    <x v="11"/>
    <s v="Saclay"/>
    <s v="Michel"/>
    <s v="sept-2025"/>
    <x v="66"/>
    <x v="0"/>
    <x v="3"/>
    <s v="Semaine"/>
  </r>
  <r>
    <x v="0"/>
    <x v="67"/>
    <n v="99"/>
    <x v="2"/>
    <s v="Saclay"/>
    <s v="Michel"/>
    <s v="sept-2025"/>
    <x v="67"/>
    <x v="0"/>
    <x v="3"/>
    <s v="Semaine"/>
  </r>
  <r>
    <x v="0"/>
    <x v="67"/>
    <n v="1068.6600000000001"/>
    <x v="17"/>
    <s v="Saclay"/>
    <s v="Michel"/>
    <s v="sept-2025"/>
    <x v="67"/>
    <x v="0"/>
    <x v="3"/>
    <s v="Semaine"/>
  </r>
  <r>
    <x v="0"/>
    <x v="67"/>
    <n v="176"/>
    <x v="0"/>
    <s v="Saclay"/>
    <s v="Michel"/>
    <s v="sept-2025"/>
    <x v="67"/>
    <x v="0"/>
    <x v="3"/>
    <s v="Semaine"/>
  </r>
  <r>
    <x v="0"/>
    <x v="68"/>
    <n v="209"/>
    <x v="2"/>
    <s v="Saclay"/>
    <s v="Michel"/>
    <s v="sept-2025"/>
    <x v="68"/>
    <x v="0"/>
    <x v="3"/>
    <s v="Week-end"/>
  </r>
  <r>
    <x v="0"/>
    <x v="68"/>
    <n v="166.38"/>
    <x v="4"/>
    <s v="Saclay"/>
    <s v="Michel"/>
    <s v="sept-2025"/>
    <x v="68"/>
    <x v="0"/>
    <x v="3"/>
    <s v="Week-end"/>
  </r>
  <r>
    <x v="0"/>
    <x v="68"/>
    <n v="979.06"/>
    <x v="0"/>
    <s v="Saclay"/>
    <s v="Michel"/>
    <s v="sept-2025"/>
    <x v="68"/>
    <x v="0"/>
    <x v="3"/>
    <s v="Week-end"/>
  </r>
  <r>
    <x v="0"/>
    <x v="69"/>
    <n v="248.49"/>
    <x v="7"/>
    <s v="Saclay"/>
    <s v="Michel"/>
    <s v="sept-2025"/>
    <x v="69"/>
    <x v="0"/>
    <x v="3"/>
    <s v="Semaine"/>
  </r>
  <r>
    <x v="0"/>
    <x v="69"/>
    <n v="359"/>
    <x v="12"/>
    <s v="Saclay"/>
    <s v="Michel"/>
    <s v="sept-2025"/>
    <x v="69"/>
    <x v="0"/>
    <x v="3"/>
    <s v="Semaine"/>
  </r>
  <r>
    <x v="0"/>
    <x v="69"/>
    <n v="384.66"/>
    <x v="1"/>
    <s v="Saclay"/>
    <s v="Michel"/>
    <s v="sept-2025"/>
    <x v="69"/>
    <x v="0"/>
    <x v="3"/>
    <s v="Semaine"/>
  </r>
  <r>
    <x v="0"/>
    <x v="70"/>
    <n v="149.19"/>
    <x v="2"/>
    <s v="Saclay"/>
    <s v="Michel"/>
    <s v="sept-2025"/>
    <x v="70"/>
    <x v="0"/>
    <x v="3"/>
    <s v="Semaine"/>
  </r>
  <r>
    <x v="0"/>
    <x v="70"/>
    <n v="78.3"/>
    <x v="0"/>
    <s v="Saclay"/>
    <s v="Michel"/>
    <s v="sept-2025"/>
    <x v="70"/>
    <x v="0"/>
    <x v="3"/>
    <s v="Semaine"/>
  </r>
  <r>
    <x v="0"/>
    <x v="71"/>
    <n v="126.68"/>
    <x v="2"/>
    <s v="Saclay"/>
    <s v="Michel"/>
    <s v="sept-2025"/>
    <x v="71"/>
    <x v="0"/>
    <x v="3"/>
    <s v="Semaine"/>
  </r>
  <r>
    <x v="0"/>
    <x v="71"/>
    <n v="633.21"/>
    <x v="7"/>
    <s v="Saclay"/>
    <s v="Michel"/>
    <s v="sept-2025"/>
    <x v="71"/>
    <x v="0"/>
    <x v="3"/>
    <s v="Semaine"/>
  </r>
  <r>
    <x v="0"/>
    <x v="71"/>
    <n v="1132.0899999999999"/>
    <x v="14"/>
    <s v="Saclay"/>
    <s v="Michel"/>
    <s v="sept-2025"/>
    <x v="71"/>
    <x v="0"/>
    <x v="3"/>
    <s v="Semaine"/>
  </r>
  <r>
    <x v="0"/>
    <x v="71"/>
    <n v="3031.82"/>
    <x v="10"/>
    <s v="Saclay"/>
    <s v="Michel"/>
    <s v="sept-2025"/>
    <x v="71"/>
    <x v="0"/>
    <x v="3"/>
    <s v="Semaine"/>
  </r>
  <r>
    <x v="0"/>
    <x v="71"/>
    <n v="407.3"/>
    <x v="0"/>
    <s v="Saclay"/>
    <s v="Michel"/>
    <s v="sept-2025"/>
    <x v="71"/>
    <x v="0"/>
    <x v="3"/>
    <s v="Semaine"/>
  </r>
  <r>
    <x v="0"/>
    <x v="72"/>
    <n v="434.54"/>
    <x v="2"/>
    <s v="Saclay"/>
    <s v="Michel"/>
    <s v="sept-2025"/>
    <x v="72"/>
    <x v="0"/>
    <x v="3"/>
    <s v="Semaine"/>
  </r>
  <r>
    <x v="0"/>
    <x v="72"/>
    <n v="935.2"/>
    <x v="8"/>
    <s v="Saclay"/>
    <s v="Michel"/>
    <s v="sept-2025"/>
    <x v="72"/>
    <x v="0"/>
    <x v="3"/>
    <s v="Semaine"/>
  </r>
  <r>
    <x v="0"/>
    <x v="72"/>
    <n v="235.3"/>
    <x v="6"/>
    <s v="Saclay"/>
    <s v="Michel"/>
    <s v="sept-2025"/>
    <x v="72"/>
    <x v="0"/>
    <x v="3"/>
    <s v="Semaine"/>
  </r>
  <r>
    <x v="0"/>
    <x v="72"/>
    <n v="43.1"/>
    <x v="6"/>
    <s v="Saclay"/>
    <s v="Michel"/>
    <s v="sept-2025"/>
    <x v="72"/>
    <x v="0"/>
    <x v="3"/>
    <s v="Semaine"/>
  </r>
  <r>
    <x v="0"/>
    <x v="72"/>
    <n v="517.08000000000004"/>
    <x v="0"/>
    <s v="Saclay"/>
    <s v="Michel"/>
    <s v="sept-2025"/>
    <x v="72"/>
    <x v="0"/>
    <x v="3"/>
    <s v="Semaine"/>
  </r>
  <r>
    <x v="0"/>
    <x v="72"/>
    <n v="174.66"/>
    <x v="4"/>
    <s v="Saclay"/>
    <s v="Michel"/>
    <s v="sept-2025"/>
    <x v="72"/>
    <x v="0"/>
    <x v="3"/>
    <s v="Semaine"/>
  </r>
  <r>
    <x v="0"/>
    <x v="72"/>
    <n v="22.28"/>
    <x v="1"/>
    <s v="Saclay"/>
    <s v="Michel"/>
    <s v="sept-2025"/>
    <x v="72"/>
    <x v="0"/>
    <x v="3"/>
    <s v="Semaine"/>
  </r>
  <r>
    <x v="0"/>
    <x v="72"/>
    <n v="1178.9000000000001"/>
    <x v="1"/>
    <s v="Saclay"/>
    <s v="Michel"/>
    <s v="sept-2025"/>
    <x v="72"/>
    <x v="0"/>
    <x v="3"/>
    <s v="Semaine"/>
  </r>
  <r>
    <x v="0"/>
    <x v="73"/>
    <n v="232.28"/>
    <x v="19"/>
    <s v="Saclay"/>
    <s v="Michel"/>
    <s v="sept-2025"/>
    <x v="73"/>
    <x v="0"/>
    <x v="3"/>
    <s v="Semaine"/>
  </r>
  <r>
    <x v="0"/>
    <x v="73"/>
    <n v="69.900000000000006"/>
    <x v="0"/>
    <s v="Saclay"/>
    <s v="Michel"/>
    <s v="sept-2025"/>
    <x v="73"/>
    <x v="0"/>
    <x v="3"/>
    <s v="Semaine"/>
  </r>
  <r>
    <x v="0"/>
    <x v="74"/>
    <n v="830.1"/>
    <x v="0"/>
    <s v="Saclay"/>
    <s v="Michel"/>
    <s v="sept-2025"/>
    <x v="74"/>
    <x v="0"/>
    <x v="3"/>
    <s v="Week-end"/>
  </r>
  <r>
    <x v="0"/>
    <x v="75"/>
    <n v="410.4"/>
    <x v="8"/>
    <s v="Saclay"/>
    <s v="Michel"/>
    <s v="sept-2025"/>
    <x v="75"/>
    <x v="0"/>
    <x v="3"/>
    <s v="Week-end"/>
  </r>
  <r>
    <x v="0"/>
    <x v="75"/>
    <n v="692.16"/>
    <x v="9"/>
    <s v="Saclay"/>
    <s v="Michel"/>
    <s v="sept-2025"/>
    <x v="75"/>
    <x v="0"/>
    <x v="3"/>
    <s v="Week-end"/>
  </r>
  <r>
    <x v="0"/>
    <x v="75"/>
    <n v="155.07"/>
    <x v="1"/>
    <s v="Saclay"/>
    <s v="Michel"/>
    <s v="sept-2025"/>
    <x v="75"/>
    <x v="0"/>
    <x v="3"/>
    <s v="Week-end"/>
  </r>
  <r>
    <x v="0"/>
    <x v="75"/>
    <n v="785.07"/>
    <x v="1"/>
    <s v="Saclay"/>
    <s v="Michel"/>
    <s v="sept-2025"/>
    <x v="75"/>
    <x v="0"/>
    <x v="3"/>
    <s v="Week-end"/>
  </r>
  <r>
    <x v="0"/>
    <x v="76"/>
    <n v="606.29999999999995"/>
    <x v="12"/>
    <s v="Saclay"/>
    <s v="Michel"/>
    <s v="sept-2025"/>
    <x v="76"/>
    <x v="0"/>
    <x v="3"/>
    <s v="Semaine"/>
  </r>
  <r>
    <x v="0"/>
    <x v="76"/>
    <n v="544.20000000000005"/>
    <x v="17"/>
    <s v="Saclay"/>
    <s v="Michel"/>
    <s v="sept-2025"/>
    <x v="76"/>
    <x v="0"/>
    <x v="3"/>
    <s v="Semaine"/>
  </r>
  <r>
    <x v="0"/>
    <x v="77"/>
    <n v="1222.51"/>
    <x v="2"/>
    <s v="Saclay"/>
    <s v="Michel"/>
    <s v="sept-2025"/>
    <x v="77"/>
    <x v="0"/>
    <x v="3"/>
    <s v="Semaine"/>
  </r>
  <r>
    <x v="0"/>
    <x v="77"/>
    <n v="537.91"/>
    <x v="7"/>
    <s v="Saclay"/>
    <s v="Michel"/>
    <s v="sept-2025"/>
    <x v="77"/>
    <x v="0"/>
    <x v="3"/>
    <s v="Semaine"/>
  </r>
  <r>
    <x v="0"/>
    <x v="77"/>
    <n v="2175"/>
    <x v="10"/>
    <s v="Saclay"/>
    <s v="Michel"/>
    <s v="sept-2025"/>
    <x v="77"/>
    <x v="0"/>
    <x v="3"/>
    <s v="Semaine"/>
  </r>
  <r>
    <x v="0"/>
    <x v="77"/>
    <n v="127.5"/>
    <x v="6"/>
    <s v="Saclay"/>
    <s v="Michel"/>
    <s v="sept-2025"/>
    <x v="77"/>
    <x v="0"/>
    <x v="3"/>
    <s v="Semaine"/>
  </r>
  <r>
    <x v="0"/>
    <x v="77"/>
    <n v="119.06"/>
    <x v="6"/>
    <s v="Saclay"/>
    <s v="Michel"/>
    <s v="sept-2025"/>
    <x v="77"/>
    <x v="0"/>
    <x v="3"/>
    <s v="Semaine"/>
  </r>
  <r>
    <x v="0"/>
    <x v="77"/>
    <n v="841.75"/>
    <x v="6"/>
    <s v="Saclay"/>
    <s v="Michel"/>
    <s v="sept-2025"/>
    <x v="77"/>
    <x v="0"/>
    <x v="3"/>
    <s v="Semaine"/>
  </r>
  <r>
    <x v="0"/>
    <x v="77"/>
    <n v="376.75"/>
    <x v="0"/>
    <s v="Saclay"/>
    <s v="Michel"/>
    <s v="sept-2025"/>
    <x v="77"/>
    <x v="0"/>
    <x v="3"/>
    <s v="Semaine"/>
  </r>
  <r>
    <x v="0"/>
    <x v="77"/>
    <n v="414.42"/>
    <x v="4"/>
    <s v="Saclay"/>
    <s v="Michel"/>
    <s v="sept-2025"/>
    <x v="77"/>
    <x v="0"/>
    <x v="3"/>
    <s v="Semaine"/>
  </r>
  <r>
    <x v="0"/>
    <x v="77"/>
    <n v="316.69"/>
    <x v="1"/>
    <s v="Saclay"/>
    <s v="Michel"/>
    <s v="sept-2025"/>
    <x v="77"/>
    <x v="0"/>
    <x v="3"/>
    <s v="Semaine"/>
  </r>
  <r>
    <x v="0"/>
    <x v="78"/>
    <n v="1013.37"/>
    <x v="2"/>
    <s v="Saclay"/>
    <s v="Michel"/>
    <s v="sept-2025"/>
    <x v="78"/>
    <x v="0"/>
    <x v="3"/>
    <s v="Semaine"/>
  </r>
  <r>
    <x v="0"/>
    <x v="78"/>
    <n v="461.13"/>
    <x v="13"/>
    <s v="Saclay"/>
    <s v="Michel"/>
    <s v="sept-2025"/>
    <x v="78"/>
    <x v="0"/>
    <x v="3"/>
    <s v="Semaine"/>
  </r>
  <r>
    <x v="0"/>
    <x v="78"/>
    <n v="283.70999999999998"/>
    <x v="7"/>
    <s v="Saclay"/>
    <s v="Michel"/>
    <s v="sept-2025"/>
    <x v="78"/>
    <x v="0"/>
    <x v="3"/>
    <s v="Semaine"/>
  </r>
  <r>
    <x v="0"/>
    <x v="78"/>
    <n v="760.88"/>
    <x v="8"/>
    <s v="Saclay"/>
    <s v="Michel"/>
    <s v="sept-2025"/>
    <x v="78"/>
    <x v="0"/>
    <x v="3"/>
    <s v="Semaine"/>
  </r>
  <r>
    <x v="0"/>
    <x v="78"/>
    <n v="653.28"/>
    <x v="0"/>
    <s v="Saclay"/>
    <s v="Michel"/>
    <s v="sept-2025"/>
    <x v="78"/>
    <x v="0"/>
    <x v="3"/>
    <s v="Semaine"/>
  </r>
  <r>
    <x v="0"/>
    <x v="78"/>
    <n v="78.3"/>
    <x v="0"/>
    <s v="Saclay"/>
    <s v="Michel"/>
    <s v="sept-2025"/>
    <x v="78"/>
    <x v="0"/>
    <x v="3"/>
    <s v="Semaine"/>
  </r>
  <r>
    <x v="0"/>
    <x v="78"/>
    <n v="112.44"/>
    <x v="4"/>
    <s v="Saclay"/>
    <s v="Michel"/>
    <s v="sept-2025"/>
    <x v="78"/>
    <x v="0"/>
    <x v="3"/>
    <s v="Semaine"/>
  </r>
  <r>
    <x v="0"/>
    <x v="78"/>
    <n v="630.61"/>
    <x v="1"/>
    <s v="Saclay"/>
    <s v="Michel"/>
    <s v="sept-2025"/>
    <x v="78"/>
    <x v="0"/>
    <x v="3"/>
    <s v="Semaine"/>
  </r>
  <r>
    <x v="0"/>
    <x v="79"/>
    <n v="415"/>
    <x v="18"/>
    <s v="Saclay"/>
    <s v="Michel"/>
    <s v="sept-2025"/>
    <x v="79"/>
    <x v="0"/>
    <x v="3"/>
    <s v="Semaine"/>
  </r>
  <r>
    <x v="0"/>
    <x v="79"/>
    <n v="1004.67"/>
    <x v="7"/>
    <s v="Saclay"/>
    <s v="Michel"/>
    <s v="sept-2025"/>
    <x v="79"/>
    <x v="0"/>
    <x v="3"/>
    <s v="Semaine"/>
  </r>
  <r>
    <x v="0"/>
    <x v="79"/>
    <n v="173.93"/>
    <x v="8"/>
    <s v="Saclay"/>
    <s v="Michel"/>
    <s v="sept-2025"/>
    <x v="79"/>
    <x v="0"/>
    <x v="3"/>
    <s v="Semaine"/>
  </r>
  <r>
    <x v="0"/>
    <x v="79"/>
    <n v="396.97"/>
    <x v="6"/>
    <s v="Saclay"/>
    <s v="Michel"/>
    <s v="sept-2025"/>
    <x v="79"/>
    <x v="0"/>
    <x v="3"/>
    <s v="Semaine"/>
  </r>
  <r>
    <x v="0"/>
    <x v="79"/>
    <n v="1004.87"/>
    <x v="0"/>
    <s v="Saclay"/>
    <s v="Michel"/>
    <s v="sept-2025"/>
    <x v="79"/>
    <x v="0"/>
    <x v="3"/>
    <s v="Semaine"/>
  </r>
  <r>
    <x v="0"/>
    <x v="79"/>
    <n v="802.01"/>
    <x v="1"/>
    <s v="Saclay"/>
    <s v="Michel"/>
    <s v="sept-2025"/>
    <x v="79"/>
    <x v="0"/>
    <x v="3"/>
    <s v="Semaine"/>
  </r>
  <r>
    <x v="0"/>
    <x v="79"/>
    <n v="38.770000000000003"/>
    <x v="1"/>
    <s v="Saclay"/>
    <s v="Michel"/>
    <s v="sept-2025"/>
    <x v="79"/>
    <x v="0"/>
    <x v="3"/>
    <s v="Semaine"/>
  </r>
  <r>
    <x v="0"/>
    <x v="80"/>
    <n v="170.42"/>
    <x v="2"/>
    <s v="Saclay"/>
    <s v="Michel"/>
    <s v="sept-2025"/>
    <x v="80"/>
    <x v="0"/>
    <x v="3"/>
    <s v="Semaine"/>
  </r>
  <r>
    <x v="0"/>
    <x v="80"/>
    <n v="258.99"/>
    <x v="13"/>
    <s v="Saclay"/>
    <s v="Michel"/>
    <s v="sept-2025"/>
    <x v="80"/>
    <x v="0"/>
    <x v="3"/>
    <s v="Semaine"/>
  </r>
  <r>
    <x v="0"/>
    <x v="80"/>
    <n v="291.95999999999998"/>
    <x v="17"/>
    <s v="Saclay"/>
    <s v="Michel"/>
    <s v="sept-2025"/>
    <x v="80"/>
    <x v="0"/>
    <x v="3"/>
    <s v="Semaine"/>
  </r>
  <r>
    <x v="0"/>
    <x v="80"/>
    <n v="536.07000000000005"/>
    <x v="0"/>
    <s v="Saclay"/>
    <s v="Michel"/>
    <s v="sept-2025"/>
    <x v="80"/>
    <x v="0"/>
    <x v="3"/>
    <s v="Semaine"/>
  </r>
  <r>
    <x v="0"/>
    <x v="80"/>
    <n v="495.36"/>
    <x v="9"/>
    <s v="Saclay"/>
    <s v="Michel"/>
    <s v="sept-2025"/>
    <x v="80"/>
    <x v="0"/>
    <x v="3"/>
    <s v="Semaine"/>
  </r>
  <r>
    <x v="0"/>
    <x v="80"/>
    <n v="136.97999999999999"/>
    <x v="1"/>
    <s v="Saclay"/>
    <s v="Michel"/>
    <s v="sept-2025"/>
    <x v="80"/>
    <x v="0"/>
    <x v="3"/>
    <s v="Semaine"/>
  </r>
  <r>
    <x v="0"/>
    <x v="81"/>
    <n v="1512.63"/>
    <x v="2"/>
    <s v="Saclay"/>
    <s v="Michel"/>
    <s v="sept-2025"/>
    <x v="81"/>
    <x v="0"/>
    <x v="3"/>
    <s v="Semaine"/>
  </r>
  <r>
    <x v="0"/>
    <x v="81"/>
    <n v="857.53"/>
    <x v="8"/>
    <s v="Saclay"/>
    <s v="Michel"/>
    <s v="sept-2025"/>
    <x v="81"/>
    <x v="0"/>
    <x v="3"/>
    <s v="Semaine"/>
  </r>
  <r>
    <x v="0"/>
    <x v="81"/>
    <n v="1208.75"/>
    <x v="12"/>
    <s v="Saclay"/>
    <s v="Michel"/>
    <s v="sept-2025"/>
    <x v="81"/>
    <x v="0"/>
    <x v="3"/>
    <s v="Semaine"/>
  </r>
  <r>
    <x v="0"/>
    <x v="81"/>
    <n v="697.99"/>
    <x v="0"/>
    <s v="Saclay"/>
    <s v="Michel"/>
    <s v="sept-2025"/>
    <x v="81"/>
    <x v="0"/>
    <x v="3"/>
    <s v="Semaine"/>
  </r>
  <r>
    <x v="0"/>
    <x v="81"/>
    <n v="209.46"/>
    <x v="4"/>
    <s v="Saclay"/>
    <s v="Michel"/>
    <s v="sept-2025"/>
    <x v="81"/>
    <x v="0"/>
    <x v="3"/>
    <s v="Semaine"/>
  </r>
  <r>
    <x v="0"/>
    <x v="81"/>
    <n v="443.22"/>
    <x v="1"/>
    <s v="Saclay"/>
    <s v="Michel"/>
    <s v="sept-2025"/>
    <x v="81"/>
    <x v="0"/>
    <x v="3"/>
    <s v="Semaine"/>
  </r>
  <r>
    <x v="0"/>
    <x v="81"/>
    <n v="46.2"/>
    <x v="1"/>
    <s v="Saclay"/>
    <s v="Michel"/>
    <s v="sept-2025"/>
    <x v="81"/>
    <x v="0"/>
    <x v="3"/>
    <s v="Semaine"/>
  </r>
  <r>
    <x v="0"/>
    <x v="82"/>
    <n v="247.46"/>
    <x v="2"/>
    <s v="Saclay"/>
    <s v="Michel"/>
    <s v="sept-2025"/>
    <x v="82"/>
    <x v="0"/>
    <x v="3"/>
    <s v="Semaine"/>
  </r>
  <r>
    <x v="0"/>
    <x v="82"/>
    <n v="279.69"/>
    <x v="13"/>
    <s v="Saclay"/>
    <s v="Michel"/>
    <s v="sept-2025"/>
    <x v="82"/>
    <x v="0"/>
    <x v="3"/>
    <s v="Semaine"/>
  </r>
  <r>
    <x v="0"/>
    <x v="82"/>
    <n v="336.25"/>
    <x v="7"/>
    <s v="Saclay"/>
    <s v="Michel"/>
    <s v="sept-2025"/>
    <x v="82"/>
    <x v="0"/>
    <x v="3"/>
    <s v="Semaine"/>
  </r>
  <r>
    <x v="0"/>
    <x v="82"/>
    <n v="111.47"/>
    <x v="8"/>
    <s v="Saclay"/>
    <s v="Michel"/>
    <s v="sept-2025"/>
    <x v="82"/>
    <x v="0"/>
    <x v="3"/>
    <s v="Semaine"/>
  </r>
  <r>
    <x v="0"/>
    <x v="82"/>
    <n v="134.66999999999999"/>
    <x v="0"/>
    <s v="Saclay"/>
    <s v="Michel"/>
    <s v="sept-2025"/>
    <x v="82"/>
    <x v="0"/>
    <x v="3"/>
    <s v="Semaine"/>
  </r>
  <r>
    <x v="0"/>
    <x v="82"/>
    <n v="163.22999999999999"/>
    <x v="1"/>
    <s v="Saclay"/>
    <s v="Michel"/>
    <s v="sept-2025"/>
    <x v="82"/>
    <x v="0"/>
    <x v="3"/>
    <s v="Semaine"/>
  </r>
  <r>
    <x v="0"/>
    <x v="83"/>
    <n v="630.57000000000005"/>
    <x v="14"/>
    <s v="Saclay"/>
    <s v="Michel"/>
    <s v="sept-2025"/>
    <x v="83"/>
    <x v="0"/>
    <x v="3"/>
    <s v="Semaine"/>
  </r>
  <r>
    <x v="0"/>
    <x v="83"/>
    <n v="73.5"/>
    <x v="0"/>
    <s v="Saclay"/>
    <s v="Michel"/>
    <s v="sept-2025"/>
    <x v="83"/>
    <x v="0"/>
    <x v="3"/>
    <s v="Semaine"/>
  </r>
  <r>
    <x v="0"/>
    <x v="84"/>
    <n v="885.79"/>
    <x v="7"/>
    <s v="Saclay"/>
    <s v="Michel"/>
    <s v="sept-2025"/>
    <x v="84"/>
    <x v="0"/>
    <x v="3"/>
    <s v="Semaine"/>
  </r>
  <r>
    <x v="0"/>
    <x v="84"/>
    <n v="349.4"/>
    <x v="8"/>
    <s v="Saclay"/>
    <s v="Michel"/>
    <s v="sept-2025"/>
    <x v="84"/>
    <x v="0"/>
    <x v="3"/>
    <s v="Semaine"/>
  </r>
  <r>
    <x v="0"/>
    <x v="84"/>
    <n v="907.58"/>
    <x v="0"/>
    <s v="Saclay"/>
    <s v="Michel"/>
    <s v="sept-2025"/>
    <x v="84"/>
    <x v="0"/>
    <x v="3"/>
    <s v="Semaine"/>
  </r>
  <r>
    <x v="0"/>
    <x v="84"/>
    <n v="143.85"/>
    <x v="4"/>
    <s v="Saclay"/>
    <s v="Michel"/>
    <s v="sept-2025"/>
    <x v="84"/>
    <x v="0"/>
    <x v="3"/>
    <s v="Semaine"/>
  </r>
  <r>
    <x v="0"/>
    <x v="84"/>
    <n v="444.62"/>
    <x v="3"/>
    <s v="Saclay"/>
    <s v="Michel"/>
    <s v="sept-2025"/>
    <x v="84"/>
    <x v="0"/>
    <x v="3"/>
    <s v="Semaine"/>
  </r>
  <r>
    <x v="0"/>
    <x v="84"/>
    <n v="1042.3599999999999"/>
    <x v="1"/>
    <s v="Saclay"/>
    <s v="Michel"/>
    <s v="sept-2025"/>
    <x v="84"/>
    <x v="0"/>
    <x v="3"/>
    <s v="Semaine"/>
  </r>
  <r>
    <x v="0"/>
    <x v="85"/>
    <n v="143.1"/>
    <x v="2"/>
    <s v="Saclay"/>
    <s v="Michel"/>
    <s v="sept-2025"/>
    <x v="85"/>
    <x v="0"/>
    <x v="3"/>
    <s v="Semaine"/>
  </r>
  <r>
    <x v="0"/>
    <x v="85"/>
    <n v="362.74"/>
    <x v="0"/>
    <s v="Saclay"/>
    <s v="Michel"/>
    <s v="sept-2025"/>
    <x v="85"/>
    <x v="0"/>
    <x v="3"/>
    <s v="Semaine"/>
  </r>
  <r>
    <x v="0"/>
    <x v="85"/>
    <n v="264.39999999999998"/>
    <x v="6"/>
    <s v="Saclay"/>
    <s v="Michel"/>
    <s v="sept-2025"/>
    <x v="85"/>
    <x v="0"/>
    <x v="3"/>
    <s v="Semaine"/>
  </r>
  <r>
    <x v="0"/>
    <x v="85"/>
    <n v="87.13"/>
    <x v="1"/>
    <s v="Saclay"/>
    <s v="Michel"/>
    <s v="sept-2025"/>
    <x v="85"/>
    <x v="0"/>
    <x v="3"/>
    <s v="Semaine"/>
  </r>
  <r>
    <x v="0"/>
    <x v="86"/>
    <n v="854.86"/>
    <x v="2"/>
    <s v="Saclay"/>
    <s v="Michel"/>
    <s v="sept-2025"/>
    <x v="86"/>
    <x v="0"/>
    <x v="3"/>
    <s v="Week-end"/>
  </r>
  <r>
    <x v="0"/>
    <x v="86"/>
    <n v="1231.4000000000001"/>
    <x v="12"/>
    <s v="Saclay"/>
    <s v="Michel"/>
    <s v="sept-2025"/>
    <x v="86"/>
    <x v="0"/>
    <x v="3"/>
    <s v="Week-end"/>
  </r>
  <r>
    <x v="0"/>
    <x v="86"/>
    <n v="462.45"/>
    <x v="0"/>
    <s v="Saclay"/>
    <s v="Michel"/>
    <s v="sept-2025"/>
    <x v="86"/>
    <x v="0"/>
    <x v="3"/>
    <s v="Week-end"/>
  </r>
  <r>
    <x v="0"/>
    <x v="86"/>
    <n v="87.15"/>
    <x v="0"/>
    <s v="Saclay"/>
    <s v="Michel"/>
    <s v="sept-2025"/>
    <x v="86"/>
    <x v="0"/>
    <x v="3"/>
    <s v="Week-end"/>
  </r>
  <r>
    <x v="0"/>
    <x v="86"/>
    <n v="152.29"/>
    <x v="4"/>
    <s v="Saclay"/>
    <s v="Michel"/>
    <s v="sept-2025"/>
    <x v="86"/>
    <x v="0"/>
    <x v="3"/>
    <s v="Week-end"/>
  </r>
  <r>
    <x v="0"/>
    <x v="86"/>
    <n v="938.48"/>
    <x v="1"/>
    <s v="Saclay"/>
    <s v="Michel"/>
    <s v="sept-2025"/>
    <x v="86"/>
    <x v="0"/>
    <x v="3"/>
    <s v="Week-end"/>
  </r>
  <r>
    <x v="0"/>
    <x v="87"/>
    <n v="599.41999999999996"/>
    <x v="7"/>
    <s v="Saclay"/>
    <s v="Michel"/>
    <s v="sept-2025"/>
    <x v="87"/>
    <x v="0"/>
    <x v="3"/>
    <s v="Semaine"/>
  </r>
  <r>
    <x v="0"/>
    <x v="87"/>
    <n v="704.48"/>
    <x v="8"/>
    <s v="Saclay"/>
    <s v="Michel"/>
    <s v="sept-2025"/>
    <x v="87"/>
    <x v="0"/>
    <x v="3"/>
    <s v="Semaine"/>
  </r>
  <r>
    <x v="0"/>
    <x v="87"/>
    <n v="232.5"/>
    <x v="17"/>
    <s v="Saclay"/>
    <s v="Michel"/>
    <s v="sept-2025"/>
    <x v="87"/>
    <x v="0"/>
    <x v="3"/>
    <s v="Semaine"/>
  </r>
  <r>
    <x v="0"/>
    <x v="87"/>
    <n v="386.68"/>
    <x v="0"/>
    <s v="Saclay"/>
    <s v="Michel"/>
    <s v="sept-2025"/>
    <x v="87"/>
    <x v="0"/>
    <x v="3"/>
    <s v="Semaine"/>
  </r>
  <r>
    <x v="0"/>
    <x v="87"/>
    <n v="265.95999999999998"/>
    <x v="3"/>
    <s v="Saclay"/>
    <s v="Michel"/>
    <s v="sept-2025"/>
    <x v="87"/>
    <x v="0"/>
    <x v="3"/>
    <s v="Semaine"/>
  </r>
  <r>
    <x v="0"/>
    <x v="87"/>
    <n v="278.77999999999997"/>
    <x v="1"/>
    <s v="Saclay"/>
    <s v="Michel"/>
    <s v="sept-2025"/>
    <x v="87"/>
    <x v="0"/>
    <x v="3"/>
    <s v="Semaine"/>
  </r>
  <r>
    <x v="0"/>
    <x v="88"/>
    <n v="424.62"/>
    <x v="16"/>
    <s v="Saclay"/>
    <s v="Michel"/>
    <s v="sept-2025"/>
    <x v="88"/>
    <x v="0"/>
    <x v="3"/>
    <s v="Semaine"/>
  </r>
  <r>
    <x v="0"/>
    <x v="88"/>
    <n v="502.71"/>
    <x v="0"/>
    <s v="Saclay"/>
    <s v="Michel"/>
    <s v="sept-2025"/>
    <x v="88"/>
    <x v="0"/>
    <x v="3"/>
    <s v="Semaine"/>
  </r>
  <r>
    <x v="0"/>
    <x v="88"/>
    <n v="615.59"/>
    <x v="6"/>
    <s v="Saclay"/>
    <s v="Michel"/>
    <s v="sept-2025"/>
    <x v="88"/>
    <x v="0"/>
    <x v="3"/>
    <s v="Semaine"/>
  </r>
  <r>
    <x v="0"/>
    <x v="88"/>
    <n v="135.19"/>
    <x v="6"/>
    <s v="Saclay"/>
    <s v="Michel"/>
    <s v="sept-2025"/>
    <x v="88"/>
    <x v="0"/>
    <x v="3"/>
    <s v="Semaine"/>
  </r>
  <r>
    <x v="0"/>
    <x v="88"/>
    <n v="323.14"/>
    <x v="1"/>
    <s v="Saclay"/>
    <s v="Michel"/>
    <s v="sept-2025"/>
    <x v="88"/>
    <x v="0"/>
    <x v="3"/>
    <s v="Semaine"/>
  </r>
  <r>
    <x v="0"/>
    <x v="88"/>
    <n v="374.68"/>
    <x v="15"/>
    <s v="Saclay"/>
    <s v="Michel"/>
    <s v="sept-2025"/>
    <x v="88"/>
    <x v="0"/>
    <x v="3"/>
    <s v="Semaine"/>
  </r>
  <r>
    <x v="0"/>
    <x v="89"/>
    <n v="355.22"/>
    <x v="2"/>
    <s v="Saclay"/>
    <s v="Michel"/>
    <s v="sept-2025"/>
    <x v="89"/>
    <x v="0"/>
    <x v="3"/>
    <s v="Semaine"/>
  </r>
  <r>
    <x v="0"/>
    <x v="89"/>
    <n v="330.59"/>
    <x v="7"/>
    <s v="Saclay"/>
    <s v="Michel"/>
    <s v="sept-2025"/>
    <x v="89"/>
    <x v="0"/>
    <x v="3"/>
    <s v="Semaine"/>
  </r>
  <r>
    <x v="0"/>
    <x v="89"/>
    <n v="1292.07"/>
    <x v="14"/>
    <s v="Saclay"/>
    <s v="Michel"/>
    <s v="sept-2025"/>
    <x v="89"/>
    <x v="0"/>
    <x v="3"/>
    <s v="Semaine"/>
  </r>
  <r>
    <x v="0"/>
    <x v="89"/>
    <n v="133.69999999999999"/>
    <x v="0"/>
    <s v="Saclay"/>
    <s v="Michel"/>
    <s v="sept-2025"/>
    <x v="89"/>
    <x v="0"/>
    <x v="3"/>
    <s v="Semaine"/>
  </r>
  <r>
    <x v="0"/>
    <x v="89"/>
    <n v="676.82"/>
    <x v="0"/>
    <s v="Saclay"/>
    <s v="Michel"/>
    <s v="sept-2025"/>
    <x v="89"/>
    <x v="0"/>
    <x v="3"/>
    <s v="Semaine"/>
  </r>
  <r>
    <x v="0"/>
    <x v="89"/>
    <n v="324.70999999999998"/>
    <x v="4"/>
    <s v="Saclay"/>
    <s v="Michel"/>
    <s v="sept-2025"/>
    <x v="89"/>
    <x v="0"/>
    <x v="3"/>
    <s v="Semaine"/>
  </r>
  <r>
    <x v="0"/>
    <x v="89"/>
    <n v="87.96"/>
    <x v="1"/>
    <s v="Saclay"/>
    <s v="Michel"/>
    <s v="sept-2025"/>
    <x v="89"/>
    <x v="0"/>
    <x v="3"/>
    <s v="Semaine"/>
  </r>
  <r>
    <x v="0"/>
    <x v="89"/>
    <n v="201.6"/>
    <x v="11"/>
    <s v="Saclay"/>
    <s v="Michel"/>
    <s v="sept-2025"/>
    <x v="89"/>
    <x v="0"/>
    <x v="3"/>
    <s v="Semaine"/>
  </r>
  <r>
    <x v="0"/>
    <x v="90"/>
    <n v="405.54"/>
    <x v="2"/>
    <s v="Saclay"/>
    <s v="Michel"/>
    <s v="sept-2025"/>
    <x v="90"/>
    <x v="0"/>
    <x v="3"/>
    <s v="Semaine"/>
  </r>
  <r>
    <x v="0"/>
    <x v="90"/>
    <n v="322.29000000000002"/>
    <x v="8"/>
    <s v="Saclay"/>
    <s v="Michel"/>
    <s v="sept-2025"/>
    <x v="90"/>
    <x v="0"/>
    <x v="3"/>
    <s v="Semaine"/>
  </r>
  <r>
    <x v="0"/>
    <x v="90"/>
    <n v="188.31"/>
    <x v="6"/>
    <s v="Saclay"/>
    <s v="Michel"/>
    <s v="sept-2025"/>
    <x v="90"/>
    <x v="0"/>
    <x v="3"/>
    <s v="Semaine"/>
  </r>
  <r>
    <x v="0"/>
    <x v="90"/>
    <n v="283.81"/>
    <x v="1"/>
    <s v="Saclay"/>
    <s v="Michel"/>
    <s v="sept-2025"/>
    <x v="90"/>
    <x v="0"/>
    <x v="3"/>
    <s v="Semaine"/>
  </r>
  <r>
    <x v="0"/>
    <x v="91"/>
    <n v="388.16"/>
    <x v="0"/>
    <s v="Saclay"/>
    <s v="Michel"/>
    <s v="août-2025"/>
    <x v="91"/>
    <x v="0"/>
    <x v="4"/>
    <s v="Week-end"/>
  </r>
  <r>
    <x v="0"/>
    <x v="92"/>
    <n v="389"/>
    <x v="8"/>
    <s v="Saclay"/>
    <s v="Michel"/>
    <s v="août-2025"/>
    <x v="92"/>
    <x v="0"/>
    <x v="4"/>
    <s v="Week-end"/>
  </r>
  <r>
    <x v="0"/>
    <x v="92"/>
    <n v="600.65"/>
    <x v="0"/>
    <s v="Saclay"/>
    <s v="Michel"/>
    <s v="août-2025"/>
    <x v="92"/>
    <x v="0"/>
    <x v="4"/>
    <s v="Week-end"/>
  </r>
  <r>
    <x v="0"/>
    <x v="92"/>
    <n v="614.92999999999995"/>
    <x v="1"/>
    <s v="Saclay"/>
    <s v="Michel"/>
    <s v="août-2025"/>
    <x v="92"/>
    <x v="0"/>
    <x v="4"/>
    <s v="Week-end"/>
  </r>
  <r>
    <x v="0"/>
    <x v="93"/>
    <n v="686.63"/>
    <x v="2"/>
    <s v="Saclay"/>
    <s v="Michel"/>
    <s v="août-2025"/>
    <x v="93"/>
    <x v="0"/>
    <x v="4"/>
    <s v="Semaine"/>
  </r>
  <r>
    <x v="0"/>
    <x v="93"/>
    <n v="686.63"/>
    <x v="2"/>
    <s v="Saclay"/>
    <s v="Michel"/>
    <s v="août-2025"/>
    <x v="93"/>
    <x v="0"/>
    <x v="4"/>
    <s v="Semaine"/>
  </r>
  <r>
    <x v="0"/>
    <x v="93"/>
    <n v="686.63"/>
    <x v="2"/>
    <s v="Saclay"/>
    <s v="Michel"/>
    <s v="août-2025"/>
    <x v="93"/>
    <x v="0"/>
    <x v="4"/>
    <s v="Semaine"/>
  </r>
  <r>
    <x v="0"/>
    <x v="93"/>
    <n v="193.92"/>
    <x v="13"/>
    <s v="Saclay"/>
    <s v="Michel"/>
    <s v="août-2025"/>
    <x v="93"/>
    <x v="0"/>
    <x v="4"/>
    <s v="Semaine"/>
  </r>
  <r>
    <x v="0"/>
    <x v="93"/>
    <n v="733.44"/>
    <x v="7"/>
    <s v="Saclay"/>
    <s v="Michel"/>
    <s v="août-2025"/>
    <x v="93"/>
    <x v="0"/>
    <x v="4"/>
    <s v="Semaine"/>
  </r>
  <r>
    <x v="0"/>
    <x v="93"/>
    <n v="952.33"/>
    <x v="0"/>
    <s v="Saclay"/>
    <s v="Michel"/>
    <s v="août-2025"/>
    <x v="93"/>
    <x v="0"/>
    <x v="4"/>
    <s v="Semaine"/>
  </r>
  <r>
    <x v="0"/>
    <x v="93"/>
    <n v="766.34"/>
    <x v="12"/>
    <s v="Saclay"/>
    <s v="Michel"/>
    <s v="août-2025"/>
    <x v="93"/>
    <x v="0"/>
    <x v="4"/>
    <s v="Semaine"/>
  </r>
  <r>
    <x v="0"/>
    <x v="93"/>
    <n v="112.96"/>
    <x v="6"/>
    <s v="Saclay"/>
    <s v="Michel"/>
    <s v="août-2025"/>
    <x v="93"/>
    <x v="0"/>
    <x v="4"/>
    <s v="Semaine"/>
  </r>
  <r>
    <x v="0"/>
    <x v="93"/>
    <n v="1043.6199999999999"/>
    <x v="1"/>
    <s v="Saclay"/>
    <s v="Michel"/>
    <s v="août-2025"/>
    <x v="93"/>
    <x v="0"/>
    <x v="4"/>
    <s v="Semaine"/>
  </r>
  <r>
    <x v="0"/>
    <x v="94"/>
    <n v="232.19"/>
    <x v="8"/>
    <s v="Saclay"/>
    <s v="Michel"/>
    <s v="août-2025"/>
    <x v="94"/>
    <x v="0"/>
    <x v="4"/>
    <s v="Semaine"/>
  </r>
  <r>
    <x v="0"/>
    <x v="95"/>
    <n v="472.59"/>
    <x v="8"/>
    <s v="Saclay"/>
    <s v="Michel"/>
    <s v="août-2025"/>
    <x v="95"/>
    <x v="0"/>
    <x v="4"/>
    <s v="Semaine"/>
  </r>
  <r>
    <x v="0"/>
    <x v="95"/>
    <n v="696.62"/>
    <x v="0"/>
    <s v="Saclay"/>
    <s v="Michel"/>
    <s v="août-2025"/>
    <x v="95"/>
    <x v="0"/>
    <x v="4"/>
    <s v="Semaine"/>
  </r>
  <r>
    <x v="0"/>
    <x v="95"/>
    <n v="218.21"/>
    <x v="6"/>
    <s v="Saclay"/>
    <s v="Michel"/>
    <s v="août-2025"/>
    <x v="95"/>
    <x v="0"/>
    <x v="4"/>
    <s v="Semaine"/>
  </r>
  <r>
    <x v="0"/>
    <x v="95"/>
    <n v="107.8"/>
    <x v="4"/>
    <s v="Saclay"/>
    <s v="Michel"/>
    <s v="août-2025"/>
    <x v="95"/>
    <x v="0"/>
    <x v="4"/>
    <s v="Semaine"/>
  </r>
  <r>
    <x v="0"/>
    <x v="95"/>
    <n v="716.59"/>
    <x v="1"/>
    <s v="Saclay"/>
    <s v="Michel"/>
    <s v="août-2025"/>
    <x v="95"/>
    <x v="0"/>
    <x v="4"/>
    <s v="Semaine"/>
  </r>
  <r>
    <x v="0"/>
    <x v="95"/>
    <n v="392.73"/>
    <x v="3"/>
    <s v="Saclay"/>
    <s v="Michel"/>
    <s v="août-2025"/>
    <x v="95"/>
    <x v="0"/>
    <x v="4"/>
    <s v="Semaine"/>
  </r>
  <r>
    <x v="0"/>
    <x v="95"/>
    <n v="405.78"/>
    <x v="15"/>
    <s v="Saclay"/>
    <s v="Michel"/>
    <s v="août-2025"/>
    <x v="95"/>
    <x v="0"/>
    <x v="4"/>
    <s v="Semaine"/>
  </r>
  <r>
    <x v="0"/>
    <x v="96"/>
    <n v="232.17"/>
    <x v="2"/>
    <s v="Saclay"/>
    <s v="Michel"/>
    <s v="août-2025"/>
    <x v="96"/>
    <x v="0"/>
    <x v="4"/>
    <s v="Semaine"/>
  </r>
  <r>
    <x v="0"/>
    <x v="96"/>
    <n v="964.09"/>
    <x v="7"/>
    <s v="Saclay"/>
    <s v="Michel"/>
    <s v="août-2025"/>
    <x v="96"/>
    <x v="0"/>
    <x v="4"/>
    <s v="Semaine"/>
  </r>
  <r>
    <x v="0"/>
    <x v="96"/>
    <n v="685.84"/>
    <x v="0"/>
    <s v="Saclay"/>
    <s v="Michel"/>
    <s v="août-2025"/>
    <x v="96"/>
    <x v="0"/>
    <x v="4"/>
    <s v="Semaine"/>
  </r>
  <r>
    <x v="0"/>
    <x v="96"/>
    <n v="463.25"/>
    <x v="1"/>
    <s v="Saclay"/>
    <s v="Michel"/>
    <s v="août-2025"/>
    <x v="96"/>
    <x v="0"/>
    <x v="4"/>
    <s v="Semaine"/>
  </r>
  <r>
    <x v="0"/>
    <x v="96"/>
    <n v="53.37"/>
    <x v="1"/>
    <s v="Saclay"/>
    <s v="Michel"/>
    <s v="août-2025"/>
    <x v="96"/>
    <x v="0"/>
    <x v="4"/>
    <s v="Semaine"/>
  </r>
  <r>
    <x v="0"/>
    <x v="96"/>
    <n v="100"/>
    <x v="3"/>
    <s v="Saclay"/>
    <s v="Michel"/>
    <s v="août-2025"/>
    <x v="96"/>
    <x v="0"/>
    <x v="4"/>
    <s v="Semaine"/>
  </r>
  <r>
    <x v="0"/>
    <x v="96"/>
    <n v="176"/>
    <x v="11"/>
    <s v="Saclay"/>
    <s v="Michel"/>
    <s v="août-2025"/>
    <x v="96"/>
    <x v="0"/>
    <x v="4"/>
    <s v="Semaine"/>
  </r>
  <r>
    <x v="0"/>
    <x v="97"/>
    <n v="292.10000000000002"/>
    <x v="2"/>
    <s v="Saclay"/>
    <s v="Michel"/>
    <s v="août-2025"/>
    <x v="97"/>
    <x v="0"/>
    <x v="4"/>
    <s v="Semaine"/>
  </r>
  <r>
    <x v="0"/>
    <x v="97"/>
    <n v="101.61"/>
    <x v="21"/>
    <s v="Saclay"/>
    <s v="Michel"/>
    <s v="août-2025"/>
    <x v="97"/>
    <x v="0"/>
    <x v="4"/>
    <s v="Semaine"/>
  </r>
  <r>
    <x v="0"/>
    <x v="97"/>
    <n v="101.61"/>
    <x v="7"/>
    <s v="Saclay"/>
    <s v="Michel"/>
    <s v="août-2025"/>
    <x v="97"/>
    <x v="0"/>
    <x v="4"/>
    <s v="Semaine"/>
  </r>
  <r>
    <x v="0"/>
    <x v="97"/>
    <n v="805.06"/>
    <x v="8"/>
    <s v="Saclay"/>
    <s v="Michel"/>
    <s v="août-2025"/>
    <x v="97"/>
    <x v="0"/>
    <x v="4"/>
    <s v="Semaine"/>
  </r>
  <r>
    <x v="0"/>
    <x v="97"/>
    <n v="438.69"/>
    <x v="0"/>
    <s v="Saclay"/>
    <s v="Michel"/>
    <s v="août-2025"/>
    <x v="97"/>
    <x v="0"/>
    <x v="4"/>
    <s v="Semaine"/>
  </r>
  <r>
    <x v="0"/>
    <x v="97"/>
    <n v="672.84"/>
    <x v="17"/>
    <s v="Saclay"/>
    <s v="Michel"/>
    <s v="août-2025"/>
    <x v="97"/>
    <x v="0"/>
    <x v="4"/>
    <s v="Semaine"/>
  </r>
  <r>
    <x v="0"/>
    <x v="97"/>
    <n v="314.38"/>
    <x v="6"/>
    <s v="Saclay"/>
    <s v="Michel"/>
    <s v="août-2025"/>
    <x v="97"/>
    <x v="0"/>
    <x v="4"/>
    <s v="Semaine"/>
  </r>
  <r>
    <x v="0"/>
    <x v="97"/>
    <n v="1041.01"/>
    <x v="3"/>
    <s v="Saclay"/>
    <s v="Michel"/>
    <s v="août-2025"/>
    <x v="97"/>
    <x v="0"/>
    <x v="4"/>
    <s v="Semaine"/>
  </r>
  <r>
    <x v="0"/>
    <x v="98"/>
    <n v="567.6"/>
    <x v="0"/>
    <s v="Saclay"/>
    <s v="Michel"/>
    <s v="août-2025"/>
    <x v="98"/>
    <x v="0"/>
    <x v="4"/>
    <s v="Week-end"/>
  </r>
  <r>
    <x v="0"/>
    <x v="98"/>
    <n v="1005.4"/>
    <x v="1"/>
    <s v="Saclay"/>
    <s v="Michel"/>
    <s v="août-2025"/>
    <x v="98"/>
    <x v="0"/>
    <x v="4"/>
    <s v="Week-end"/>
  </r>
  <r>
    <x v="0"/>
    <x v="99"/>
    <n v="212.75"/>
    <x v="9"/>
    <s v="Saclay"/>
    <s v="Michel"/>
    <s v="août-2025"/>
    <x v="99"/>
    <x v="0"/>
    <x v="4"/>
    <s v="Semaine"/>
  </r>
  <r>
    <x v="0"/>
    <x v="100"/>
    <n v="572.41"/>
    <x v="14"/>
    <s v="Saclay"/>
    <s v="Michel"/>
    <s v="juil-2025"/>
    <x v="100"/>
    <x v="0"/>
    <x v="5"/>
    <s v="Semaine"/>
  </r>
  <r>
    <x v="0"/>
    <x v="100"/>
    <n v="76"/>
    <x v="14"/>
    <s v="Saclay"/>
    <s v="Michel"/>
    <s v="juil-2025"/>
    <x v="100"/>
    <x v="0"/>
    <x v="5"/>
    <s v="Semaine"/>
  </r>
  <r>
    <x v="0"/>
    <x v="100"/>
    <n v="55.98"/>
    <x v="0"/>
    <s v="Saclay"/>
    <s v="Michel"/>
    <s v="juil-2025"/>
    <x v="100"/>
    <x v="0"/>
    <x v="5"/>
    <s v="Semaine"/>
  </r>
  <r>
    <x v="0"/>
    <x v="100"/>
    <n v="188"/>
    <x v="6"/>
    <s v="Saclay"/>
    <s v="Michel"/>
    <s v="juil-2025"/>
    <x v="100"/>
    <x v="0"/>
    <x v="5"/>
    <s v="Semaine"/>
  </r>
  <r>
    <x v="0"/>
    <x v="101"/>
    <n v="209.99"/>
    <x v="2"/>
    <s v="Saclay"/>
    <s v="Michel"/>
    <s v="juil-2025"/>
    <x v="101"/>
    <x v="0"/>
    <x v="5"/>
    <s v="Week-end"/>
  </r>
  <r>
    <x v="0"/>
    <x v="101"/>
    <n v="52.2"/>
    <x v="0"/>
    <s v="Saclay"/>
    <s v="Michel"/>
    <s v="juil-2025"/>
    <x v="101"/>
    <x v="0"/>
    <x v="5"/>
    <s v="Week-end"/>
  </r>
  <r>
    <x v="0"/>
    <x v="101"/>
    <n v="323.49"/>
    <x v="1"/>
    <s v="Saclay"/>
    <s v="Michel"/>
    <s v="juil-2025"/>
    <x v="101"/>
    <x v="0"/>
    <x v="5"/>
    <s v="Week-end"/>
  </r>
  <r>
    <x v="0"/>
    <x v="102"/>
    <n v="367.09"/>
    <x v="2"/>
    <s v="Saclay"/>
    <s v="Michel"/>
    <s v="juil-2025"/>
    <x v="102"/>
    <x v="0"/>
    <x v="5"/>
    <s v="Semaine"/>
  </r>
  <r>
    <x v="0"/>
    <x v="102"/>
    <n v="623.14"/>
    <x v="7"/>
    <s v="Saclay"/>
    <s v="Michel"/>
    <s v="juil-2025"/>
    <x v="102"/>
    <x v="0"/>
    <x v="5"/>
    <s v="Semaine"/>
  </r>
  <r>
    <x v="0"/>
    <x v="102"/>
    <n v="357.94"/>
    <x v="0"/>
    <s v="Saclay"/>
    <s v="Michel"/>
    <s v="juil-2025"/>
    <x v="102"/>
    <x v="0"/>
    <x v="5"/>
    <s v="Semaine"/>
  </r>
  <r>
    <x v="0"/>
    <x v="102"/>
    <n v="86.37"/>
    <x v="8"/>
    <s v="Saclay"/>
    <s v="Michel"/>
    <s v="juil-2025"/>
    <x v="102"/>
    <x v="0"/>
    <x v="5"/>
    <s v="Semaine"/>
  </r>
  <r>
    <x v="0"/>
    <x v="102"/>
    <n v="274.47000000000003"/>
    <x v="1"/>
    <s v="Saclay"/>
    <s v="Michel"/>
    <s v="juil-2025"/>
    <x v="102"/>
    <x v="0"/>
    <x v="5"/>
    <s v="Semaine"/>
  </r>
  <r>
    <x v="0"/>
    <x v="103"/>
    <n v="401.42"/>
    <x v="2"/>
    <s v="Saclay"/>
    <s v="Michel"/>
    <s v="juil-2025"/>
    <x v="103"/>
    <x v="0"/>
    <x v="5"/>
    <s v="Semaine"/>
  </r>
  <r>
    <x v="0"/>
    <x v="103"/>
    <n v="98.26"/>
    <x v="0"/>
    <s v="Saclay"/>
    <s v="Michel"/>
    <s v="juil-2025"/>
    <x v="103"/>
    <x v="0"/>
    <x v="5"/>
    <s v="Semaine"/>
  </r>
  <r>
    <x v="0"/>
    <x v="104"/>
    <n v="355.22"/>
    <x v="7"/>
    <s v="Saclay"/>
    <s v="Michel"/>
    <s v="juil-2025"/>
    <x v="104"/>
    <x v="0"/>
    <x v="5"/>
    <s v="Semaine"/>
  </r>
  <r>
    <x v="0"/>
    <x v="104"/>
    <n v="219.3"/>
    <x v="0"/>
    <s v="Saclay"/>
    <s v="Michel"/>
    <s v="juil-2025"/>
    <x v="104"/>
    <x v="0"/>
    <x v="5"/>
    <s v="Semaine"/>
  </r>
  <r>
    <x v="0"/>
    <x v="104"/>
    <n v="285.89999999999998"/>
    <x v="1"/>
    <s v="Saclay"/>
    <s v="Michel"/>
    <s v="juil-2025"/>
    <x v="104"/>
    <x v="0"/>
    <x v="5"/>
    <s v="Semaine"/>
  </r>
  <r>
    <x v="0"/>
    <x v="105"/>
    <n v="318.99"/>
    <x v="0"/>
    <s v="Saclay"/>
    <s v="Michel"/>
    <s v="juil-2025"/>
    <x v="105"/>
    <x v="0"/>
    <x v="5"/>
    <s v="Semaine"/>
  </r>
  <r>
    <x v="0"/>
    <x v="105"/>
    <n v="104.14"/>
    <x v="8"/>
    <s v="Saclay"/>
    <s v="Michel"/>
    <s v="juil-2025"/>
    <x v="105"/>
    <x v="0"/>
    <x v="5"/>
    <s v="Semaine"/>
  </r>
  <r>
    <x v="0"/>
    <x v="105"/>
    <n v="140"/>
    <x v="6"/>
    <s v="Saclay"/>
    <s v="Michel"/>
    <s v="juil-2025"/>
    <x v="105"/>
    <x v="0"/>
    <x v="5"/>
    <s v="Semaine"/>
  </r>
  <r>
    <x v="0"/>
    <x v="105"/>
    <n v="283.43"/>
    <x v="1"/>
    <s v="Saclay"/>
    <s v="Michel"/>
    <s v="juil-2025"/>
    <x v="105"/>
    <x v="0"/>
    <x v="5"/>
    <s v="Semaine"/>
  </r>
  <r>
    <x v="0"/>
    <x v="105"/>
    <n v="938.73"/>
    <x v="2"/>
    <s v="Saclay"/>
    <s v="Michel"/>
    <s v="juil-2025"/>
    <x v="105"/>
    <x v="0"/>
    <x v="5"/>
    <s v="Semaine"/>
  </r>
  <r>
    <x v="0"/>
    <x v="106"/>
    <n v="546.28"/>
    <x v="7"/>
    <s v="Saclay"/>
    <s v="Michel"/>
    <s v="juil-2025"/>
    <x v="106"/>
    <x v="0"/>
    <x v="5"/>
    <s v="Semaine"/>
  </r>
  <r>
    <x v="0"/>
    <x v="106"/>
    <n v="149.75"/>
    <x v="0"/>
    <s v="Saclay"/>
    <s v="Michel"/>
    <s v="juil-2025"/>
    <x v="106"/>
    <x v="0"/>
    <x v="5"/>
    <s v="Semaine"/>
  </r>
  <r>
    <x v="0"/>
    <x v="106"/>
    <n v="240.99"/>
    <x v="1"/>
    <s v="Saclay"/>
    <s v="Michel"/>
    <s v="juil-2025"/>
    <x v="106"/>
    <x v="0"/>
    <x v="5"/>
    <s v="Semaine"/>
  </r>
  <r>
    <x v="0"/>
    <x v="107"/>
    <n v="669.86"/>
    <x v="0"/>
    <s v="Saclay"/>
    <s v="Michel"/>
    <s v="juil-2025"/>
    <x v="107"/>
    <x v="0"/>
    <x v="5"/>
    <s v="Semaine"/>
  </r>
  <r>
    <x v="0"/>
    <x v="107"/>
    <n v="-12"/>
    <x v="0"/>
    <s v="Saclay"/>
    <s v="Michel"/>
    <s v="juil-2025"/>
    <x v="107"/>
    <x v="0"/>
    <x v="5"/>
    <s v="Semaine"/>
  </r>
  <r>
    <x v="0"/>
    <x v="107"/>
    <n v="181.9"/>
    <x v="6"/>
    <s v="Saclay"/>
    <s v="Michel"/>
    <s v="juil-2025"/>
    <x v="107"/>
    <x v="0"/>
    <x v="5"/>
    <s v="Semaine"/>
  </r>
  <r>
    <x v="0"/>
    <x v="107"/>
    <n v="64.900000000000006"/>
    <x v="6"/>
    <s v="Saclay"/>
    <s v="Michel"/>
    <s v="juil-2025"/>
    <x v="107"/>
    <x v="0"/>
    <x v="5"/>
    <s v="Semaine"/>
  </r>
  <r>
    <x v="0"/>
    <x v="107"/>
    <n v="426.18"/>
    <x v="1"/>
    <s v="Saclay"/>
    <s v="Michel"/>
    <s v="juil-2025"/>
    <x v="107"/>
    <x v="0"/>
    <x v="5"/>
    <s v="Semaine"/>
  </r>
  <r>
    <x v="0"/>
    <x v="107"/>
    <n v="141.71"/>
    <x v="4"/>
    <s v="Saclay"/>
    <s v="Michel"/>
    <s v="juil-2025"/>
    <x v="107"/>
    <x v="0"/>
    <x v="5"/>
    <s v="Semaine"/>
  </r>
  <r>
    <x v="0"/>
    <x v="107"/>
    <n v="704.42"/>
    <x v="2"/>
    <s v="Saclay"/>
    <s v="Michel"/>
    <s v="juil-2025"/>
    <x v="107"/>
    <x v="0"/>
    <x v="5"/>
    <s v="Semaine"/>
  </r>
  <r>
    <x v="0"/>
    <x v="108"/>
    <n v="440.39"/>
    <x v="7"/>
    <s v="Saclay"/>
    <s v="Michel"/>
    <s v="juil-2025"/>
    <x v="108"/>
    <x v="0"/>
    <x v="5"/>
    <s v="Semaine"/>
  </r>
  <r>
    <x v="0"/>
    <x v="108"/>
    <n v="229.7"/>
    <x v="0"/>
    <s v="Saclay"/>
    <s v="Michel"/>
    <s v="juil-2025"/>
    <x v="108"/>
    <x v="0"/>
    <x v="5"/>
    <s v="Semaine"/>
  </r>
  <r>
    <x v="0"/>
    <x v="108"/>
    <n v="39.75"/>
    <x v="14"/>
    <s v="Saclay"/>
    <s v="Michel"/>
    <s v="juil-2025"/>
    <x v="108"/>
    <x v="0"/>
    <x v="5"/>
    <s v="Semaine"/>
  </r>
  <r>
    <x v="0"/>
    <x v="108"/>
    <n v="164.44"/>
    <x v="8"/>
    <s v="Saclay"/>
    <s v="Michel"/>
    <s v="juil-2025"/>
    <x v="108"/>
    <x v="0"/>
    <x v="5"/>
    <s v="Semaine"/>
  </r>
  <r>
    <x v="0"/>
    <x v="108"/>
    <n v="355.13"/>
    <x v="1"/>
    <s v="Saclay"/>
    <s v="Michel"/>
    <s v="juil-2025"/>
    <x v="108"/>
    <x v="0"/>
    <x v="5"/>
    <s v="Semaine"/>
  </r>
  <r>
    <x v="0"/>
    <x v="108"/>
    <n v="75.25"/>
    <x v="2"/>
    <s v="Saclay"/>
    <s v="Michel"/>
    <s v="juil-2025"/>
    <x v="108"/>
    <x v="0"/>
    <x v="5"/>
    <s v="Semaine"/>
  </r>
  <r>
    <x v="0"/>
    <x v="109"/>
    <n v="402.48"/>
    <x v="16"/>
    <s v="Saclay"/>
    <s v="Michel"/>
    <s v="juil-2025"/>
    <x v="109"/>
    <x v="0"/>
    <x v="5"/>
    <s v="Semaine"/>
  </r>
  <r>
    <x v="0"/>
    <x v="109"/>
    <n v="248.72"/>
    <x v="14"/>
    <s v="Saclay"/>
    <s v="Michel"/>
    <s v="juil-2025"/>
    <x v="109"/>
    <x v="0"/>
    <x v="5"/>
    <s v="Semaine"/>
  </r>
  <r>
    <x v="0"/>
    <x v="110"/>
    <n v="555.75"/>
    <x v="0"/>
    <s v="Saclay"/>
    <s v="Michel"/>
    <s v="juil-2025"/>
    <x v="110"/>
    <x v="0"/>
    <x v="5"/>
    <s v="Semaine"/>
  </r>
  <r>
    <x v="0"/>
    <x v="110"/>
    <n v="139.34"/>
    <x v="0"/>
    <s v="Saclay"/>
    <s v="Michel"/>
    <s v="juil-2025"/>
    <x v="110"/>
    <x v="0"/>
    <x v="5"/>
    <s v="Semaine"/>
  </r>
  <r>
    <x v="0"/>
    <x v="110"/>
    <n v="319.14"/>
    <x v="1"/>
    <s v="Saclay"/>
    <s v="Michel"/>
    <s v="juil-2025"/>
    <x v="110"/>
    <x v="0"/>
    <x v="5"/>
    <s v="Semaine"/>
  </r>
  <r>
    <x v="0"/>
    <x v="110"/>
    <n v="158.72"/>
    <x v="4"/>
    <s v="Saclay"/>
    <s v="Michel"/>
    <s v="juil-2025"/>
    <x v="110"/>
    <x v="0"/>
    <x v="5"/>
    <s v="Semaine"/>
  </r>
  <r>
    <x v="0"/>
    <x v="110"/>
    <n v="271.08999999999997"/>
    <x v="2"/>
    <s v="Saclay"/>
    <s v="Michel"/>
    <s v="juil-2025"/>
    <x v="110"/>
    <x v="0"/>
    <x v="5"/>
    <s v="Semaine"/>
  </r>
  <r>
    <x v="0"/>
    <x v="110"/>
    <n v="289.10000000000002"/>
    <x v="2"/>
    <s v="Saclay"/>
    <s v="Michel"/>
    <s v="juil-2025"/>
    <x v="110"/>
    <x v="0"/>
    <x v="5"/>
    <s v="Semaine"/>
  </r>
  <r>
    <x v="0"/>
    <x v="111"/>
    <n v="313.76"/>
    <x v="9"/>
    <s v="Saclay"/>
    <s v="Michel"/>
    <s v="juil-2025"/>
    <x v="111"/>
    <x v="0"/>
    <x v="5"/>
    <s v="Week-end"/>
  </r>
  <r>
    <x v="0"/>
    <x v="112"/>
    <n v="345"/>
    <x v="7"/>
    <s v="Saclay"/>
    <s v="Michel"/>
    <s v="juil-2025"/>
    <x v="112"/>
    <x v="0"/>
    <x v="5"/>
    <s v="Semaine"/>
  </r>
  <r>
    <x v="0"/>
    <x v="112"/>
    <n v="731.1"/>
    <x v="0"/>
    <s v="Saclay"/>
    <s v="Michel"/>
    <s v="juil-2025"/>
    <x v="112"/>
    <x v="0"/>
    <x v="5"/>
    <s v="Semaine"/>
  </r>
  <r>
    <x v="0"/>
    <x v="112"/>
    <n v="284.38"/>
    <x v="8"/>
    <s v="Saclay"/>
    <s v="Michel"/>
    <s v="juil-2025"/>
    <x v="112"/>
    <x v="0"/>
    <x v="5"/>
    <s v="Semaine"/>
  </r>
  <r>
    <x v="0"/>
    <x v="112"/>
    <n v="84.6"/>
    <x v="12"/>
    <s v="Saclay"/>
    <s v="Michel"/>
    <s v="juil-2025"/>
    <x v="112"/>
    <x v="0"/>
    <x v="5"/>
    <s v="Semaine"/>
  </r>
  <r>
    <x v="0"/>
    <x v="112"/>
    <n v="104.04"/>
    <x v="17"/>
    <s v="Saclay"/>
    <s v="Michel"/>
    <s v="juil-2025"/>
    <x v="112"/>
    <x v="0"/>
    <x v="5"/>
    <s v="Semaine"/>
  </r>
  <r>
    <x v="0"/>
    <x v="112"/>
    <n v="96.56"/>
    <x v="4"/>
    <s v="Saclay"/>
    <s v="Michel"/>
    <s v="juil-2025"/>
    <x v="112"/>
    <x v="0"/>
    <x v="5"/>
    <s v="Semaine"/>
  </r>
  <r>
    <x v="0"/>
    <x v="112"/>
    <n v="735.32"/>
    <x v="2"/>
    <s v="Saclay"/>
    <s v="Michel"/>
    <s v="juil-2025"/>
    <x v="112"/>
    <x v="0"/>
    <x v="5"/>
    <s v="Semaine"/>
  </r>
  <r>
    <x v="0"/>
    <x v="113"/>
    <n v="612.63"/>
    <x v="7"/>
    <s v="Saclay"/>
    <s v="Michel"/>
    <s v="juil-2025"/>
    <x v="113"/>
    <x v="0"/>
    <x v="5"/>
    <s v="Semaine"/>
  </r>
  <r>
    <x v="0"/>
    <x v="113"/>
    <n v="121.54"/>
    <x v="13"/>
    <s v="Saclay"/>
    <s v="Michel"/>
    <s v="juil-2025"/>
    <x v="113"/>
    <x v="0"/>
    <x v="5"/>
    <s v="Semaine"/>
  </r>
  <r>
    <x v="0"/>
    <x v="113"/>
    <n v="102.98"/>
    <x v="19"/>
    <s v="Saclay"/>
    <s v="Michel"/>
    <s v="juil-2025"/>
    <x v="113"/>
    <x v="0"/>
    <x v="5"/>
    <s v="Semaine"/>
  </r>
  <r>
    <x v="0"/>
    <x v="113"/>
    <n v="345.4"/>
    <x v="0"/>
    <s v="Saclay"/>
    <s v="Michel"/>
    <s v="juil-2025"/>
    <x v="113"/>
    <x v="0"/>
    <x v="5"/>
    <s v="Semaine"/>
  </r>
  <r>
    <x v="0"/>
    <x v="113"/>
    <n v="52.34"/>
    <x v="0"/>
    <s v="Saclay"/>
    <s v="Michel"/>
    <s v="juil-2025"/>
    <x v="113"/>
    <x v="0"/>
    <x v="5"/>
    <s v="Semaine"/>
  </r>
  <r>
    <x v="0"/>
    <x v="113"/>
    <n v="180"/>
    <x v="22"/>
    <s v="Saclay"/>
    <s v="Michel"/>
    <s v="juil-2025"/>
    <x v="113"/>
    <x v="0"/>
    <x v="5"/>
    <s v="Semaine"/>
  </r>
  <r>
    <x v="0"/>
    <x v="113"/>
    <n v="227.76"/>
    <x v="6"/>
    <s v="Saclay"/>
    <s v="Michel"/>
    <s v="juil-2025"/>
    <x v="113"/>
    <x v="0"/>
    <x v="5"/>
    <s v="Semaine"/>
  </r>
  <r>
    <x v="0"/>
    <x v="113"/>
    <n v="864.09"/>
    <x v="1"/>
    <s v="Saclay"/>
    <s v="Michel"/>
    <s v="juil-2025"/>
    <x v="113"/>
    <x v="0"/>
    <x v="5"/>
    <s v="Semaine"/>
  </r>
  <r>
    <x v="0"/>
    <x v="114"/>
    <n v="52.2"/>
    <x v="0"/>
    <s v="Saclay"/>
    <s v="Michel"/>
    <s v="juil-2025"/>
    <x v="114"/>
    <x v="0"/>
    <x v="5"/>
    <s v="Semaine"/>
  </r>
  <r>
    <x v="0"/>
    <x v="114"/>
    <n v="466.4"/>
    <x v="0"/>
    <s v="Saclay"/>
    <s v="Michel"/>
    <s v="juil-2025"/>
    <x v="114"/>
    <x v="0"/>
    <x v="5"/>
    <s v="Semaine"/>
  </r>
  <r>
    <x v="0"/>
    <x v="114"/>
    <n v="811.71"/>
    <x v="6"/>
    <s v="Saclay"/>
    <s v="Michel"/>
    <s v="juil-2025"/>
    <x v="114"/>
    <x v="0"/>
    <x v="5"/>
    <s v="Semaine"/>
  </r>
  <r>
    <x v="0"/>
    <x v="114"/>
    <n v="132.11000000000001"/>
    <x v="6"/>
    <s v="Saclay"/>
    <s v="Michel"/>
    <s v="juil-2025"/>
    <x v="114"/>
    <x v="0"/>
    <x v="5"/>
    <s v="Semaine"/>
  </r>
  <r>
    <x v="0"/>
    <x v="114"/>
    <n v="847.86"/>
    <x v="1"/>
    <s v="Saclay"/>
    <s v="Michel"/>
    <s v="juil-2025"/>
    <x v="114"/>
    <x v="0"/>
    <x v="5"/>
    <s v="Semaine"/>
  </r>
  <r>
    <x v="0"/>
    <x v="114"/>
    <n v="543.02"/>
    <x v="4"/>
    <s v="Saclay"/>
    <s v="Michel"/>
    <s v="juil-2025"/>
    <x v="114"/>
    <x v="0"/>
    <x v="5"/>
    <s v="Semaine"/>
  </r>
  <r>
    <x v="0"/>
    <x v="114"/>
    <n v="201.6"/>
    <x v="11"/>
    <s v="Saclay"/>
    <s v="Michel"/>
    <s v="juil-2025"/>
    <x v="114"/>
    <x v="0"/>
    <x v="5"/>
    <s v="Semaine"/>
  </r>
  <r>
    <x v="0"/>
    <x v="115"/>
    <n v="310"/>
    <x v="18"/>
    <s v="Saclay"/>
    <s v="Michel"/>
    <s v="juil-2025"/>
    <x v="115"/>
    <x v="0"/>
    <x v="5"/>
    <s v="Semaine"/>
  </r>
  <r>
    <x v="0"/>
    <x v="115"/>
    <n v="310"/>
    <x v="18"/>
    <s v="Saclay"/>
    <s v="Michel"/>
    <s v="juil-2025"/>
    <x v="115"/>
    <x v="0"/>
    <x v="5"/>
    <s v="Semaine"/>
  </r>
  <r>
    <x v="0"/>
    <x v="115"/>
    <n v="639.54"/>
    <x v="0"/>
    <s v="Saclay"/>
    <s v="Michel"/>
    <s v="juil-2025"/>
    <x v="115"/>
    <x v="0"/>
    <x v="5"/>
    <s v="Semaine"/>
  </r>
  <r>
    <x v="0"/>
    <x v="115"/>
    <n v="610.96"/>
    <x v="8"/>
    <s v="Saclay"/>
    <s v="Michel"/>
    <s v="juil-2025"/>
    <x v="115"/>
    <x v="0"/>
    <x v="5"/>
    <s v="Semaine"/>
  </r>
  <r>
    <x v="0"/>
    <x v="115"/>
    <n v="108.68"/>
    <x v="8"/>
    <s v="Saclay"/>
    <s v="Michel"/>
    <s v="juil-2025"/>
    <x v="115"/>
    <x v="0"/>
    <x v="5"/>
    <s v="Semaine"/>
  </r>
  <r>
    <x v="0"/>
    <x v="115"/>
    <n v="670.42"/>
    <x v="1"/>
    <s v="Saclay"/>
    <s v="Michel"/>
    <s v="juil-2025"/>
    <x v="115"/>
    <x v="0"/>
    <x v="5"/>
    <s v="Semaine"/>
  </r>
  <r>
    <x v="0"/>
    <x v="115"/>
    <n v="424.48"/>
    <x v="2"/>
    <s v="Saclay"/>
    <s v="Michel"/>
    <s v="juil-2025"/>
    <x v="115"/>
    <x v="0"/>
    <x v="5"/>
    <s v="Semaine"/>
  </r>
  <r>
    <x v="0"/>
    <x v="116"/>
    <n v="491.45"/>
    <x v="0"/>
    <s v="Saclay"/>
    <s v="Michel"/>
    <s v="juil-2025"/>
    <x v="116"/>
    <x v="0"/>
    <x v="5"/>
    <s v="Week-end"/>
  </r>
  <r>
    <x v="0"/>
    <x v="117"/>
    <n v="727.71"/>
    <x v="7"/>
    <s v="Saclay"/>
    <s v="Michel"/>
    <s v="juil-2025"/>
    <x v="117"/>
    <x v="0"/>
    <x v="5"/>
    <s v="Semaine"/>
  </r>
  <r>
    <x v="0"/>
    <x v="117"/>
    <n v="497.46"/>
    <x v="0"/>
    <s v="Saclay"/>
    <s v="Michel"/>
    <s v="juil-2025"/>
    <x v="117"/>
    <x v="0"/>
    <x v="5"/>
    <s v="Semaine"/>
  </r>
  <r>
    <x v="0"/>
    <x v="117"/>
    <n v="1163.2"/>
    <x v="12"/>
    <s v="Saclay"/>
    <s v="Michel"/>
    <s v="juil-2025"/>
    <x v="117"/>
    <x v="0"/>
    <x v="5"/>
    <s v="Semaine"/>
  </r>
  <r>
    <x v="0"/>
    <x v="117"/>
    <n v="117.94"/>
    <x v="1"/>
    <s v="Saclay"/>
    <s v="Michel"/>
    <s v="juil-2025"/>
    <x v="117"/>
    <x v="0"/>
    <x v="5"/>
    <s v="Semaine"/>
  </r>
  <r>
    <x v="0"/>
    <x v="117"/>
    <n v="108.33"/>
    <x v="4"/>
    <s v="Saclay"/>
    <s v="Michel"/>
    <s v="juil-2025"/>
    <x v="117"/>
    <x v="0"/>
    <x v="5"/>
    <s v="Semaine"/>
  </r>
  <r>
    <x v="0"/>
    <x v="118"/>
    <n v="675.28"/>
    <x v="0"/>
    <s v="Saclay"/>
    <s v="Michel"/>
    <s v="juil-2025"/>
    <x v="118"/>
    <x v="0"/>
    <x v="5"/>
    <s v="Semaine"/>
  </r>
  <r>
    <x v="0"/>
    <x v="118"/>
    <n v="482.59"/>
    <x v="8"/>
    <s v="Saclay"/>
    <s v="Michel"/>
    <s v="juil-2025"/>
    <x v="118"/>
    <x v="0"/>
    <x v="5"/>
    <s v="Semaine"/>
  </r>
  <r>
    <x v="0"/>
    <x v="118"/>
    <n v="346.05"/>
    <x v="6"/>
    <s v="Saclay"/>
    <s v="Michel"/>
    <s v="juil-2025"/>
    <x v="118"/>
    <x v="0"/>
    <x v="5"/>
    <s v="Semaine"/>
  </r>
  <r>
    <x v="0"/>
    <x v="118"/>
    <n v="424.72"/>
    <x v="1"/>
    <s v="Saclay"/>
    <s v="Michel"/>
    <s v="juil-2025"/>
    <x v="118"/>
    <x v="0"/>
    <x v="5"/>
    <s v="Semaine"/>
  </r>
  <r>
    <x v="0"/>
    <x v="118"/>
    <n v="591.88"/>
    <x v="17"/>
    <s v="Saclay"/>
    <s v="Michel"/>
    <s v="juil-2025"/>
    <x v="118"/>
    <x v="0"/>
    <x v="5"/>
    <s v="Semaine"/>
  </r>
  <r>
    <x v="0"/>
    <x v="118"/>
    <n v="600.59"/>
    <x v="9"/>
    <s v="Saclay"/>
    <s v="Michel"/>
    <s v="juil-2025"/>
    <x v="118"/>
    <x v="0"/>
    <x v="5"/>
    <s v="Semaine"/>
  </r>
  <r>
    <x v="0"/>
    <x v="118"/>
    <n v="174.6"/>
    <x v="9"/>
    <s v="Saclay"/>
    <s v="Michel"/>
    <s v="juil-2025"/>
    <x v="118"/>
    <x v="0"/>
    <x v="5"/>
    <s v="Semaine"/>
  </r>
  <r>
    <x v="0"/>
    <x v="118"/>
    <n v="225.36"/>
    <x v="2"/>
    <s v="Saclay"/>
    <s v="Michel"/>
    <s v="juil-2025"/>
    <x v="118"/>
    <x v="0"/>
    <x v="5"/>
    <s v="Semaine"/>
  </r>
  <r>
    <x v="0"/>
    <x v="119"/>
    <n v="504.33"/>
    <x v="0"/>
    <s v="Saclay"/>
    <s v="Michel"/>
    <s v="juil-2025"/>
    <x v="119"/>
    <x v="0"/>
    <x v="5"/>
    <s v="Semaine"/>
  </r>
  <r>
    <x v="0"/>
    <x v="119"/>
    <n v="444.12"/>
    <x v="1"/>
    <s v="Saclay"/>
    <s v="Michel"/>
    <s v="juil-2025"/>
    <x v="119"/>
    <x v="0"/>
    <x v="5"/>
    <s v="Semaine"/>
  </r>
  <r>
    <x v="0"/>
    <x v="119"/>
    <n v="144.22"/>
    <x v="4"/>
    <s v="Saclay"/>
    <s v="Michel"/>
    <s v="juil-2025"/>
    <x v="119"/>
    <x v="0"/>
    <x v="5"/>
    <s v="Semaine"/>
  </r>
  <r>
    <x v="0"/>
    <x v="119"/>
    <n v="2504.5500000000002"/>
    <x v="10"/>
    <s v="Saclay"/>
    <s v="Michel"/>
    <s v="juil-2025"/>
    <x v="119"/>
    <x v="0"/>
    <x v="5"/>
    <s v="Semaine"/>
  </r>
  <r>
    <x v="0"/>
    <x v="119"/>
    <n v="1071.19"/>
    <x v="2"/>
    <s v="Saclay"/>
    <s v="Michel"/>
    <s v="juil-2025"/>
    <x v="119"/>
    <x v="0"/>
    <x v="5"/>
    <s v="Semaine"/>
  </r>
  <r>
    <x v="0"/>
    <x v="120"/>
    <n v="1081.05"/>
    <x v="7"/>
    <s v="Saclay"/>
    <s v="Michel"/>
    <s v="juil-2025"/>
    <x v="120"/>
    <x v="0"/>
    <x v="5"/>
    <s v="Semaine"/>
  </r>
  <r>
    <x v="0"/>
    <x v="120"/>
    <n v="249.92"/>
    <x v="13"/>
    <s v="Saclay"/>
    <s v="Michel"/>
    <s v="juil-2025"/>
    <x v="120"/>
    <x v="0"/>
    <x v="5"/>
    <s v="Semaine"/>
  </r>
  <r>
    <x v="0"/>
    <x v="120"/>
    <n v="822.08"/>
    <x v="0"/>
    <s v="Saclay"/>
    <s v="Michel"/>
    <s v="juil-2025"/>
    <x v="120"/>
    <x v="0"/>
    <x v="5"/>
    <s v="Semaine"/>
  </r>
  <r>
    <x v="0"/>
    <x v="120"/>
    <n v="194.5"/>
    <x v="8"/>
    <s v="Saclay"/>
    <s v="Michel"/>
    <s v="juil-2025"/>
    <x v="120"/>
    <x v="0"/>
    <x v="5"/>
    <s v="Semaine"/>
  </r>
  <r>
    <x v="0"/>
    <x v="120"/>
    <n v="2109.8200000000002"/>
    <x v="14"/>
    <s v="Saclay"/>
    <s v="Michel"/>
    <s v="juil-2025"/>
    <x v="120"/>
    <x v="0"/>
    <x v="5"/>
    <s v="Semaine"/>
  </r>
  <r>
    <x v="0"/>
    <x v="120"/>
    <n v="114"/>
    <x v="14"/>
    <s v="Saclay"/>
    <s v="Michel"/>
    <s v="juil-2025"/>
    <x v="120"/>
    <x v="0"/>
    <x v="5"/>
    <s v="Semaine"/>
  </r>
  <r>
    <x v="0"/>
    <x v="120"/>
    <n v="744.17"/>
    <x v="1"/>
    <s v="Saclay"/>
    <s v="Michel"/>
    <s v="juil-2025"/>
    <x v="120"/>
    <x v="0"/>
    <x v="5"/>
    <s v="Semaine"/>
  </r>
  <r>
    <x v="0"/>
    <x v="120"/>
    <n v="241.21"/>
    <x v="4"/>
    <s v="Saclay"/>
    <s v="Michel"/>
    <s v="juil-2025"/>
    <x v="120"/>
    <x v="0"/>
    <x v="5"/>
    <s v="Semaine"/>
  </r>
  <r>
    <x v="0"/>
    <x v="120"/>
    <n v="201.6"/>
    <x v="11"/>
    <s v="Saclay"/>
    <s v="Michel"/>
    <s v="juil-2025"/>
    <x v="120"/>
    <x v="0"/>
    <x v="5"/>
    <s v="Semaine"/>
  </r>
  <r>
    <x v="0"/>
    <x v="120"/>
    <n v="607.94000000000005"/>
    <x v="2"/>
    <s v="Saclay"/>
    <s v="Michel"/>
    <s v="juil-2025"/>
    <x v="120"/>
    <x v="0"/>
    <x v="5"/>
    <s v="Semaine"/>
  </r>
  <r>
    <x v="0"/>
    <x v="121"/>
    <n v="288.95"/>
    <x v="0"/>
    <s v="Saclay"/>
    <s v="Michel"/>
    <s v="juin-2025"/>
    <x v="121"/>
    <x v="0"/>
    <x v="6"/>
    <s v="Semaine"/>
  </r>
  <r>
    <x v="0"/>
    <x v="121"/>
    <n v="270"/>
    <x v="23"/>
    <s v="Saclay"/>
    <s v="Michel"/>
    <s v="juin-2025"/>
    <x v="121"/>
    <x v="0"/>
    <x v="6"/>
    <s v="Semaine"/>
  </r>
  <r>
    <x v="0"/>
    <x v="121"/>
    <n v="243.89"/>
    <x v="6"/>
    <s v="Saclay"/>
    <s v="Michel"/>
    <s v="juin-2025"/>
    <x v="121"/>
    <x v="0"/>
    <x v="6"/>
    <s v="Semaine"/>
  </r>
  <r>
    <x v="0"/>
    <x v="121"/>
    <n v="122.8"/>
    <x v="6"/>
    <s v="Saclay"/>
    <s v="Michel"/>
    <s v="juin-2025"/>
    <x v="121"/>
    <x v="0"/>
    <x v="6"/>
    <s v="Semaine"/>
  </r>
  <r>
    <x v="0"/>
    <x v="122"/>
    <n v="424.62"/>
    <x v="16"/>
    <s v="Saclay"/>
    <s v="Michel"/>
    <s v="juin-2025"/>
    <x v="122"/>
    <x v="0"/>
    <x v="6"/>
    <s v="Week-end"/>
  </r>
  <r>
    <x v="0"/>
    <x v="122"/>
    <n v="297.02"/>
    <x v="0"/>
    <s v="Saclay"/>
    <s v="Michel"/>
    <s v="juin-2025"/>
    <x v="122"/>
    <x v="0"/>
    <x v="6"/>
    <s v="Week-end"/>
  </r>
  <r>
    <x v="0"/>
    <x v="122"/>
    <n v="519.16999999999996"/>
    <x v="8"/>
    <s v="Saclay"/>
    <s v="Michel"/>
    <s v="juin-2025"/>
    <x v="122"/>
    <x v="0"/>
    <x v="6"/>
    <s v="Week-end"/>
  </r>
  <r>
    <x v="0"/>
    <x v="122"/>
    <n v="977.8"/>
    <x v="1"/>
    <s v="Saclay"/>
    <s v="Michel"/>
    <s v="juin-2025"/>
    <x v="122"/>
    <x v="0"/>
    <x v="6"/>
    <s v="Week-end"/>
  </r>
  <r>
    <x v="0"/>
    <x v="122"/>
    <n v="826.5"/>
    <x v="24"/>
    <s v="Saclay"/>
    <s v="Michel"/>
    <s v="juin-2025"/>
    <x v="122"/>
    <x v="0"/>
    <x v="6"/>
    <s v="Week-end"/>
  </r>
  <r>
    <x v="0"/>
    <x v="123"/>
    <n v="220.01"/>
    <x v="7"/>
    <s v="Saclay"/>
    <s v="Michel"/>
    <s v="juin-2025"/>
    <x v="123"/>
    <x v="0"/>
    <x v="6"/>
    <s v="Semaine"/>
  </r>
  <r>
    <x v="0"/>
    <x v="123"/>
    <n v="809.71"/>
    <x v="0"/>
    <s v="Saclay"/>
    <s v="Michel"/>
    <s v="juin-2025"/>
    <x v="123"/>
    <x v="0"/>
    <x v="6"/>
    <s v="Semaine"/>
  </r>
  <r>
    <x v="0"/>
    <x v="123"/>
    <n v="11.01"/>
    <x v="1"/>
    <s v="Saclay"/>
    <s v="Michel"/>
    <s v="juin-2025"/>
    <x v="123"/>
    <x v="0"/>
    <x v="6"/>
    <s v="Semaine"/>
  </r>
  <r>
    <x v="0"/>
    <x v="123"/>
    <n v="698.29"/>
    <x v="1"/>
    <s v="Saclay"/>
    <s v="Michel"/>
    <s v="juin-2025"/>
    <x v="123"/>
    <x v="0"/>
    <x v="6"/>
    <s v="Semaine"/>
  </r>
  <r>
    <x v="0"/>
    <x v="123"/>
    <n v="889.6"/>
    <x v="12"/>
    <s v="Saclay"/>
    <s v="Michel"/>
    <s v="juin-2025"/>
    <x v="123"/>
    <x v="0"/>
    <x v="6"/>
    <s v="Semaine"/>
  </r>
  <r>
    <x v="0"/>
    <x v="123"/>
    <n v="300.20999999999998"/>
    <x v="4"/>
    <s v="Saclay"/>
    <s v="Michel"/>
    <s v="juin-2025"/>
    <x v="123"/>
    <x v="0"/>
    <x v="6"/>
    <s v="Semaine"/>
  </r>
  <r>
    <x v="0"/>
    <x v="123"/>
    <n v="265.14999999999998"/>
    <x v="3"/>
    <s v="Saclay"/>
    <s v="Michel"/>
    <s v="juin-2025"/>
    <x v="123"/>
    <x v="0"/>
    <x v="6"/>
    <s v="Semaine"/>
  </r>
  <r>
    <x v="0"/>
    <x v="124"/>
    <n v="402.48"/>
    <x v="16"/>
    <s v="Saclay"/>
    <s v="Michel"/>
    <s v="juin-2025"/>
    <x v="124"/>
    <x v="0"/>
    <x v="6"/>
    <s v="Semaine"/>
  </r>
  <r>
    <x v="0"/>
    <x v="124"/>
    <n v="402.48"/>
    <x v="16"/>
    <s v="Saclay"/>
    <s v="Michel"/>
    <s v="juin-2025"/>
    <x v="124"/>
    <x v="0"/>
    <x v="6"/>
    <s v="Semaine"/>
  </r>
  <r>
    <x v="0"/>
    <x v="124"/>
    <n v="78.3"/>
    <x v="0"/>
    <s v="Saclay"/>
    <s v="Michel"/>
    <s v="juin-2025"/>
    <x v="124"/>
    <x v="0"/>
    <x v="6"/>
    <s v="Semaine"/>
  </r>
  <r>
    <x v="0"/>
    <x v="124"/>
    <n v="118.35"/>
    <x v="19"/>
    <s v="Saclay"/>
    <s v="Michel"/>
    <s v="juin-2025"/>
    <x v="124"/>
    <x v="0"/>
    <x v="6"/>
    <s v="Semaine"/>
  </r>
  <r>
    <x v="0"/>
    <x v="124"/>
    <n v="175.66"/>
    <x v="17"/>
    <s v="Saclay"/>
    <s v="Michel"/>
    <s v="juin-2025"/>
    <x v="124"/>
    <x v="0"/>
    <x v="6"/>
    <s v="Semaine"/>
  </r>
  <r>
    <x v="0"/>
    <x v="125"/>
    <n v="1085.43"/>
    <x v="7"/>
    <s v="Saclay"/>
    <s v="Michel"/>
    <s v="juin-2025"/>
    <x v="125"/>
    <x v="0"/>
    <x v="6"/>
    <s v="Semaine"/>
  </r>
  <r>
    <x v="0"/>
    <x v="125"/>
    <n v="1408.42"/>
    <x v="0"/>
    <s v="Saclay"/>
    <s v="Michel"/>
    <s v="juin-2025"/>
    <x v="125"/>
    <x v="0"/>
    <x v="6"/>
    <s v="Semaine"/>
  </r>
  <r>
    <x v="0"/>
    <x v="125"/>
    <n v="965.52"/>
    <x v="0"/>
    <s v="Saclay"/>
    <s v="Michel"/>
    <s v="juin-2025"/>
    <x v="125"/>
    <x v="0"/>
    <x v="6"/>
    <s v="Semaine"/>
  </r>
  <r>
    <x v="0"/>
    <x v="125"/>
    <n v="109.74"/>
    <x v="1"/>
    <s v="Saclay"/>
    <s v="Michel"/>
    <s v="juin-2025"/>
    <x v="125"/>
    <x v="0"/>
    <x v="6"/>
    <s v="Semaine"/>
  </r>
  <r>
    <x v="0"/>
    <x v="125"/>
    <n v="86.46"/>
    <x v="1"/>
    <s v="Saclay"/>
    <s v="Michel"/>
    <s v="juin-2025"/>
    <x v="125"/>
    <x v="0"/>
    <x v="6"/>
    <s v="Semaine"/>
  </r>
  <r>
    <x v="0"/>
    <x v="125"/>
    <n v="70.400000000000006"/>
    <x v="1"/>
    <s v="Saclay"/>
    <s v="Michel"/>
    <s v="juin-2025"/>
    <x v="125"/>
    <x v="0"/>
    <x v="6"/>
    <s v="Semaine"/>
  </r>
  <r>
    <x v="0"/>
    <x v="125"/>
    <n v="106.69"/>
    <x v="1"/>
    <s v="Saclay"/>
    <s v="Michel"/>
    <s v="juin-2025"/>
    <x v="125"/>
    <x v="0"/>
    <x v="6"/>
    <s v="Semaine"/>
  </r>
  <r>
    <x v="0"/>
    <x v="125"/>
    <n v="267.62"/>
    <x v="4"/>
    <s v="Saclay"/>
    <s v="Michel"/>
    <s v="juin-2025"/>
    <x v="125"/>
    <x v="0"/>
    <x v="6"/>
    <s v="Semaine"/>
  </r>
  <r>
    <x v="0"/>
    <x v="125"/>
    <n v="384.32"/>
    <x v="9"/>
    <s v="Saclay"/>
    <s v="Michel"/>
    <s v="juin-2025"/>
    <x v="125"/>
    <x v="0"/>
    <x v="6"/>
    <s v="Semaine"/>
  </r>
  <r>
    <x v="0"/>
    <x v="125"/>
    <n v="272.45999999999998"/>
    <x v="20"/>
    <s v="Saclay"/>
    <s v="Michel"/>
    <s v="juin-2025"/>
    <x v="125"/>
    <x v="0"/>
    <x v="6"/>
    <s v="Semaine"/>
  </r>
  <r>
    <x v="0"/>
    <x v="125"/>
    <n v="476.38"/>
    <x v="2"/>
    <s v="Saclay"/>
    <s v="Michel"/>
    <s v="juin-2025"/>
    <x v="125"/>
    <x v="0"/>
    <x v="6"/>
    <s v="Semaine"/>
  </r>
  <r>
    <x v="0"/>
    <x v="126"/>
    <n v="565.37"/>
    <x v="0"/>
    <s v="Saclay"/>
    <s v="Michel"/>
    <s v="juin-2025"/>
    <x v="126"/>
    <x v="0"/>
    <x v="6"/>
    <s v="Semaine"/>
  </r>
  <r>
    <x v="0"/>
    <x v="126"/>
    <n v="191.91"/>
    <x v="7"/>
    <s v="Saclay"/>
    <s v="Michel"/>
    <s v="juin-2025"/>
    <x v="126"/>
    <x v="0"/>
    <x v="6"/>
    <s v="Semaine"/>
  </r>
  <r>
    <x v="0"/>
    <x v="126"/>
    <n v="135.24"/>
    <x v="6"/>
    <s v="Saclay"/>
    <s v="Michel"/>
    <s v="juin-2025"/>
    <x v="126"/>
    <x v="0"/>
    <x v="6"/>
    <s v="Semaine"/>
  </r>
  <r>
    <x v="0"/>
    <x v="126"/>
    <n v="269.55"/>
    <x v="4"/>
    <s v="Saclay"/>
    <s v="Michel"/>
    <s v="juin-2025"/>
    <x v="126"/>
    <x v="0"/>
    <x v="6"/>
    <s v="Semaine"/>
  </r>
  <r>
    <x v="0"/>
    <x v="126"/>
    <n v="670.64"/>
    <x v="2"/>
    <s v="Saclay"/>
    <s v="Michel"/>
    <s v="juin-2025"/>
    <x v="126"/>
    <x v="0"/>
    <x v="6"/>
    <s v="Semaine"/>
  </r>
  <r>
    <x v="0"/>
    <x v="127"/>
    <n v="318.97000000000003"/>
    <x v="0"/>
    <s v="Saclay"/>
    <s v="Michel"/>
    <s v="juin-2025"/>
    <x v="127"/>
    <x v="0"/>
    <x v="6"/>
    <s v="Semaine"/>
  </r>
  <r>
    <x v="0"/>
    <x v="127"/>
    <n v="39"/>
    <x v="0"/>
    <s v="Saclay"/>
    <s v="Michel"/>
    <s v="juin-2025"/>
    <x v="127"/>
    <x v="0"/>
    <x v="6"/>
    <s v="Semaine"/>
  </r>
  <r>
    <x v="0"/>
    <x v="127"/>
    <n v="177.39"/>
    <x v="8"/>
    <s v="Saclay"/>
    <s v="Michel"/>
    <s v="juin-2025"/>
    <x v="127"/>
    <x v="0"/>
    <x v="6"/>
    <s v="Semaine"/>
  </r>
  <r>
    <x v="0"/>
    <x v="127"/>
    <n v="398.7"/>
    <x v="1"/>
    <s v="Saclay"/>
    <s v="Michel"/>
    <s v="juin-2025"/>
    <x v="127"/>
    <x v="0"/>
    <x v="6"/>
    <s v="Semaine"/>
  </r>
  <r>
    <x v="0"/>
    <x v="127"/>
    <n v="28.26"/>
    <x v="2"/>
    <s v="Saclay"/>
    <s v="Michel"/>
    <s v="juin-2025"/>
    <x v="127"/>
    <x v="0"/>
    <x v="6"/>
    <s v="Semaine"/>
  </r>
  <r>
    <x v="0"/>
    <x v="128"/>
    <n v="26.1"/>
    <x v="0"/>
    <s v="Saclay"/>
    <s v="Michel"/>
    <s v="juin-2025"/>
    <x v="128"/>
    <x v="0"/>
    <x v="6"/>
    <s v="Week-end"/>
  </r>
  <r>
    <x v="0"/>
    <x v="129"/>
    <n v="1149.98"/>
    <x v="0"/>
    <s v="Saclay"/>
    <s v="Michel"/>
    <s v="juin-2025"/>
    <x v="129"/>
    <x v="0"/>
    <x v="6"/>
    <s v="Semaine"/>
  </r>
  <r>
    <x v="0"/>
    <x v="129"/>
    <n v="624.07000000000005"/>
    <x v="7"/>
    <s v="Saclay"/>
    <s v="Michel"/>
    <s v="juin-2025"/>
    <x v="129"/>
    <x v="0"/>
    <x v="6"/>
    <s v="Semaine"/>
  </r>
  <r>
    <x v="0"/>
    <x v="129"/>
    <n v="623.79"/>
    <x v="8"/>
    <s v="Saclay"/>
    <s v="Michel"/>
    <s v="juin-2025"/>
    <x v="129"/>
    <x v="0"/>
    <x v="6"/>
    <s v="Semaine"/>
  </r>
  <r>
    <x v="0"/>
    <x v="129"/>
    <n v="782.42"/>
    <x v="1"/>
    <s v="Saclay"/>
    <s v="Michel"/>
    <s v="juin-2025"/>
    <x v="129"/>
    <x v="0"/>
    <x v="6"/>
    <s v="Semaine"/>
  </r>
  <r>
    <x v="0"/>
    <x v="129"/>
    <n v="1337.95"/>
    <x v="12"/>
    <s v="Saclay"/>
    <s v="Michel"/>
    <s v="juin-2025"/>
    <x v="129"/>
    <x v="0"/>
    <x v="6"/>
    <s v="Semaine"/>
  </r>
  <r>
    <x v="0"/>
    <x v="129"/>
    <n v="310.26"/>
    <x v="4"/>
    <s v="Saclay"/>
    <s v="Michel"/>
    <s v="juin-2025"/>
    <x v="129"/>
    <x v="0"/>
    <x v="6"/>
    <s v="Semaine"/>
  </r>
  <r>
    <x v="0"/>
    <x v="129"/>
    <n v="935.92"/>
    <x v="2"/>
    <s v="Saclay"/>
    <s v="Michel"/>
    <s v="juin-2025"/>
    <x v="129"/>
    <x v="0"/>
    <x v="6"/>
    <s v="Semaine"/>
  </r>
  <r>
    <x v="0"/>
    <x v="130"/>
    <n v="420.18"/>
    <x v="0"/>
    <s v="Saclay"/>
    <s v="Michel"/>
    <s v="juin-2025"/>
    <x v="130"/>
    <x v="0"/>
    <x v="6"/>
    <s v="Semaine"/>
  </r>
  <r>
    <x v="0"/>
    <x v="130"/>
    <n v="286.97000000000003"/>
    <x v="13"/>
    <s v="Saclay"/>
    <s v="Michel"/>
    <s v="juin-2025"/>
    <x v="130"/>
    <x v="0"/>
    <x v="6"/>
    <s v="Semaine"/>
  </r>
  <r>
    <x v="0"/>
    <x v="130"/>
    <n v="117.11"/>
    <x v="19"/>
    <s v="Saclay"/>
    <s v="Michel"/>
    <s v="juin-2025"/>
    <x v="130"/>
    <x v="0"/>
    <x v="6"/>
    <s v="Semaine"/>
  </r>
  <r>
    <x v="0"/>
    <x v="130"/>
    <n v="234.55"/>
    <x v="14"/>
    <s v="Saclay"/>
    <s v="Michel"/>
    <s v="juin-2025"/>
    <x v="130"/>
    <x v="0"/>
    <x v="6"/>
    <s v="Semaine"/>
  </r>
  <r>
    <x v="0"/>
    <x v="130"/>
    <n v="188"/>
    <x v="6"/>
    <s v="Saclay"/>
    <s v="Michel"/>
    <s v="juin-2025"/>
    <x v="130"/>
    <x v="0"/>
    <x v="6"/>
    <s v="Semaine"/>
  </r>
  <r>
    <x v="0"/>
    <x v="130"/>
    <n v="2636.36"/>
    <x v="10"/>
    <s v="Saclay"/>
    <s v="Michel"/>
    <s v="juin-2025"/>
    <x v="130"/>
    <x v="0"/>
    <x v="6"/>
    <s v="Semaine"/>
  </r>
  <r>
    <x v="0"/>
    <x v="131"/>
    <n v="1039.3900000000001"/>
    <x v="0"/>
    <s v="Saclay"/>
    <s v="Michel"/>
    <s v="juin-2025"/>
    <x v="131"/>
    <x v="0"/>
    <x v="6"/>
    <s v="Semaine"/>
  </r>
  <r>
    <x v="0"/>
    <x v="131"/>
    <n v="538.36"/>
    <x v="1"/>
    <s v="Saclay"/>
    <s v="Michel"/>
    <s v="juin-2025"/>
    <x v="131"/>
    <x v="0"/>
    <x v="6"/>
    <s v="Semaine"/>
  </r>
  <r>
    <x v="0"/>
    <x v="131"/>
    <n v="253.05"/>
    <x v="6"/>
    <s v="Saclay"/>
    <s v="Michel"/>
    <s v="juin-2025"/>
    <x v="131"/>
    <x v="0"/>
    <x v="6"/>
    <s v="Semaine"/>
  </r>
  <r>
    <x v="0"/>
    <x v="131"/>
    <n v="115"/>
    <x v="6"/>
    <s v="Saclay"/>
    <s v="Michel"/>
    <s v="juin-2025"/>
    <x v="131"/>
    <x v="0"/>
    <x v="6"/>
    <s v="Semaine"/>
  </r>
  <r>
    <x v="0"/>
    <x v="131"/>
    <n v="745.3"/>
    <x v="2"/>
    <s v="Saclay"/>
    <s v="Michel"/>
    <s v="juin-2025"/>
    <x v="131"/>
    <x v="0"/>
    <x v="6"/>
    <s v="Semaine"/>
  </r>
  <r>
    <x v="0"/>
    <x v="132"/>
    <n v="680.51"/>
    <x v="0"/>
    <s v="Saclay"/>
    <s v="Michel"/>
    <s v="juin-2025"/>
    <x v="132"/>
    <x v="0"/>
    <x v="6"/>
    <s v="Semaine"/>
  </r>
  <r>
    <x v="0"/>
    <x v="132"/>
    <n v="79"/>
    <x v="0"/>
    <s v="Saclay"/>
    <s v="Michel"/>
    <s v="juin-2025"/>
    <x v="132"/>
    <x v="0"/>
    <x v="6"/>
    <s v="Semaine"/>
  </r>
  <r>
    <x v="0"/>
    <x v="132"/>
    <n v="619.47"/>
    <x v="7"/>
    <s v="Saclay"/>
    <s v="Michel"/>
    <s v="juin-2025"/>
    <x v="132"/>
    <x v="0"/>
    <x v="6"/>
    <s v="Semaine"/>
  </r>
  <r>
    <x v="0"/>
    <x v="132"/>
    <n v="115.17"/>
    <x v="19"/>
    <s v="Saclay"/>
    <s v="Michel"/>
    <s v="juin-2025"/>
    <x v="132"/>
    <x v="0"/>
    <x v="6"/>
    <s v="Semaine"/>
  </r>
  <r>
    <x v="0"/>
    <x v="132"/>
    <n v="686.4"/>
    <x v="8"/>
    <s v="Saclay"/>
    <s v="Michel"/>
    <s v="juin-2025"/>
    <x v="132"/>
    <x v="0"/>
    <x v="6"/>
    <s v="Semaine"/>
  </r>
  <r>
    <x v="0"/>
    <x v="132"/>
    <n v="270.92"/>
    <x v="1"/>
    <s v="Saclay"/>
    <s v="Michel"/>
    <s v="juin-2025"/>
    <x v="132"/>
    <x v="0"/>
    <x v="6"/>
    <s v="Semaine"/>
  </r>
  <r>
    <x v="0"/>
    <x v="132"/>
    <n v="526.72"/>
    <x v="4"/>
    <s v="Saclay"/>
    <s v="Michel"/>
    <s v="juin-2025"/>
    <x v="132"/>
    <x v="0"/>
    <x v="6"/>
    <s v="Semaine"/>
  </r>
  <r>
    <x v="0"/>
    <x v="132"/>
    <n v="1046.21"/>
    <x v="3"/>
    <s v="Saclay"/>
    <s v="Michel"/>
    <s v="juin-2025"/>
    <x v="132"/>
    <x v="0"/>
    <x v="6"/>
    <s v="Semaine"/>
  </r>
  <r>
    <x v="0"/>
    <x v="132"/>
    <n v="249.6"/>
    <x v="9"/>
    <s v="Saclay"/>
    <s v="Michel"/>
    <s v="juin-2025"/>
    <x v="132"/>
    <x v="0"/>
    <x v="6"/>
    <s v="Semaine"/>
  </r>
  <r>
    <x v="0"/>
    <x v="133"/>
    <n v="726.65"/>
    <x v="0"/>
    <s v="Saclay"/>
    <s v="Michel"/>
    <s v="juin-2025"/>
    <x v="133"/>
    <x v="0"/>
    <x v="6"/>
    <s v="Semaine"/>
  </r>
  <r>
    <x v="0"/>
    <x v="133"/>
    <n v="430.96"/>
    <x v="0"/>
    <s v="Saclay"/>
    <s v="Michel"/>
    <s v="juin-2025"/>
    <x v="133"/>
    <x v="0"/>
    <x v="6"/>
    <s v="Semaine"/>
  </r>
  <r>
    <x v="0"/>
    <x v="133"/>
    <n v="173.4"/>
    <x v="17"/>
    <s v="Saclay"/>
    <s v="Michel"/>
    <s v="juin-2025"/>
    <x v="133"/>
    <x v="0"/>
    <x v="6"/>
    <s v="Semaine"/>
  </r>
  <r>
    <x v="0"/>
    <x v="133"/>
    <n v="201.6"/>
    <x v="11"/>
    <s v="Saclay"/>
    <s v="Michel"/>
    <s v="juin-2025"/>
    <x v="133"/>
    <x v="0"/>
    <x v="6"/>
    <s v="Semaine"/>
  </r>
  <r>
    <x v="0"/>
    <x v="134"/>
    <n v="389.65"/>
    <x v="0"/>
    <s v="Saclay"/>
    <s v="Michel"/>
    <s v="juin-2025"/>
    <x v="134"/>
    <x v="0"/>
    <x v="6"/>
    <s v="Week-end"/>
  </r>
  <r>
    <x v="0"/>
    <x v="134"/>
    <n v="278.18"/>
    <x v="8"/>
    <s v="Saclay"/>
    <s v="Michel"/>
    <s v="juin-2025"/>
    <x v="134"/>
    <x v="0"/>
    <x v="6"/>
    <s v="Week-end"/>
  </r>
  <r>
    <x v="0"/>
    <x v="134"/>
    <n v="493.72"/>
    <x v="1"/>
    <s v="Saclay"/>
    <s v="Michel"/>
    <s v="juin-2025"/>
    <x v="134"/>
    <x v="0"/>
    <x v="6"/>
    <s v="Week-end"/>
  </r>
  <r>
    <x v="0"/>
    <x v="134"/>
    <n v="281.79000000000002"/>
    <x v="4"/>
    <s v="Saclay"/>
    <s v="Michel"/>
    <s v="juin-2025"/>
    <x v="134"/>
    <x v="0"/>
    <x v="6"/>
    <s v="Week-end"/>
  </r>
  <r>
    <x v="0"/>
    <x v="134"/>
    <n v="701.66"/>
    <x v="3"/>
    <s v="Saclay"/>
    <s v="Michel"/>
    <s v="juin-2025"/>
    <x v="134"/>
    <x v="0"/>
    <x v="6"/>
    <s v="Week-end"/>
  </r>
  <r>
    <x v="0"/>
    <x v="135"/>
    <n v="960.46"/>
    <x v="0"/>
    <s v="Saclay"/>
    <s v="Michel"/>
    <s v="juin-2025"/>
    <x v="135"/>
    <x v="0"/>
    <x v="6"/>
    <s v="Semaine"/>
  </r>
  <r>
    <x v="0"/>
    <x v="135"/>
    <n v="936.32"/>
    <x v="7"/>
    <s v="Saclay"/>
    <s v="Michel"/>
    <s v="juin-2025"/>
    <x v="135"/>
    <x v="0"/>
    <x v="6"/>
    <s v="Semaine"/>
  </r>
  <r>
    <x v="0"/>
    <x v="135"/>
    <n v="548.04"/>
    <x v="8"/>
    <s v="Saclay"/>
    <s v="Michel"/>
    <s v="juin-2025"/>
    <x v="135"/>
    <x v="0"/>
    <x v="6"/>
    <s v="Semaine"/>
  </r>
  <r>
    <x v="0"/>
    <x v="135"/>
    <n v="535.26"/>
    <x v="1"/>
    <s v="Saclay"/>
    <s v="Michel"/>
    <s v="juin-2025"/>
    <x v="135"/>
    <x v="0"/>
    <x v="6"/>
    <s v="Semaine"/>
  </r>
  <r>
    <x v="0"/>
    <x v="135"/>
    <n v="1024.78"/>
    <x v="3"/>
    <s v="Saclay"/>
    <s v="Michel"/>
    <s v="juin-2025"/>
    <x v="135"/>
    <x v="0"/>
    <x v="6"/>
    <s v="Semaine"/>
  </r>
  <r>
    <x v="0"/>
    <x v="136"/>
    <n v="161.38999999999999"/>
    <x v="7"/>
    <s v="Saclay"/>
    <s v="Michel"/>
    <s v="juin-2025"/>
    <x v="136"/>
    <x v="0"/>
    <x v="6"/>
    <s v="Semaine"/>
  </r>
  <r>
    <x v="0"/>
    <x v="136"/>
    <n v="183.51"/>
    <x v="1"/>
    <s v="Saclay"/>
    <s v="Michel"/>
    <s v="juin-2025"/>
    <x v="136"/>
    <x v="0"/>
    <x v="6"/>
    <s v="Semaine"/>
  </r>
  <r>
    <x v="0"/>
    <x v="136"/>
    <n v="684.2"/>
    <x v="1"/>
    <s v="Saclay"/>
    <s v="Michel"/>
    <s v="juin-2025"/>
    <x v="136"/>
    <x v="0"/>
    <x v="6"/>
    <s v="Semaine"/>
  </r>
  <r>
    <x v="0"/>
    <x v="136"/>
    <n v="292"/>
    <x v="0"/>
    <s v="Saclay"/>
    <s v="Michel"/>
    <s v="juin-2025"/>
    <x v="136"/>
    <x v="0"/>
    <x v="6"/>
    <s v="Semaine"/>
  </r>
  <r>
    <x v="0"/>
    <x v="137"/>
    <n v="492.52"/>
    <x v="7"/>
    <s v="Saclay"/>
    <s v="Michel"/>
    <s v="juin-2025"/>
    <x v="137"/>
    <x v="0"/>
    <x v="6"/>
    <s v="Semaine"/>
  </r>
  <r>
    <x v="0"/>
    <x v="137"/>
    <n v="709.88"/>
    <x v="1"/>
    <s v="Saclay"/>
    <s v="Michel"/>
    <s v="juin-2025"/>
    <x v="137"/>
    <x v="0"/>
    <x v="6"/>
    <s v="Semaine"/>
  </r>
  <r>
    <x v="0"/>
    <x v="137"/>
    <n v="146.57"/>
    <x v="8"/>
    <s v="Saclay"/>
    <s v="Michel"/>
    <s v="juin-2025"/>
    <x v="137"/>
    <x v="0"/>
    <x v="6"/>
    <s v="Semaine"/>
  </r>
  <r>
    <x v="0"/>
    <x v="137"/>
    <n v="787.99"/>
    <x v="1"/>
    <s v="Saclay"/>
    <s v="Michel"/>
    <s v="juin-2025"/>
    <x v="137"/>
    <x v="0"/>
    <x v="6"/>
    <s v="Semaine"/>
  </r>
  <r>
    <x v="0"/>
    <x v="137"/>
    <n v="787.99"/>
    <x v="1"/>
    <s v="Saclay"/>
    <s v="Michel"/>
    <s v="juin-2025"/>
    <x v="137"/>
    <x v="0"/>
    <x v="6"/>
    <s v="Semaine"/>
  </r>
  <r>
    <x v="0"/>
    <x v="137"/>
    <n v="109.89"/>
    <x v="3"/>
    <s v="Saclay"/>
    <s v="Michel"/>
    <s v="juin-2025"/>
    <x v="137"/>
    <x v="0"/>
    <x v="6"/>
    <s v="Semaine"/>
  </r>
  <r>
    <x v="0"/>
    <x v="137"/>
    <n v="44.1"/>
    <x v="2"/>
    <s v="Saclay"/>
    <s v="Michel"/>
    <s v="juin-2025"/>
    <x v="137"/>
    <x v="0"/>
    <x v="6"/>
    <s v="Semaine"/>
  </r>
  <r>
    <x v="0"/>
    <x v="137"/>
    <n v="157.1"/>
    <x v="2"/>
    <s v="Saclay"/>
    <s v="Michel"/>
    <s v="juin-2025"/>
    <x v="137"/>
    <x v="0"/>
    <x v="6"/>
    <s v="Semaine"/>
  </r>
  <r>
    <x v="0"/>
    <x v="137"/>
    <n v="806.47"/>
    <x v="0"/>
    <s v="Saclay"/>
    <s v="Michel"/>
    <s v="juin-2025"/>
    <x v="137"/>
    <x v="0"/>
    <x v="6"/>
    <s v="Semaine"/>
  </r>
  <r>
    <x v="0"/>
    <x v="138"/>
    <n v="335"/>
    <x v="7"/>
    <s v="Saclay"/>
    <s v="Michel"/>
    <s v="juin-2025"/>
    <x v="138"/>
    <x v="0"/>
    <x v="6"/>
    <s v="Semaine"/>
  </r>
  <r>
    <x v="0"/>
    <x v="138"/>
    <n v="142.24"/>
    <x v="13"/>
    <s v="Saclay"/>
    <s v="Michel"/>
    <s v="juin-2025"/>
    <x v="138"/>
    <x v="0"/>
    <x v="6"/>
    <s v="Semaine"/>
  </r>
  <r>
    <x v="0"/>
    <x v="138"/>
    <n v="284.20999999999998"/>
    <x v="1"/>
    <s v="Saclay"/>
    <s v="Michel"/>
    <s v="juin-2025"/>
    <x v="138"/>
    <x v="0"/>
    <x v="6"/>
    <s v="Semaine"/>
  </r>
  <r>
    <x v="0"/>
    <x v="138"/>
    <n v="331.98"/>
    <x v="8"/>
    <s v="Saclay"/>
    <s v="Michel"/>
    <s v="juin-2025"/>
    <x v="138"/>
    <x v="0"/>
    <x v="6"/>
    <s v="Semaine"/>
  </r>
  <r>
    <x v="0"/>
    <x v="138"/>
    <n v="695"/>
    <x v="6"/>
    <s v="Saclay"/>
    <s v="Michel"/>
    <s v="juin-2025"/>
    <x v="138"/>
    <x v="0"/>
    <x v="6"/>
    <s v="Semaine"/>
  </r>
  <r>
    <x v="0"/>
    <x v="138"/>
    <n v="167.06"/>
    <x v="6"/>
    <s v="Saclay"/>
    <s v="Michel"/>
    <s v="juin-2025"/>
    <x v="138"/>
    <x v="0"/>
    <x v="6"/>
    <s v="Semaine"/>
  </r>
  <r>
    <x v="0"/>
    <x v="138"/>
    <n v="328.8"/>
    <x v="17"/>
    <s v="Saclay"/>
    <s v="Michel"/>
    <s v="juin-2025"/>
    <x v="138"/>
    <x v="0"/>
    <x v="6"/>
    <s v="Semaine"/>
  </r>
  <r>
    <x v="0"/>
    <x v="138"/>
    <n v="522.72"/>
    <x v="9"/>
    <s v="Saclay"/>
    <s v="Michel"/>
    <s v="juin-2025"/>
    <x v="138"/>
    <x v="0"/>
    <x v="6"/>
    <s v="Semaine"/>
  </r>
  <r>
    <x v="0"/>
    <x v="138"/>
    <n v="280.89"/>
    <x v="2"/>
    <s v="Saclay"/>
    <s v="Michel"/>
    <s v="juin-2025"/>
    <x v="138"/>
    <x v="0"/>
    <x v="6"/>
    <s v="Semaine"/>
  </r>
  <r>
    <x v="0"/>
    <x v="138"/>
    <n v="201.6"/>
    <x v="11"/>
    <s v="Saclay"/>
    <s v="Michel"/>
    <s v="juin-2025"/>
    <x v="138"/>
    <x v="0"/>
    <x v="6"/>
    <s v="Semaine"/>
  </r>
  <r>
    <x v="0"/>
    <x v="138"/>
    <n v="531.25"/>
    <x v="0"/>
    <s v="Saclay"/>
    <s v="Michel"/>
    <s v="juin-2025"/>
    <x v="138"/>
    <x v="0"/>
    <x v="6"/>
    <s v="Semaine"/>
  </r>
  <r>
    <x v="0"/>
    <x v="139"/>
    <n v="844.08"/>
    <x v="7"/>
    <s v="Saclay"/>
    <s v="Michel"/>
    <s v="juin-2025"/>
    <x v="139"/>
    <x v="0"/>
    <x v="6"/>
    <s v="Semaine"/>
  </r>
  <r>
    <x v="0"/>
    <x v="139"/>
    <n v="138.74"/>
    <x v="1"/>
    <s v="Saclay"/>
    <s v="Michel"/>
    <s v="juin-2025"/>
    <x v="139"/>
    <x v="0"/>
    <x v="6"/>
    <s v="Semaine"/>
  </r>
  <r>
    <x v="0"/>
    <x v="139"/>
    <n v="739.66"/>
    <x v="1"/>
    <s v="Saclay"/>
    <s v="Michel"/>
    <s v="juin-2025"/>
    <x v="139"/>
    <x v="0"/>
    <x v="6"/>
    <s v="Semaine"/>
  </r>
  <r>
    <x v="0"/>
    <x v="139"/>
    <n v="378"/>
    <x v="8"/>
    <s v="Saclay"/>
    <s v="Michel"/>
    <s v="juin-2025"/>
    <x v="139"/>
    <x v="0"/>
    <x v="6"/>
    <s v="Semaine"/>
  </r>
  <r>
    <x v="0"/>
    <x v="139"/>
    <n v="939.5"/>
    <x v="12"/>
    <s v="Saclay"/>
    <s v="Michel"/>
    <s v="juin-2025"/>
    <x v="139"/>
    <x v="0"/>
    <x v="6"/>
    <s v="Semaine"/>
  </r>
  <r>
    <x v="0"/>
    <x v="139"/>
    <n v="459.69"/>
    <x v="4"/>
    <s v="Saclay"/>
    <s v="Michel"/>
    <s v="juin-2025"/>
    <x v="139"/>
    <x v="0"/>
    <x v="6"/>
    <s v="Semaine"/>
  </r>
  <r>
    <x v="0"/>
    <x v="139"/>
    <n v="1475.01"/>
    <x v="2"/>
    <s v="Saclay"/>
    <s v="Michel"/>
    <s v="juin-2025"/>
    <x v="139"/>
    <x v="0"/>
    <x v="6"/>
    <s v="Semaine"/>
  </r>
  <r>
    <x v="0"/>
    <x v="139"/>
    <n v="836.22"/>
    <x v="0"/>
    <s v="Saclay"/>
    <s v="Michel"/>
    <s v="juin-2025"/>
    <x v="139"/>
    <x v="0"/>
    <x v="6"/>
    <s v="Semaine"/>
  </r>
  <r>
    <x v="0"/>
    <x v="140"/>
    <n v="89.69"/>
    <x v="19"/>
    <s v="Saclay"/>
    <s v="Michel"/>
    <s v="juin-2025"/>
    <x v="140"/>
    <x v="0"/>
    <x v="6"/>
    <s v="Semaine"/>
  </r>
  <r>
    <x v="0"/>
    <x v="140"/>
    <n v="2768.18"/>
    <x v="10"/>
    <s v="Saclay"/>
    <s v="Michel"/>
    <s v="juin-2025"/>
    <x v="140"/>
    <x v="0"/>
    <x v="6"/>
    <s v="Semaine"/>
  </r>
  <r>
    <x v="0"/>
    <x v="141"/>
    <n v="174.12"/>
    <x v="7"/>
    <s v="Saclay"/>
    <s v="Michel"/>
    <s v="juin-2025"/>
    <x v="141"/>
    <x v="0"/>
    <x v="6"/>
    <s v="Semaine"/>
  </r>
  <r>
    <x v="0"/>
    <x v="141"/>
    <n v="266.38"/>
    <x v="1"/>
    <s v="Saclay"/>
    <s v="Michel"/>
    <s v="juin-2025"/>
    <x v="141"/>
    <x v="0"/>
    <x v="6"/>
    <s v="Semaine"/>
  </r>
  <r>
    <x v="0"/>
    <x v="141"/>
    <n v="28.68"/>
    <x v="1"/>
    <s v="Saclay"/>
    <s v="Michel"/>
    <s v="juin-2025"/>
    <x v="141"/>
    <x v="0"/>
    <x v="6"/>
    <s v="Semaine"/>
  </r>
  <r>
    <x v="0"/>
    <x v="141"/>
    <n v="73.53"/>
    <x v="4"/>
    <s v="Saclay"/>
    <s v="Michel"/>
    <s v="juin-2025"/>
    <x v="141"/>
    <x v="0"/>
    <x v="6"/>
    <s v="Semaine"/>
  </r>
  <r>
    <x v="0"/>
    <x v="141"/>
    <n v="233.13"/>
    <x v="2"/>
    <s v="Saclay"/>
    <s v="Michel"/>
    <s v="juin-2025"/>
    <x v="141"/>
    <x v="0"/>
    <x v="6"/>
    <s v="Semaine"/>
  </r>
  <r>
    <x v="0"/>
    <x v="141"/>
    <n v="757.86"/>
    <x v="0"/>
    <s v="Saclay"/>
    <s v="Michel"/>
    <s v="juin-2025"/>
    <x v="141"/>
    <x v="0"/>
    <x v="6"/>
    <s v="Semaine"/>
  </r>
  <r>
    <x v="0"/>
    <x v="142"/>
    <n v="387.7"/>
    <x v="1"/>
    <s v="Saclay"/>
    <s v="Michel"/>
    <s v="juin-2025"/>
    <x v="142"/>
    <x v="0"/>
    <x v="6"/>
    <s v="Semaine"/>
  </r>
  <r>
    <x v="0"/>
    <x v="142"/>
    <n v="45.72"/>
    <x v="14"/>
    <s v="Saclay"/>
    <s v="Michel"/>
    <s v="juin-2025"/>
    <x v="142"/>
    <x v="0"/>
    <x v="6"/>
    <s v="Semaine"/>
  </r>
  <r>
    <x v="0"/>
    <x v="142"/>
    <n v="114"/>
    <x v="14"/>
    <s v="Saclay"/>
    <s v="Michel"/>
    <s v="juin-2025"/>
    <x v="142"/>
    <x v="0"/>
    <x v="6"/>
    <s v="Semaine"/>
  </r>
  <r>
    <x v="0"/>
    <x v="142"/>
    <n v="1706.06"/>
    <x v="14"/>
    <s v="Saclay"/>
    <s v="Michel"/>
    <s v="juin-2025"/>
    <x v="142"/>
    <x v="0"/>
    <x v="6"/>
    <s v="Semaine"/>
  </r>
  <r>
    <x v="0"/>
    <x v="142"/>
    <n v="201.6"/>
    <x v="11"/>
    <s v="Saclay"/>
    <s v="Michel"/>
    <s v="juin-2025"/>
    <x v="142"/>
    <x v="0"/>
    <x v="6"/>
    <s v="Semaine"/>
  </r>
  <r>
    <x v="0"/>
    <x v="142"/>
    <n v="514.98"/>
    <x v="0"/>
    <s v="Saclay"/>
    <s v="Michel"/>
    <s v="juin-2025"/>
    <x v="142"/>
    <x v="0"/>
    <x v="6"/>
    <s v="Semaine"/>
  </r>
  <r>
    <x v="0"/>
    <x v="143"/>
    <n v="1183.5999999999999"/>
    <x v="7"/>
    <s v="Saclay"/>
    <s v="Michel"/>
    <s v="juin-2025"/>
    <x v="143"/>
    <x v="0"/>
    <x v="6"/>
    <s v="Semaine"/>
  </r>
  <r>
    <x v="0"/>
    <x v="143"/>
    <n v="273.56"/>
    <x v="1"/>
    <s v="Saclay"/>
    <s v="Michel"/>
    <s v="juin-2025"/>
    <x v="143"/>
    <x v="0"/>
    <x v="6"/>
    <s v="Semaine"/>
  </r>
  <r>
    <x v="0"/>
    <x v="143"/>
    <n v="188"/>
    <x v="6"/>
    <s v="Saclay"/>
    <s v="Michel"/>
    <s v="juin-2025"/>
    <x v="143"/>
    <x v="0"/>
    <x v="6"/>
    <s v="Semaine"/>
  </r>
  <r>
    <x v="0"/>
    <x v="143"/>
    <n v="122.7"/>
    <x v="6"/>
    <s v="Saclay"/>
    <s v="Michel"/>
    <s v="juin-2025"/>
    <x v="143"/>
    <x v="0"/>
    <x v="6"/>
    <s v="Semaine"/>
  </r>
  <r>
    <x v="0"/>
    <x v="143"/>
    <n v="135"/>
    <x v="6"/>
    <s v="Saclay"/>
    <s v="Michel"/>
    <s v="juin-2025"/>
    <x v="143"/>
    <x v="0"/>
    <x v="6"/>
    <s v="Semaine"/>
  </r>
  <r>
    <x v="0"/>
    <x v="143"/>
    <n v="446.64"/>
    <x v="17"/>
    <s v="Saclay"/>
    <s v="Michel"/>
    <s v="juin-2025"/>
    <x v="143"/>
    <x v="0"/>
    <x v="6"/>
    <s v="Semaine"/>
  </r>
  <r>
    <x v="0"/>
    <x v="143"/>
    <n v="44.5"/>
    <x v="3"/>
    <s v="Saclay"/>
    <s v="Michel"/>
    <s v="juin-2025"/>
    <x v="143"/>
    <x v="0"/>
    <x v="6"/>
    <s v="Semaine"/>
  </r>
  <r>
    <x v="0"/>
    <x v="144"/>
    <n v="530"/>
    <x v="18"/>
    <s v="Saclay"/>
    <s v="Michel"/>
    <s v="juin-2025"/>
    <x v="144"/>
    <x v="0"/>
    <x v="6"/>
    <s v="Week-end"/>
  </r>
  <r>
    <x v="0"/>
    <x v="144"/>
    <n v="530.79999999999995"/>
    <x v="0"/>
    <s v="Saclay"/>
    <s v="Michel"/>
    <s v="juin-2025"/>
    <x v="144"/>
    <x v="0"/>
    <x v="6"/>
    <s v="Week-end"/>
  </r>
  <r>
    <x v="0"/>
    <x v="145"/>
    <n v="424.62"/>
    <x v="16"/>
    <s v="Saclay"/>
    <s v="Michel"/>
    <s v="mai-2025"/>
    <x v="145"/>
    <x v="0"/>
    <x v="7"/>
    <s v="Week-end"/>
  </r>
  <r>
    <x v="0"/>
    <x v="145"/>
    <n v="1169.97"/>
    <x v="1"/>
    <s v="Saclay"/>
    <s v="Michel"/>
    <s v="mai-2025"/>
    <x v="145"/>
    <x v="0"/>
    <x v="7"/>
    <s v="Week-end"/>
  </r>
  <r>
    <x v="0"/>
    <x v="145"/>
    <n v="1303.51"/>
    <x v="8"/>
    <s v="Saclay"/>
    <s v="Michel"/>
    <s v="mai-2025"/>
    <x v="145"/>
    <x v="0"/>
    <x v="7"/>
    <s v="Week-end"/>
  </r>
  <r>
    <x v="0"/>
    <x v="145"/>
    <n v="-11471.38"/>
    <x v="22"/>
    <s v="Saclay"/>
    <s v="Michel"/>
    <s v="mai-2025"/>
    <x v="145"/>
    <x v="0"/>
    <x v="7"/>
    <s v="Week-end"/>
  </r>
  <r>
    <x v="0"/>
    <x v="145"/>
    <n v="13783.29"/>
    <x v="22"/>
    <s v="Saclay"/>
    <s v="Michel"/>
    <s v="mai-2025"/>
    <x v="145"/>
    <x v="0"/>
    <x v="7"/>
    <s v="Week-end"/>
  </r>
  <r>
    <x v="0"/>
    <x v="145"/>
    <n v="1525.27"/>
    <x v="2"/>
    <s v="Saclay"/>
    <s v="Michel"/>
    <s v="mai-2025"/>
    <x v="145"/>
    <x v="0"/>
    <x v="7"/>
    <s v="Week-end"/>
  </r>
  <r>
    <x v="0"/>
    <x v="145"/>
    <n v="748.22"/>
    <x v="0"/>
    <s v="Saclay"/>
    <s v="Michel"/>
    <s v="mai-2025"/>
    <x v="145"/>
    <x v="0"/>
    <x v="7"/>
    <s v="Week-end"/>
  </r>
  <r>
    <x v="0"/>
    <x v="146"/>
    <n v="424.62"/>
    <x v="16"/>
    <s v="Saclay"/>
    <s v="Michel"/>
    <s v="mai-2025"/>
    <x v="146"/>
    <x v="0"/>
    <x v="7"/>
    <s v="Semaine"/>
  </r>
  <r>
    <x v="0"/>
    <x v="146"/>
    <n v="42.35"/>
    <x v="0"/>
    <s v="Saclay"/>
    <s v="Michel"/>
    <s v="mai-2025"/>
    <x v="146"/>
    <x v="0"/>
    <x v="7"/>
    <s v="Semaine"/>
  </r>
  <r>
    <x v="0"/>
    <x v="147"/>
    <n v="271.04000000000002"/>
    <x v="1"/>
    <s v="Saclay"/>
    <s v="Michel"/>
    <s v="mai-2025"/>
    <x v="147"/>
    <x v="0"/>
    <x v="7"/>
    <s v="Semaine"/>
  </r>
  <r>
    <x v="0"/>
    <x v="147"/>
    <n v="201.6"/>
    <x v="11"/>
    <s v="Saclay"/>
    <s v="Michel"/>
    <s v="mai-2025"/>
    <x v="147"/>
    <x v="0"/>
    <x v="7"/>
    <s v="Semaine"/>
  </r>
  <r>
    <x v="0"/>
    <x v="147"/>
    <n v="607.41999999999996"/>
    <x v="0"/>
    <s v="Saclay"/>
    <s v="Michel"/>
    <s v="mai-2025"/>
    <x v="147"/>
    <x v="0"/>
    <x v="7"/>
    <s v="Semaine"/>
  </r>
  <r>
    <x v="0"/>
    <x v="148"/>
    <n v="96.28"/>
    <x v="7"/>
    <s v="Saclay"/>
    <s v="Michel"/>
    <s v="mai-2025"/>
    <x v="148"/>
    <x v="0"/>
    <x v="7"/>
    <s v="Semaine"/>
  </r>
  <r>
    <x v="0"/>
    <x v="148"/>
    <n v="452.75"/>
    <x v="13"/>
    <s v="Saclay"/>
    <s v="Michel"/>
    <s v="mai-2025"/>
    <x v="148"/>
    <x v="0"/>
    <x v="7"/>
    <s v="Semaine"/>
  </r>
  <r>
    <x v="0"/>
    <x v="148"/>
    <n v="408.13"/>
    <x v="1"/>
    <s v="Saclay"/>
    <s v="Michel"/>
    <s v="mai-2025"/>
    <x v="148"/>
    <x v="0"/>
    <x v="7"/>
    <s v="Semaine"/>
  </r>
  <r>
    <x v="0"/>
    <x v="148"/>
    <n v="1504.02"/>
    <x v="6"/>
    <s v="Saclay"/>
    <s v="Michel"/>
    <s v="mai-2025"/>
    <x v="148"/>
    <x v="0"/>
    <x v="7"/>
    <s v="Semaine"/>
  </r>
  <r>
    <x v="0"/>
    <x v="148"/>
    <n v="227.2"/>
    <x v="2"/>
    <s v="Saclay"/>
    <s v="Michel"/>
    <s v="mai-2025"/>
    <x v="148"/>
    <x v="0"/>
    <x v="7"/>
    <s v="Semaine"/>
  </r>
  <r>
    <x v="0"/>
    <x v="148"/>
    <n v="356.63"/>
    <x v="0"/>
    <s v="Saclay"/>
    <s v="Michel"/>
    <s v="mai-2025"/>
    <x v="148"/>
    <x v="0"/>
    <x v="7"/>
    <s v="Semaine"/>
  </r>
  <r>
    <x v="0"/>
    <x v="149"/>
    <n v="352.17"/>
    <x v="7"/>
    <s v="Saclay"/>
    <s v="Michel"/>
    <s v="mai-2025"/>
    <x v="149"/>
    <x v="0"/>
    <x v="7"/>
    <s v="Semaine"/>
  </r>
  <r>
    <x v="0"/>
    <x v="149"/>
    <n v="53.9"/>
    <x v="8"/>
    <s v="Saclay"/>
    <s v="Michel"/>
    <s v="mai-2025"/>
    <x v="149"/>
    <x v="0"/>
    <x v="7"/>
    <s v="Semaine"/>
  </r>
  <r>
    <x v="0"/>
    <x v="149"/>
    <n v="158.28"/>
    <x v="17"/>
    <s v="Saclay"/>
    <s v="Michel"/>
    <s v="mai-2025"/>
    <x v="149"/>
    <x v="0"/>
    <x v="7"/>
    <s v="Semaine"/>
  </r>
  <r>
    <x v="0"/>
    <x v="149"/>
    <n v="641.20000000000005"/>
    <x v="9"/>
    <s v="Saclay"/>
    <s v="Michel"/>
    <s v="mai-2025"/>
    <x v="149"/>
    <x v="0"/>
    <x v="7"/>
    <s v="Semaine"/>
  </r>
  <r>
    <x v="0"/>
    <x v="149"/>
    <n v="180.94"/>
    <x v="0"/>
    <s v="Saclay"/>
    <s v="Michel"/>
    <s v="mai-2025"/>
    <x v="149"/>
    <x v="0"/>
    <x v="7"/>
    <s v="Semaine"/>
  </r>
  <r>
    <x v="0"/>
    <x v="150"/>
    <n v="201.6"/>
    <x v="11"/>
    <s v="Saclay"/>
    <s v="Michel"/>
    <s v="mai-2025"/>
    <x v="150"/>
    <x v="0"/>
    <x v="7"/>
    <s v="Semaine"/>
  </r>
  <r>
    <x v="0"/>
    <x v="150"/>
    <n v="236.14"/>
    <x v="0"/>
    <s v="Saclay"/>
    <s v="Michel"/>
    <s v="mai-2025"/>
    <x v="150"/>
    <x v="0"/>
    <x v="7"/>
    <s v="Semaine"/>
  </r>
  <r>
    <x v="0"/>
    <x v="151"/>
    <n v="186.41"/>
    <x v="1"/>
    <s v="Saclay"/>
    <s v="Michel"/>
    <s v="mai-2025"/>
    <x v="151"/>
    <x v="0"/>
    <x v="7"/>
    <s v="Week-end"/>
  </r>
  <r>
    <x v="0"/>
    <x v="151"/>
    <n v="325.19"/>
    <x v="2"/>
    <s v="Saclay"/>
    <s v="Michel"/>
    <s v="mai-2025"/>
    <x v="151"/>
    <x v="0"/>
    <x v="7"/>
    <s v="Week-end"/>
  </r>
  <r>
    <x v="0"/>
    <x v="151"/>
    <n v="331.05"/>
    <x v="0"/>
    <s v="Saclay"/>
    <s v="Michel"/>
    <s v="mai-2025"/>
    <x v="151"/>
    <x v="0"/>
    <x v="7"/>
    <s v="Week-end"/>
  </r>
  <r>
    <x v="0"/>
    <x v="152"/>
    <n v="257.83999999999997"/>
    <x v="7"/>
    <s v="Saclay"/>
    <s v="Michel"/>
    <s v="mai-2025"/>
    <x v="152"/>
    <x v="0"/>
    <x v="7"/>
    <s v="Semaine"/>
  </r>
  <r>
    <x v="0"/>
    <x v="152"/>
    <n v="416.44"/>
    <x v="1"/>
    <s v="Saclay"/>
    <s v="Michel"/>
    <s v="mai-2025"/>
    <x v="152"/>
    <x v="0"/>
    <x v="7"/>
    <s v="Semaine"/>
  </r>
  <r>
    <x v="0"/>
    <x v="152"/>
    <n v="1020.96"/>
    <x v="8"/>
    <s v="Saclay"/>
    <s v="Michel"/>
    <s v="mai-2025"/>
    <x v="152"/>
    <x v="0"/>
    <x v="7"/>
    <s v="Semaine"/>
  </r>
  <r>
    <x v="0"/>
    <x v="152"/>
    <n v="1589.1"/>
    <x v="12"/>
    <s v="Saclay"/>
    <s v="Michel"/>
    <s v="mai-2025"/>
    <x v="152"/>
    <x v="0"/>
    <x v="7"/>
    <s v="Semaine"/>
  </r>
  <r>
    <x v="0"/>
    <x v="152"/>
    <n v="306.12"/>
    <x v="0"/>
    <s v="Saclay"/>
    <s v="Michel"/>
    <s v="mai-2025"/>
    <x v="152"/>
    <x v="0"/>
    <x v="7"/>
    <s v="Semaine"/>
  </r>
  <r>
    <x v="0"/>
    <x v="152"/>
    <n v="386.48"/>
    <x v="15"/>
    <s v="Saclay"/>
    <s v="Michel"/>
    <s v="mai-2025"/>
    <x v="152"/>
    <x v="0"/>
    <x v="7"/>
    <s v="Semaine"/>
  </r>
  <r>
    <x v="0"/>
    <x v="153"/>
    <n v="290.26"/>
    <x v="1"/>
    <s v="Saclay"/>
    <s v="Michel"/>
    <s v="mai-2025"/>
    <x v="153"/>
    <x v="0"/>
    <x v="7"/>
    <s v="Semaine"/>
  </r>
  <r>
    <x v="0"/>
    <x v="153"/>
    <n v="442.07"/>
    <x v="4"/>
    <s v="Saclay"/>
    <s v="Michel"/>
    <s v="mai-2025"/>
    <x v="153"/>
    <x v="0"/>
    <x v="7"/>
    <s v="Semaine"/>
  </r>
  <r>
    <x v="0"/>
    <x v="153"/>
    <n v="242.75"/>
    <x v="3"/>
    <s v="Saclay"/>
    <s v="Michel"/>
    <s v="mai-2025"/>
    <x v="153"/>
    <x v="0"/>
    <x v="7"/>
    <s v="Semaine"/>
  </r>
  <r>
    <x v="0"/>
    <x v="153"/>
    <n v="994.65"/>
    <x v="0"/>
    <s v="Saclay"/>
    <s v="Michel"/>
    <s v="mai-2025"/>
    <x v="153"/>
    <x v="0"/>
    <x v="7"/>
    <s v="Semaine"/>
  </r>
  <r>
    <x v="0"/>
    <x v="153"/>
    <n v="536.53"/>
    <x v="7"/>
    <s v="Saclay"/>
    <s v="Michel"/>
    <s v="mai-2025"/>
    <x v="153"/>
    <x v="0"/>
    <x v="7"/>
    <s v="Semaine"/>
  </r>
  <r>
    <x v="0"/>
    <x v="154"/>
    <n v="25.74"/>
    <x v="1"/>
    <s v="Saclay"/>
    <s v="Michel"/>
    <s v="mai-2025"/>
    <x v="154"/>
    <x v="0"/>
    <x v="7"/>
    <s v="Semaine"/>
  </r>
  <r>
    <x v="0"/>
    <x v="154"/>
    <n v="902.74"/>
    <x v="1"/>
    <s v="Saclay"/>
    <s v="Michel"/>
    <s v="mai-2025"/>
    <x v="154"/>
    <x v="0"/>
    <x v="7"/>
    <s v="Semaine"/>
  </r>
  <r>
    <x v="0"/>
    <x v="154"/>
    <n v="397.08"/>
    <x v="8"/>
    <s v="Saclay"/>
    <s v="Michel"/>
    <s v="mai-2025"/>
    <x v="154"/>
    <x v="0"/>
    <x v="7"/>
    <s v="Semaine"/>
  </r>
  <r>
    <x v="0"/>
    <x v="154"/>
    <n v="1271.3699999999999"/>
    <x v="2"/>
    <s v="Saclay"/>
    <s v="Michel"/>
    <s v="mai-2025"/>
    <x v="154"/>
    <x v="0"/>
    <x v="7"/>
    <s v="Semaine"/>
  </r>
  <r>
    <x v="0"/>
    <x v="154"/>
    <n v="648.24"/>
    <x v="0"/>
    <s v="Saclay"/>
    <s v="Michel"/>
    <s v="mai-2025"/>
    <x v="154"/>
    <x v="0"/>
    <x v="7"/>
    <s v="Semaine"/>
  </r>
  <r>
    <x v="0"/>
    <x v="154"/>
    <n v="684.81"/>
    <x v="7"/>
    <s v="Saclay"/>
    <s v="Michel"/>
    <s v="mai-2025"/>
    <x v="154"/>
    <x v="0"/>
    <x v="7"/>
    <s v="Semaine"/>
  </r>
  <r>
    <x v="0"/>
    <x v="155"/>
    <n v="866.91"/>
    <x v="14"/>
    <s v="Saclay"/>
    <s v="Michel"/>
    <s v="mai-2025"/>
    <x v="155"/>
    <x v="0"/>
    <x v="7"/>
    <s v="Semaine"/>
  </r>
  <r>
    <x v="0"/>
    <x v="155"/>
    <n v="357.65"/>
    <x v="6"/>
    <s v="Saclay"/>
    <s v="Michel"/>
    <s v="mai-2025"/>
    <x v="155"/>
    <x v="0"/>
    <x v="7"/>
    <s v="Semaine"/>
  </r>
  <r>
    <x v="0"/>
    <x v="155"/>
    <n v="76"/>
    <x v="14"/>
    <s v="Saclay"/>
    <s v="Michel"/>
    <s v="mai-2025"/>
    <x v="155"/>
    <x v="0"/>
    <x v="7"/>
    <s v="Semaine"/>
  </r>
  <r>
    <x v="0"/>
    <x v="155"/>
    <n v="227.14"/>
    <x v="6"/>
    <s v="Saclay"/>
    <s v="Michel"/>
    <s v="mai-2025"/>
    <x v="155"/>
    <x v="0"/>
    <x v="7"/>
    <s v="Semaine"/>
  </r>
  <r>
    <x v="0"/>
    <x v="155"/>
    <n v="222.97"/>
    <x v="14"/>
    <s v="Saclay"/>
    <s v="Michel"/>
    <s v="mai-2025"/>
    <x v="155"/>
    <x v="0"/>
    <x v="7"/>
    <s v="Semaine"/>
  </r>
  <r>
    <x v="0"/>
    <x v="155"/>
    <n v="420.52"/>
    <x v="17"/>
    <s v="Saclay"/>
    <s v="Michel"/>
    <s v="mai-2025"/>
    <x v="155"/>
    <x v="0"/>
    <x v="7"/>
    <s v="Semaine"/>
  </r>
  <r>
    <x v="0"/>
    <x v="155"/>
    <n v="1304.83"/>
    <x v="7"/>
    <s v="Saclay"/>
    <s v="Michel"/>
    <s v="mai-2025"/>
    <x v="155"/>
    <x v="0"/>
    <x v="7"/>
    <s v="Semaine"/>
  </r>
  <r>
    <x v="0"/>
    <x v="156"/>
    <n v="659.53"/>
    <x v="0"/>
    <s v="Saclay"/>
    <s v="Michel"/>
    <s v="mai-2025"/>
    <x v="156"/>
    <x v="0"/>
    <x v="7"/>
    <s v="Week-end"/>
  </r>
  <r>
    <x v="0"/>
    <x v="157"/>
    <n v="682.49"/>
    <x v="1"/>
    <s v="Saclay"/>
    <s v="Michel"/>
    <s v="mai-2025"/>
    <x v="157"/>
    <x v="0"/>
    <x v="7"/>
    <s v="Week-end"/>
  </r>
  <r>
    <x v="0"/>
    <x v="157"/>
    <n v="159.1"/>
    <x v="4"/>
    <s v="Saclay"/>
    <s v="Michel"/>
    <s v="mai-2025"/>
    <x v="157"/>
    <x v="0"/>
    <x v="7"/>
    <s v="Week-end"/>
  </r>
  <r>
    <x v="0"/>
    <x v="157"/>
    <n v="289"/>
    <x v="2"/>
    <s v="Saclay"/>
    <s v="Michel"/>
    <s v="mai-2025"/>
    <x v="157"/>
    <x v="0"/>
    <x v="7"/>
    <s v="Week-end"/>
  </r>
  <r>
    <x v="0"/>
    <x v="157"/>
    <n v="130.5"/>
    <x v="0"/>
    <s v="Saclay"/>
    <s v="Michel"/>
    <s v="mai-2025"/>
    <x v="157"/>
    <x v="0"/>
    <x v="7"/>
    <s v="Week-end"/>
  </r>
  <r>
    <x v="0"/>
    <x v="158"/>
    <n v="778.87"/>
    <x v="1"/>
    <s v="Saclay"/>
    <s v="Michel"/>
    <s v="mai-2025"/>
    <x v="158"/>
    <x v="0"/>
    <x v="7"/>
    <s v="Semaine"/>
  </r>
  <r>
    <x v="0"/>
    <x v="158"/>
    <n v="89.69"/>
    <x v="19"/>
    <s v="Saclay"/>
    <s v="Michel"/>
    <s v="mai-2025"/>
    <x v="158"/>
    <x v="0"/>
    <x v="7"/>
    <s v="Semaine"/>
  </r>
  <r>
    <x v="0"/>
    <x v="158"/>
    <n v="1134.95"/>
    <x v="8"/>
    <s v="Saclay"/>
    <s v="Michel"/>
    <s v="mai-2025"/>
    <x v="158"/>
    <x v="0"/>
    <x v="7"/>
    <s v="Semaine"/>
  </r>
  <r>
    <x v="0"/>
    <x v="158"/>
    <n v="1043.1500000000001"/>
    <x v="12"/>
    <s v="Saclay"/>
    <s v="Michel"/>
    <s v="mai-2025"/>
    <x v="158"/>
    <x v="0"/>
    <x v="7"/>
    <s v="Semaine"/>
  </r>
  <r>
    <x v="0"/>
    <x v="158"/>
    <n v="997.23"/>
    <x v="2"/>
    <s v="Saclay"/>
    <s v="Michel"/>
    <s v="mai-2025"/>
    <x v="158"/>
    <x v="0"/>
    <x v="7"/>
    <s v="Semaine"/>
  </r>
  <r>
    <x v="0"/>
    <x v="158"/>
    <n v="687.16"/>
    <x v="0"/>
    <s v="Saclay"/>
    <s v="Michel"/>
    <s v="mai-2025"/>
    <x v="158"/>
    <x v="0"/>
    <x v="7"/>
    <s v="Semaine"/>
  </r>
  <r>
    <x v="0"/>
    <x v="159"/>
    <n v="374.12"/>
    <x v="1"/>
    <s v="Saclay"/>
    <s v="Michel"/>
    <s v="mai-2025"/>
    <x v="159"/>
    <x v="0"/>
    <x v="7"/>
    <s v="Semaine"/>
  </r>
  <r>
    <x v="0"/>
    <x v="159"/>
    <n v="301.42"/>
    <x v="14"/>
    <s v="Saclay"/>
    <s v="Michel"/>
    <s v="mai-2025"/>
    <x v="159"/>
    <x v="0"/>
    <x v="7"/>
    <s v="Semaine"/>
  </r>
  <r>
    <x v="0"/>
    <x v="159"/>
    <n v="278.98"/>
    <x v="2"/>
    <s v="Saclay"/>
    <s v="Michel"/>
    <s v="mai-2025"/>
    <x v="159"/>
    <x v="0"/>
    <x v="7"/>
    <s v="Semaine"/>
  </r>
  <r>
    <x v="0"/>
    <x v="159"/>
    <n v="300.93"/>
    <x v="0"/>
    <s v="Saclay"/>
    <s v="Michel"/>
    <s v="mai-2025"/>
    <x v="159"/>
    <x v="0"/>
    <x v="7"/>
    <s v="Semaine"/>
  </r>
  <r>
    <x v="0"/>
    <x v="159"/>
    <n v="481.94"/>
    <x v="7"/>
    <s v="Saclay"/>
    <s v="Michel"/>
    <s v="mai-2025"/>
    <x v="159"/>
    <x v="0"/>
    <x v="7"/>
    <s v="Semaine"/>
  </r>
  <r>
    <x v="0"/>
    <x v="160"/>
    <n v="198.15"/>
    <x v="1"/>
    <s v="Saclay"/>
    <s v="Michel"/>
    <s v="mai-2025"/>
    <x v="160"/>
    <x v="0"/>
    <x v="7"/>
    <s v="Semaine"/>
  </r>
  <r>
    <x v="0"/>
    <x v="160"/>
    <n v="189"/>
    <x v="8"/>
    <s v="Saclay"/>
    <s v="Michel"/>
    <s v="mai-2025"/>
    <x v="160"/>
    <x v="0"/>
    <x v="7"/>
    <s v="Semaine"/>
  </r>
  <r>
    <x v="0"/>
    <x v="160"/>
    <n v="529.98"/>
    <x v="0"/>
    <s v="Saclay"/>
    <s v="Michel"/>
    <s v="mai-2025"/>
    <x v="160"/>
    <x v="0"/>
    <x v="7"/>
    <s v="Semaine"/>
  </r>
  <r>
    <x v="0"/>
    <x v="161"/>
    <n v="334.92"/>
    <x v="1"/>
    <s v="Saclay"/>
    <s v="Michel"/>
    <s v="mai-2025"/>
    <x v="161"/>
    <x v="0"/>
    <x v="7"/>
    <s v="Semaine"/>
  </r>
  <r>
    <x v="0"/>
    <x v="161"/>
    <n v="328.1"/>
    <x v="4"/>
    <s v="Saclay"/>
    <s v="Michel"/>
    <s v="mai-2025"/>
    <x v="161"/>
    <x v="0"/>
    <x v="7"/>
    <s v="Semaine"/>
  </r>
  <r>
    <x v="0"/>
    <x v="161"/>
    <n v="2306.8200000000002"/>
    <x v="10"/>
    <s v="Saclay"/>
    <s v="Michel"/>
    <s v="mai-2025"/>
    <x v="161"/>
    <x v="0"/>
    <x v="7"/>
    <s v="Semaine"/>
  </r>
  <r>
    <x v="0"/>
    <x v="161"/>
    <n v="478"/>
    <x v="3"/>
    <s v="Saclay"/>
    <s v="Michel"/>
    <s v="mai-2025"/>
    <x v="161"/>
    <x v="0"/>
    <x v="7"/>
    <s v="Semaine"/>
  </r>
  <r>
    <x v="0"/>
    <x v="161"/>
    <n v="318"/>
    <x v="0"/>
    <s v="Saclay"/>
    <s v="Michel"/>
    <s v="mai-2025"/>
    <x v="161"/>
    <x v="0"/>
    <x v="7"/>
    <s v="Semaine"/>
  </r>
  <r>
    <x v="0"/>
    <x v="161"/>
    <n v="28.2"/>
    <x v="0"/>
    <s v="Saclay"/>
    <s v="Michel"/>
    <s v="mai-2025"/>
    <x v="161"/>
    <x v="0"/>
    <x v="7"/>
    <s v="Semaine"/>
  </r>
  <r>
    <x v="0"/>
    <x v="161"/>
    <n v="420"/>
    <x v="7"/>
    <s v="Saclay"/>
    <s v="Michel"/>
    <s v="mai-2025"/>
    <x v="161"/>
    <x v="0"/>
    <x v="7"/>
    <s v="Semaine"/>
  </r>
  <r>
    <x v="0"/>
    <x v="162"/>
    <n v="388.33"/>
    <x v="1"/>
    <s v="Saclay"/>
    <s v="Michel"/>
    <s v="mai-2025"/>
    <x v="162"/>
    <x v="0"/>
    <x v="7"/>
    <s v="Semaine"/>
  </r>
  <r>
    <x v="0"/>
    <x v="162"/>
    <n v="460.03"/>
    <x v="2"/>
    <s v="Saclay"/>
    <s v="Michel"/>
    <s v="mai-2025"/>
    <x v="162"/>
    <x v="0"/>
    <x v="7"/>
    <s v="Semaine"/>
  </r>
  <r>
    <x v="0"/>
    <x v="162"/>
    <n v="376.95"/>
    <x v="0"/>
    <s v="Saclay"/>
    <s v="Michel"/>
    <s v="mai-2025"/>
    <x v="162"/>
    <x v="0"/>
    <x v="7"/>
    <s v="Semaine"/>
  </r>
  <r>
    <x v="0"/>
    <x v="163"/>
    <n v="832.2"/>
    <x v="12"/>
    <s v="Saclay"/>
    <s v="Michel"/>
    <s v="mai-2025"/>
    <x v="163"/>
    <x v="0"/>
    <x v="7"/>
    <s v="Semaine"/>
  </r>
  <r>
    <x v="0"/>
    <x v="163"/>
    <n v="383.38"/>
    <x v="7"/>
    <s v="Saclay"/>
    <s v="Michel"/>
    <s v="mai-2025"/>
    <x v="163"/>
    <x v="0"/>
    <x v="7"/>
    <s v="Semaine"/>
  </r>
  <r>
    <x v="0"/>
    <x v="164"/>
    <n v="540"/>
    <x v="8"/>
    <s v="Saclay"/>
    <s v="Michel"/>
    <s v="mai-2025"/>
    <x v="164"/>
    <x v="0"/>
    <x v="7"/>
    <s v="Semaine"/>
  </r>
  <r>
    <x v="0"/>
    <x v="165"/>
    <n v="299.14"/>
    <x v="1"/>
    <s v="Saclay"/>
    <s v="Michel"/>
    <s v="mai-2025"/>
    <x v="165"/>
    <x v="0"/>
    <x v="7"/>
    <s v="Semaine"/>
  </r>
  <r>
    <x v="0"/>
    <x v="165"/>
    <n v="586.28"/>
    <x v="2"/>
    <s v="Saclay"/>
    <s v="Michel"/>
    <s v="mai-2025"/>
    <x v="165"/>
    <x v="0"/>
    <x v="7"/>
    <s v="Semaine"/>
  </r>
  <r>
    <x v="0"/>
    <x v="165"/>
    <n v="142.38"/>
    <x v="0"/>
    <s v="Saclay"/>
    <s v="Michel"/>
    <s v="mai-2025"/>
    <x v="165"/>
    <x v="0"/>
    <x v="7"/>
    <s v="Semaine"/>
  </r>
  <r>
    <x v="0"/>
    <x v="165"/>
    <n v="405.59"/>
    <x v="7"/>
    <s v="Saclay"/>
    <s v="Michel"/>
    <s v="mai-2025"/>
    <x v="165"/>
    <x v="0"/>
    <x v="7"/>
    <s v="Semaine"/>
  </r>
  <r>
    <x v="0"/>
    <x v="166"/>
    <n v="208.2"/>
    <x v="1"/>
    <s v="Saclay"/>
    <s v="Michel"/>
    <s v="mai-2025"/>
    <x v="166"/>
    <x v="0"/>
    <x v="7"/>
    <s v="Semaine"/>
  </r>
  <r>
    <x v="0"/>
    <x v="166"/>
    <n v="206.8"/>
    <x v="19"/>
    <s v="Saclay"/>
    <s v="Michel"/>
    <s v="mai-2025"/>
    <x v="166"/>
    <x v="0"/>
    <x v="7"/>
    <s v="Semaine"/>
  </r>
  <r>
    <x v="0"/>
    <x v="166"/>
    <n v="116.2"/>
    <x v="4"/>
    <s v="Saclay"/>
    <s v="Michel"/>
    <s v="mai-2025"/>
    <x v="166"/>
    <x v="0"/>
    <x v="7"/>
    <s v="Semaine"/>
  </r>
  <r>
    <x v="0"/>
    <x v="166"/>
    <n v="1288.18"/>
    <x v="2"/>
    <s v="Saclay"/>
    <s v="Michel"/>
    <s v="mai-2025"/>
    <x v="166"/>
    <x v="0"/>
    <x v="7"/>
    <s v="Semaine"/>
  </r>
  <r>
    <x v="0"/>
    <x v="166"/>
    <n v="794.49"/>
    <x v="0"/>
    <s v="Saclay"/>
    <s v="Michel"/>
    <s v="mai-2025"/>
    <x v="166"/>
    <x v="0"/>
    <x v="7"/>
    <s v="Semaine"/>
  </r>
  <r>
    <x v="0"/>
    <x v="167"/>
    <n v="37.6"/>
    <x v="1"/>
    <s v="Saclay"/>
    <s v="Michel"/>
    <s v="mai-2025"/>
    <x v="167"/>
    <x v="0"/>
    <x v="7"/>
    <s v="Semaine"/>
  </r>
  <r>
    <x v="0"/>
    <x v="167"/>
    <n v="419.96"/>
    <x v="1"/>
    <s v="Saclay"/>
    <s v="Michel"/>
    <s v="mai-2025"/>
    <x v="167"/>
    <x v="0"/>
    <x v="7"/>
    <s v="Semaine"/>
  </r>
  <r>
    <x v="0"/>
    <x v="167"/>
    <n v="348.74"/>
    <x v="8"/>
    <s v="Saclay"/>
    <s v="Michel"/>
    <s v="mai-2025"/>
    <x v="167"/>
    <x v="0"/>
    <x v="7"/>
    <s v="Semaine"/>
  </r>
  <r>
    <x v="0"/>
    <x v="167"/>
    <n v="499.43"/>
    <x v="8"/>
    <s v="Saclay"/>
    <s v="Michel"/>
    <s v="mai-2025"/>
    <x v="167"/>
    <x v="0"/>
    <x v="7"/>
    <s v="Semaine"/>
  </r>
  <r>
    <x v="0"/>
    <x v="167"/>
    <n v="359.36"/>
    <x v="3"/>
    <s v="Saclay"/>
    <s v="Michel"/>
    <s v="mai-2025"/>
    <x v="167"/>
    <x v="0"/>
    <x v="7"/>
    <s v="Semaine"/>
  </r>
  <r>
    <x v="0"/>
    <x v="168"/>
    <n v="544.41999999999996"/>
    <x v="0"/>
    <s v="Saclay"/>
    <s v="Michel"/>
    <s v="mai-2025"/>
    <x v="168"/>
    <x v="0"/>
    <x v="7"/>
    <s v="Week-end"/>
  </r>
  <r>
    <x v="0"/>
    <x v="169"/>
    <n v="854.02"/>
    <x v="7"/>
    <s v="Saclay"/>
    <s v="Michel"/>
    <s v="mai-2025"/>
    <x v="169"/>
    <x v="0"/>
    <x v="7"/>
    <s v="Semaine"/>
  </r>
  <r>
    <x v="0"/>
    <x v="170"/>
    <n v="577.12"/>
    <x v="1"/>
    <s v="Saclay"/>
    <s v="Michel"/>
    <s v="avr-2025"/>
    <x v="170"/>
    <x v="0"/>
    <x v="8"/>
    <s v="Semaine"/>
  </r>
  <r>
    <x v="0"/>
    <x v="170"/>
    <n v="492.69"/>
    <x v="13"/>
    <s v="Saclay"/>
    <s v="Michel"/>
    <s v="avr-2025"/>
    <x v="170"/>
    <x v="0"/>
    <x v="8"/>
    <s v="Semaine"/>
  </r>
  <r>
    <x v="0"/>
    <x v="170"/>
    <n v="249.27"/>
    <x v="7"/>
    <s v="Saclay"/>
    <s v="Michel"/>
    <s v="avr-2025"/>
    <x v="170"/>
    <x v="0"/>
    <x v="8"/>
    <s v="Semaine"/>
  </r>
  <r>
    <x v="0"/>
    <x v="171"/>
    <n v="126.57"/>
    <x v="6"/>
    <s v="Saclay"/>
    <s v="Michel"/>
    <s v="avr-2025"/>
    <x v="171"/>
    <x v="0"/>
    <x v="8"/>
    <s v="Semaine"/>
  </r>
  <r>
    <x v="0"/>
    <x v="171"/>
    <n v="49.74"/>
    <x v="6"/>
    <s v="Saclay"/>
    <s v="Michel"/>
    <s v="avr-2025"/>
    <x v="171"/>
    <x v="0"/>
    <x v="8"/>
    <s v="Semaine"/>
  </r>
  <r>
    <x v="0"/>
    <x v="171"/>
    <n v="167.6"/>
    <x v="3"/>
    <s v="Saclay"/>
    <s v="Michel"/>
    <s v="avr-2025"/>
    <x v="171"/>
    <x v="0"/>
    <x v="8"/>
    <s v="Semaine"/>
  </r>
  <r>
    <x v="0"/>
    <x v="171"/>
    <n v="552.9"/>
    <x v="2"/>
    <s v="Saclay"/>
    <s v="Michel"/>
    <s v="avr-2025"/>
    <x v="171"/>
    <x v="0"/>
    <x v="8"/>
    <s v="Semaine"/>
  </r>
  <r>
    <x v="0"/>
    <x v="171"/>
    <n v="611.44000000000005"/>
    <x v="0"/>
    <s v="Saclay"/>
    <s v="Michel"/>
    <s v="avr-2025"/>
    <x v="171"/>
    <x v="0"/>
    <x v="8"/>
    <s v="Semaine"/>
  </r>
  <r>
    <x v="0"/>
    <x v="171"/>
    <n v="473.61"/>
    <x v="7"/>
    <s v="Saclay"/>
    <s v="Michel"/>
    <s v="avr-2025"/>
    <x v="171"/>
    <x v="0"/>
    <x v="8"/>
    <s v="Semaine"/>
  </r>
  <r>
    <x v="0"/>
    <x v="171"/>
    <n v="691.81"/>
    <x v="1"/>
    <s v="Saclay"/>
    <s v="Michel"/>
    <s v="avr-2025"/>
    <x v="171"/>
    <x v="0"/>
    <x v="8"/>
    <s v="Semaine"/>
  </r>
  <r>
    <x v="0"/>
    <x v="172"/>
    <n v="601.94000000000005"/>
    <x v="0"/>
    <s v="Saclay"/>
    <s v="Michel"/>
    <s v="avr-2025"/>
    <x v="172"/>
    <x v="0"/>
    <x v="8"/>
    <s v="Week-end"/>
  </r>
  <r>
    <x v="0"/>
    <x v="173"/>
    <n v="774.57"/>
    <x v="1"/>
    <s v="Saclay"/>
    <s v="Michel"/>
    <s v="avr-2025"/>
    <x v="173"/>
    <x v="0"/>
    <x v="8"/>
    <s v="Week-end"/>
  </r>
  <r>
    <x v="0"/>
    <x v="174"/>
    <n v="404.08"/>
    <x v="13"/>
    <s v="Saclay"/>
    <s v="Michel"/>
    <s v="avr-2025"/>
    <x v="174"/>
    <x v="0"/>
    <x v="8"/>
    <s v="Semaine"/>
  </r>
  <r>
    <x v="0"/>
    <x v="174"/>
    <n v="879.3"/>
    <x v="12"/>
    <s v="Saclay"/>
    <s v="Michel"/>
    <s v="avr-2025"/>
    <x v="174"/>
    <x v="0"/>
    <x v="8"/>
    <s v="Semaine"/>
  </r>
  <r>
    <x v="0"/>
    <x v="174"/>
    <n v="360.49"/>
    <x v="3"/>
    <s v="Saclay"/>
    <s v="Michel"/>
    <s v="avr-2025"/>
    <x v="174"/>
    <x v="0"/>
    <x v="8"/>
    <s v="Semaine"/>
  </r>
  <r>
    <x v="0"/>
    <x v="174"/>
    <n v="206.76"/>
    <x v="7"/>
    <s v="Saclay"/>
    <s v="Michel"/>
    <s v="avr-2025"/>
    <x v="174"/>
    <x v="0"/>
    <x v="8"/>
    <s v="Semaine"/>
  </r>
  <r>
    <x v="0"/>
    <x v="174"/>
    <n v="362.71"/>
    <x v="1"/>
    <s v="Saclay"/>
    <s v="Michel"/>
    <s v="avr-2025"/>
    <x v="174"/>
    <x v="0"/>
    <x v="8"/>
    <s v="Semaine"/>
  </r>
  <r>
    <x v="0"/>
    <x v="175"/>
    <n v="346.96"/>
    <x v="13"/>
    <s v="Saclay"/>
    <s v="Michel"/>
    <s v="avr-2025"/>
    <x v="175"/>
    <x v="0"/>
    <x v="8"/>
    <s v="Semaine"/>
  </r>
  <r>
    <x v="0"/>
    <x v="175"/>
    <n v="301.74"/>
    <x v="8"/>
    <s v="Saclay"/>
    <s v="Michel"/>
    <s v="avr-2025"/>
    <x v="175"/>
    <x v="0"/>
    <x v="8"/>
    <s v="Semaine"/>
  </r>
  <r>
    <x v="0"/>
    <x v="175"/>
    <n v="222"/>
    <x v="6"/>
    <s v="Saclay"/>
    <s v="Michel"/>
    <s v="avr-2025"/>
    <x v="175"/>
    <x v="0"/>
    <x v="8"/>
    <s v="Semaine"/>
  </r>
  <r>
    <x v="0"/>
    <x v="175"/>
    <n v="343.58"/>
    <x v="2"/>
    <s v="Saclay"/>
    <s v="Michel"/>
    <s v="avr-2025"/>
    <x v="175"/>
    <x v="0"/>
    <x v="8"/>
    <s v="Semaine"/>
  </r>
  <r>
    <x v="0"/>
    <x v="175"/>
    <n v="215.47"/>
    <x v="0"/>
    <s v="Saclay"/>
    <s v="Michel"/>
    <s v="avr-2025"/>
    <x v="175"/>
    <x v="0"/>
    <x v="8"/>
    <s v="Semaine"/>
  </r>
  <r>
    <x v="0"/>
    <x v="175"/>
    <n v="153.05000000000001"/>
    <x v="7"/>
    <s v="Saclay"/>
    <s v="Michel"/>
    <s v="avr-2025"/>
    <x v="175"/>
    <x v="0"/>
    <x v="8"/>
    <s v="Semaine"/>
  </r>
  <r>
    <x v="0"/>
    <x v="176"/>
    <n v="266.94"/>
    <x v="4"/>
    <s v="Saclay"/>
    <s v="Michel"/>
    <s v="avr-2025"/>
    <x v="176"/>
    <x v="0"/>
    <x v="8"/>
    <s v="Semaine"/>
  </r>
  <r>
    <x v="0"/>
    <x v="176"/>
    <n v="625.82000000000005"/>
    <x v="3"/>
    <s v="Saclay"/>
    <s v="Michel"/>
    <s v="avr-2025"/>
    <x v="176"/>
    <x v="0"/>
    <x v="8"/>
    <s v="Semaine"/>
  </r>
  <r>
    <x v="0"/>
    <x v="176"/>
    <n v="258.85000000000002"/>
    <x v="0"/>
    <s v="Saclay"/>
    <s v="Michel"/>
    <s v="avr-2025"/>
    <x v="176"/>
    <x v="0"/>
    <x v="8"/>
    <s v="Semaine"/>
  </r>
  <r>
    <x v="0"/>
    <x v="176"/>
    <n v="395.83"/>
    <x v="7"/>
    <s v="Saclay"/>
    <s v="Michel"/>
    <s v="avr-2025"/>
    <x v="176"/>
    <x v="0"/>
    <x v="8"/>
    <s v="Semaine"/>
  </r>
  <r>
    <x v="0"/>
    <x v="176"/>
    <n v="137.52000000000001"/>
    <x v="1"/>
    <s v="Saclay"/>
    <s v="Michel"/>
    <s v="avr-2025"/>
    <x v="176"/>
    <x v="0"/>
    <x v="8"/>
    <s v="Semaine"/>
  </r>
  <r>
    <x v="0"/>
    <x v="177"/>
    <n v="220.5"/>
    <x v="6"/>
    <s v="Saclay"/>
    <s v="Michel"/>
    <s v="avr-2025"/>
    <x v="177"/>
    <x v="0"/>
    <x v="8"/>
    <s v="Semaine"/>
  </r>
  <r>
    <x v="0"/>
    <x v="177"/>
    <n v="534.86"/>
    <x v="6"/>
    <s v="Saclay"/>
    <s v="Michel"/>
    <s v="avr-2025"/>
    <x v="177"/>
    <x v="0"/>
    <x v="8"/>
    <s v="Semaine"/>
  </r>
  <r>
    <x v="0"/>
    <x v="177"/>
    <n v="236.52"/>
    <x v="17"/>
    <s v="Saclay"/>
    <s v="Michel"/>
    <s v="avr-2025"/>
    <x v="177"/>
    <x v="0"/>
    <x v="8"/>
    <s v="Semaine"/>
  </r>
  <r>
    <x v="0"/>
    <x v="177"/>
    <n v="71.89"/>
    <x v="0"/>
    <s v="Saclay"/>
    <s v="Michel"/>
    <s v="avr-2025"/>
    <x v="177"/>
    <x v="0"/>
    <x v="8"/>
    <s v="Semaine"/>
  </r>
  <r>
    <x v="0"/>
    <x v="177"/>
    <n v="201.6"/>
    <x v="11"/>
    <s v="Saclay"/>
    <s v="Michel"/>
    <s v="avr-2025"/>
    <x v="177"/>
    <x v="0"/>
    <x v="8"/>
    <s v="Semaine"/>
  </r>
  <r>
    <x v="0"/>
    <x v="178"/>
    <n v="429.87"/>
    <x v="8"/>
    <s v="Saclay"/>
    <s v="Michel"/>
    <s v="avr-2025"/>
    <x v="178"/>
    <x v="0"/>
    <x v="8"/>
    <s v="Week-end"/>
  </r>
  <r>
    <x v="0"/>
    <x v="178"/>
    <n v="167.37"/>
    <x v="4"/>
    <s v="Saclay"/>
    <s v="Michel"/>
    <s v="avr-2025"/>
    <x v="178"/>
    <x v="0"/>
    <x v="8"/>
    <s v="Week-end"/>
  </r>
  <r>
    <x v="0"/>
    <x v="178"/>
    <n v="949.06"/>
    <x v="0"/>
    <s v="Saclay"/>
    <s v="Michel"/>
    <s v="avr-2025"/>
    <x v="178"/>
    <x v="0"/>
    <x v="8"/>
    <s v="Week-end"/>
  </r>
  <r>
    <x v="0"/>
    <x v="178"/>
    <n v="286.52"/>
    <x v="2"/>
    <s v="Saclay"/>
    <s v="Michel"/>
    <s v="avr-2025"/>
    <x v="178"/>
    <x v="0"/>
    <x v="8"/>
    <s v="Week-end"/>
  </r>
  <r>
    <x v="0"/>
    <x v="178"/>
    <n v="981.18"/>
    <x v="1"/>
    <s v="Saclay"/>
    <s v="Michel"/>
    <s v="avr-2025"/>
    <x v="178"/>
    <x v="0"/>
    <x v="8"/>
    <s v="Week-end"/>
  </r>
  <r>
    <x v="0"/>
    <x v="179"/>
    <n v="56.4"/>
    <x v="0"/>
    <s v="Saclay"/>
    <s v="Michel"/>
    <s v="avr-2025"/>
    <x v="179"/>
    <x v="0"/>
    <x v="8"/>
    <s v="Semaine"/>
  </r>
  <r>
    <x v="0"/>
    <x v="180"/>
    <n v="397.15"/>
    <x v="0"/>
    <s v="Saclay"/>
    <s v="Michel"/>
    <s v="avr-2025"/>
    <x v="180"/>
    <x v="0"/>
    <x v="8"/>
    <s v="Semaine"/>
  </r>
  <r>
    <x v="0"/>
    <x v="180"/>
    <n v="29.4"/>
    <x v="0"/>
    <s v="Saclay"/>
    <s v="Michel"/>
    <s v="avr-2025"/>
    <x v="180"/>
    <x v="0"/>
    <x v="8"/>
    <s v="Semaine"/>
  </r>
  <r>
    <x v="0"/>
    <x v="180"/>
    <n v="604.45000000000005"/>
    <x v="20"/>
    <s v="Saclay"/>
    <s v="Michel"/>
    <s v="avr-2025"/>
    <x v="180"/>
    <x v="0"/>
    <x v="8"/>
    <s v="Semaine"/>
  </r>
  <r>
    <x v="0"/>
    <x v="180"/>
    <n v="506.26"/>
    <x v="7"/>
    <s v="Saclay"/>
    <s v="Michel"/>
    <s v="avr-2025"/>
    <x v="180"/>
    <x v="0"/>
    <x v="8"/>
    <s v="Semaine"/>
  </r>
  <r>
    <x v="0"/>
    <x v="180"/>
    <n v="175.07"/>
    <x v="1"/>
    <s v="Saclay"/>
    <s v="Michel"/>
    <s v="avr-2025"/>
    <x v="180"/>
    <x v="0"/>
    <x v="8"/>
    <s v="Semaine"/>
  </r>
  <r>
    <x v="0"/>
    <x v="181"/>
    <n v="479.07"/>
    <x v="0"/>
    <s v="Saclay"/>
    <s v="Michel"/>
    <s v="avr-2025"/>
    <x v="181"/>
    <x v="0"/>
    <x v="8"/>
    <s v="Semaine"/>
  </r>
  <r>
    <x v="0"/>
    <x v="181"/>
    <n v="642.84"/>
    <x v="2"/>
    <s v="Saclay"/>
    <s v="Michel"/>
    <s v="avr-2025"/>
    <x v="181"/>
    <x v="0"/>
    <x v="8"/>
    <s v="Semaine"/>
  </r>
  <r>
    <x v="0"/>
    <x v="182"/>
    <n v="138.72"/>
    <x v="25"/>
    <s v="Saclay"/>
    <s v="Michel"/>
    <s v="avr-2025"/>
    <x v="182"/>
    <x v="0"/>
    <x v="8"/>
    <s v="Semaine"/>
  </r>
  <r>
    <x v="0"/>
    <x v="182"/>
    <n v="649.30999999999995"/>
    <x v="14"/>
    <s v="Saclay"/>
    <s v="Michel"/>
    <s v="avr-2025"/>
    <x v="182"/>
    <x v="0"/>
    <x v="8"/>
    <s v="Semaine"/>
  </r>
  <r>
    <x v="0"/>
    <x v="182"/>
    <n v="147.77000000000001"/>
    <x v="4"/>
    <s v="Saclay"/>
    <s v="Michel"/>
    <s v="avr-2025"/>
    <x v="182"/>
    <x v="0"/>
    <x v="8"/>
    <s v="Semaine"/>
  </r>
  <r>
    <x v="0"/>
    <x v="182"/>
    <n v="145.91999999999999"/>
    <x v="0"/>
    <s v="Saclay"/>
    <s v="Michel"/>
    <s v="avr-2025"/>
    <x v="182"/>
    <x v="0"/>
    <x v="8"/>
    <s v="Semaine"/>
  </r>
  <r>
    <x v="0"/>
    <x v="182"/>
    <n v="201.6"/>
    <x v="11"/>
    <s v="Saclay"/>
    <s v="Michel"/>
    <s v="avr-2025"/>
    <x v="182"/>
    <x v="0"/>
    <x v="8"/>
    <s v="Semaine"/>
  </r>
  <r>
    <x v="0"/>
    <x v="182"/>
    <n v="469.54"/>
    <x v="7"/>
    <s v="Saclay"/>
    <s v="Michel"/>
    <s v="avr-2025"/>
    <x v="182"/>
    <x v="0"/>
    <x v="8"/>
    <s v="Semaine"/>
  </r>
  <r>
    <x v="0"/>
    <x v="182"/>
    <n v="448.49"/>
    <x v="1"/>
    <s v="Saclay"/>
    <s v="Michel"/>
    <s v="avr-2025"/>
    <x v="182"/>
    <x v="0"/>
    <x v="8"/>
    <s v="Semaine"/>
  </r>
  <r>
    <x v="0"/>
    <x v="183"/>
    <n v="66.319999999999993"/>
    <x v="6"/>
    <s v="Saclay"/>
    <s v="Michel"/>
    <s v="avr-2025"/>
    <x v="183"/>
    <x v="0"/>
    <x v="8"/>
    <s v="Semaine"/>
  </r>
  <r>
    <x v="0"/>
    <x v="183"/>
    <n v="234.6"/>
    <x v="6"/>
    <s v="Saclay"/>
    <s v="Michel"/>
    <s v="avr-2025"/>
    <x v="183"/>
    <x v="0"/>
    <x v="8"/>
    <s v="Semaine"/>
  </r>
  <r>
    <x v="0"/>
    <x v="183"/>
    <n v="201.2"/>
    <x v="6"/>
    <s v="Saclay"/>
    <s v="Michel"/>
    <s v="avr-2025"/>
    <x v="183"/>
    <x v="0"/>
    <x v="8"/>
    <s v="Semaine"/>
  </r>
  <r>
    <x v="0"/>
    <x v="184"/>
    <n v="84.6"/>
    <x v="0"/>
    <s v="Saclay"/>
    <s v="Michel"/>
    <s v="avr-2025"/>
    <x v="184"/>
    <x v="0"/>
    <x v="8"/>
    <s v="Week-end"/>
  </r>
  <r>
    <x v="0"/>
    <x v="185"/>
    <n v="644.16"/>
    <x v="8"/>
    <s v="Saclay"/>
    <s v="Michel"/>
    <s v="avr-2025"/>
    <x v="185"/>
    <x v="0"/>
    <x v="8"/>
    <s v="Semaine"/>
  </r>
  <r>
    <x v="0"/>
    <x v="185"/>
    <n v="102.95"/>
    <x v="6"/>
    <s v="Saclay"/>
    <s v="Michel"/>
    <s v="avr-2025"/>
    <x v="185"/>
    <x v="0"/>
    <x v="8"/>
    <s v="Semaine"/>
  </r>
  <r>
    <x v="0"/>
    <x v="185"/>
    <n v="1051.4000000000001"/>
    <x v="12"/>
    <s v="Saclay"/>
    <s v="Michel"/>
    <s v="avr-2025"/>
    <x v="185"/>
    <x v="0"/>
    <x v="8"/>
    <s v="Semaine"/>
  </r>
  <r>
    <x v="0"/>
    <x v="185"/>
    <n v="698.72"/>
    <x v="0"/>
    <s v="Saclay"/>
    <s v="Michel"/>
    <s v="avr-2025"/>
    <x v="185"/>
    <x v="0"/>
    <x v="8"/>
    <s v="Semaine"/>
  </r>
  <r>
    <x v="0"/>
    <x v="185"/>
    <n v="510.56"/>
    <x v="2"/>
    <s v="Saclay"/>
    <s v="Michel"/>
    <s v="avr-2025"/>
    <x v="185"/>
    <x v="0"/>
    <x v="8"/>
    <s v="Semaine"/>
  </r>
  <r>
    <x v="0"/>
    <x v="186"/>
    <n v="311.44"/>
    <x v="13"/>
    <s v="Saclay"/>
    <s v="Michel"/>
    <s v="avr-2025"/>
    <x v="186"/>
    <x v="0"/>
    <x v="8"/>
    <s v="Semaine"/>
  </r>
  <r>
    <x v="0"/>
    <x v="186"/>
    <n v="494.39"/>
    <x v="4"/>
    <s v="Saclay"/>
    <s v="Michel"/>
    <s v="avr-2025"/>
    <x v="186"/>
    <x v="0"/>
    <x v="8"/>
    <s v="Semaine"/>
  </r>
  <r>
    <x v="0"/>
    <x v="186"/>
    <n v="878.94"/>
    <x v="0"/>
    <s v="Saclay"/>
    <s v="Michel"/>
    <s v="avr-2025"/>
    <x v="186"/>
    <x v="0"/>
    <x v="8"/>
    <s v="Semaine"/>
  </r>
  <r>
    <x v="0"/>
    <x v="186"/>
    <n v="92.39"/>
    <x v="0"/>
    <s v="Saclay"/>
    <s v="Michel"/>
    <s v="avr-2025"/>
    <x v="186"/>
    <x v="0"/>
    <x v="8"/>
    <s v="Semaine"/>
  </r>
  <r>
    <x v="0"/>
    <x v="186"/>
    <n v="501.56"/>
    <x v="2"/>
    <s v="Saclay"/>
    <s v="Michel"/>
    <s v="avr-2025"/>
    <x v="186"/>
    <x v="0"/>
    <x v="8"/>
    <s v="Semaine"/>
  </r>
  <r>
    <x v="0"/>
    <x v="186"/>
    <n v="417.85"/>
    <x v="7"/>
    <s v="Saclay"/>
    <s v="Michel"/>
    <s v="avr-2025"/>
    <x v="186"/>
    <x v="0"/>
    <x v="8"/>
    <s v="Semaine"/>
  </r>
  <r>
    <x v="0"/>
    <x v="186"/>
    <n v="523.04999999999995"/>
    <x v="1"/>
    <s v="Saclay"/>
    <s v="Michel"/>
    <s v="avr-2025"/>
    <x v="186"/>
    <x v="0"/>
    <x v="8"/>
    <s v="Semaine"/>
  </r>
  <r>
    <x v="0"/>
    <x v="186"/>
    <n v="23.09"/>
    <x v="1"/>
    <s v="Saclay"/>
    <s v="Michel"/>
    <s v="avr-2025"/>
    <x v="186"/>
    <x v="0"/>
    <x v="8"/>
    <s v="Semaine"/>
  </r>
  <r>
    <x v="0"/>
    <x v="187"/>
    <n v="384"/>
    <x v="18"/>
    <s v="Saclay"/>
    <s v="Michel"/>
    <s v="avr-2025"/>
    <x v="187"/>
    <x v="0"/>
    <x v="8"/>
    <s v="Semaine"/>
  </r>
  <r>
    <x v="0"/>
    <x v="187"/>
    <n v="139.80000000000001"/>
    <x v="6"/>
    <s v="Saclay"/>
    <s v="Michel"/>
    <s v="avr-2025"/>
    <x v="187"/>
    <x v="0"/>
    <x v="8"/>
    <s v="Semaine"/>
  </r>
  <r>
    <x v="0"/>
    <x v="187"/>
    <n v="58.67"/>
    <x v="4"/>
    <s v="Saclay"/>
    <s v="Michel"/>
    <s v="avr-2025"/>
    <x v="187"/>
    <x v="0"/>
    <x v="8"/>
    <s v="Semaine"/>
  </r>
  <r>
    <x v="0"/>
    <x v="187"/>
    <n v="793.58"/>
    <x v="0"/>
    <s v="Saclay"/>
    <s v="Michel"/>
    <s v="avr-2025"/>
    <x v="187"/>
    <x v="0"/>
    <x v="8"/>
    <s v="Semaine"/>
  </r>
  <r>
    <x v="0"/>
    <x v="187"/>
    <n v="150.96"/>
    <x v="7"/>
    <s v="Saclay"/>
    <s v="Michel"/>
    <s v="avr-2025"/>
    <x v="187"/>
    <x v="0"/>
    <x v="8"/>
    <s v="Semaine"/>
  </r>
  <r>
    <x v="0"/>
    <x v="187"/>
    <n v="593.37"/>
    <x v="1"/>
    <s v="Saclay"/>
    <s v="Michel"/>
    <s v="avr-2025"/>
    <x v="187"/>
    <x v="0"/>
    <x v="8"/>
    <s v="Semaine"/>
  </r>
  <r>
    <x v="0"/>
    <x v="188"/>
    <n v="196.79"/>
    <x v="13"/>
    <s v="Saclay"/>
    <s v="Michel"/>
    <s v="avr-2025"/>
    <x v="188"/>
    <x v="0"/>
    <x v="8"/>
    <s v="Semaine"/>
  </r>
  <r>
    <x v="0"/>
    <x v="188"/>
    <n v="376.01"/>
    <x v="8"/>
    <s v="Saclay"/>
    <s v="Michel"/>
    <s v="avr-2025"/>
    <x v="188"/>
    <x v="0"/>
    <x v="8"/>
    <s v="Semaine"/>
  </r>
  <r>
    <x v="0"/>
    <x v="188"/>
    <n v="116.65"/>
    <x v="4"/>
    <s v="Saclay"/>
    <s v="Michel"/>
    <s v="avr-2025"/>
    <x v="188"/>
    <x v="0"/>
    <x v="8"/>
    <s v="Semaine"/>
  </r>
  <r>
    <x v="0"/>
    <x v="188"/>
    <n v="877.41"/>
    <x v="0"/>
    <s v="Saclay"/>
    <s v="Michel"/>
    <s v="avr-2025"/>
    <x v="188"/>
    <x v="0"/>
    <x v="8"/>
    <s v="Semaine"/>
  </r>
  <r>
    <x v="0"/>
    <x v="188"/>
    <n v="1534.02"/>
    <x v="2"/>
    <s v="Saclay"/>
    <s v="Michel"/>
    <s v="avr-2025"/>
    <x v="188"/>
    <x v="0"/>
    <x v="8"/>
    <s v="Semaine"/>
  </r>
  <r>
    <x v="0"/>
    <x v="188"/>
    <n v="319.89"/>
    <x v="7"/>
    <s v="Saclay"/>
    <s v="Michel"/>
    <s v="avr-2025"/>
    <x v="188"/>
    <x v="0"/>
    <x v="8"/>
    <s v="Semaine"/>
  </r>
  <r>
    <x v="0"/>
    <x v="188"/>
    <n v="662.65"/>
    <x v="1"/>
    <s v="Saclay"/>
    <s v="Michel"/>
    <s v="avr-2025"/>
    <x v="188"/>
    <x v="0"/>
    <x v="8"/>
    <s v="Semaine"/>
  </r>
  <r>
    <x v="0"/>
    <x v="188"/>
    <n v="52.95"/>
    <x v="1"/>
    <s v="Saclay"/>
    <s v="Michel"/>
    <s v="avr-2025"/>
    <x v="188"/>
    <x v="0"/>
    <x v="8"/>
    <s v="Semaine"/>
  </r>
  <r>
    <x v="0"/>
    <x v="189"/>
    <n v="48"/>
    <x v="6"/>
    <s v="Saclay"/>
    <s v="Michel"/>
    <s v="avr-2025"/>
    <x v="189"/>
    <x v="0"/>
    <x v="8"/>
    <s v="Semaine"/>
  </r>
  <r>
    <x v="0"/>
    <x v="189"/>
    <n v="323.93"/>
    <x v="6"/>
    <s v="Saclay"/>
    <s v="Michel"/>
    <s v="avr-2025"/>
    <x v="189"/>
    <x v="0"/>
    <x v="8"/>
    <s v="Semaine"/>
  </r>
  <r>
    <x v="0"/>
    <x v="189"/>
    <n v="139"/>
    <x v="6"/>
    <s v="Saclay"/>
    <s v="Michel"/>
    <s v="avr-2025"/>
    <x v="189"/>
    <x v="0"/>
    <x v="8"/>
    <s v="Semaine"/>
  </r>
  <r>
    <x v="0"/>
    <x v="189"/>
    <n v="142.80000000000001"/>
    <x v="12"/>
    <s v="Saclay"/>
    <s v="Michel"/>
    <s v="avr-2025"/>
    <x v="189"/>
    <x v="0"/>
    <x v="8"/>
    <s v="Semaine"/>
  </r>
  <r>
    <x v="0"/>
    <x v="189"/>
    <n v="979.14"/>
    <x v="17"/>
    <s v="Saclay"/>
    <s v="Michel"/>
    <s v="avr-2025"/>
    <x v="189"/>
    <x v="0"/>
    <x v="8"/>
    <s v="Semaine"/>
  </r>
  <r>
    <x v="0"/>
    <x v="190"/>
    <n v="332.38"/>
    <x v="0"/>
    <s v="Saclay"/>
    <s v="Michel"/>
    <s v="avr-2025"/>
    <x v="190"/>
    <x v="0"/>
    <x v="8"/>
    <s v="Week-end"/>
  </r>
  <r>
    <x v="0"/>
    <x v="191"/>
    <n v="372.3"/>
    <x v="8"/>
    <s v="Saclay"/>
    <s v="Michel"/>
    <s v="avr-2025"/>
    <x v="191"/>
    <x v="0"/>
    <x v="8"/>
    <s v="Week-end"/>
  </r>
  <r>
    <x v="0"/>
    <x v="191"/>
    <n v="402.48"/>
    <x v="16"/>
    <s v="Saclay"/>
    <s v="Michel"/>
    <s v="avr-2025"/>
    <x v="191"/>
    <x v="0"/>
    <x v="8"/>
    <s v="Week-end"/>
  </r>
  <r>
    <x v="0"/>
    <x v="191"/>
    <n v="98.78"/>
    <x v="4"/>
    <s v="Saclay"/>
    <s v="Michel"/>
    <s v="avr-2025"/>
    <x v="191"/>
    <x v="0"/>
    <x v="8"/>
    <s v="Week-end"/>
  </r>
  <r>
    <x v="0"/>
    <x v="191"/>
    <n v="448.64"/>
    <x v="2"/>
    <s v="Saclay"/>
    <s v="Michel"/>
    <s v="avr-2025"/>
    <x v="191"/>
    <x v="0"/>
    <x v="8"/>
    <s v="Week-end"/>
  </r>
  <r>
    <x v="0"/>
    <x v="191"/>
    <n v="686.73"/>
    <x v="1"/>
    <s v="Saclay"/>
    <s v="Michel"/>
    <s v="avr-2025"/>
    <x v="191"/>
    <x v="0"/>
    <x v="8"/>
    <s v="Week-end"/>
  </r>
  <r>
    <x v="0"/>
    <x v="192"/>
    <n v="1708.44"/>
    <x v="14"/>
    <s v="Saclay"/>
    <s v="Michel"/>
    <s v="avr-2025"/>
    <x v="192"/>
    <x v="0"/>
    <x v="8"/>
    <s v="Semaine"/>
  </r>
  <r>
    <x v="0"/>
    <x v="192"/>
    <n v="420.85"/>
    <x v="0"/>
    <s v="Saclay"/>
    <s v="Michel"/>
    <s v="avr-2025"/>
    <x v="192"/>
    <x v="0"/>
    <x v="8"/>
    <s v="Semaine"/>
  </r>
  <r>
    <x v="0"/>
    <x v="192"/>
    <n v="400.3"/>
    <x v="2"/>
    <s v="Saclay"/>
    <s v="Michel"/>
    <s v="avr-2025"/>
    <x v="192"/>
    <x v="0"/>
    <x v="8"/>
    <s v="Semaine"/>
  </r>
  <r>
    <x v="0"/>
    <x v="192"/>
    <n v="942.83"/>
    <x v="7"/>
    <s v="Saclay"/>
    <s v="Michel"/>
    <s v="avr-2025"/>
    <x v="192"/>
    <x v="0"/>
    <x v="8"/>
    <s v="Semaine"/>
  </r>
  <r>
    <x v="0"/>
    <x v="192"/>
    <n v="107.73"/>
    <x v="1"/>
    <s v="Saclay"/>
    <s v="Michel"/>
    <s v="avr-2025"/>
    <x v="192"/>
    <x v="0"/>
    <x v="8"/>
    <s v="Semaine"/>
  </r>
  <r>
    <x v="0"/>
    <x v="192"/>
    <n v="684.74"/>
    <x v="26"/>
    <s v="Saclay"/>
    <s v="Michel"/>
    <s v="avr-2025"/>
    <x v="192"/>
    <x v="0"/>
    <x v="8"/>
    <s v="Semaine"/>
  </r>
  <r>
    <x v="0"/>
    <x v="193"/>
    <n v="126.59"/>
    <x v="4"/>
    <s v="Saclay"/>
    <s v="Michel"/>
    <s v="avr-2025"/>
    <x v="193"/>
    <x v="0"/>
    <x v="8"/>
    <s v="Semaine"/>
  </r>
  <r>
    <x v="0"/>
    <x v="193"/>
    <n v="155.07"/>
    <x v="0"/>
    <s v="Saclay"/>
    <s v="Michel"/>
    <s v="avr-2025"/>
    <x v="193"/>
    <x v="0"/>
    <x v="8"/>
    <s v="Semaine"/>
  </r>
  <r>
    <x v="0"/>
    <x v="193"/>
    <n v="427.02"/>
    <x v="2"/>
    <s v="Saclay"/>
    <s v="Michel"/>
    <s v="avr-2025"/>
    <x v="193"/>
    <x v="0"/>
    <x v="8"/>
    <s v="Semaine"/>
  </r>
  <r>
    <x v="0"/>
    <x v="193"/>
    <n v="2372.73"/>
    <x v="10"/>
    <s v="Saclay"/>
    <s v="Michel"/>
    <s v="avr-2025"/>
    <x v="193"/>
    <x v="0"/>
    <x v="8"/>
    <s v="Semaine"/>
  </r>
  <r>
    <x v="0"/>
    <x v="193"/>
    <n v="327.17"/>
    <x v="1"/>
    <s v="Saclay"/>
    <s v="Michel"/>
    <s v="avr-2025"/>
    <x v="193"/>
    <x v="0"/>
    <x v="8"/>
    <s v="Semaine"/>
  </r>
  <r>
    <x v="0"/>
    <x v="194"/>
    <n v="337.5"/>
    <x v="0"/>
    <s v="Saclay"/>
    <s v="Michel"/>
    <s v="avr-2025"/>
    <x v="194"/>
    <x v="0"/>
    <x v="8"/>
    <s v="Semaine"/>
  </r>
  <r>
    <x v="0"/>
    <x v="194"/>
    <n v="210.98"/>
    <x v="1"/>
    <s v="Saclay"/>
    <s v="Michel"/>
    <s v="avr-2025"/>
    <x v="194"/>
    <x v="0"/>
    <x v="8"/>
    <s v="Semaine"/>
  </r>
  <r>
    <x v="0"/>
    <x v="195"/>
    <n v="1675.5"/>
    <x v="18"/>
    <s v="Saclay"/>
    <s v="Michel"/>
    <s v="avr-2025"/>
    <x v="195"/>
    <x v="0"/>
    <x v="8"/>
    <s v="Semaine"/>
  </r>
  <r>
    <x v="0"/>
    <x v="195"/>
    <n v="400.95"/>
    <x v="4"/>
    <s v="Saclay"/>
    <s v="Michel"/>
    <s v="avr-2025"/>
    <x v="195"/>
    <x v="0"/>
    <x v="8"/>
    <s v="Semaine"/>
  </r>
  <r>
    <x v="0"/>
    <x v="195"/>
    <n v="170.74"/>
    <x v="0"/>
    <s v="Saclay"/>
    <s v="Michel"/>
    <s v="avr-2025"/>
    <x v="195"/>
    <x v="0"/>
    <x v="8"/>
    <s v="Semaine"/>
  </r>
  <r>
    <x v="0"/>
    <x v="195"/>
    <n v="544.62"/>
    <x v="0"/>
    <s v="Saclay"/>
    <s v="Michel"/>
    <s v="avr-2025"/>
    <x v="195"/>
    <x v="0"/>
    <x v="8"/>
    <s v="Semaine"/>
  </r>
  <r>
    <x v="0"/>
    <x v="195"/>
    <n v="479.02"/>
    <x v="2"/>
    <s v="Saclay"/>
    <s v="Michel"/>
    <s v="avr-2025"/>
    <x v="195"/>
    <x v="0"/>
    <x v="8"/>
    <s v="Semaine"/>
  </r>
  <r>
    <x v="0"/>
    <x v="195"/>
    <n v="201.6"/>
    <x v="11"/>
    <s v="Saclay"/>
    <s v="Michel"/>
    <s v="avr-2025"/>
    <x v="195"/>
    <x v="0"/>
    <x v="8"/>
    <s v="Semaine"/>
  </r>
  <r>
    <x v="0"/>
    <x v="195"/>
    <n v="527.48"/>
    <x v="7"/>
    <s v="Saclay"/>
    <s v="Michel"/>
    <s v="avr-2025"/>
    <x v="195"/>
    <x v="0"/>
    <x v="8"/>
    <s v="Semaine"/>
  </r>
  <r>
    <x v="0"/>
    <x v="195"/>
    <n v="641.82000000000005"/>
    <x v="1"/>
    <s v="Saclay"/>
    <s v="Michel"/>
    <s v="avr-2025"/>
    <x v="195"/>
    <x v="0"/>
    <x v="8"/>
    <s v="Semaine"/>
  </r>
  <r>
    <x v="0"/>
    <x v="196"/>
    <n v="547.30999999999995"/>
    <x v="17"/>
    <s v="Saclay"/>
    <s v="Michel"/>
    <s v="mars-2025"/>
    <x v="196"/>
    <x v="0"/>
    <x v="9"/>
    <s v="Semaine"/>
  </r>
  <r>
    <x v="0"/>
    <x v="197"/>
    <n v="646.23"/>
    <x v="8"/>
    <s v="Saclay"/>
    <s v="Michel"/>
    <s v="mars-2025"/>
    <x v="197"/>
    <x v="0"/>
    <x v="9"/>
    <s v="Week-end"/>
  </r>
  <r>
    <x v="0"/>
    <x v="197"/>
    <n v="1601.76"/>
    <x v="2"/>
    <s v="Saclay"/>
    <s v="Michel"/>
    <s v="mars-2025"/>
    <x v="197"/>
    <x v="0"/>
    <x v="9"/>
    <s v="Week-end"/>
  </r>
  <r>
    <x v="0"/>
    <x v="198"/>
    <n v="399.9"/>
    <x v="13"/>
    <s v="Saclay"/>
    <s v="Michel"/>
    <s v="mars-2025"/>
    <x v="198"/>
    <x v="0"/>
    <x v="9"/>
    <s v="Semaine"/>
  </r>
  <r>
    <x v="0"/>
    <x v="198"/>
    <n v="203.49"/>
    <x v="19"/>
    <s v="Saclay"/>
    <s v="Michel"/>
    <s v="mars-2025"/>
    <x v="198"/>
    <x v="0"/>
    <x v="9"/>
    <s v="Semaine"/>
  </r>
  <r>
    <x v="0"/>
    <x v="198"/>
    <n v="444.21"/>
    <x v="4"/>
    <s v="Saclay"/>
    <s v="Michel"/>
    <s v="mars-2025"/>
    <x v="198"/>
    <x v="0"/>
    <x v="9"/>
    <s v="Semaine"/>
  </r>
  <r>
    <x v="0"/>
    <x v="198"/>
    <n v="601.30999999999995"/>
    <x v="0"/>
    <s v="Saclay"/>
    <s v="Michel"/>
    <s v="mars-2025"/>
    <x v="198"/>
    <x v="0"/>
    <x v="9"/>
    <s v="Semaine"/>
  </r>
  <r>
    <x v="0"/>
    <x v="198"/>
    <n v="204.19"/>
    <x v="7"/>
    <s v="Saclay"/>
    <s v="Michel"/>
    <s v="mars-2025"/>
    <x v="198"/>
    <x v="0"/>
    <x v="9"/>
    <s v="Semaine"/>
  </r>
  <r>
    <x v="0"/>
    <x v="198"/>
    <n v="470.4"/>
    <x v="1"/>
    <s v="Saclay"/>
    <s v="Michel"/>
    <s v="mars-2025"/>
    <x v="198"/>
    <x v="0"/>
    <x v="9"/>
    <s v="Semaine"/>
  </r>
  <r>
    <x v="0"/>
    <x v="199"/>
    <n v="144.6"/>
    <x v="8"/>
    <s v="Saclay"/>
    <s v="Michel"/>
    <s v="mars-2025"/>
    <x v="199"/>
    <x v="0"/>
    <x v="9"/>
    <s v="Semaine"/>
  </r>
  <r>
    <x v="0"/>
    <x v="199"/>
    <n v="391.45"/>
    <x v="0"/>
    <s v="Saclay"/>
    <s v="Michel"/>
    <s v="mars-2025"/>
    <x v="199"/>
    <x v="0"/>
    <x v="9"/>
    <s v="Semaine"/>
  </r>
  <r>
    <x v="0"/>
    <x v="199"/>
    <n v="822.47"/>
    <x v="1"/>
    <s v="Saclay"/>
    <s v="Michel"/>
    <s v="mars-2025"/>
    <x v="199"/>
    <x v="0"/>
    <x v="9"/>
    <s v="Semaine"/>
  </r>
  <r>
    <x v="0"/>
    <x v="200"/>
    <n v="214.82"/>
    <x v="8"/>
    <s v="Saclay"/>
    <s v="Michel"/>
    <s v="mars-2025"/>
    <x v="200"/>
    <x v="0"/>
    <x v="9"/>
    <s v="Semaine"/>
  </r>
  <r>
    <x v="0"/>
    <x v="200"/>
    <n v="35.5"/>
    <x v="0"/>
    <s v="Saclay"/>
    <s v="Michel"/>
    <s v="mars-2025"/>
    <x v="200"/>
    <x v="0"/>
    <x v="9"/>
    <s v="Semaine"/>
  </r>
  <r>
    <x v="0"/>
    <x v="200"/>
    <n v="288.05"/>
    <x v="0"/>
    <s v="Saclay"/>
    <s v="Michel"/>
    <s v="mars-2025"/>
    <x v="200"/>
    <x v="0"/>
    <x v="9"/>
    <s v="Semaine"/>
  </r>
  <r>
    <x v="0"/>
    <x v="200"/>
    <n v="313.63"/>
    <x v="7"/>
    <s v="Saclay"/>
    <s v="Michel"/>
    <s v="mars-2025"/>
    <x v="200"/>
    <x v="0"/>
    <x v="9"/>
    <s v="Semaine"/>
  </r>
  <r>
    <x v="0"/>
    <x v="200"/>
    <n v="313.02"/>
    <x v="1"/>
    <s v="Saclay"/>
    <s v="Michel"/>
    <s v="mars-2025"/>
    <x v="200"/>
    <x v="0"/>
    <x v="9"/>
    <s v="Semaine"/>
  </r>
  <r>
    <x v="0"/>
    <x v="201"/>
    <n v="389.51"/>
    <x v="8"/>
    <s v="Saclay"/>
    <s v="Michel"/>
    <s v="mars-2025"/>
    <x v="201"/>
    <x v="0"/>
    <x v="9"/>
    <s v="Semaine"/>
  </r>
  <r>
    <x v="0"/>
    <x v="201"/>
    <n v="495.07"/>
    <x v="13"/>
    <s v="Saclay"/>
    <s v="Michel"/>
    <s v="mars-2025"/>
    <x v="201"/>
    <x v="0"/>
    <x v="9"/>
    <s v="Semaine"/>
  </r>
  <r>
    <x v="0"/>
    <x v="201"/>
    <n v="983.95"/>
    <x v="0"/>
    <s v="Saclay"/>
    <s v="Michel"/>
    <s v="mars-2025"/>
    <x v="201"/>
    <x v="0"/>
    <x v="9"/>
    <s v="Semaine"/>
  </r>
  <r>
    <x v="0"/>
    <x v="201"/>
    <n v="95.55"/>
    <x v="4"/>
    <s v="Saclay"/>
    <s v="Michel"/>
    <s v="mars-2025"/>
    <x v="201"/>
    <x v="0"/>
    <x v="9"/>
    <s v="Semaine"/>
  </r>
  <r>
    <x v="0"/>
    <x v="201"/>
    <n v="2504.5500000000002"/>
    <x v="10"/>
    <s v="Saclay"/>
    <s v="Michel"/>
    <s v="mars-2025"/>
    <x v="201"/>
    <x v="0"/>
    <x v="9"/>
    <s v="Semaine"/>
  </r>
  <r>
    <x v="0"/>
    <x v="201"/>
    <n v="617.21"/>
    <x v="7"/>
    <s v="Saclay"/>
    <s v="Michel"/>
    <s v="mars-2025"/>
    <x v="201"/>
    <x v="0"/>
    <x v="9"/>
    <s v="Semaine"/>
  </r>
  <r>
    <x v="0"/>
    <x v="201"/>
    <n v="642"/>
    <x v="1"/>
    <s v="Saclay"/>
    <s v="Michel"/>
    <s v="mars-2025"/>
    <x v="201"/>
    <x v="0"/>
    <x v="9"/>
    <s v="Semaine"/>
  </r>
  <r>
    <x v="0"/>
    <x v="202"/>
    <n v="564.15"/>
    <x v="6"/>
    <s v="Saclay"/>
    <s v="Michel"/>
    <s v="mars-2025"/>
    <x v="202"/>
    <x v="0"/>
    <x v="9"/>
    <s v="Semaine"/>
  </r>
  <r>
    <x v="0"/>
    <x v="202"/>
    <n v="186"/>
    <x v="6"/>
    <s v="Saclay"/>
    <s v="Michel"/>
    <s v="mars-2025"/>
    <x v="202"/>
    <x v="0"/>
    <x v="9"/>
    <s v="Semaine"/>
  </r>
  <r>
    <x v="0"/>
    <x v="202"/>
    <n v="973.78"/>
    <x v="6"/>
    <s v="Saclay"/>
    <s v="Michel"/>
    <s v="mars-2025"/>
    <x v="202"/>
    <x v="0"/>
    <x v="9"/>
    <s v="Semaine"/>
  </r>
  <r>
    <x v="0"/>
    <x v="202"/>
    <n v="111.4"/>
    <x v="0"/>
    <s v="Saclay"/>
    <s v="Michel"/>
    <s v="mars-2025"/>
    <x v="202"/>
    <x v="0"/>
    <x v="9"/>
    <s v="Semaine"/>
  </r>
  <r>
    <x v="0"/>
    <x v="202"/>
    <n v="860.46"/>
    <x v="17"/>
    <s v="Saclay"/>
    <s v="Michel"/>
    <s v="mars-2025"/>
    <x v="202"/>
    <x v="0"/>
    <x v="9"/>
    <s v="Semaine"/>
  </r>
  <r>
    <x v="0"/>
    <x v="202"/>
    <n v="104"/>
    <x v="2"/>
    <s v="Saclay"/>
    <s v="Michel"/>
    <s v="mars-2025"/>
    <x v="202"/>
    <x v="0"/>
    <x v="9"/>
    <s v="Semaine"/>
  </r>
  <r>
    <x v="0"/>
    <x v="202"/>
    <n v="357.08"/>
    <x v="1"/>
    <s v="Saclay"/>
    <s v="Michel"/>
    <s v="mars-2025"/>
    <x v="202"/>
    <x v="0"/>
    <x v="9"/>
    <s v="Semaine"/>
  </r>
  <r>
    <x v="0"/>
    <x v="203"/>
    <n v="453.95"/>
    <x v="0"/>
    <s v="Saclay"/>
    <s v="Michel"/>
    <s v="mars-2025"/>
    <x v="203"/>
    <x v="0"/>
    <x v="9"/>
    <s v="Week-end"/>
  </r>
  <r>
    <x v="0"/>
    <x v="204"/>
    <n v="672.6"/>
    <x v="8"/>
    <s v="Saclay"/>
    <s v="Michel"/>
    <s v="mars-2025"/>
    <x v="204"/>
    <x v="0"/>
    <x v="9"/>
    <s v="Week-end"/>
  </r>
  <r>
    <x v="0"/>
    <x v="204"/>
    <n v="42.3"/>
    <x v="0"/>
    <s v="Saclay"/>
    <s v="Michel"/>
    <s v="mars-2025"/>
    <x v="204"/>
    <x v="0"/>
    <x v="9"/>
    <s v="Week-end"/>
  </r>
  <r>
    <x v="0"/>
    <x v="204"/>
    <n v="437.49"/>
    <x v="4"/>
    <s v="Saclay"/>
    <s v="Michel"/>
    <s v="mars-2025"/>
    <x v="204"/>
    <x v="0"/>
    <x v="9"/>
    <s v="Week-end"/>
  </r>
  <r>
    <x v="0"/>
    <x v="205"/>
    <n v="335.19"/>
    <x v="19"/>
    <s v="Saclay"/>
    <s v="Michel"/>
    <s v="mars-2025"/>
    <x v="205"/>
    <x v="0"/>
    <x v="9"/>
    <s v="Semaine"/>
  </r>
  <r>
    <x v="0"/>
    <x v="205"/>
    <n v="412.6"/>
    <x v="0"/>
    <s v="Saclay"/>
    <s v="Michel"/>
    <s v="mars-2025"/>
    <x v="205"/>
    <x v="0"/>
    <x v="9"/>
    <s v="Semaine"/>
  </r>
  <r>
    <x v="0"/>
    <x v="205"/>
    <n v="715.05"/>
    <x v="12"/>
    <s v="Saclay"/>
    <s v="Michel"/>
    <s v="mars-2025"/>
    <x v="205"/>
    <x v="0"/>
    <x v="9"/>
    <s v="Semaine"/>
  </r>
  <r>
    <x v="0"/>
    <x v="205"/>
    <n v="1091.67"/>
    <x v="2"/>
    <s v="Saclay"/>
    <s v="Michel"/>
    <s v="mars-2025"/>
    <x v="205"/>
    <x v="0"/>
    <x v="9"/>
    <s v="Semaine"/>
  </r>
  <r>
    <x v="0"/>
    <x v="205"/>
    <n v="790.26"/>
    <x v="7"/>
    <s v="Saclay"/>
    <s v="Michel"/>
    <s v="mars-2025"/>
    <x v="205"/>
    <x v="0"/>
    <x v="9"/>
    <s v="Semaine"/>
  </r>
  <r>
    <x v="0"/>
    <x v="205"/>
    <n v="705.78"/>
    <x v="1"/>
    <s v="Saclay"/>
    <s v="Michel"/>
    <s v="mars-2025"/>
    <x v="205"/>
    <x v="0"/>
    <x v="9"/>
    <s v="Semaine"/>
  </r>
  <r>
    <x v="0"/>
    <x v="205"/>
    <n v="38.4"/>
    <x v="1"/>
    <s v="Saclay"/>
    <s v="Michel"/>
    <s v="mars-2025"/>
    <x v="205"/>
    <x v="0"/>
    <x v="9"/>
    <s v="Semaine"/>
  </r>
  <r>
    <x v="0"/>
    <x v="206"/>
    <n v="152"/>
    <x v="0"/>
    <s v="Saclay"/>
    <s v="Michel"/>
    <s v="mars-2025"/>
    <x v="206"/>
    <x v="0"/>
    <x v="9"/>
    <s v="Semaine"/>
  </r>
  <r>
    <x v="0"/>
    <x v="206"/>
    <n v="131"/>
    <x v="0"/>
    <s v="Saclay"/>
    <s v="Michel"/>
    <s v="mars-2025"/>
    <x v="206"/>
    <x v="0"/>
    <x v="9"/>
    <s v="Semaine"/>
  </r>
  <r>
    <x v="0"/>
    <x v="206"/>
    <n v="76.52"/>
    <x v="4"/>
    <s v="Saclay"/>
    <s v="Michel"/>
    <s v="mars-2025"/>
    <x v="206"/>
    <x v="0"/>
    <x v="9"/>
    <s v="Semaine"/>
  </r>
  <r>
    <x v="0"/>
    <x v="207"/>
    <n v="184.19"/>
    <x v="6"/>
    <s v="Saclay"/>
    <s v="Michel"/>
    <s v="mars-2025"/>
    <x v="207"/>
    <x v="0"/>
    <x v="9"/>
    <s v="Semaine"/>
  </r>
  <r>
    <x v="0"/>
    <x v="207"/>
    <n v="302.35000000000002"/>
    <x v="0"/>
    <s v="Saclay"/>
    <s v="Michel"/>
    <s v="mars-2025"/>
    <x v="207"/>
    <x v="0"/>
    <x v="9"/>
    <s v="Semaine"/>
  </r>
  <r>
    <x v="0"/>
    <x v="207"/>
    <n v="164"/>
    <x v="4"/>
    <s v="Saclay"/>
    <s v="Michel"/>
    <s v="mars-2025"/>
    <x v="207"/>
    <x v="0"/>
    <x v="9"/>
    <s v="Semaine"/>
  </r>
  <r>
    <x v="0"/>
    <x v="207"/>
    <n v="432.76"/>
    <x v="2"/>
    <s v="Saclay"/>
    <s v="Michel"/>
    <s v="mars-2025"/>
    <x v="207"/>
    <x v="0"/>
    <x v="9"/>
    <s v="Semaine"/>
  </r>
  <r>
    <x v="0"/>
    <x v="207"/>
    <n v="339.51"/>
    <x v="1"/>
    <s v="Saclay"/>
    <s v="Michel"/>
    <s v="mars-2025"/>
    <x v="207"/>
    <x v="0"/>
    <x v="9"/>
    <s v="Semaine"/>
  </r>
  <r>
    <x v="0"/>
    <x v="207"/>
    <n v="490.75"/>
    <x v="7"/>
    <s v="Saclay"/>
    <s v="Michel"/>
    <s v="mars-2025"/>
    <x v="207"/>
    <x v="0"/>
    <x v="9"/>
    <s v="Semaine"/>
  </r>
  <r>
    <x v="0"/>
    <x v="207"/>
    <n v="128.33000000000001"/>
    <x v="1"/>
    <s v="Saclay"/>
    <s v="Michel"/>
    <s v="mars-2025"/>
    <x v="207"/>
    <x v="0"/>
    <x v="9"/>
    <s v="Semaine"/>
  </r>
  <r>
    <x v="0"/>
    <x v="208"/>
    <n v="439.5"/>
    <x v="14"/>
    <s v="Saclay"/>
    <s v="Michel"/>
    <s v="mars-2025"/>
    <x v="208"/>
    <x v="0"/>
    <x v="9"/>
    <s v="Semaine"/>
  </r>
  <r>
    <x v="0"/>
    <x v="208"/>
    <n v="452.58"/>
    <x v="20"/>
    <s v="Saclay"/>
    <s v="Michel"/>
    <s v="mars-2025"/>
    <x v="208"/>
    <x v="0"/>
    <x v="9"/>
    <s v="Semaine"/>
  </r>
  <r>
    <x v="0"/>
    <x v="209"/>
    <n v="107.18"/>
    <x v="0"/>
    <s v="Saclay"/>
    <s v="Michel"/>
    <s v="mars-2025"/>
    <x v="209"/>
    <x v="0"/>
    <x v="9"/>
    <s v="Week-end"/>
  </r>
  <r>
    <x v="0"/>
    <x v="210"/>
    <n v="316.5"/>
    <x v="0"/>
    <s v="Saclay"/>
    <s v="Michel"/>
    <s v="mars-2025"/>
    <x v="210"/>
    <x v="0"/>
    <x v="9"/>
    <s v="Week-end"/>
  </r>
  <r>
    <x v="0"/>
    <x v="211"/>
    <n v="737.72"/>
    <x v="8"/>
    <s v="Saclay"/>
    <s v="Michel"/>
    <s v="mars-2025"/>
    <x v="211"/>
    <x v="0"/>
    <x v="9"/>
    <s v="Semaine"/>
  </r>
  <r>
    <x v="0"/>
    <x v="211"/>
    <n v="237.61"/>
    <x v="13"/>
    <s v="Saclay"/>
    <s v="Michel"/>
    <s v="mars-2025"/>
    <x v="211"/>
    <x v="0"/>
    <x v="9"/>
    <s v="Semaine"/>
  </r>
  <r>
    <x v="0"/>
    <x v="211"/>
    <n v="963.64"/>
    <x v="0"/>
    <s v="Saclay"/>
    <s v="Michel"/>
    <s v="mars-2025"/>
    <x v="211"/>
    <x v="0"/>
    <x v="9"/>
    <s v="Semaine"/>
  </r>
  <r>
    <x v="0"/>
    <x v="211"/>
    <n v="82.33"/>
    <x v="4"/>
    <s v="Saclay"/>
    <s v="Michel"/>
    <s v="mars-2025"/>
    <x v="211"/>
    <x v="0"/>
    <x v="9"/>
    <s v="Semaine"/>
  </r>
  <r>
    <x v="0"/>
    <x v="211"/>
    <n v="706.29"/>
    <x v="2"/>
    <s v="Saclay"/>
    <s v="Michel"/>
    <s v="mars-2025"/>
    <x v="211"/>
    <x v="0"/>
    <x v="9"/>
    <s v="Semaine"/>
  </r>
  <r>
    <x v="0"/>
    <x v="211"/>
    <n v="1160.1400000000001"/>
    <x v="1"/>
    <s v="Saclay"/>
    <s v="Michel"/>
    <s v="mars-2025"/>
    <x v="211"/>
    <x v="0"/>
    <x v="9"/>
    <s v="Semaine"/>
  </r>
  <r>
    <x v="0"/>
    <x v="211"/>
    <n v="956.89"/>
    <x v="7"/>
    <s v="Saclay"/>
    <s v="Michel"/>
    <s v="mars-2025"/>
    <x v="211"/>
    <x v="0"/>
    <x v="9"/>
    <s v="Semaine"/>
  </r>
  <r>
    <x v="0"/>
    <x v="212"/>
    <n v="340.42"/>
    <x v="17"/>
    <s v="Saclay"/>
    <s v="Michel"/>
    <s v="mars-2025"/>
    <x v="212"/>
    <x v="0"/>
    <x v="9"/>
    <s v="Semaine"/>
  </r>
  <r>
    <x v="0"/>
    <x v="213"/>
    <n v="209.55"/>
    <x v="13"/>
    <s v="Saclay"/>
    <s v="Michel"/>
    <s v="mars-2025"/>
    <x v="213"/>
    <x v="0"/>
    <x v="9"/>
    <s v="Semaine"/>
  </r>
  <r>
    <x v="0"/>
    <x v="213"/>
    <n v="379.14"/>
    <x v="6"/>
    <s v="Saclay"/>
    <s v="Michel"/>
    <s v="mars-2025"/>
    <x v="213"/>
    <x v="0"/>
    <x v="9"/>
    <s v="Semaine"/>
  </r>
  <r>
    <x v="0"/>
    <x v="213"/>
    <n v="173.2"/>
    <x v="6"/>
    <s v="Saclay"/>
    <s v="Michel"/>
    <s v="mars-2025"/>
    <x v="213"/>
    <x v="0"/>
    <x v="9"/>
    <s v="Semaine"/>
  </r>
  <r>
    <x v="0"/>
    <x v="213"/>
    <n v="342.85"/>
    <x v="0"/>
    <s v="Saclay"/>
    <s v="Michel"/>
    <s v="mars-2025"/>
    <x v="213"/>
    <x v="0"/>
    <x v="9"/>
    <s v="Semaine"/>
  </r>
  <r>
    <x v="0"/>
    <x v="213"/>
    <n v="350.01"/>
    <x v="7"/>
    <s v="Saclay"/>
    <s v="Michel"/>
    <s v="mars-2025"/>
    <x v="213"/>
    <x v="0"/>
    <x v="9"/>
    <s v="Semaine"/>
  </r>
  <r>
    <x v="0"/>
    <x v="213"/>
    <n v="307.26"/>
    <x v="15"/>
    <s v="Saclay"/>
    <s v="Michel"/>
    <s v="mars-2025"/>
    <x v="213"/>
    <x v="0"/>
    <x v="9"/>
    <s v="Semaine"/>
  </r>
  <r>
    <x v="0"/>
    <x v="214"/>
    <n v="157.93"/>
    <x v="8"/>
    <s v="Saclay"/>
    <s v="Michel"/>
    <s v="mars-2025"/>
    <x v="214"/>
    <x v="0"/>
    <x v="9"/>
    <s v="Semaine"/>
  </r>
  <r>
    <x v="0"/>
    <x v="214"/>
    <n v="614.64"/>
    <x v="0"/>
    <s v="Saclay"/>
    <s v="Michel"/>
    <s v="mars-2025"/>
    <x v="214"/>
    <x v="0"/>
    <x v="9"/>
    <s v="Semaine"/>
  </r>
  <r>
    <x v="0"/>
    <x v="214"/>
    <n v="349.19"/>
    <x v="14"/>
    <s v="Saclay"/>
    <s v="Michel"/>
    <s v="mars-2025"/>
    <x v="214"/>
    <x v="0"/>
    <x v="9"/>
    <s v="Semaine"/>
  </r>
  <r>
    <x v="0"/>
    <x v="214"/>
    <n v="472.38"/>
    <x v="2"/>
    <s v="Saclay"/>
    <s v="Michel"/>
    <s v="mars-2025"/>
    <x v="214"/>
    <x v="0"/>
    <x v="9"/>
    <s v="Semaine"/>
  </r>
  <r>
    <x v="0"/>
    <x v="214"/>
    <n v="411.47"/>
    <x v="7"/>
    <s v="Saclay"/>
    <s v="Michel"/>
    <s v="mars-2025"/>
    <x v="214"/>
    <x v="0"/>
    <x v="9"/>
    <s v="Semaine"/>
  </r>
  <r>
    <x v="0"/>
    <x v="214"/>
    <n v="499.27"/>
    <x v="1"/>
    <s v="Saclay"/>
    <s v="Michel"/>
    <s v="mars-2025"/>
    <x v="214"/>
    <x v="0"/>
    <x v="9"/>
    <s v="Semaine"/>
  </r>
  <r>
    <x v="0"/>
    <x v="215"/>
    <n v="171"/>
    <x v="13"/>
    <s v="Saclay"/>
    <s v="Michel"/>
    <s v="mars-2025"/>
    <x v="215"/>
    <x v="0"/>
    <x v="9"/>
    <s v="Semaine"/>
  </r>
  <r>
    <x v="0"/>
    <x v="215"/>
    <n v="1013.98"/>
    <x v="6"/>
    <s v="Saclay"/>
    <s v="Michel"/>
    <s v="mars-2025"/>
    <x v="215"/>
    <x v="0"/>
    <x v="9"/>
    <s v="Semaine"/>
  </r>
  <r>
    <x v="0"/>
    <x v="216"/>
    <n v="148.5"/>
    <x v="0"/>
    <s v="Saclay"/>
    <s v="Michel"/>
    <s v="mars-2025"/>
    <x v="216"/>
    <x v="0"/>
    <x v="9"/>
    <s v="Week-end"/>
  </r>
  <r>
    <x v="0"/>
    <x v="216"/>
    <n v="143.19"/>
    <x v="1"/>
    <s v="Saclay"/>
    <s v="Michel"/>
    <s v="mars-2025"/>
    <x v="216"/>
    <x v="0"/>
    <x v="9"/>
    <s v="Week-end"/>
  </r>
  <r>
    <x v="0"/>
    <x v="217"/>
    <n v="973.2"/>
    <x v="8"/>
    <s v="Saclay"/>
    <s v="Michel"/>
    <s v="mars-2025"/>
    <x v="217"/>
    <x v="0"/>
    <x v="9"/>
    <s v="Semaine"/>
  </r>
  <r>
    <x v="0"/>
    <x v="217"/>
    <n v="171"/>
    <x v="13"/>
    <s v="Saclay"/>
    <s v="Michel"/>
    <s v="mars-2025"/>
    <x v="217"/>
    <x v="0"/>
    <x v="9"/>
    <s v="Semaine"/>
  </r>
  <r>
    <x v="0"/>
    <x v="217"/>
    <n v="279.57"/>
    <x v="13"/>
    <s v="Saclay"/>
    <s v="Michel"/>
    <s v="mars-2025"/>
    <x v="217"/>
    <x v="0"/>
    <x v="9"/>
    <s v="Semaine"/>
  </r>
  <r>
    <x v="0"/>
    <x v="217"/>
    <n v="825.93"/>
    <x v="0"/>
    <s v="Saclay"/>
    <s v="Michel"/>
    <s v="mars-2025"/>
    <x v="217"/>
    <x v="0"/>
    <x v="9"/>
    <s v="Semaine"/>
  </r>
  <r>
    <x v="0"/>
    <x v="217"/>
    <n v="571.41"/>
    <x v="4"/>
    <s v="Saclay"/>
    <s v="Michel"/>
    <s v="mars-2025"/>
    <x v="217"/>
    <x v="0"/>
    <x v="9"/>
    <s v="Semaine"/>
  </r>
  <r>
    <x v="0"/>
    <x v="217"/>
    <n v="531.9"/>
    <x v="12"/>
    <s v="Saclay"/>
    <s v="Michel"/>
    <s v="mars-2025"/>
    <x v="217"/>
    <x v="0"/>
    <x v="9"/>
    <s v="Semaine"/>
  </r>
  <r>
    <x v="0"/>
    <x v="217"/>
    <n v="1031.47"/>
    <x v="2"/>
    <s v="Saclay"/>
    <s v="Michel"/>
    <s v="mars-2025"/>
    <x v="217"/>
    <x v="0"/>
    <x v="9"/>
    <s v="Semaine"/>
  </r>
  <r>
    <x v="0"/>
    <x v="217"/>
    <n v="734.65"/>
    <x v="1"/>
    <s v="Saclay"/>
    <s v="Michel"/>
    <s v="mars-2025"/>
    <x v="217"/>
    <x v="0"/>
    <x v="9"/>
    <s v="Semaine"/>
  </r>
  <r>
    <x v="0"/>
    <x v="217"/>
    <n v="340.81"/>
    <x v="7"/>
    <s v="Saclay"/>
    <s v="Michel"/>
    <s v="mars-2025"/>
    <x v="217"/>
    <x v="0"/>
    <x v="9"/>
    <s v="Semaine"/>
  </r>
  <r>
    <x v="0"/>
    <x v="218"/>
    <n v="145.78"/>
    <x v="19"/>
    <s v="Saclay"/>
    <s v="Michel"/>
    <s v="mars-2025"/>
    <x v="218"/>
    <x v="0"/>
    <x v="9"/>
    <s v="Semaine"/>
  </r>
  <r>
    <x v="0"/>
    <x v="219"/>
    <n v="218.31"/>
    <x v="6"/>
    <s v="Saclay"/>
    <s v="Michel"/>
    <s v="mars-2025"/>
    <x v="219"/>
    <x v="0"/>
    <x v="9"/>
    <s v="Semaine"/>
  </r>
  <r>
    <x v="0"/>
    <x v="219"/>
    <n v="65.41"/>
    <x v="6"/>
    <s v="Saclay"/>
    <s v="Michel"/>
    <s v="mars-2025"/>
    <x v="219"/>
    <x v="0"/>
    <x v="9"/>
    <s v="Semaine"/>
  </r>
  <r>
    <x v="0"/>
    <x v="219"/>
    <n v="424.62"/>
    <x v="16"/>
    <s v="Saclay"/>
    <s v="Michel"/>
    <s v="mars-2025"/>
    <x v="219"/>
    <x v="0"/>
    <x v="9"/>
    <s v="Semaine"/>
  </r>
  <r>
    <x v="0"/>
    <x v="219"/>
    <n v="660.3"/>
    <x v="0"/>
    <s v="Saclay"/>
    <s v="Michel"/>
    <s v="mars-2025"/>
    <x v="219"/>
    <x v="0"/>
    <x v="9"/>
    <s v="Semaine"/>
  </r>
  <r>
    <x v="0"/>
    <x v="219"/>
    <n v="33.92"/>
    <x v="0"/>
    <s v="Saclay"/>
    <s v="Michel"/>
    <s v="mars-2025"/>
    <x v="219"/>
    <x v="0"/>
    <x v="9"/>
    <s v="Semaine"/>
  </r>
  <r>
    <x v="0"/>
    <x v="219"/>
    <n v="205.2"/>
    <x v="4"/>
    <s v="Saclay"/>
    <s v="Michel"/>
    <s v="mars-2025"/>
    <x v="219"/>
    <x v="0"/>
    <x v="9"/>
    <s v="Semaine"/>
  </r>
  <r>
    <x v="0"/>
    <x v="219"/>
    <n v="1570.05"/>
    <x v="2"/>
    <s v="Saclay"/>
    <s v="Michel"/>
    <s v="mars-2025"/>
    <x v="219"/>
    <x v="0"/>
    <x v="9"/>
    <s v="Semaine"/>
  </r>
  <r>
    <x v="0"/>
    <x v="219"/>
    <n v="949.45"/>
    <x v="1"/>
    <s v="Saclay"/>
    <s v="Michel"/>
    <s v="mars-2025"/>
    <x v="219"/>
    <x v="0"/>
    <x v="9"/>
    <s v="Semaine"/>
  </r>
  <r>
    <x v="0"/>
    <x v="219"/>
    <n v="105.36"/>
    <x v="1"/>
    <s v="Saclay"/>
    <s v="Michel"/>
    <s v="mars-2025"/>
    <x v="219"/>
    <x v="0"/>
    <x v="9"/>
    <s v="Semaine"/>
  </r>
  <r>
    <x v="0"/>
    <x v="219"/>
    <n v="1159.52"/>
    <x v="7"/>
    <s v="Saclay"/>
    <s v="Michel"/>
    <s v="mars-2025"/>
    <x v="219"/>
    <x v="0"/>
    <x v="9"/>
    <s v="Semaine"/>
  </r>
  <r>
    <x v="0"/>
    <x v="220"/>
    <n v="348.08"/>
    <x v="8"/>
    <s v="Saclay"/>
    <s v="Michel"/>
    <s v="mars-2025"/>
    <x v="220"/>
    <x v="0"/>
    <x v="9"/>
    <s v="Semaine"/>
  </r>
  <r>
    <x v="0"/>
    <x v="220"/>
    <n v="426.32"/>
    <x v="8"/>
    <s v="Saclay"/>
    <s v="Michel"/>
    <s v="mars-2025"/>
    <x v="220"/>
    <x v="0"/>
    <x v="9"/>
    <s v="Semaine"/>
  </r>
  <r>
    <x v="0"/>
    <x v="220"/>
    <n v="150.91999999999999"/>
    <x v="6"/>
    <s v="Saclay"/>
    <s v="Michel"/>
    <s v="mars-2025"/>
    <x v="220"/>
    <x v="0"/>
    <x v="9"/>
    <s v="Semaine"/>
  </r>
  <r>
    <x v="0"/>
    <x v="220"/>
    <n v="815.78"/>
    <x v="14"/>
    <s v="Saclay"/>
    <s v="Michel"/>
    <s v="mars-2025"/>
    <x v="220"/>
    <x v="0"/>
    <x v="9"/>
    <s v="Semaine"/>
  </r>
  <r>
    <x v="0"/>
    <x v="220"/>
    <n v="76"/>
    <x v="14"/>
    <s v="Saclay"/>
    <s v="Michel"/>
    <s v="mars-2025"/>
    <x v="220"/>
    <x v="0"/>
    <x v="9"/>
    <s v="Semaine"/>
  </r>
  <r>
    <x v="0"/>
    <x v="220"/>
    <n v="57.31"/>
    <x v="14"/>
    <s v="Saclay"/>
    <s v="Michel"/>
    <s v="mars-2025"/>
    <x v="220"/>
    <x v="0"/>
    <x v="9"/>
    <s v="Semaine"/>
  </r>
  <r>
    <x v="0"/>
    <x v="220"/>
    <n v="270.38"/>
    <x v="2"/>
    <s v="Saclay"/>
    <s v="Michel"/>
    <s v="mars-2025"/>
    <x v="220"/>
    <x v="0"/>
    <x v="9"/>
    <s v="Semaine"/>
  </r>
  <r>
    <x v="0"/>
    <x v="221"/>
    <n v="294.13"/>
    <x v="1"/>
    <s v="Saclay"/>
    <s v="Michel"/>
    <s v="mars-2025"/>
    <x v="221"/>
    <x v="0"/>
    <x v="9"/>
    <s v="Week-end"/>
  </r>
  <r>
    <x v="0"/>
    <x v="222"/>
    <n v="393.2"/>
    <x v="0"/>
    <s v="Saclay"/>
    <s v="Michel"/>
    <s v="févr-2025"/>
    <x v="222"/>
    <x v="0"/>
    <x v="10"/>
    <s v="Semaine"/>
  </r>
  <r>
    <x v="0"/>
    <x v="222"/>
    <n v="872.65"/>
    <x v="12"/>
    <s v="Saclay"/>
    <s v="Michel"/>
    <s v="févr-2025"/>
    <x v="222"/>
    <x v="0"/>
    <x v="10"/>
    <s v="Semaine"/>
  </r>
  <r>
    <x v="0"/>
    <x v="222"/>
    <n v="467.61"/>
    <x v="12"/>
    <s v="Saclay"/>
    <s v="Michel"/>
    <s v="févr-2025"/>
    <x v="222"/>
    <x v="0"/>
    <x v="10"/>
    <s v="Semaine"/>
  </r>
  <r>
    <x v="0"/>
    <x v="222"/>
    <n v="34.65"/>
    <x v="1"/>
    <s v="Saclay"/>
    <s v="Michel"/>
    <s v="févr-2025"/>
    <x v="222"/>
    <x v="0"/>
    <x v="10"/>
    <s v="Semaine"/>
  </r>
  <r>
    <x v="0"/>
    <x v="223"/>
    <n v="288.43"/>
    <x v="8"/>
    <s v="Saclay"/>
    <s v="Michel"/>
    <s v="févr-2025"/>
    <x v="223"/>
    <x v="0"/>
    <x v="10"/>
    <s v="Semaine"/>
  </r>
  <r>
    <x v="0"/>
    <x v="223"/>
    <n v="367.69"/>
    <x v="0"/>
    <s v="Saclay"/>
    <s v="Michel"/>
    <s v="févr-2025"/>
    <x v="223"/>
    <x v="0"/>
    <x v="10"/>
    <s v="Semaine"/>
  </r>
  <r>
    <x v="0"/>
    <x v="223"/>
    <n v="547.30999999999995"/>
    <x v="2"/>
    <s v="Saclay"/>
    <s v="Michel"/>
    <s v="févr-2025"/>
    <x v="223"/>
    <x v="0"/>
    <x v="10"/>
    <s v="Semaine"/>
  </r>
  <r>
    <x v="0"/>
    <x v="223"/>
    <n v="404.28"/>
    <x v="1"/>
    <s v="Saclay"/>
    <s v="Michel"/>
    <s v="févr-2025"/>
    <x v="223"/>
    <x v="0"/>
    <x v="10"/>
    <s v="Semaine"/>
  </r>
  <r>
    <x v="0"/>
    <x v="223"/>
    <n v="210.59"/>
    <x v="7"/>
    <s v="Saclay"/>
    <s v="Michel"/>
    <s v="févr-2025"/>
    <x v="223"/>
    <x v="0"/>
    <x v="10"/>
    <s v="Semaine"/>
  </r>
  <r>
    <x v="0"/>
    <x v="224"/>
    <n v="604.54999999999995"/>
    <x v="0"/>
    <s v="Saclay"/>
    <s v="Michel"/>
    <s v="févr-2025"/>
    <x v="224"/>
    <x v="0"/>
    <x v="10"/>
    <s v="Semaine"/>
  </r>
  <r>
    <x v="0"/>
    <x v="225"/>
    <n v="496.96"/>
    <x v="0"/>
    <s v="Saclay"/>
    <s v="Michel"/>
    <s v="févr-2025"/>
    <x v="225"/>
    <x v="0"/>
    <x v="10"/>
    <s v="Semaine"/>
  </r>
  <r>
    <x v="0"/>
    <x v="225"/>
    <n v="213.7"/>
    <x v="4"/>
    <s v="Saclay"/>
    <s v="Michel"/>
    <s v="févr-2025"/>
    <x v="225"/>
    <x v="0"/>
    <x v="10"/>
    <s v="Semaine"/>
  </r>
  <r>
    <x v="0"/>
    <x v="225"/>
    <n v="854.3"/>
    <x v="2"/>
    <s v="Saclay"/>
    <s v="Michel"/>
    <s v="févr-2025"/>
    <x v="225"/>
    <x v="0"/>
    <x v="10"/>
    <s v="Semaine"/>
  </r>
  <r>
    <x v="0"/>
    <x v="225"/>
    <n v="1281.53"/>
    <x v="1"/>
    <s v="Saclay"/>
    <s v="Michel"/>
    <s v="févr-2025"/>
    <x v="225"/>
    <x v="0"/>
    <x v="10"/>
    <s v="Semaine"/>
  </r>
  <r>
    <x v="0"/>
    <x v="225"/>
    <n v="372.26"/>
    <x v="7"/>
    <s v="Saclay"/>
    <s v="Michel"/>
    <s v="févr-2025"/>
    <x v="225"/>
    <x v="0"/>
    <x v="10"/>
    <s v="Semaine"/>
  </r>
  <r>
    <x v="0"/>
    <x v="225"/>
    <n v="201.6"/>
    <x v="11"/>
    <s v="Saclay"/>
    <s v="Michel"/>
    <s v="févr-2025"/>
    <x v="225"/>
    <x v="0"/>
    <x v="10"/>
    <s v="Semaine"/>
  </r>
  <r>
    <x v="0"/>
    <x v="225"/>
    <n v="559.35"/>
    <x v="8"/>
    <s v="Saclay"/>
    <s v="Michel"/>
    <s v="févr-2025"/>
    <x v="225"/>
    <x v="0"/>
    <x v="10"/>
    <s v="Semaine"/>
  </r>
  <r>
    <x v="0"/>
    <x v="226"/>
    <n v="327.8"/>
    <x v="6"/>
    <s v="Saclay"/>
    <s v="Michel"/>
    <s v="févr-2025"/>
    <x v="226"/>
    <x v="0"/>
    <x v="10"/>
    <s v="Semaine"/>
  </r>
  <r>
    <x v="0"/>
    <x v="226"/>
    <n v="303.33"/>
    <x v="7"/>
    <s v="Saclay"/>
    <s v="Michel"/>
    <s v="févr-2025"/>
    <x v="226"/>
    <x v="0"/>
    <x v="10"/>
    <s v="Semaine"/>
  </r>
  <r>
    <x v="0"/>
    <x v="227"/>
    <n v="643.79"/>
    <x v="0"/>
    <s v="Saclay"/>
    <s v="Michel"/>
    <s v="févr-2025"/>
    <x v="227"/>
    <x v="0"/>
    <x v="10"/>
    <s v="Semaine"/>
  </r>
  <r>
    <x v="0"/>
    <x v="227"/>
    <n v="104.6"/>
    <x v="12"/>
    <s v="Saclay"/>
    <s v="Michel"/>
    <s v="févr-2025"/>
    <x v="227"/>
    <x v="0"/>
    <x v="10"/>
    <s v="Semaine"/>
  </r>
  <r>
    <x v="0"/>
    <x v="227"/>
    <n v="929.86"/>
    <x v="2"/>
    <s v="Saclay"/>
    <s v="Michel"/>
    <s v="févr-2025"/>
    <x v="227"/>
    <x v="0"/>
    <x v="10"/>
    <s v="Semaine"/>
  </r>
  <r>
    <x v="0"/>
    <x v="227"/>
    <n v="559.11"/>
    <x v="1"/>
    <s v="Saclay"/>
    <s v="Michel"/>
    <s v="févr-2025"/>
    <x v="227"/>
    <x v="0"/>
    <x v="10"/>
    <s v="Semaine"/>
  </r>
  <r>
    <x v="0"/>
    <x v="228"/>
    <n v="28.28"/>
    <x v="0"/>
    <s v="Saclay"/>
    <s v="Michel"/>
    <s v="févr-2025"/>
    <x v="228"/>
    <x v="0"/>
    <x v="10"/>
    <s v="Semaine"/>
  </r>
  <r>
    <x v="0"/>
    <x v="229"/>
    <n v="64.540000000000006"/>
    <x v="0"/>
    <s v="Saclay"/>
    <s v="Michel"/>
    <s v="févr-2025"/>
    <x v="229"/>
    <x v="0"/>
    <x v="10"/>
    <s v="Semaine"/>
  </r>
  <r>
    <x v="0"/>
    <x v="229"/>
    <n v="522.84"/>
    <x v="1"/>
    <s v="Saclay"/>
    <s v="Michel"/>
    <s v="févr-2025"/>
    <x v="229"/>
    <x v="0"/>
    <x v="10"/>
    <s v="Semaine"/>
  </r>
  <r>
    <x v="0"/>
    <x v="230"/>
    <n v="56.4"/>
    <x v="0"/>
    <s v="Saclay"/>
    <s v="Michel"/>
    <s v="févr-2025"/>
    <x v="230"/>
    <x v="0"/>
    <x v="10"/>
    <s v="Week-end"/>
  </r>
  <r>
    <x v="0"/>
    <x v="231"/>
    <n v="45.18"/>
    <x v="0"/>
    <s v="Saclay"/>
    <s v="Michel"/>
    <s v="févr-2025"/>
    <x v="231"/>
    <x v="0"/>
    <x v="10"/>
    <s v="Semaine"/>
  </r>
  <r>
    <x v="0"/>
    <x v="231"/>
    <n v="570.9"/>
    <x v="12"/>
    <s v="Saclay"/>
    <s v="Michel"/>
    <s v="févr-2025"/>
    <x v="231"/>
    <x v="0"/>
    <x v="10"/>
    <s v="Semaine"/>
  </r>
  <r>
    <x v="0"/>
    <x v="232"/>
    <n v="165.8"/>
    <x v="0"/>
    <s v="Saclay"/>
    <s v="Michel"/>
    <s v="févr-2025"/>
    <x v="232"/>
    <x v="0"/>
    <x v="10"/>
    <s v="Semaine"/>
  </r>
  <r>
    <x v="0"/>
    <x v="232"/>
    <n v="175.5"/>
    <x v="18"/>
    <s v="Saclay"/>
    <s v="Michel"/>
    <s v="févr-2025"/>
    <x v="232"/>
    <x v="0"/>
    <x v="10"/>
    <s v="Semaine"/>
  </r>
  <r>
    <x v="0"/>
    <x v="232"/>
    <n v="135.16999999999999"/>
    <x v="4"/>
    <s v="Saclay"/>
    <s v="Michel"/>
    <s v="févr-2025"/>
    <x v="232"/>
    <x v="0"/>
    <x v="10"/>
    <s v="Semaine"/>
  </r>
  <r>
    <x v="0"/>
    <x v="232"/>
    <n v="90.72"/>
    <x v="17"/>
    <s v="Saclay"/>
    <s v="Michel"/>
    <s v="févr-2025"/>
    <x v="232"/>
    <x v="0"/>
    <x v="10"/>
    <s v="Semaine"/>
  </r>
  <r>
    <x v="0"/>
    <x v="232"/>
    <n v="295.36"/>
    <x v="1"/>
    <s v="Saclay"/>
    <s v="Michel"/>
    <s v="févr-2025"/>
    <x v="232"/>
    <x v="0"/>
    <x v="10"/>
    <s v="Semaine"/>
  </r>
  <r>
    <x v="0"/>
    <x v="232"/>
    <n v="145.72"/>
    <x v="3"/>
    <s v="Saclay"/>
    <s v="Michel"/>
    <s v="févr-2025"/>
    <x v="232"/>
    <x v="0"/>
    <x v="10"/>
    <s v="Semaine"/>
  </r>
  <r>
    <x v="0"/>
    <x v="232"/>
    <n v="708.48"/>
    <x v="7"/>
    <s v="Saclay"/>
    <s v="Michel"/>
    <s v="févr-2025"/>
    <x v="232"/>
    <x v="0"/>
    <x v="10"/>
    <s v="Semaine"/>
  </r>
  <r>
    <x v="0"/>
    <x v="233"/>
    <n v="627.65"/>
    <x v="0"/>
    <s v="Saclay"/>
    <s v="Michel"/>
    <s v="févr-2025"/>
    <x v="233"/>
    <x v="0"/>
    <x v="10"/>
    <s v="Semaine"/>
  </r>
  <r>
    <x v="0"/>
    <x v="233"/>
    <n v="248"/>
    <x v="6"/>
    <s v="Saclay"/>
    <s v="Michel"/>
    <s v="févr-2025"/>
    <x v="233"/>
    <x v="0"/>
    <x v="10"/>
    <s v="Semaine"/>
  </r>
  <r>
    <x v="0"/>
    <x v="233"/>
    <n v="224.88"/>
    <x v="14"/>
    <s v="Saclay"/>
    <s v="Michel"/>
    <s v="févr-2025"/>
    <x v="233"/>
    <x v="0"/>
    <x v="10"/>
    <s v="Semaine"/>
  </r>
  <r>
    <x v="0"/>
    <x v="233"/>
    <n v="521.84"/>
    <x v="2"/>
    <s v="Saclay"/>
    <s v="Michel"/>
    <s v="févr-2025"/>
    <x v="233"/>
    <x v="0"/>
    <x v="10"/>
    <s v="Semaine"/>
  </r>
  <r>
    <x v="0"/>
    <x v="233"/>
    <n v="240.55"/>
    <x v="1"/>
    <s v="Saclay"/>
    <s v="Michel"/>
    <s v="févr-2025"/>
    <x v="233"/>
    <x v="0"/>
    <x v="10"/>
    <s v="Semaine"/>
  </r>
  <r>
    <x v="0"/>
    <x v="233"/>
    <n v="470.05"/>
    <x v="26"/>
    <s v="Saclay"/>
    <s v="Michel"/>
    <s v="févr-2025"/>
    <x v="233"/>
    <x v="0"/>
    <x v="10"/>
    <s v="Semaine"/>
  </r>
  <r>
    <x v="0"/>
    <x v="234"/>
    <n v="166.8"/>
    <x v="6"/>
    <s v="Saclay"/>
    <s v="Michel"/>
    <s v="févr-2025"/>
    <x v="234"/>
    <x v="0"/>
    <x v="10"/>
    <s v="Semaine"/>
  </r>
  <r>
    <x v="0"/>
    <x v="234"/>
    <n v="530.04999999999995"/>
    <x v="2"/>
    <s v="Saclay"/>
    <s v="Michel"/>
    <s v="févr-2025"/>
    <x v="234"/>
    <x v="0"/>
    <x v="10"/>
    <s v="Semaine"/>
  </r>
  <r>
    <x v="0"/>
    <x v="234"/>
    <n v="272.12"/>
    <x v="1"/>
    <s v="Saclay"/>
    <s v="Michel"/>
    <s v="févr-2025"/>
    <x v="234"/>
    <x v="0"/>
    <x v="10"/>
    <s v="Semaine"/>
  </r>
  <r>
    <x v="0"/>
    <x v="234"/>
    <n v="324.89"/>
    <x v="7"/>
    <s v="Saclay"/>
    <s v="Michel"/>
    <s v="févr-2025"/>
    <x v="234"/>
    <x v="0"/>
    <x v="10"/>
    <s v="Semaine"/>
  </r>
  <r>
    <x v="0"/>
    <x v="234"/>
    <n v="98.88"/>
    <x v="8"/>
    <s v="Saclay"/>
    <s v="Michel"/>
    <s v="févr-2025"/>
    <x v="234"/>
    <x v="0"/>
    <x v="10"/>
    <s v="Semaine"/>
  </r>
  <r>
    <x v="0"/>
    <x v="235"/>
    <n v="236.55"/>
    <x v="0"/>
    <s v="Saclay"/>
    <s v="Michel"/>
    <s v="févr-2025"/>
    <x v="235"/>
    <x v="0"/>
    <x v="10"/>
    <s v="Semaine"/>
  </r>
  <r>
    <x v="0"/>
    <x v="235"/>
    <n v="205.62"/>
    <x v="0"/>
    <s v="Saclay"/>
    <s v="Michel"/>
    <s v="févr-2025"/>
    <x v="235"/>
    <x v="0"/>
    <x v="10"/>
    <s v="Semaine"/>
  </r>
  <r>
    <x v="0"/>
    <x v="235"/>
    <n v="114.44"/>
    <x v="4"/>
    <s v="Saclay"/>
    <s v="Michel"/>
    <s v="févr-2025"/>
    <x v="235"/>
    <x v="0"/>
    <x v="10"/>
    <s v="Semaine"/>
  </r>
  <r>
    <x v="0"/>
    <x v="236"/>
    <n v="154.78"/>
    <x v="14"/>
    <s v="Saclay"/>
    <s v="Michel"/>
    <s v="févr-2025"/>
    <x v="236"/>
    <x v="0"/>
    <x v="10"/>
    <s v="Semaine"/>
  </r>
  <r>
    <x v="0"/>
    <x v="236"/>
    <n v="483.8"/>
    <x v="0"/>
    <s v="Saclay"/>
    <s v="Michel"/>
    <s v="févr-2025"/>
    <x v="236"/>
    <x v="0"/>
    <x v="10"/>
    <s v="Semaine"/>
  </r>
  <r>
    <x v="0"/>
    <x v="237"/>
    <n v="331.14"/>
    <x v="4"/>
    <s v="Saclay"/>
    <s v="Michel"/>
    <s v="févr-2025"/>
    <x v="237"/>
    <x v="0"/>
    <x v="10"/>
    <s v="Semaine"/>
  </r>
  <r>
    <x v="0"/>
    <x v="237"/>
    <n v="141.22"/>
    <x v="1"/>
    <s v="Saclay"/>
    <s v="Michel"/>
    <s v="févr-2025"/>
    <x v="237"/>
    <x v="0"/>
    <x v="10"/>
    <s v="Semaine"/>
  </r>
  <r>
    <x v="0"/>
    <x v="237"/>
    <n v="422.38"/>
    <x v="1"/>
    <s v="Saclay"/>
    <s v="Michel"/>
    <s v="févr-2025"/>
    <x v="237"/>
    <x v="0"/>
    <x v="10"/>
    <s v="Semaine"/>
  </r>
  <r>
    <x v="0"/>
    <x v="237"/>
    <n v="459.74"/>
    <x v="7"/>
    <s v="Saclay"/>
    <s v="Michel"/>
    <s v="févr-2025"/>
    <x v="237"/>
    <x v="0"/>
    <x v="10"/>
    <s v="Semaine"/>
  </r>
  <r>
    <x v="0"/>
    <x v="238"/>
    <n v="1629.81"/>
    <x v="14"/>
    <s v="Saclay"/>
    <s v="Michel"/>
    <s v="févr-2025"/>
    <x v="238"/>
    <x v="0"/>
    <x v="10"/>
    <s v="Semaine"/>
  </r>
  <r>
    <x v="0"/>
    <x v="238"/>
    <n v="1093.74"/>
    <x v="2"/>
    <s v="Saclay"/>
    <s v="Michel"/>
    <s v="févr-2025"/>
    <x v="238"/>
    <x v="0"/>
    <x v="10"/>
    <s v="Semaine"/>
  </r>
  <r>
    <x v="0"/>
    <x v="238"/>
    <n v="194.21"/>
    <x v="2"/>
    <s v="Saclay"/>
    <s v="Michel"/>
    <s v="févr-2025"/>
    <x v="238"/>
    <x v="0"/>
    <x v="10"/>
    <s v="Semaine"/>
  </r>
  <r>
    <x v="0"/>
    <x v="238"/>
    <n v="17.850000000000001"/>
    <x v="1"/>
    <s v="Saclay"/>
    <s v="Michel"/>
    <s v="févr-2025"/>
    <x v="238"/>
    <x v="0"/>
    <x v="10"/>
    <s v="Semaine"/>
  </r>
  <r>
    <x v="0"/>
    <x v="238"/>
    <n v="462.06"/>
    <x v="1"/>
    <s v="Saclay"/>
    <s v="Michel"/>
    <s v="févr-2025"/>
    <x v="238"/>
    <x v="0"/>
    <x v="10"/>
    <s v="Semaine"/>
  </r>
  <r>
    <x v="0"/>
    <x v="238"/>
    <n v="871.73"/>
    <x v="8"/>
    <s v="Saclay"/>
    <s v="Michel"/>
    <s v="févr-2025"/>
    <x v="238"/>
    <x v="0"/>
    <x v="10"/>
    <s v="Semaine"/>
  </r>
  <r>
    <x v="0"/>
    <x v="238"/>
    <n v="409.7"/>
    <x v="0"/>
    <s v="Saclay"/>
    <s v="Michel"/>
    <s v="févr-2025"/>
    <x v="238"/>
    <x v="0"/>
    <x v="10"/>
    <s v="Semaine"/>
  </r>
  <r>
    <x v="0"/>
    <x v="239"/>
    <n v="323.39999999999998"/>
    <x v="6"/>
    <s v="Saclay"/>
    <s v="Michel"/>
    <s v="févr-2025"/>
    <x v="239"/>
    <x v="0"/>
    <x v="10"/>
    <s v="Semaine"/>
  </r>
  <r>
    <x v="0"/>
    <x v="239"/>
    <n v="1118.8"/>
    <x v="17"/>
    <s v="Saclay"/>
    <s v="Michel"/>
    <s v="févr-2025"/>
    <x v="239"/>
    <x v="0"/>
    <x v="10"/>
    <s v="Semaine"/>
  </r>
  <r>
    <x v="0"/>
    <x v="239"/>
    <n v="261.24"/>
    <x v="1"/>
    <s v="Saclay"/>
    <s v="Michel"/>
    <s v="févr-2025"/>
    <x v="239"/>
    <x v="0"/>
    <x v="10"/>
    <s v="Semaine"/>
  </r>
  <r>
    <x v="0"/>
    <x v="239"/>
    <n v="1022.89"/>
    <x v="7"/>
    <s v="Saclay"/>
    <s v="Michel"/>
    <s v="févr-2025"/>
    <x v="239"/>
    <x v="0"/>
    <x v="10"/>
    <s v="Semaine"/>
  </r>
  <r>
    <x v="0"/>
    <x v="239"/>
    <n v="489.95"/>
    <x v="0"/>
    <s v="Saclay"/>
    <s v="Michel"/>
    <s v="févr-2025"/>
    <x v="239"/>
    <x v="0"/>
    <x v="10"/>
    <s v="Semaine"/>
  </r>
  <r>
    <x v="0"/>
    <x v="240"/>
    <n v="921.1"/>
    <x v="2"/>
    <s v="Saclay"/>
    <s v="Michel"/>
    <s v="févr-2025"/>
    <x v="240"/>
    <x v="0"/>
    <x v="10"/>
    <s v="Week-end"/>
  </r>
  <r>
    <x v="0"/>
    <x v="240"/>
    <n v="1010.46"/>
    <x v="1"/>
    <s v="Saclay"/>
    <s v="Michel"/>
    <s v="févr-2025"/>
    <x v="240"/>
    <x v="0"/>
    <x v="10"/>
    <s v="Week-end"/>
  </r>
  <r>
    <x v="0"/>
    <x v="240"/>
    <n v="1073.93"/>
    <x v="8"/>
    <s v="Saclay"/>
    <s v="Michel"/>
    <s v="févr-2025"/>
    <x v="240"/>
    <x v="0"/>
    <x v="10"/>
    <s v="Week-end"/>
  </r>
  <r>
    <x v="0"/>
    <x v="240"/>
    <n v="922.31"/>
    <x v="0"/>
    <s v="Saclay"/>
    <s v="Michel"/>
    <s v="févr-2025"/>
    <x v="240"/>
    <x v="0"/>
    <x v="10"/>
    <s v="Week-end"/>
  </r>
  <r>
    <x v="0"/>
    <x v="241"/>
    <n v="108.2"/>
    <x v="4"/>
    <s v="Saclay"/>
    <s v="Michel"/>
    <s v="janv-2025"/>
    <x v="241"/>
    <x v="0"/>
    <x v="11"/>
    <s v="Semaine"/>
  </r>
  <r>
    <x v="0"/>
    <x v="241"/>
    <n v="245.92"/>
    <x v="2"/>
    <s v="Saclay"/>
    <s v="Michel"/>
    <s v="janv-2025"/>
    <x v="241"/>
    <x v="0"/>
    <x v="11"/>
    <s v="Semaine"/>
  </r>
  <r>
    <x v="0"/>
    <x v="241"/>
    <n v="324.10000000000002"/>
    <x v="12"/>
    <s v="Saclay"/>
    <s v="Michel"/>
    <s v="janv-2025"/>
    <x v="241"/>
    <x v="0"/>
    <x v="11"/>
    <s v="Semaine"/>
  </r>
  <r>
    <x v="0"/>
    <x v="241"/>
    <n v="307.72000000000003"/>
    <x v="1"/>
    <s v="Saclay"/>
    <s v="Michel"/>
    <s v="janv-2025"/>
    <x v="241"/>
    <x v="0"/>
    <x v="11"/>
    <s v="Semaine"/>
  </r>
  <r>
    <x v="0"/>
    <x v="241"/>
    <n v="340"/>
    <x v="8"/>
    <s v="Saclay"/>
    <s v="Michel"/>
    <s v="janv-2025"/>
    <x v="241"/>
    <x v="0"/>
    <x v="11"/>
    <s v="Semaine"/>
  </r>
  <r>
    <x v="0"/>
    <x v="241"/>
    <n v="246.56"/>
    <x v="0"/>
    <s v="Saclay"/>
    <s v="Michel"/>
    <s v="janv-2025"/>
    <x v="241"/>
    <x v="0"/>
    <x v="11"/>
    <s v="Semaine"/>
  </r>
  <r>
    <x v="0"/>
    <x v="242"/>
    <n v="529.52"/>
    <x v="2"/>
    <s v="Saclay"/>
    <s v="Michel"/>
    <s v="janv-2025"/>
    <x v="242"/>
    <x v="0"/>
    <x v="11"/>
    <s v="Semaine"/>
  </r>
  <r>
    <x v="0"/>
    <x v="242"/>
    <n v="355.6"/>
    <x v="8"/>
    <s v="Saclay"/>
    <s v="Michel"/>
    <s v="janv-2025"/>
    <x v="242"/>
    <x v="0"/>
    <x v="11"/>
    <s v="Semaine"/>
  </r>
  <r>
    <x v="0"/>
    <x v="242"/>
    <n v="676.6"/>
    <x v="0"/>
    <s v="Saclay"/>
    <s v="Michel"/>
    <s v="janv-2025"/>
    <x v="242"/>
    <x v="0"/>
    <x v="11"/>
    <s v="Semaine"/>
  </r>
  <r>
    <x v="0"/>
    <x v="243"/>
    <n v="44.1"/>
    <x v="0"/>
    <s v="Saclay"/>
    <s v="Michel"/>
    <s v="janv-2025"/>
    <x v="243"/>
    <x v="0"/>
    <x v="11"/>
    <s v="Semaine"/>
  </r>
  <r>
    <x v="0"/>
    <x v="244"/>
    <n v="70.95"/>
    <x v="4"/>
    <s v="Saclay"/>
    <s v="Michel"/>
    <s v="janv-2025"/>
    <x v="244"/>
    <x v="0"/>
    <x v="11"/>
    <s v="Semaine"/>
  </r>
  <r>
    <x v="0"/>
    <x v="244"/>
    <n v="75.69"/>
    <x v="2"/>
    <s v="Saclay"/>
    <s v="Michel"/>
    <s v="janv-2025"/>
    <x v="244"/>
    <x v="0"/>
    <x v="11"/>
    <s v="Semaine"/>
  </r>
  <r>
    <x v="0"/>
    <x v="244"/>
    <n v="1007.9"/>
    <x v="1"/>
    <s v="Saclay"/>
    <s v="Michel"/>
    <s v="janv-2025"/>
    <x v="244"/>
    <x v="0"/>
    <x v="11"/>
    <s v="Semaine"/>
  </r>
  <r>
    <x v="0"/>
    <x v="244"/>
    <n v="921.69"/>
    <x v="7"/>
    <s v="Saclay"/>
    <s v="Michel"/>
    <s v="janv-2025"/>
    <x v="244"/>
    <x v="0"/>
    <x v="11"/>
    <s v="Semaine"/>
  </r>
  <r>
    <x v="0"/>
    <x v="244"/>
    <n v="201.6"/>
    <x v="11"/>
    <s v="Saclay"/>
    <s v="Michel"/>
    <s v="janv-2025"/>
    <x v="244"/>
    <x v="0"/>
    <x v="11"/>
    <s v="Semaine"/>
  </r>
  <r>
    <x v="0"/>
    <x v="244"/>
    <n v="1123.73"/>
    <x v="0"/>
    <s v="Saclay"/>
    <s v="Michel"/>
    <s v="janv-2025"/>
    <x v="244"/>
    <x v="0"/>
    <x v="11"/>
    <s v="Semaine"/>
  </r>
  <r>
    <x v="0"/>
    <x v="245"/>
    <n v="885.7"/>
    <x v="6"/>
    <s v="Saclay"/>
    <s v="Michel"/>
    <s v="janv-2025"/>
    <x v="245"/>
    <x v="0"/>
    <x v="11"/>
    <s v="Semaine"/>
  </r>
  <r>
    <x v="0"/>
    <x v="245"/>
    <n v="351.96"/>
    <x v="17"/>
    <s v="Saclay"/>
    <s v="Michel"/>
    <s v="janv-2025"/>
    <x v="245"/>
    <x v="0"/>
    <x v="11"/>
    <s v="Semaine"/>
  </r>
  <r>
    <x v="0"/>
    <x v="246"/>
    <n v="289.45"/>
    <x v="4"/>
    <s v="Saclay"/>
    <s v="Michel"/>
    <s v="janv-2025"/>
    <x v="246"/>
    <x v="0"/>
    <x v="11"/>
    <s v="Week-end"/>
  </r>
  <r>
    <x v="0"/>
    <x v="246"/>
    <n v="1166.4100000000001"/>
    <x v="2"/>
    <s v="Saclay"/>
    <s v="Michel"/>
    <s v="janv-2025"/>
    <x v="246"/>
    <x v="0"/>
    <x v="11"/>
    <s v="Week-end"/>
  </r>
  <r>
    <x v="0"/>
    <x v="246"/>
    <n v="265.42"/>
    <x v="1"/>
    <s v="Saclay"/>
    <s v="Michel"/>
    <s v="janv-2025"/>
    <x v="246"/>
    <x v="0"/>
    <x v="11"/>
    <s v="Week-end"/>
  </r>
  <r>
    <x v="0"/>
    <x v="246"/>
    <n v="276"/>
    <x v="0"/>
    <s v="Saclay"/>
    <s v="Michel"/>
    <s v="janv-2025"/>
    <x v="246"/>
    <x v="0"/>
    <x v="11"/>
    <s v="Week-end"/>
  </r>
  <r>
    <x v="0"/>
    <x v="247"/>
    <n v="378"/>
    <x v="12"/>
    <s v="Saclay"/>
    <s v="Michel"/>
    <s v="janv-2025"/>
    <x v="247"/>
    <x v="0"/>
    <x v="11"/>
    <s v="Semaine"/>
  </r>
  <r>
    <x v="0"/>
    <x v="247"/>
    <n v="386.06"/>
    <x v="1"/>
    <s v="Saclay"/>
    <s v="Michel"/>
    <s v="janv-2025"/>
    <x v="247"/>
    <x v="0"/>
    <x v="11"/>
    <s v="Semaine"/>
  </r>
  <r>
    <x v="0"/>
    <x v="247"/>
    <n v="548.53"/>
    <x v="7"/>
    <s v="Saclay"/>
    <s v="Michel"/>
    <s v="janv-2025"/>
    <x v="247"/>
    <x v="0"/>
    <x v="11"/>
    <s v="Semaine"/>
  </r>
  <r>
    <x v="0"/>
    <x v="247"/>
    <n v="347.59"/>
    <x v="3"/>
    <s v="Saclay"/>
    <s v="Michel"/>
    <s v="janv-2025"/>
    <x v="247"/>
    <x v="0"/>
    <x v="11"/>
    <s v="Semaine"/>
  </r>
  <r>
    <x v="0"/>
    <x v="247"/>
    <n v="1318.18"/>
    <x v="10"/>
    <s v="Saclay"/>
    <s v="Michel"/>
    <s v="janv-2025"/>
    <x v="247"/>
    <x v="0"/>
    <x v="11"/>
    <s v="Semaine"/>
  </r>
  <r>
    <x v="0"/>
    <x v="247"/>
    <n v="647.78"/>
    <x v="0"/>
    <s v="Saclay"/>
    <s v="Michel"/>
    <s v="janv-2025"/>
    <x v="247"/>
    <x v="0"/>
    <x v="11"/>
    <s v="Semaine"/>
  </r>
  <r>
    <x v="0"/>
    <x v="247"/>
    <n v="877.76"/>
    <x v="8"/>
    <s v="Saclay"/>
    <s v="Michel"/>
    <s v="janv-2025"/>
    <x v="247"/>
    <x v="0"/>
    <x v="11"/>
    <s v="Semaine"/>
  </r>
  <r>
    <x v="0"/>
    <x v="248"/>
    <n v="63.7"/>
    <x v="4"/>
    <s v="Saclay"/>
    <s v="Michel"/>
    <s v="janv-2025"/>
    <x v="248"/>
    <x v="0"/>
    <x v="11"/>
    <s v="Semaine"/>
  </r>
  <r>
    <x v="0"/>
    <x v="248"/>
    <n v="628.69000000000005"/>
    <x v="1"/>
    <s v="Saclay"/>
    <s v="Michel"/>
    <s v="janv-2025"/>
    <x v="248"/>
    <x v="0"/>
    <x v="11"/>
    <s v="Semaine"/>
  </r>
  <r>
    <x v="0"/>
    <x v="248"/>
    <n v="36.700000000000003"/>
    <x v="1"/>
    <s v="Saclay"/>
    <s v="Michel"/>
    <s v="janv-2025"/>
    <x v="248"/>
    <x v="0"/>
    <x v="11"/>
    <s v="Semaine"/>
  </r>
  <r>
    <x v="0"/>
    <x v="248"/>
    <n v="159"/>
    <x v="3"/>
    <s v="Saclay"/>
    <s v="Michel"/>
    <s v="janv-2025"/>
    <x v="248"/>
    <x v="0"/>
    <x v="11"/>
    <s v="Semaine"/>
  </r>
  <r>
    <x v="0"/>
    <x v="248"/>
    <n v="201.6"/>
    <x v="11"/>
    <s v="Saclay"/>
    <s v="Michel"/>
    <s v="janv-2025"/>
    <x v="248"/>
    <x v="0"/>
    <x v="11"/>
    <s v="Semaine"/>
  </r>
  <r>
    <x v="0"/>
    <x v="248"/>
    <n v="691.2"/>
    <x v="0"/>
    <s v="Saclay"/>
    <s v="Michel"/>
    <s v="janv-2025"/>
    <x v="248"/>
    <x v="0"/>
    <x v="11"/>
    <s v="Semaine"/>
  </r>
  <r>
    <x v="0"/>
    <x v="249"/>
    <n v="120.04"/>
    <x v="14"/>
    <s v="Saclay"/>
    <s v="Michel"/>
    <s v="janv-2025"/>
    <x v="249"/>
    <x v="0"/>
    <x v="11"/>
    <s v="Semaine"/>
  </r>
  <r>
    <x v="0"/>
    <x v="249"/>
    <n v="697.04"/>
    <x v="1"/>
    <s v="Saclay"/>
    <s v="Michel"/>
    <s v="janv-2025"/>
    <x v="249"/>
    <x v="0"/>
    <x v="11"/>
    <s v="Semaine"/>
  </r>
  <r>
    <x v="0"/>
    <x v="249"/>
    <n v="711.51"/>
    <x v="0"/>
    <s v="Saclay"/>
    <s v="Michel"/>
    <s v="janv-2025"/>
    <x v="249"/>
    <x v="0"/>
    <x v="11"/>
    <s v="Semaine"/>
  </r>
  <r>
    <x v="0"/>
    <x v="249"/>
    <n v="303.57"/>
    <x v="8"/>
    <s v="Saclay"/>
    <s v="Michel"/>
    <s v="janv-2025"/>
    <x v="249"/>
    <x v="0"/>
    <x v="11"/>
    <s v="Semaine"/>
  </r>
  <r>
    <x v="0"/>
    <x v="249"/>
    <n v="473.1"/>
    <x v="6"/>
    <s v="Saclay"/>
    <s v="Michel"/>
    <s v="janv-2025"/>
    <x v="249"/>
    <x v="0"/>
    <x v="11"/>
    <s v="Semaine"/>
  </r>
  <r>
    <x v="0"/>
    <x v="250"/>
    <n v="132.18"/>
    <x v="4"/>
    <s v="Saclay"/>
    <s v="Michel"/>
    <s v="janv-2025"/>
    <x v="250"/>
    <x v="0"/>
    <x v="11"/>
    <s v="Semaine"/>
  </r>
  <r>
    <x v="0"/>
    <x v="250"/>
    <n v="1357.53"/>
    <x v="2"/>
    <s v="Saclay"/>
    <s v="Michel"/>
    <s v="janv-2025"/>
    <x v="250"/>
    <x v="0"/>
    <x v="11"/>
    <s v="Semaine"/>
  </r>
  <r>
    <x v="0"/>
    <x v="250"/>
    <n v="480.05"/>
    <x v="12"/>
    <s v="Saclay"/>
    <s v="Michel"/>
    <s v="janv-2025"/>
    <x v="250"/>
    <x v="0"/>
    <x v="11"/>
    <s v="Semaine"/>
  </r>
  <r>
    <x v="0"/>
    <x v="250"/>
    <n v="365.1"/>
    <x v="1"/>
    <s v="Saclay"/>
    <s v="Michel"/>
    <s v="janv-2025"/>
    <x v="250"/>
    <x v="0"/>
    <x v="11"/>
    <s v="Semaine"/>
  </r>
  <r>
    <x v="0"/>
    <x v="250"/>
    <n v="480.47"/>
    <x v="17"/>
    <s v="Saclay"/>
    <s v="Michel"/>
    <s v="janv-2025"/>
    <x v="250"/>
    <x v="0"/>
    <x v="11"/>
    <s v="Semaine"/>
  </r>
  <r>
    <x v="0"/>
    <x v="250"/>
    <n v="111.69"/>
    <x v="7"/>
    <s v="Saclay"/>
    <s v="Michel"/>
    <s v="janv-2025"/>
    <x v="250"/>
    <x v="0"/>
    <x v="11"/>
    <s v="Semaine"/>
  </r>
  <r>
    <x v="0"/>
    <x v="250"/>
    <n v="357.21"/>
    <x v="3"/>
    <s v="Saclay"/>
    <s v="Michel"/>
    <s v="janv-2025"/>
    <x v="250"/>
    <x v="0"/>
    <x v="11"/>
    <s v="Semaine"/>
  </r>
  <r>
    <x v="0"/>
    <x v="250"/>
    <n v="1047.25"/>
    <x v="0"/>
    <s v="Saclay"/>
    <s v="Michel"/>
    <s v="janv-2025"/>
    <x v="250"/>
    <x v="0"/>
    <x v="11"/>
    <s v="Semaine"/>
  </r>
  <r>
    <x v="0"/>
    <x v="251"/>
    <n v="232.39"/>
    <x v="4"/>
    <s v="Saclay"/>
    <s v="Michel"/>
    <s v="janv-2025"/>
    <x v="251"/>
    <x v="0"/>
    <x v="11"/>
    <s v="Semaine"/>
  </r>
  <r>
    <x v="0"/>
    <x v="251"/>
    <n v="299"/>
    <x v="2"/>
    <s v="Saclay"/>
    <s v="Michel"/>
    <s v="janv-2025"/>
    <x v="251"/>
    <x v="0"/>
    <x v="11"/>
    <s v="Semaine"/>
  </r>
  <r>
    <x v="0"/>
    <x v="251"/>
    <n v="221.17"/>
    <x v="1"/>
    <s v="Saclay"/>
    <s v="Michel"/>
    <s v="janv-2025"/>
    <x v="251"/>
    <x v="0"/>
    <x v="11"/>
    <s v="Semaine"/>
  </r>
  <r>
    <x v="0"/>
    <x v="251"/>
    <n v="245.02"/>
    <x v="17"/>
    <s v="Saclay"/>
    <s v="Michel"/>
    <s v="janv-2025"/>
    <x v="251"/>
    <x v="0"/>
    <x v="11"/>
    <s v="Semaine"/>
  </r>
  <r>
    <x v="0"/>
    <x v="251"/>
    <n v="322.77"/>
    <x v="7"/>
    <s v="Saclay"/>
    <s v="Michel"/>
    <s v="janv-2025"/>
    <x v="251"/>
    <x v="0"/>
    <x v="11"/>
    <s v="Semaine"/>
  </r>
  <r>
    <x v="0"/>
    <x v="251"/>
    <n v="83.95"/>
    <x v="0"/>
    <s v="Saclay"/>
    <s v="Michel"/>
    <s v="janv-2025"/>
    <x v="251"/>
    <x v="0"/>
    <x v="11"/>
    <s v="Semaine"/>
  </r>
  <r>
    <x v="0"/>
    <x v="251"/>
    <n v="84.6"/>
    <x v="0"/>
    <s v="Saclay"/>
    <s v="Michel"/>
    <s v="janv-2025"/>
    <x v="251"/>
    <x v="0"/>
    <x v="11"/>
    <s v="Semaine"/>
  </r>
  <r>
    <x v="0"/>
    <x v="251"/>
    <n v="747.28"/>
    <x v="8"/>
    <s v="Saclay"/>
    <s v="Michel"/>
    <s v="janv-2025"/>
    <x v="251"/>
    <x v="0"/>
    <x v="11"/>
    <s v="Semaine"/>
  </r>
  <r>
    <x v="0"/>
    <x v="252"/>
    <n v="208.4"/>
    <x v="0"/>
    <s v="Saclay"/>
    <s v="Michel"/>
    <s v="janv-2025"/>
    <x v="252"/>
    <x v="0"/>
    <x v="11"/>
    <s v="Semaine"/>
  </r>
  <r>
    <x v="0"/>
    <x v="253"/>
    <n v="200"/>
    <x v="19"/>
    <s v="Saclay"/>
    <s v="Michel"/>
    <s v="janv-2025"/>
    <x v="253"/>
    <x v="0"/>
    <x v="11"/>
    <s v="Semaine"/>
  </r>
  <r>
    <x v="0"/>
    <x v="253"/>
    <n v="230.24"/>
    <x v="4"/>
    <s v="Saclay"/>
    <s v="Michel"/>
    <s v="janv-2025"/>
    <x v="253"/>
    <x v="0"/>
    <x v="11"/>
    <s v="Semaine"/>
  </r>
  <r>
    <x v="0"/>
    <x v="253"/>
    <n v="1106.3"/>
    <x v="14"/>
    <s v="Saclay"/>
    <s v="Michel"/>
    <s v="janv-2025"/>
    <x v="253"/>
    <x v="0"/>
    <x v="11"/>
    <s v="Semaine"/>
  </r>
  <r>
    <x v="0"/>
    <x v="253"/>
    <n v="239.93"/>
    <x v="2"/>
    <s v="Saclay"/>
    <s v="Michel"/>
    <s v="janv-2025"/>
    <x v="253"/>
    <x v="0"/>
    <x v="11"/>
    <s v="Semaine"/>
  </r>
  <r>
    <x v="0"/>
    <x v="253"/>
    <n v="700.68"/>
    <x v="1"/>
    <s v="Saclay"/>
    <s v="Michel"/>
    <s v="janv-2025"/>
    <x v="253"/>
    <x v="0"/>
    <x v="11"/>
    <s v="Semaine"/>
  </r>
  <r>
    <x v="0"/>
    <x v="253"/>
    <n v="168"/>
    <x v="17"/>
    <s v="Saclay"/>
    <s v="Michel"/>
    <s v="janv-2025"/>
    <x v="253"/>
    <x v="0"/>
    <x v="11"/>
    <s v="Semaine"/>
  </r>
  <r>
    <x v="0"/>
    <x v="253"/>
    <n v="411.45"/>
    <x v="7"/>
    <s v="Saclay"/>
    <s v="Michel"/>
    <s v="janv-2025"/>
    <x v="253"/>
    <x v="0"/>
    <x v="11"/>
    <s v="Semaine"/>
  </r>
  <r>
    <x v="0"/>
    <x v="253"/>
    <n v="201.6"/>
    <x v="11"/>
    <s v="Saclay"/>
    <s v="Michel"/>
    <s v="janv-2025"/>
    <x v="253"/>
    <x v="0"/>
    <x v="11"/>
    <s v="Semaine"/>
  </r>
  <r>
    <x v="0"/>
    <x v="253"/>
    <n v="667.74"/>
    <x v="0"/>
    <s v="Saclay"/>
    <s v="Michel"/>
    <s v="janv-2025"/>
    <x v="253"/>
    <x v="0"/>
    <x v="11"/>
    <s v="Semaine"/>
  </r>
  <r>
    <x v="0"/>
    <x v="253"/>
    <n v="636.02"/>
    <x v="8"/>
    <s v="Saclay"/>
    <s v="Michel"/>
    <s v="janv-2025"/>
    <x v="253"/>
    <x v="0"/>
    <x v="11"/>
    <s v="Semaine"/>
  </r>
  <r>
    <x v="0"/>
    <x v="254"/>
    <n v="307.36"/>
    <x v="1"/>
    <s v="Saclay"/>
    <s v="Michel"/>
    <s v="janv-2025"/>
    <x v="254"/>
    <x v="0"/>
    <x v="11"/>
    <s v="Semaine"/>
  </r>
  <r>
    <x v="0"/>
    <x v="254"/>
    <n v="1337.68"/>
    <x v="17"/>
    <s v="Saclay"/>
    <s v="Michel"/>
    <s v="janv-2025"/>
    <x v="254"/>
    <x v="0"/>
    <x v="11"/>
    <s v="Semaine"/>
  </r>
  <r>
    <x v="0"/>
    <x v="254"/>
    <n v="170.22"/>
    <x v="0"/>
    <s v="Saclay"/>
    <s v="Michel"/>
    <s v="janv-2025"/>
    <x v="254"/>
    <x v="0"/>
    <x v="11"/>
    <s v="Semaine"/>
  </r>
  <r>
    <x v="0"/>
    <x v="255"/>
    <n v="301.08"/>
    <x v="1"/>
    <s v="Saclay"/>
    <s v="Michel"/>
    <s v="janv-2025"/>
    <x v="255"/>
    <x v="0"/>
    <x v="11"/>
    <s v="Week-end"/>
  </r>
  <r>
    <x v="0"/>
    <x v="255"/>
    <n v="63.6"/>
    <x v="0"/>
    <s v="Saclay"/>
    <s v="Michel"/>
    <s v="janv-2025"/>
    <x v="255"/>
    <x v="0"/>
    <x v="11"/>
    <s v="Week-end"/>
  </r>
  <r>
    <x v="0"/>
    <x v="256"/>
    <n v="886.34"/>
    <x v="2"/>
    <s v="Saclay"/>
    <s v="Michel"/>
    <s v="janv-2025"/>
    <x v="256"/>
    <x v="0"/>
    <x v="11"/>
    <s v="Semaine"/>
  </r>
  <r>
    <x v="0"/>
    <x v="256"/>
    <n v="338.72"/>
    <x v="1"/>
    <s v="Saclay"/>
    <s v="Michel"/>
    <s v="janv-2025"/>
    <x v="256"/>
    <x v="0"/>
    <x v="11"/>
    <s v="Semaine"/>
  </r>
  <r>
    <x v="0"/>
    <x v="256"/>
    <n v="674.34"/>
    <x v="7"/>
    <s v="Saclay"/>
    <s v="Michel"/>
    <s v="janv-2025"/>
    <x v="256"/>
    <x v="0"/>
    <x v="11"/>
    <s v="Semaine"/>
  </r>
  <r>
    <x v="0"/>
    <x v="256"/>
    <n v="360.88"/>
    <x v="3"/>
    <s v="Saclay"/>
    <s v="Michel"/>
    <s v="janv-2025"/>
    <x v="256"/>
    <x v="0"/>
    <x v="11"/>
    <s v="Semaine"/>
  </r>
  <r>
    <x v="0"/>
    <x v="256"/>
    <n v="496.87"/>
    <x v="0"/>
    <s v="Saclay"/>
    <s v="Michel"/>
    <s v="janv-2025"/>
    <x v="256"/>
    <x v="0"/>
    <x v="11"/>
    <s v="Semaine"/>
  </r>
  <r>
    <x v="0"/>
    <x v="256"/>
    <n v="691.55"/>
    <x v="8"/>
    <s v="Saclay"/>
    <s v="Michel"/>
    <s v="janv-2025"/>
    <x v="256"/>
    <x v="0"/>
    <x v="11"/>
    <s v="Semaine"/>
  </r>
  <r>
    <x v="0"/>
    <x v="256"/>
    <n v="98.4"/>
    <x v="6"/>
    <s v="Saclay"/>
    <s v="Michel"/>
    <s v="janv-2025"/>
    <x v="256"/>
    <x v="0"/>
    <x v="11"/>
    <s v="Semaine"/>
  </r>
  <r>
    <x v="0"/>
    <x v="257"/>
    <n v="85.09"/>
    <x v="4"/>
    <s v="Saclay"/>
    <s v="Michel"/>
    <s v="janv-2025"/>
    <x v="257"/>
    <x v="0"/>
    <x v="11"/>
    <s v="Semaine"/>
  </r>
  <r>
    <x v="0"/>
    <x v="257"/>
    <n v="324.63"/>
    <x v="2"/>
    <s v="Saclay"/>
    <s v="Michel"/>
    <s v="janv-2025"/>
    <x v="257"/>
    <x v="0"/>
    <x v="11"/>
    <s v="Semaine"/>
  </r>
  <r>
    <x v="0"/>
    <x v="257"/>
    <n v="259.11"/>
    <x v="1"/>
    <s v="Saclay"/>
    <s v="Michel"/>
    <s v="janv-2025"/>
    <x v="257"/>
    <x v="0"/>
    <x v="11"/>
    <s v="Semaine"/>
  </r>
  <r>
    <x v="0"/>
    <x v="257"/>
    <n v="35.700000000000003"/>
    <x v="1"/>
    <s v="Saclay"/>
    <s v="Michel"/>
    <s v="janv-2025"/>
    <x v="257"/>
    <x v="0"/>
    <x v="11"/>
    <s v="Semaine"/>
  </r>
  <r>
    <x v="0"/>
    <x v="257"/>
    <n v="1121.8699999999999"/>
    <x v="7"/>
    <s v="Saclay"/>
    <s v="Michel"/>
    <s v="janv-2025"/>
    <x v="257"/>
    <x v="0"/>
    <x v="11"/>
    <s v="Semaine"/>
  </r>
  <r>
    <x v="0"/>
    <x v="257"/>
    <n v="152.26"/>
    <x v="3"/>
    <s v="Saclay"/>
    <s v="Michel"/>
    <s v="janv-2025"/>
    <x v="257"/>
    <x v="0"/>
    <x v="11"/>
    <s v="Semaine"/>
  </r>
  <r>
    <x v="0"/>
    <x v="257"/>
    <n v="348.95"/>
    <x v="0"/>
    <s v="Saclay"/>
    <s v="Michel"/>
    <s v="janv-2025"/>
    <x v="257"/>
    <x v="0"/>
    <x v="11"/>
    <s v="Semaine"/>
  </r>
  <r>
    <x v="0"/>
    <x v="257"/>
    <n v="68.23"/>
    <x v="8"/>
    <s v="Saclay"/>
    <s v="Michel"/>
    <s v="janv-2025"/>
    <x v="257"/>
    <x v="0"/>
    <x v="11"/>
    <s v="Semaine"/>
  </r>
  <r>
    <x v="0"/>
    <x v="258"/>
    <n v="2632.78"/>
    <x v="18"/>
    <s v="Saclay"/>
    <s v="Michel"/>
    <s v="janv-2025"/>
    <x v="258"/>
    <x v="0"/>
    <x v="11"/>
    <s v="Semaine"/>
  </r>
  <r>
    <x v="0"/>
    <x v="258"/>
    <n v="120.49"/>
    <x v="4"/>
    <s v="Saclay"/>
    <s v="Michel"/>
    <s v="janv-2025"/>
    <x v="258"/>
    <x v="0"/>
    <x v="11"/>
    <s v="Semaine"/>
  </r>
  <r>
    <x v="0"/>
    <x v="258"/>
    <n v="154.35"/>
    <x v="14"/>
    <s v="Saclay"/>
    <s v="Michel"/>
    <s v="janv-2025"/>
    <x v="258"/>
    <x v="0"/>
    <x v="11"/>
    <s v="Semaine"/>
  </r>
  <r>
    <x v="0"/>
    <x v="258"/>
    <n v="470.91"/>
    <x v="2"/>
    <s v="Saclay"/>
    <s v="Michel"/>
    <s v="janv-2025"/>
    <x v="258"/>
    <x v="0"/>
    <x v="11"/>
    <s v="Semaine"/>
  </r>
  <r>
    <x v="0"/>
    <x v="258"/>
    <n v="84.79"/>
    <x v="1"/>
    <s v="Saclay"/>
    <s v="Michel"/>
    <s v="janv-2025"/>
    <x v="258"/>
    <x v="0"/>
    <x v="11"/>
    <s v="Semaine"/>
  </r>
  <r>
    <x v="0"/>
    <x v="258"/>
    <n v="747"/>
    <x v="12"/>
    <s v="Saclay"/>
    <s v="Michel"/>
    <s v="janv-2025"/>
    <x v="258"/>
    <x v="0"/>
    <x v="11"/>
    <s v="Semaine"/>
  </r>
  <r>
    <x v="0"/>
    <x v="258"/>
    <n v="218.87"/>
    <x v="7"/>
    <s v="Saclay"/>
    <s v="Michel"/>
    <s v="janv-2025"/>
    <x v="258"/>
    <x v="0"/>
    <x v="11"/>
    <s v="Semaine"/>
  </r>
  <r>
    <x v="0"/>
    <x v="258"/>
    <n v="161.28"/>
    <x v="11"/>
    <s v="Saclay"/>
    <s v="Michel"/>
    <s v="janv-2025"/>
    <x v="258"/>
    <x v="0"/>
    <x v="11"/>
    <s v="Semaine"/>
  </r>
  <r>
    <x v="0"/>
    <x v="259"/>
    <n v="138.96"/>
    <x v="13"/>
    <s v="Saclay"/>
    <s v="Michel"/>
    <s v="janv-2025"/>
    <x v="259"/>
    <x v="0"/>
    <x v="11"/>
    <s v="Semaine"/>
  </r>
  <r>
    <x v="0"/>
    <x v="259"/>
    <n v="57.28"/>
    <x v="4"/>
    <s v="Saclay"/>
    <s v="Michel"/>
    <s v="janv-2025"/>
    <x v="259"/>
    <x v="0"/>
    <x v="11"/>
    <s v="Semaine"/>
  </r>
  <r>
    <x v="0"/>
    <x v="259"/>
    <n v="685.91"/>
    <x v="2"/>
    <s v="Saclay"/>
    <s v="Michel"/>
    <s v="janv-2025"/>
    <x v="259"/>
    <x v="0"/>
    <x v="11"/>
    <s v="Semaine"/>
  </r>
  <r>
    <x v="0"/>
    <x v="259"/>
    <n v="895.62"/>
    <x v="1"/>
    <s v="Saclay"/>
    <s v="Michel"/>
    <s v="janv-2025"/>
    <x v="259"/>
    <x v="0"/>
    <x v="11"/>
    <s v="Semaine"/>
  </r>
  <r>
    <x v="0"/>
    <x v="259"/>
    <n v="148.19999999999999"/>
    <x v="17"/>
    <s v="Saclay"/>
    <s v="Michel"/>
    <s v="janv-2025"/>
    <x v="259"/>
    <x v="0"/>
    <x v="11"/>
    <s v="Semaine"/>
  </r>
  <r>
    <x v="0"/>
    <x v="259"/>
    <n v="756.17"/>
    <x v="0"/>
    <s v="Saclay"/>
    <s v="Michel"/>
    <s v="janv-2025"/>
    <x v="259"/>
    <x v="0"/>
    <x v="11"/>
    <s v="Semaine"/>
  </r>
  <r>
    <x v="0"/>
    <x v="259"/>
    <n v="261.57"/>
    <x v="8"/>
    <s v="Saclay"/>
    <s v="Michel"/>
    <s v="janv-2025"/>
    <x v="259"/>
    <x v="0"/>
    <x v="11"/>
    <s v="Semaine"/>
  </r>
  <r>
    <x v="0"/>
    <x v="260"/>
    <n v="358.4"/>
    <x v="0"/>
    <s v="Saclay"/>
    <s v="Michel"/>
    <s v="janv-2025"/>
    <x v="260"/>
    <x v="0"/>
    <x v="11"/>
    <s v="Semaine"/>
  </r>
  <r>
    <x v="0"/>
    <x v="260"/>
    <n v="225.11"/>
    <x v="8"/>
    <s v="Saclay"/>
    <s v="Michel"/>
    <s v="janv-2025"/>
    <x v="260"/>
    <x v="0"/>
    <x v="11"/>
    <s v="Semaine"/>
  </r>
  <r>
    <x v="0"/>
    <x v="261"/>
    <n v="161.28"/>
    <x v="11"/>
    <s v="Saclay"/>
    <s v="Michel"/>
    <s v="déc-2024"/>
    <x v="261"/>
    <x v="1"/>
    <x v="12"/>
    <s v="Semaine"/>
  </r>
  <r>
    <x v="0"/>
    <x v="262"/>
    <n v="404.39"/>
    <x v="16"/>
    <s v="Saclay"/>
    <s v="Michel"/>
    <s v="déc-2024"/>
    <x v="262"/>
    <x v="1"/>
    <x v="12"/>
    <s v="Semaine"/>
  </r>
  <r>
    <x v="0"/>
    <x v="262"/>
    <n v="467.24"/>
    <x v="4"/>
    <s v="Saclay"/>
    <s v="Michel"/>
    <s v="déc-2024"/>
    <x v="262"/>
    <x v="1"/>
    <x v="12"/>
    <s v="Semaine"/>
  </r>
  <r>
    <x v="0"/>
    <x v="262"/>
    <n v="557.59"/>
    <x v="14"/>
    <s v="Saclay"/>
    <s v="Michel"/>
    <s v="déc-2024"/>
    <x v="262"/>
    <x v="1"/>
    <x v="12"/>
    <s v="Semaine"/>
  </r>
  <r>
    <x v="0"/>
    <x v="262"/>
    <n v="85.74"/>
    <x v="8"/>
    <s v="Saclay"/>
    <s v="Michel"/>
    <s v="déc-2024"/>
    <x v="262"/>
    <x v="1"/>
    <x v="12"/>
    <s v="Semaine"/>
  </r>
  <r>
    <x v="0"/>
    <x v="262"/>
    <n v="21.65"/>
    <x v="6"/>
    <s v="Saclay"/>
    <s v="Michel"/>
    <s v="déc-2024"/>
    <x v="262"/>
    <x v="1"/>
    <x v="12"/>
    <s v="Semaine"/>
  </r>
  <r>
    <x v="0"/>
    <x v="263"/>
    <n v="214"/>
    <x v="1"/>
    <s v="Saclay"/>
    <s v="Michel"/>
    <s v="déc-2024"/>
    <x v="263"/>
    <x v="1"/>
    <x v="12"/>
    <s v="Semaine"/>
  </r>
  <r>
    <x v="0"/>
    <x v="263"/>
    <n v="743.52"/>
    <x v="7"/>
    <s v="Saclay"/>
    <s v="Michel"/>
    <s v="déc-2024"/>
    <x v="263"/>
    <x v="1"/>
    <x v="12"/>
    <s v="Semaine"/>
  </r>
  <r>
    <x v="0"/>
    <x v="263"/>
    <n v="218.4"/>
    <x v="0"/>
    <s v="Saclay"/>
    <s v="Michel"/>
    <s v="déc-2024"/>
    <x v="263"/>
    <x v="1"/>
    <x v="12"/>
    <s v="Semaine"/>
  </r>
  <r>
    <x v="0"/>
    <x v="263"/>
    <n v="401.66"/>
    <x v="20"/>
    <s v="Saclay"/>
    <s v="Michel"/>
    <s v="déc-2024"/>
    <x v="263"/>
    <x v="1"/>
    <x v="12"/>
    <s v="Semaine"/>
  </r>
  <r>
    <x v="0"/>
    <x v="263"/>
    <n v="785"/>
    <x v="8"/>
    <s v="Saclay"/>
    <s v="Michel"/>
    <s v="déc-2024"/>
    <x v="263"/>
    <x v="1"/>
    <x v="12"/>
    <s v="Semaine"/>
  </r>
  <r>
    <x v="0"/>
    <x v="263"/>
    <n v="852.75"/>
    <x v="6"/>
    <s v="Saclay"/>
    <s v="Michel"/>
    <s v="déc-2024"/>
    <x v="263"/>
    <x v="1"/>
    <x v="12"/>
    <s v="Semaine"/>
  </r>
  <r>
    <x v="0"/>
    <x v="264"/>
    <n v="664.25"/>
    <x v="14"/>
    <s v="Saclay"/>
    <s v="Michel"/>
    <s v="déc-2024"/>
    <x v="264"/>
    <x v="1"/>
    <x v="12"/>
    <s v="Semaine"/>
  </r>
  <r>
    <x v="0"/>
    <x v="264"/>
    <n v="341.97"/>
    <x v="2"/>
    <s v="Saclay"/>
    <s v="Michel"/>
    <s v="déc-2024"/>
    <x v="264"/>
    <x v="1"/>
    <x v="12"/>
    <s v="Semaine"/>
  </r>
  <r>
    <x v="0"/>
    <x v="264"/>
    <n v="402.15"/>
    <x v="1"/>
    <s v="Saclay"/>
    <s v="Michel"/>
    <s v="déc-2024"/>
    <x v="264"/>
    <x v="1"/>
    <x v="12"/>
    <s v="Semaine"/>
  </r>
  <r>
    <x v="0"/>
    <x v="264"/>
    <n v="138.72"/>
    <x v="17"/>
    <s v="Saclay"/>
    <s v="Michel"/>
    <s v="déc-2024"/>
    <x v="264"/>
    <x v="1"/>
    <x v="12"/>
    <s v="Semaine"/>
  </r>
  <r>
    <x v="0"/>
    <x v="264"/>
    <n v="259.8"/>
    <x v="7"/>
    <s v="Saclay"/>
    <s v="Michel"/>
    <s v="déc-2024"/>
    <x v="264"/>
    <x v="1"/>
    <x v="12"/>
    <s v="Semaine"/>
  </r>
  <r>
    <x v="0"/>
    <x v="264"/>
    <n v="784.3"/>
    <x v="7"/>
    <s v="Saclay"/>
    <s v="Michel"/>
    <s v="déc-2024"/>
    <x v="264"/>
    <x v="1"/>
    <x v="12"/>
    <s v="Semaine"/>
  </r>
  <r>
    <x v="0"/>
    <x v="264"/>
    <n v="417"/>
    <x v="3"/>
    <s v="Saclay"/>
    <s v="Michel"/>
    <s v="déc-2024"/>
    <x v="264"/>
    <x v="1"/>
    <x v="12"/>
    <s v="Semaine"/>
  </r>
  <r>
    <x v="0"/>
    <x v="264"/>
    <n v="56.4"/>
    <x v="0"/>
    <s v="Saclay"/>
    <s v="Michel"/>
    <s v="déc-2024"/>
    <x v="264"/>
    <x v="1"/>
    <x v="12"/>
    <s v="Semaine"/>
  </r>
  <r>
    <x v="0"/>
    <x v="264"/>
    <n v="884.74"/>
    <x v="6"/>
    <s v="Saclay"/>
    <s v="Michel"/>
    <s v="déc-2024"/>
    <x v="264"/>
    <x v="1"/>
    <x v="12"/>
    <s v="Semaine"/>
  </r>
  <r>
    <x v="0"/>
    <x v="265"/>
    <n v="202.75"/>
    <x v="0"/>
    <s v="Saclay"/>
    <s v="Michel"/>
    <s v="déc-2024"/>
    <x v="0"/>
    <x v="1"/>
    <x v="12"/>
    <s v="Semaine"/>
  </r>
  <r>
    <x v="0"/>
    <x v="265"/>
    <n v="134.15"/>
    <x v="6"/>
    <s v="Saclay"/>
    <s v="Michel"/>
    <s v="déc-2024"/>
    <x v="0"/>
    <x v="1"/>
    <x v="12"/>
    <s v="Semaine"/>
  </r>
  <r>
    <x v="0"/>
    <x v="266"/>
    <n v="720.25"/>
    <x v="2"/>
    <s v="Saclay"/>
    <s v="Michel"/>
    <s v="déc-2024"/>
    <x v="265"/>
    <x v="1"/>
    <x v="12"/>
    <s v="Week-end"/>
  </r>
  <r>
    <x v="0"/>
    <x v="266"/>
    <n v="436.44"/>
    <x v="1"/>
    <s v="Saclay"/>
    <s v="Michel"/>
    <s v="déc-2024"/>
    <x v="265"/>
    <x v="1"/>
    <x v="12"/>
    <s v="Week-end"/>
  </r>
  <r>
    <x v="0"/>
    <x v="266"/>
    <n v="1040.43"/>
    <x v="0"/>
    <s v="Saclay"/>
    <s v="Michel"/>
    <s v="déc-2024"/>
    <x v="265"/>
    <x v="1"/>
    <x v="12"/>
    <s v="Week-end"/>
  </r>
  <r>
    <x v="0"/>
    <x v="266"/>
    <n v="266.12"/>
    <x v="8"/>
    <s v="Saclay"/>
    <s v="Michel"/>
    <s v="déc-2024"/>
    <x v="265"/>
    <x v="1"/>
    <x v="12"/>
    <s v="Week-end"/>
  </r>
  <r>
    <x v="0"/>
    <x v="267"/>
    <n v="360.56"/>
    <x v="14"/>
    <s v="Saclay"/>
    <s v="Michel"/>
    <s v="déc-2024"/>
    <x v="1"/>
    <x v="1"/>
    <x v="12"/>
    <s v="Semaine"/>
  </r>
  <r>
    <x v="0"/>
    <x v="267"/>
    <n v="264.56"/>
    <x v="1"/>
    <s v="Saclay"/>
    <s v="Michel"/>
    <s v="déc-2024"/>
    <x v="1"/>
    <x v="1"/>
    <x v="12"/>
    <s v="Semaine"/>
  </r>
  <r>
    <x v="0"/>
    <x v="268"/>
    <n v="532.79"/>
    <x v="2"/>
    <s v="Saclay"/>
    <s v="Michel"/>
    <s v="déc-2024"/>
    <x v="2"/>
    <x v="1"/>
    <x v="12"/>
    <s v="Semaine"/>
  </r>
  <r>
    <x v="0"/>
    <x v="268"/>
    <n v="722.49"/>
    <x v="1"/>
    <s v="Saclay"/>
    <s v="Michel"/>
    <s v="déc-2024"/>
    <x v="2"/>
    <x v="1"/>
    <x v="12"/>
    <s v="Semaine"/>
  </r>
  <r>
    <x v="0"/>
    <x v="268"/>
    <n v="118.56"/>
    <x v="17"/>
    <s v="Saclay"/>
    <s v="Michel"/>
    <s v="déc-2024"/>
    <x v="2"/>
    <x v="1"/>
    <x v="12"/>
    <s v="Semaine"/>
  </r>
  <r>
    <x v="0"/>
    <x v="268"/>
    <n v="917.84"/>
    <x v="7"/>
    <s v="Saclay"/>
    <s v="Michel"/>
    <s v="déc-2024"/>
    <x v="2"/>
    <x v="1"/>
    <x v="12"/>
    <s v="Semaine"/>
  </r>
  <r>
    <x v="0"/>
    <x v="268"/>
    <n v="708.25"/>
    <x v="0"/>
    <s v="Saclay"/>
    <s v="Michel"/>
    <s v="déc-2024"/>
    <x v="2"/>
    <x v="1"/>
    <x v="12"/>
    <s v="Semaine"/>
  </r>
  <r>
    <x v="0"/>
    <x v="268"/>
    <n v="213.1"/>
    <x v="8"/>
    <s v="Saclay"/>
    <s v="Michel"/>
    <s v="déc-2024"/>
    <x v="2"/>
    <x v="1"/>
    <x v="12"/>
    <s v="Semaine"/>
  </r>
  <r>
    <x v="0"/>
    <x v="268"/>
    <n v="620.9"/>
    <x v="6"/>
    <s v="Saclay"/>
    <s v="Michel"/>
    <s v="déc-2024"/>
    <x v="2"/>
    <x v="1"/>
    <x v="12"/>
    <s v="Semaine"/>
  </r>
  <r>
    <x v="0"/>
    <x v="269"/>
    <n v="333"/>
    <x v="13"/>
    <s v="Saclay"/>
    <s v="Michel"/>
    <s v="déc-2024"/>
    <x v="3"/>
    <x v="1"/>
    <x v="12"/>
    <s v="Semaine"/>
  </r>
  <r>
    <x v="0"/>
    <x v="269"/>
    <n v="81.400000000000006"/>
    <x v="6"/>
    <s v="Saclay"/>
    <s v="Michel"/>
    <s v="déc-2024"/>
    <x v="3"/>
    <x v="1"/>
    <x v="12"/>
    <s v="Semaine"/>
  </r>
  <r>
    <x v="0"/>
    <x v="270"/>
    <n v="187.92"/>
    <x v="19"/>
    <s v="Saclay"/>
    <s v="Michel"/>
    <s v="déc-2024"/>
    <x v="5"/>
    <x v="1"/>
    <x v="12"/>
    <s v="Semaine"/>
  </r>
  <r>
    <x v="0"/>
    <x v="270"/>
    <n v="418.42"/>
    <x v="1"/>
    <s v="Saclay"/>
    <s v="Michel"/>
    <s v="déc-2024"/>
    <x v="5"/>
    <x v="1"/>
    <x v="12"/>
    <s v="Semaine"/>
  </r>
  <r>
    <x v="0"/>
    <x v="270"/>
    <n v="262.14999999999998"/>
    <x v="3"/>
    <s v="Saclay"/>
    <s v="Michel"/>
    <s v="déc-2024"/>
    <x v="5"/>
    <x v="1"/>
    <x v="12"/>
    <s v="Semaine"/>
  </r>
  <r>
    <x v="0"/>
    <x v="270"/>
    <n v="529.64"/>
    <x v="0"/>
    <s v="Saclay"/>
    <s v="Michel"/>
    <s v="déc-2024"/>
    <x v="5"/>
    <x v="1"/>
    <x v="12"/>
    <s v="Semaine"/>
  </r>
  <r>
    <x v="0"/>
    <x v="270"/>
    <n v="143.08000000000001"/>
    <x v="8"/>
    <s v="Saclay"/>
    <s v="Michel"/>
    <s v="déc-2024"/>
    <x v="5"/>
    <x v="1"/>
    <x v="12"/>
    <s v="Semaine"/>
  </r>
  <r>
    <x v="0"/>
    <x v="270"/>
    <n v="714.75"/>
    <x v="6"/>
    <s v="Saclay"/>
    <s v="Michel"/>
    <s v="déc-2024"/>
    <x v="5"/>
    <x v="1"/>
    <x v="12"/>
    <s v="Semaine"/>
  </r>
  <r>
    <x v="0"/>
    <x v="271"/>
    <n v="801.63"/>
    <x v="0"/>
    <s v="Saclay"/>
    <s v="Michel"/>
    <s v="déc-2024"/>
    <x v="6"/>
    <x v="1"/>
    <x v="12"/>
    <s v="Week-end"/>
  </r>
  <r>
    <x v="0"/>
    <x v="272"/>
    <n v="289.93"/>
    <x v="4"/>
    <s v="Saclay"/>
    <s v="Michel"/>
    <s v="déc-2024"/>
    <x v="7"/>
    <x v="1"/>
    <x v="12"/>
    <s v="Week-end"/>
  </r>
  <r>
    <x v="0"/>
    <x v="272"/>
    <n v="976.75"/>
    <x v="1"/>
    <s v="Saclay"/>
    <s v="Michel"/>
    <s v="déc-2024"/>
    <x v="7"/>
    <x v="1"/>
    <x v="12"/>
    <s v="Week-end"/>
  </r>
  <r>
    <x v="0"/>
    <x v="272"/>
    <n v="167.96"/>
    <x v="3"/>
    <s v="Saclay"/>
    <s v="Michel"/>
    <s v="déc-2024"/>
    <x v="7"/>
    <x v="1"/>
    <x v="12"/>
    <s v="Week-end"/>
  </r>
  <r>
    <x v="0"/>
    <x v="273"/>
    <n v="1156.8499999999999"/>
    <x v="2"/>
    <s v="Saclay"/>
    <s v="Michel"/>
    <s v="déc-2024"/>
    <x v="8"/>
    <x v="1"/>
    <x v="12"/>
    <s v="Semaine"/>
  </r>
  <r>
    <x v="0"/>
    <x v="273"/>
    <n v="476.32"/>
    <x v="1"/>
    <s v="Saclay"/>
    <s v="Michel"/>
    <s v="déc-2024"/>
    <x v="8"/>
    <x v="1"/>
    <x v="12"/>
    <s v="Semaine"/>
  </r>
  <r>
    <x v="0"/>
    <x v="273"/>
    <n v="306.02"/>
    <x v="17"/>
    <s v="Saclay"/>
    <s v="Michel"/>
    <s v="déc-2024"/>
    <x v="8"/>
    <x v="1"/>
    <x v="12"/>
    <s v="Semaine"/>
  </r>
  <r>
    <x v="0"/>
    <x v="273"/>
    <n v="211.43"/>
    <x v="7"/>
    <s v="Saclay"/>
    <s v="Michel"/>
    <s v="déc-2024"/>
    <x v="8"/>
    <x v="1"/>
    <x v="12"/>
    <s v="Semaine"/>
  </r>
  <r>
    <x v="0"/>
    <x v="273"/>
    <n v="92.84"/>
    <x v="0"/>
    <s v="Saclay"/>
    <s v="Michel"/>
    <s v="déc-2024"/>
    <x v="8"/>
    <x v="1"/>
    <x v="12"/>
    <s v="Semaine"/>
  </r>
  <r>
    <x v="0"/>
    <x v="274"/>
    <n v="386.15"/>
    <x v="2"/>
    <s v="Saclay"/>
    <s v="Michel"/>
    <s v="déc-2024"/>
    <x v="9"/>
    <x v="1"/>
    <x v="12"/>
    <s v="Semaine"/>
  </r>
  <r>
    <x v="0"/>
    <x v="274"/>
    <n v="381.7"/>
    <x v="1"/>
    <s v="Saclay"/>
    <s v="Michel"/>
    <s v="déc-2024"/>
    <x v="9"/>
    <x v="1"/>
    <x v="12"/>
    <s v="Semaine"/>
  </r>
  <r>
    <x v="0"/>
    <x v="274"/>
    <n v="715.95"/>
    <x v="0"/>
    <s v="Saclay"/>
    <s v="Michel"/>
    <s v="déc-2024"/>
    <x v="9"/>
    <x v="1"/>
    <x v="12"/>
    <s v="Semaine"/>
  </r>
  <r>
    <x v="0"/>
    <x v="275"/>
    <n v="1395.69"/>
    <x v="27"/>
    <s v="Saclay"/>
    <s v="Michel"/>
    <s v="déc-2024"/>
    <x v="10"/>
    <x v="1"/>
    <x v="12"/>
    <s v="Semaine"/>
  </r>
  <r>
    <x v="0"/>
    <x v="275"/>
    <n v="229.39"/>
    <x v="7"/>
    <s v="Saclay"/>
    <s v="Michel"/>
    <s v="déc-2024"/>
    <x v="10"/>
    <x v="1"/>
    <x v="12"/>
    <s v="Semaine"/>
  </r>
  <r>
    <x v="0"/>
    <x v="275"/>
    <n v="2240.91"/>
    <x v="10"/>
    <s v="Saclay"/>
    <s v="Michel"/>
    <s v="déc-2024"/>
    <x v="10"/>
    <x v="1"/>
    <x v="12"/>
    <s v="Semaine"/>
  </r>
  <r>
    <x v="0"/>
    <x v="276"/>
    <n v="252.3"/>
    <x v="4"/>
    <s v="Saclay"/>
    <s v="Michel"/>
    <s v="déc-2024"/>
    <x v="11"/>
    <x v="1"/>
    <x v="12"/>
    <s v="Semaine"/>
  </r>
  <r>
    <x v="0"/>
    <x v="276"/>
    <n v="583.71"/>
    <x v="2"/>
    <s v="Saclay"/>
    <s v="Michel"/>
    <s v="déc-2024"/>
    <x v="11"/>
    <x v="1"/>
    <x v="12"/>
    <s v="Semaine"/>
  </r>
  <r>
    <x v="0"/>
    <x v="276"/>
    <n v="434.13"/>
    <x v="1"/>
    <s v="Saclay"/>
    <s v="Michel"/>
    <s v="déc-2024"/>
    <x v="11"/>
    <x v="1"/>
    <x v="12"/>
    <s v="Semaine"/>
  </r>
  <r>
    <x v="0"/>
    <x v="276"/>
    <n v="428.35"/>
    <x v="0"/>
    <s v="Saclay"/>
    <s v="Michel"/>
    <s v="déc-2024"/>
    <x v="11"/>
    <x v="1"/>
    <x v="12"/>
    <s v="Semaine"/>
  </r>
  <r>
    <x v="0"/>
    <x v="276"/>
    <n v="241.92"/>
    <x v="11"/>
    <s v="Saclay"/>
    <s v="Michel"/>
    <s v="déc-2024"/>
    <x v="11"/>
    <x v="1"/>
    <x v="12"/>
    <s v="Semaine"/>
  </r>
  <r>
    <x v="0"/>
    <x v="276"/>
    <n v="212.5"/>
    <x v="8"/>
    <s v="Saclay"/>
    <s v="Michel"/>
    <s v="déc-2024"/>
    <x v="11"/>
    <x v="1"/>
    <x v="12"/>
    <s v="Semaine"/>
  </r>
  <r>
    <x v="0"/>
    <x v="277"/>
    <n v="380.77"/>
    <x v="2"/>
    <s v="Saclay"/>
    <s v="Michel"/>
    <s v="déc-2024"/>
    <x v="12"/>
    <x v="1"/>
    <x v="12"/>
    <s v="Semaine"/>
  </r>
  <r>
    <x v="0"/>
    <x v="277"/>
    <n v="1208.75"/>
    <x v="1"/>
    <s v="Saclay"/>
    <s v="Michel"/>
    <s v="déc-2024"/>
    <x v="12"/>
    <x v="1"/>
    <x v="12"/>
    <s v="Semaine"/>
  </r>
  <r>
    <x v="0"/>
    <x v="277"/>
    <n v="729.14"/>
    <x v="17"/>
    <s v="Saclay"/>
    <s v="Michel"/>
    <s v="déc-2024"/>
    <x v="12"/>
    <x v="1"/>
    <x v="12"/>
    <s v="Semaine"/>
  </r>
  <r>
    <x v="0"/>
    <x v="277"/>
    <n v="875.22"/>
    <x v="7"/>
    <s v="Saclay"/>
    <s v="Michel"/>
    <s v="déc-2024"/>
    <x v="12"/>
    <x v="1"/>
    <x v="12"/>
    <s v="Semaine"/>
  </r>
  <r>
    <x v="0"/>
    <x v="277"/>
    <n v="279.89999999999998"/>
    <x v="3"/>
    <s v="Saclay"/>
    <s v="Michel"/>
    <s v="déc-2024"/>
    <x v="12"/>
    <x v="1"/>
    <x v="12"/>
    <s v="Semaine"/>
  </r>
  <r>
    <x v="0"/>
    <x v="277"/>
    <n v="337.8"/>
    <x v="0"/>
    <s v="Saclay"/>
    <s v="Michel"/>
    <s v="déc-2024"/>
    <x v="12"/>
    <x v="1"/>
    <x v="12"/>
    <s v="Semaine"/>
  </r>
  <r>
    <x v="0"/>
    <x v="277"/>
    <n v="591.66"/>
    <x v="8"/>
    <s v="Saclay"/>
    <s v="Michel"/>
    <s v="déc-2024"/>
    <x v="12"/>
    <x v="1"/>
    <x v="12"/>
    <s v="Semaine"/>
  </r>
  <r>
    <x v="0"/>
    <x v="277"/>
    <n v="1441.83"/>
    <x v="6"/>
    <s v="Saclay"/>
    <s v="Michel"/>
    <s v="déc-2024"/>
    <x v="12"/>
    <x v="1"/>
    <x v="12"/>
    <s v="Semaine"/>
  </r>
  <r>
    <x v="0"/>
    <x v="278"/>
    <n v="1545.99"/>
    <x v="0"/>
    <s v="Saclay"/>
    <s v="Michel"/>
    <s v="déc-2024"/>
    <x v="13"/>
    <x v="1"/>
    <x v="12"/>
    <s v="Week-end"/>
  </r>
  <r>
    <x v="0"/>
    <x v="278"/>
    <n v="161.28"/>
    <x v="11"/>
    <s v="Saclay"/>
    <s v="Michel"/>
    <s v="déc-2024"/>
    <x v="13"/>
    <x v="1"/>
    <x v="12"/>
    <s v="Week-end"/>
  </r>
  <r>
    <x v="0"/>
    <x v="279"/>
    <n v="366.82"/>
    <x v="2"/>
    <s v="Saclay"/>
    <s v="Michel"/>
    <s v="nov-2024"/>
    <x v="14"/>
    <x v="1"/>
    <x v="13"/>
    <s v="Semaine"/>
  </r>
  <r>
    <x v="0"/>
    <x v="279"/>
    <n v="343.14"/>
    <x v="1"/>
    <s v="Saclay"/>
    <s v="Michel"/>
    <s v="nov-2024"/>
    <x v="14"/>
    <x v="1"/>
    <x v="13"/>
    <s v="Semaine"/>
  </r>
  <r>
    <x v="0"/>
    <x v="279"/>
    <n v="364.83"/>
    <x v="7"/>
    <s v="Saclay"/>
    <s v="Michel"/>
    <s v="nov-2024"/>
    <x v="14"/>
    <x v="1"/>
    <x v="13"/>
    <s v="Semaine"/>
  </r>
  <r>
    <x v="0"/>
    <x v="280"/>
    <n v="463.92"/>
    <x v="7"/>
    <s v="Saclay"/>
    <s v="Michel"/>
    <s v="nov-2024"/>
    <x v="16"/>
    <x v="1"/>
    <x v="13"/>
    <s v="Semaine"/>
  </r>
  <r>
    <x v="0"/>
    <x v="280"/>
    <n v="207.82"/>
    <x v="0"/>
    <s v="Saclay"/>
    <s v="Michel"/>
    <s v="nov-2024"/>
    <x v="16"/>
    <x v="1"/>
    <x v="13"/>
    <s v="Semaine"/>
  </r>
  <r>
    <x v="0"/>
    <x v="281"/>
    <n v="235.97"/>
    <x v="4"/>
    <s v="Saclay"/>
    <s v="Michel"/>
    <s v="nov-2024"/>
    <x v="17"/>
    <x v="1"/>
    <x v="13"/>
    <s v="Semaine"/>
  </r>
  <r>
    <x v="0"/>
    <x v="281"/>
    <n v="138"/>
    <x v="3"/>
    <s v="Saclay"/>
    <s v="Michel"/>
    <s v="nov-2024"/>
    <x v="17"/>
    <x v="1"/>
    <x v="13"/>
    <s v="Semaine"/>
  </r>
  <r>
    <x v="0"/>
    <x v="281"/>
    <n v="180.77"/>
    <x v="8"/>
    <s v="Saclay"/>
    <s v="Michel"/>
    <s v="nov-2024"/>
    <x v="17"/>
    <x v="1"/>
    <x v="13"/>
    <s v="Semaine"/>
  </r>
  <r>
    <x v="0"/>
    <x v="282"/>
    <n v="377.71"/>
    <x v="1"/>
    <s v="Saclay"/>
    <s v="Michel"/>
    <s v="nov-2024"/>
    <x v="18"/>
    <x v="1"/>
    <x v="13"/>
    <s v="Semaine"/>
  </r>
  <r>
    <x v="0"/>
    <x v="282"/>
    <n v="204.69"/>
    <x v="0"/>
    <s v="Saclay"/>
    <s v="Michel"/>
    <s v="nov-2024"/>
    <x v="18"/>
    <x v="1"/>
    <x v="13"/>
    <s v="Semaine"/>
  </r>
  <r>
    <x v="0"/>
    <x v="283"/>
    <n v="985.41"/>
    <x v="0"/>
    <s v="Saclay"/>
    <s v="Michel"/>
    <s v="nov-2024"/>
    <x v="19"/>
    <x v="1"/>
    <x v="13"/>
    <s v="Week-end"/>
  </r>
  <r>
    <x v="0"/>
    <x v="284"/>
    <n v="509.97"/>
    <x v="1"/>
    <s v="Saclay"/>
    <s v="Michel"/>
    <s v="nov-2024"/>
    <x v="20"/>
    <x v="1"/>
    <x v="13"/>
    <s v="Week-end"/>
  </r>
  <r>
    <x v="0"/>
    <x v="284"/>
    <n v="33.729999999999997"/>
    <x v="1"/>
    <s v="Saclay"/>
    <s v="Michel"/>
    <s v="nov-2024"/>
    <x v="20"/>
    <x v="1"/>
    <x v="13"/>
    <s v="Week-end"/>
  </r>
  <r>
    <x v="0"/>
    <x v="284"/>
    <n v="404.39"/>
    <x v="16"/>
    <s v="Saclay"/>
    <s v="Michel"/>
    <s v="nov-2024"/>
    <x v="20"/>
    <x v="1"/>
    <x v="13"/>
    <s v="Week-end"/>
  </r>
  <r>
    <x v="0"/>
    <x v="285"/>
    <n v="1021.34"/>
    <x v="27"/>
    <s v="Saclay"/>
    <s v="Michel"/>
    <s v="nov-2024"/>
    <x v="21"/>
    <x v="1"/>
    <x v="13"/>
    <s v="Semaine"/>
  </r>
  <r>
    <x v="0"/>
    <x v="285"/>
    <n v="989.01"/>
    <x v="2"/>
    <s v="Saclay"/>
    <s v="Michel"/>
    <s v="nov-2024"/>
    <x v="21"/>
    <x v="1"/>
    <x v="13"/>
    <s v="Semaine"/>
  </r>
  <r>
    <x v="0"/>
    <x v="285"/>
    <n v="161.28"/>
    <x v="11"/>
    <s v="Saclay"/>
    <s v="Michel"/>
    <s v="nov-2024"/>
    <x v="21"/>
    <x v="1"/>
    <x v="13"/>
    <s v="Semaine"/>
  </r>
  <r>
    <x v="0"/>
    <x v="286"/>
    <n v="93.51"/>
    <x v="19"/>
    <s v="Saclay"/>
    <s v="Michel"/>
    <s v="nov-2024"/>
    <x v="22"/>
    <x v="1"/>
    <x v="13"/>
    <s v="Semaine"/>
  </r>
  <r>
    <x v="0"/>
    <x v="286"/>
    <n v="229.06"/>
    <x v="14"/>
    <s v="Saclay"/>
    <s v="Michel"/>
    <s v="nov-2024"/>
    <x v="22"/>
    <x v="1"/>
    <x v="13"/>
    <s v="Semaine"/>
  </r>
  <r>
    <x v="0"/>
    <x v="286"/>
    <n v="452.64"/>
    <x v="7"/>
    <s v="Saclay"/>
    <s v="Michel"/>
    <s v="nov-2024"/>
    <x v="22"/>
    <x v="1"/>
    <x v="13"/>
    <s v="Semaine"/>
  </r>
  <r>
    <x v="0"/>
    <x v="286"/>
    <n v="248.85"/>
    <x v="0"/>
    <s v="Saclay"/>
    <s v="Michel"/>
    <s v="nov-2024"/>
    <x v="22"/>
    <x v="1"/>
    <x v="13"/>
    <s v="Semaine"/>
  </r>
  <r>
    <x v="0"/>
    <x v="286"/>
    <n v="148.75"/>
    <x v="28"/>
    <s v="Saclay"/>
    <s v="Michel"/>
    <s v="nov-2024"/>
    <x v="22"/>
    <x v="1"/>
    <x v="13"/>
    <s v="Semaine"/>
  </r>
  <r>
    <x v="0"/>
    <x v="286"/>
    <n v="306.18"/>
    <x v="15"/>
    <s v="Saclay"/>
    <s v="Michel"/>
    <s v="nov-2024"/>
    <x v="22"/>
    <x v="1"/>
    <x v="13"/>
    <s v="Semaine"/>
  </r>
  <r>
    <x v="0"/>
    <x v="287"/>
    <n v="686.18"/>
    <x v="1"/>
    <s v="Saclay"/>
    <s v="Michel"/>
    <s v="nov-2024"/>
    <x v="23"/>
    <x v="1"/>
    <x v="13"/>
    <s v="Semaine"/>
  </r>
  <r>
    <x v="0"/>
    <x v="287"/>
    <n v="579.16"/>
    <x v="2"/>
    <s v="Saclay"/>
    <s v="Michel"/>
    <s v="nov-2024"/>
    <x v="23"/>
    <x v="1"/>
    <x v="13"/>
    <s v="Semaine"/>
  </r>
  <r>
    <x v="0"/>
    <x v="287"/>
    <n v="726.04"/>
    <x v="7"/>
    <s v="Saclay"/>
    <s v="Michel"/>
    <s v="nov-2024"/>
    <x v="23"/>
    <x v="1"/>
    <x v="13"/>
    <s v="Semaine"/>
  </r>
  <r>
    <x v="0"/>
    <x v="287"/>
    <n v="181.26"/>
    <x v="3"/>
    <s v="Saclay"/>
    <s v="Michel"/>
    <s v="nov-2024"/>
    <x v="23"/>
    <x v="1"/>
    <x v="13"/>
    <s v="Semaine"/>
  </r>
  <r>
    <x v="0"/>
    <x v="287"/>
    <n v="750.05"/>
    <x v="0"/>
    <s v="Saclay"/>
    <s v="Michel"/>
    <s v="nov-2024"/>
    <x v="23"/>
    <x v="1"/>
    <x v="13"/>
    <s v="Semaine"/>
  </r>
  <r>
    <x v="0"/>
    <x v="287"/>
    <n v="347.46"/>
    <x v="8"/>
    <s v="Saclay"/>
    <s v="Michel"/>
    <s v="nov-2024"/>
    <x v="23"/>
    <x v="1"/>
    <x v="13"/>
    <s v="Semaine"/>
  </r>
  <r>
    <x v="0"/>
    <x v="288"/>
    <n v="223.39"/>
    <x v="1"/>
    <s v="Saclay"/>
    <s v="Michel"/>
    <s v="nov-2024"/>
    <x v="24"/>
    <x v="1"/>
    <x v="13"/>
    <s v="Semaine"/>
  </r>
  <r>
    <x v="0"/>
    <x v="288"/>
    <n v="465.8"/>
    <x v="4"/>
    <s v="Saclay"/>
    <s v="Michel"/>
    <s v="nov-2024"/>
    <x v="24"/>
    <x v="1"/>
    <x v="13"/>
    <s v="Semaine"/>
  </r>
  <r>
    <x v="0"/>
    <x v="288"/>
    <n v="622.16"/>
    <x v="3"/>
    <s v="Saclay"/>
    <s v="Michel"/>
    <s v="nov-2024"/>
    <x v="24"/>
    <x v="1"/>
    <x v="13"/>
    <s v="Semaine"/>
  </r>
  <r>
    <x v="0"/>
    <x v="288"/>
    <n v="629.92999999999995"/>
    <x v="0"/>
    <s v="Saclay"/>
    <s v="Michel"/>
    <s v="nov-2024"/>
    <x v="24"/>
    <x v="1"/>
    <x v="13"/>
    <s v="Semaine"/>
  </r>
  <r>
    <x v="0"/>
    <x v="289"/>
    <n v="575.67999999999995"/>
    <x v="17"/>
    <s v="Saclay"/>
    <s v="Michel"/>
    <s v="nov-2024"/>
    <x v="25"/>
    <x v="1"/>
    <x v="13"/>
    <s v="Semaine"/>
  </r>
  <r>
    <x v="0"/>
    <x v="289"/>
    <n v="594.05999999999995"/>
    <x v="7"/>
    <s v="Saclay"/>
    <s v="Michel"/>
    <s v="nov-2024"/>
    <x v="25"/>
    <x v="1"/>
    <x v="13"/>
    <s v="Semaine"/>
  </r>
  <r>
    <x v="0"/>
    <x v="289"/>
    <n v="377.35"/>
    <x v="0"/>
    <s v="Saclay"/>
    <s v="Michel"/>
    <s v="nov-2024"/>
    <x v="25"/>
    <x v="1"/>
    <x v="13"/>
    <s v="Semaine"/>
  </r>
  <r>
    <x v="0"/>
    <x v="289"/>
    <n v="662.88"/>
    <x v="6"/>
    <s v="Saclay"/>
    <s v="Michel"/>
    <s v="nov-2024"/>
    <x v="25"/>
    <x v="1"/>
    <x v="13"/>
    <s v="Semaine"/>
  </r>
  <r>
    <x v="0"/>
    <x v="290"/>
    <n v="1048.42"/>
    <x v="1"/>
    <s v="Saclay"/>
    <s v="Michel"/>
    <s v="nov-2024"/>
    <x v="266"/>
    <x v="1"/>
    <x v="13"/>
    <s v="Week-end"/>
  </r>
  <r>
    <x v="0"/>
    <x v="290"/>
    <n v="343.12"/>
    <x v="0"/>
    <s v="Saclay"/>
    <s v="Michel"/>
    <s v="nov-2024"/>
    <x v="266"/>
    <x v="1"/>
    <x v="13"/>
    <s v="Week-end"/>
  </r>
  <r>
    <x v="0"/>
    <x v="291"/>
    <n v="173.44"/>
    <x v="4"/>
    <s v="Saclay"/>
    <s v="Michel"/>
    <s v="nov-2024"/>
    <x v="27"/>
    <x v="1"/>
    <x v="13"/>
    <s v="Semaine"/>
  </r>
  <r>
    <x v="0"/>
    <x v="291"/>
    <n v="326.14"/>
    <x v="7"/>
    <s v="Saclay"/>
    <s v="Michel"/>
    <s v="nov-2024"/>
    <x v="27"/>
    <x v="1"/>
    <x v="13"/>
    <s v="Semaine"/>
  </r>
  <r>
    <x v="0"/>
    <x v="291"/>
    <n v="356.69"/>
    <x v="0"/>
    <s v="Saclay"/>
    <s v="Michel"/>
    <s v="nov-2024"/>
    <x v="27"/>
    <x v="1"/>
    <x v="13"/>
    <s v="Semaine"/>
  </r>
  <r>
    <x v="0"/>
    <x v="291"/>
    <n v="595.16"/>
    <x v="29"/>
    <s v="Saclay"/>
    <s v="Michel"/>
    <s v="nov-2024"/>
    <x v="27"/>
    <x v="1"/>
    <x v="13"/>
    <s v="Semaine"/>
  </r>
  <r>
    <x v="0"/>
    <x v="291"/>
    <n v="949.08"/>
    <x v="8"/>
    <s v="Saclay"/>
    <s v="Michel"/>
    <s v="nov-2024"/>
    <x v="27"/>
    <x v="1"/>
    <x v="13"/>
    <s v="Semaine"/>
  </r>
  <r>
    <x v="0"/>
    <x v="292"/>
    <n v="849.48"/>
    <x v="17"/>
    <s v="Saclay"/>
    <s v="Michel"/>
    <s v="nov-2024"/>
    <x v="28"/>
    <x v="1"/>
    <x v="13"/>
    <s v="Semaine"/>
  </r>
  <r>
    <x v="0"/>
    <x v="292"/>
    <n v="529.13"/>
    <x v="7"/>
    <s v="Saclay"/>
    <s v="Michel"/>
    <s v="nov-2024"/>
    <x v="28"/>
    <x v="1"/>
    <x v="13"/>
    <s v="Semaine"/>
  </r>
  <r>
    <x v="0"/>
    <x v="292"/>
    <n v="581.9"/>
    <x v="0"/>
    <s v="Saclay"/>
    <s v="Michel"/>
    <s v="nov-2024"/>
    <x v="28"/>
    <x v="1"/>
    <x v="13"/>
    <s v="Semaine"/>
  </r>
  <r>
    <x v="0"/>
    <x v="292"/>
    <n v="421.9"/>
    <x v="8"/>
    <s v="Saclay"/>
    <s v="Michel"/>
    <s v="nov-2024"/>
    <x v="28"/>
    <x v="1"/>
    <x v="13"/>
    <s v="Semaine"/>
  </r>
  <r>
    <x v="0"/>
    <x v="293"/>
    <n v="482.23"/>
    <x v="1"/>
    <s v="Saclay"/>
    <s v="Michel"/>
    <s v="nov-2024"/>
    <x v="29"/>
    <x v="1"/>
    <x v="13"/>
    <s v="Semaine"/>
  </r>
  <r>
    <x v="0"/>
    <x v="293"/>
    <n v="2545.0300000000002"/>
    <x v="14"/>
    <s v="Saclay"/>
    <s v="Michel"/>
    <s v="nov-2024"/>
    <x v="29"/>
    <x v="1"/>
    <x v="13"/>
    <s v="Semaine"/>
  </r>
  <r>
    <x v="0"/>
    <x v="293"/>
    <n v="837.6"/>
    <x v="0"/>
    <s v="Saclay"/>
    <s v="Michel"/>
    <s v="nov-2024"/>
    <x v="29"/>
    <x v="1"/>
    <x v="13"/>
    <s v="Semaine"/>
  </r>
  <r>
    <x v="0"/>
    <x v="293"/>
    <n v="137.16"/>
    <x v="8"/>
    <s v="Saclay"/>
    <s v="Michel"/>
    <s v="nov-2024"/>
    <x v="29"/>
    <x v="1"/>
    <x v="13"/>
    <s v="Semaine"/>
  </r>
  <r>
    <x v="0"/>
    <x v="294"/>
    <n v="284.55"/>
    <x v="0"/>
    <s v="Saclay"/>
    <s v="Michel"/>
    <s v="nov-2024"/>
    <x v="30"/>
    <x v="1"/>
    <x v="13"/>
    <s v="Semaine"/>
  </r>
  <r>
    <x v="0"/>
    <x v="294"/>
    <n v="201.6"/>
    <x v="11"/>
    <s v="Saclay"/>
    <s v="Michel"/>
    <s v="nov-2024"/>
    <x v="30"/>
    <x v="1"/>
    <x v="13"/>
    <s v="Semaine"/>
  </r>
  <r>
    <x v="0"/>
    <x v="295"/>
    <n v="151.19999999999999"/>
    <x v="0"/>
    <s v="Saclay"/>
    <s v="Michel"/>
    <s v="nov-2024"/>
    <x v="267"/>
    <x v="1"/>
    <x v="13"/>
    <s v="Week-end"/>
  </r>
  <r>
    <x v="0"/>
    <x v="296"/>
    <n v="918.26"/>
    <x v="1"/>
    <s v="Saclay"/>
    <s v="Michel"/>
    <s v="nov-2024"/>
    <x v="31"/>
    <x v="1"/>
    <x v="13"/>
    <s v="Semaine"/>
  </r>
  <r>
    <x v="0"/>
    <x v="296"/>
    <n v="275.52"/>
    <x v="17"/>
    <s v="Saclay"/>
    <s v="Michel"/>
    <s v="nov-2024"/>
    <x v="31"/>
    <x v="1"/>
    <x v="13"/>
    <s v="Semaine"/>
  </r>
  <r>
    <x v="0"/>
    <x v="296"/>
    <n v="512.96"/>
    <x v="7"/>
    <s v="Saclay"/>
    <s v="Michel"/>
    <s v="nov-2024"/>
    <x v="31"/>
    <x v="1"/>
    <x v="13"/>
    <s v="Semaine"/>
  </r>
  <r>
    <x v="0"/>
    <x v="296"/>
    <n v="523.16"/>
    <x v="3"/>
    <s v="Saclay"/>
    <s v="Michel"/>
    <s v="nov-2024"/>
    <x v="31"/>
    <x v="1"/>
    <x v="13"/>
    <s v="Semaine"/>
  </r>
  <r>
    <x v="0"/>
    <x v="296"/>
    <n v="222.95"/>
    <x v="22"/>
    <s v="Saclay"/>
    <s v="Michel"/>
    <s v="nov-2024"/>
    <x v="31"/>
    <x v="1"/>
    <x v="13"/>
    <s v="Semaine"/>
  </r>
  <r>
    <x v="0"/>
    <x v="296"/>
    <n v="382.7"/>
    <x v="0"/>
    <s v="Saclay"/>
    <s v="Michel"/>
    <s v="nov-2024"/>
    <x v="31"/>
    <x v="1"/>
    <x v="13"/>
    <s v="Semaine"/>
  </r>
  <r>
    <x v="0"/>
    <x v="296"/>
    <n v="582.24"/>
    <x v="11"/>
    <s v="Saclay"/>
    <s v="Michel"/>
    <s v="nov-2024"/>
    <x v="31"/>
    <x v="1"/>
    <x v="13"/>
    <s v="Semaine"/>
  </r>
  <r>
    <x v="0"/>
    <x v="296"/>
    <n v="924.42"/>
    <x v="8"/>
    <s v="Saclay"/>
    <s v="Michel"/>
    <s v="nov-2024"/>
    <x v="31"/>
    <x v="1"/>
    <x v="13"/>
    <s v="Semaine"/>
  </r>
  <r>
    <x v="0"/>
    <x v="296"/>
    <n v="356.5"/>
    <x v="6"/>
    <s v="Saclay"/>
    <s v="Michel"/>
    <s v="nov-2024"/>
    <x v="31"/>
    <x v="1"/>
    <x v="13"/>
    <s v="Semaine"/>
  </r>
  <r>
    <x v="0"/>
    <x v="297"/>
    <n v="158.79"/>
    <x v="30"/>
    <s v="Saclay"/>
    <s v="Michel"/>
    <s v="nov-2024"/>
    <x v="32"/>
    <x v="1"/>
    <x v="13"/>
    <s v="Semaine"/>
  </r>
  <r>
    <x v="0"/>
    <x v="297"/>
    <n v="246.6"/>
    <x v="0"/>
    <s v="Saclay"/>
    <s v="Michel"/>
    <s v="nov-2024"/>
    <x v="32"/>
    <x v="1"/>
    <x v="13"/>
    <s v="Semaine"/>
  </r>
  <r>
    <x v="0"/>
    <x v="298"/>
    <n v="155.01"/>
    <x v="1"/>
    <s v="Saclay"/>
    <s v="Michel"/>
    <s v="nov-2024"/>
    <x v="33"/>
    <x v="1"/>
    <x v="13"/>
    <s v="Semaine"/>
  </r>
  <r>
    <x v="0"/>
    <x v="298"/>
    <n v="355.08"/>
    <x v="14"/>
    <s v="Saclay"/>
    <s v="Michel"/>
    <s v="nov-2024"/>
    <x v="33"/>
    <x v="1"/>
    <x v="13"/>
    <s v="Semaine"/>
  </r>
  <r>
    <x v="0"/>
    <x v="298"/>
    <n v="745.16"/>
    <x v="0"/>
    <s v="Saclay"/>
    <s v="Michel"/>
    <s v="nov-2024"/>
    <x v="33"/>
    <x v="1"/>
    <x v="13"/>
    <s v="Semaine"/>
  </r>
  <r>
    <x v="0"/>
    <x v="298"/>
    <n v="158.09"/>
    <x v="29"/>
    <s v="Saclay"/>
    <s v="Michel"/>
    <s v="nov-2024"/>
    <x v="33"/>
    <x v="1"/>
    <x v="13"/>
    <s v="Semaine"/>
  </r>
  <r>
    <x v="0"/>
    <x v="298"/>
    <n v="477.16"/>
    <x v="8"/>
    <s v="Saclay"/>
    <s v="Michel"/>
    <s v="nov-2024"/>
    <x v="33"/>
    <x v="1"/>
    <x v="13"/>
    <s v="Semaine"/>
  </r>
  <r>
    <x v="0"/>
    <x v="299"/>
    <n v="1086.74"/>
    <x v="27"/>
    <s v="Saclay"/>
    <s v="Michel"/>
    <s v="nov-2024"/>
    <x v="34"/>
    <x v="1"/>
    <x v="13"/>
    <s v="Semaine"/>
  </r>
  <r>
    <x v="0"/>
    <x v="299"/>
    <n v="297.86"/>
    <x v="17"/>
    <s v="Saclay"/>
    <s v="Michel"/>
    <s v="nov-2024"/>
    <x v="34"/>
    <x v="1"/>
    <x v="13"/>
    <s v="Semaine"/>
  </r>
  <r>
    <x v="0"/>
    <x v="299"/>
    <n v="437.24"/>
    <x v="7"/>
    <s v="Saclay"/>
    <s v="Michel"/>
    <s v="nov-2024"/>
    <x v="34"/>
    <x v="1"/>
    <x v="13"/>
    <s v="Semaine"/>
  </r>
  <r>
    <x v="0"/>
    <x v="299"/>
    <n v="587.71"/>
    <x v="0"/>
    <s v="Saclay"/>
    <s v="Michel"/>
    <s v="nov-2024"/>
    <x v="34"/>
    <x v="1"/>
    <x v="13"/>
    <s v="Semaine"/>
  </r>
  <r>
    <x v="0"/>
    <x v="299"/>
    <n v="89.7"/>
    <x v="0"/>
    <s v="Saclay"/>
    <s v="Michel"/>
    <s v="nov-2024"/>
    <x v="34"/>
    <x v="1"/>
    <x v="13"/>
    <s v="Semaine"/>
  </r>
  <r>
    <x v="0"/>
    <x v="299"/>
    <n v="293.81"/>
    <x v="0"/>
    <s v="Saclay"/>
    <s v="Michel"/>
    <s v="nov-2024"/>
    <x v="34"/>
    <x v="1"/>
    <x v="13"/>
    <s v="Semaine"/>
  </r>
  <r>
    <x v="0"/>
    <x v="299"/>
    <n v="393.69"/>
    <x v="3"/>
    <s v="Saclay"/>
    <s v="Michel"/>
    <s v="nov-2024"/>
    <x v="34"/>
    <x v="1"/>
    <x v="13"/>
    <s v="Semaine"/>
  </r>
  <r>
    <x v="0"/>
    <x v="299"/>
    <n v="234.1"/>
    <x v="29"/>
    <s v="Saclay"/>
    <s v="Michel"/>
    <s v="nov-2024"/>
    <x v="34"/>
    <x v="1"/>
    <x v="13"/>
    <s v="Semaine"/>
  </r>
  <r>
    <x v="0"/>
    <x v="299"/>
    <n v="584.49"/>
    <x v="27"/>
    <s v="Saclay"/>
    <s v="Michel"/>
    <s v="nov-2024"/>
    <x v="34"/>
    <x v="1"/>
    <x v="13"/>
    <s v="Semaine"/>
  </r>
  <r>
    <x v="0"/>
    <x v="299"/>
    <n v="211.81"/>
    <x v="1"/>
    <s v="Saclay"/>
    <s v="Michel"/>
    <s v="nov-2024"/>
    <x v="34"/>
    <x v="1"/>
    <x v="13"/>
    <s v="Semaine"/>
  </r>
  <r>
    <x v="0"/>
    <x v="300"/>
    <n v="494.25"/>
    <x v="7"/>
    <s v="Saclay"/>
    <s v="Michel"/>
    <s v="nov-2024"/>
    <x v="35"/>
    <x v="1"/>
    <x v="13"/>
    <s v="Semaine"/>
  </r>
  <r>
    <x v="0"/>
    <x v="300"/>
    <n v="79.08"/>
    <x v="0"/>
    <s v="Saclay"/>
    <s v="Michel"/>
    <s v="nov-2024"/>
    <x v="35"/>
    <x v="1"/>
    <x v="13"/>
    <s v="Semaine"/>
  </r>
  <r>
    <x v="0"/>
    <x v="300"/>
    <n v="452.64"/>
    <x v="8"/>
    <s v="Saclay"/>
    <s v="Michel"/>
    <s v="nov-2024"/>
    <x v="35"/>
    <x v="1"/>
    <x v="13"/>
    <s v="Semaine"/>
  </r>
  <r>
    <x v="0"/>
    <x v="300"/>
    <n v="364.01"/>
    <x v="1"/>
    <s v="Saclay"/>
    <s v="Michel"/>
    <s v="nov-2024"/>
    <x v="35"/>
    <x v="1"/>
    <x v="13"/>
    <s v="Semaine"/>
  </r>
  <r>
    <x v="0"/>
    <x v="301"/>
    <n v="572.52"/>
    <x v="17"/>
    <s v="Saclay"/>
    <s v="Michel"/>
    <s v="nov-2024"/>
    <x v="38"/>
    <x v="1"/>
    <x v="13"/>
    <s v="Semaine"/>
  </r>
  <r>
    <x v="0"/>
    <x v="302"/>
    <n v="596.29999999999995"/>
    <x v="31"/>
    <s v="Saclay"/>
    <s v="Michel"/>
    <s v="oct-2024"/>
    <x v="39"/>
    <x v="1"/>
    <x v="14"/>
    <s v="Semaine"/>
  </r>
  <r>
    <x v="0"/>
    <x v="302"/>
    <n v="326.45999999999998"/>
    <x v="0"/>
    <s v="Saclay"/>
    <s v="Michel"/>
    <s v="oct-2024"/>
    <x v="39"/>
    <x v="1"/>
    <x v="14"/>
    <s v="Semaine"/>
  </r>
  <r>
    <x v="0"/>
    <x v="302"/>
    <n v="291.94"/>
    <x v="1"/>
    <s v="Saclay"/>
    <s v="Michel"/>
    <s v="oct-2024"/>
    <x v="39"/>
    <x v="1"/>
    <x v="14"/>
    <s v="Semaine"/>
  </r>
  <r>
    <x v="0"/>
    <x v="303"/>
    <n v="353.58"/>
    <x v="4"/>
    <s v="Saclay"/>
    <s v="Michel"/>
    <s v="oct-2024"/>
    <x v="40"/>
    <x v="1"/>
    <x v="14"/>
    <s v="Semaine"/>
  </r>
  <r>
    <x v="0"/>
    <x v="303"/>
    <n v="125.29"/>
    <x v="19"/>
    <s v="Saclay"/>
    <s v="Michel"/>
    <s v="oct-2024"/>
    <x v="40"/>
    <x v="1"/>
    <x v="14"/>
    <s v="Semaine"/>
  </r>
  <r>
    <x v="0"/>
    <x v="303"/>
    <n v="163.61000000000001"/>
    <x v="7"/>
    <s v="Saclay"/>
    <s v="Michel"/>
    <s v="oct-2024"/>
    <x v="40"/>
    <x v="1"/>
    <x v="14"/>
    <s v="Semaine"/>
  </r>
  <r>
    <x v="0"/>
    <x v="303"/>
    <n v="425.35"/>
    <x v="0"/>
    <s v="Saclay"/>
    <s v="Michel"/>
    <s v="oct-2024"/>
    <x v="40"/>
    <x v="1"/>
    <x v="14"/>
    <s v="Semaine"/>
  </r>
  <r>
    <x v="0"/>
    <x v="303"/>
    <n v="32.71"/>
    <x v="0"/>
    <s v="Saclay"/>
    <s v="Michel"/>
    <s v="oct-2024"/>
    <x v="40"/>
    <x v="1"/>
    <x v="14"/>
    <s v="Semaine"/>
  </r>
  <r>
    <x v="0"/>
    <x v="303"/>
    <n v="432.29"/>
    <x v="29"/>
    <s v="Saclay"/>
    <s v="Michel"/>
    <s v="oct-2024"/>
    <x v="40"/>
    <x v="1"/>
    <x v="14"/>
    <s v="Semaine"/>
  </r>
  <r>
    <x v="0"/>
    <x v="303"/>
    <n v="61.95"/>
    <x v="8"/>
    <s v="Saclay"/>
    <s v="Michel"/>
    <s v="oct-2024"/>
    <x v="40"/>
    <x v="1"/>
    <x v="14"/>
    <s v="Semaine"/>
  </r>
  <r>
    <x v="0"/>
    <x v="303"/>
    <n v="767.2"/>
    <x v="8"/>
    <s v="Saclay"/>
    <s v="Michel"/>
    <s v="oct-2024"/>
    <x v="40"/>
    <x v="1"/>
    <x v="14"/>
    <s v="Semaine"/>
  </r>
  <r>
    <x v="0"/>
    <x v="303"/>
    <n v="438.4"/>
    <x v="6"/>
    <s v="Saclay"/>
    <s v="Michel"/>
    <s v="oct-2024"/>
    <x v="40"/>
    <x v="1"/>
    <x v="14"/>
    <s v="Semaine"/>
  </r>
  <r>
    <x v="0"/>
    <x v="303"/>
    <n v="745.08"/>
    <x v="1"/>
    <s v="Saclay"/>
    <s v="Michel"/>
    <s v="oct-2024"/>
    <x v="40"/>
    <x v="1"/>
    <x v="14"/>
    <s v="Semaine"/>
  </r>
  <r>
    <x v="0"/>
    <x v="303"/>
    <n v="133.27000000000001"/>
    <x v="1"/>
    <s v="Saclay"/>
    <s v="Michel"/>
    <s v="oct-2024"/>
    <x v="40"/>
    <x v="1"/>
    <x v="14"/>
    <s v="Semaine"/>
  </r>
  <r>
    <x v="0"/>
    <x v="303"/>
    <n v="35.700000000000003"/>
    <x v="1"/>
    <s v="Saclay"/>
    <s v="Michel"/>
    <s v="oct-2024"/>
    <x v="40"/>
    <x v="1"/>
    <x v="14"/>
    <s v="Semaine"/>
  </r>
  <r>
    <x v="0"/>
    <x v="304"/>
    <n v="562.1"/>
    <x v="7"/>
    <s v="Saclay"/>
    <s v="Michel"/>
    <s v="oct-2024"/>
    <x v="41"/>
    <x v="1"/>
    <x v="14"/>
    <s v="Semaine"/>
  </r>
  <r>
    <x v="0"/>
    <x v="304"/>
    <n v="178.32"/>
    <x v="0"/>
    <s v="Saclay"/>
    <s v="Michel"/>
    <s v="oct-2024"/>
    <x v="41"/>
    <x v="1"/>
    <x v="14"/>
    <s v="Semaine"/>
  </r>
  <r>
    <x v="0"/>
    <x v="305"/>
    <n v="519.6"/>
    <x v="0"/>
    <s v="Saclay"/>
    <s v="Michel"/>
    <s v="oct-2024"/>
    <x v="42"/>
    <x v="1"/>
    <x v="14"/>
    <s v="Semaine"/>
  </r>
  <r>
    <x v="0"/>
    <x v="305"/>
    <n v="117.66"/>
    <x v="8"/>
    <s v="Saclay"/>
    <s v="Michel"/>
    <s v="oct-2024"/>
    <x v="42"/>
    <x v="1"/>
    <x v="14"/>
    <s v="Semaine"/>
  </r>
  <r>
    <x v="0"/>
    <x v="305"/>
    <n v="40.46"/>
    <x v="6"/>
    <s v="Saclay"/>
    <s v="Michel"/>
    <s v="oct-2024"/>
    <x v="42"/>
    <x v="1"/>
    <x v="14"/>
    <s v="Semaine"/>
  </r>
  <r>
    <x v="0"/>
    <x v="305"/>
    <n v="346.57"/>
    <x v="6"/>
    <s v="Saclay"/>
    <s v="Michel"/>
    <s v="oct-2024"/>
    <x v="42"/>
    <x v="1"/>
    <x v="14"/>
    <s v="Semaine"/>
  </r>
  <r>
    <x v="0"/>
    <x v="305"/>
    <n v="376.62"/>
    <x v="1"/>
    <s v="Saclay"/>
    <s v="Michel"/>
    <s v="oct-2024"/>
    <x v="42"/>
    <x v="1"/>
    <x v="14"/>
    <s v="Semaine"/>
  </r>
  <r>
    <x v="0"/>
    <x v="306"/>
    <n v="146.87"/>
    <x v="13"/>
    <s v="Saclay"/>
    <s v="Michel"/>
    <s v="oct-2024"/>
    <x v="268"/>
    <x v="1"/>
    <x v="14"/>
    <s v="Week-end"/>
  </r>
  <r>
    <x v="0"/>
    <x v="306"/>
    <n v="570.01"/>
    <x v="0"/>
    <s v="Saclay"/>
    <s v="Michel"/>
    <s v="oct-2024"/>
    <x v="268"/>
    <x v="1"/>
    <x v="14"/>
    <s v="Week-end"/>
  </r>
  <r>
    <x v="0"/>
    <x v="306"/>
    <n v="465.02"/>
    <x v="1"/>
    <s v="Saclay"/>
    <s v="Michel"/>
    <s v="oct-2024"/>
    <x v="268"/>
    <x v="1"/>
    <x v="14"/>
    <s v="Week-end"/>
  </r>
  <r>
    <x v="0"/>
    <x v="307"/>
    <n v="447.6"/>
    <x v="7"/>
    <s v="Saclay"/>
    <s v="Michel"/>
    <s v="oct-2024"/>
    <x v="269"/>
    <x v="1"/>
    <x v="14"/>
    <s v="Semaine"/>
  </r>
  <r>
    <x v="0"/>
    <x v="307"/>
    <n v="56.4"/>
    <x v="0"/>
    <s v="Saclay"/>
    <s v="Michel"/>
    <s v="oct-2024"/>
    <x v="269"/>
    <x v="1"/>
    <x v="14"/>
    <s v="Semaine"/>
  </r>
  <r>
    <x v="0"/>
    <x v="307"/>
    <n v="395.59"/>
    <x v="0"/>
    <s v="Saclay"/>
    <s v="Michel"/>
    <s v="oct-2024"/>
    <x v="269"/>
    <x v="1"/>
    <x v="14"/>
    <s v="Semaine"/>
  </r>
  <r>
    <x v="0"/>
    <x v="307"/>
    <n v="661.54"/>
    <x v="3"/>
    <s v="Saclay"/>
    <s v="Michel"/>
    <s v="oct-2024"/>
    <x v="269"/>
    <x v="1"/>
    <x v="14"/>
    <s v="Semaine"/>
  </r>
  <r>
    <x v="0"/>
    <x v="307"/>
    <n v="666.57"/>
    <x v="1"/>
    <s v="Saclay"/>
    <s v="Michel"/>
    <s v="oct-2024"/>
    <x v="269"/>
    <x v="1"/>
    <x v="14"/>
    <s v="Semaine"/>
  </r>
  <r>
    <x v="0"/>
    <x v="308"/>
    <n v="476.41"/>
    <x v="0"/>
    <s v="Saclay"/>
    <s v="Michel"/>
    <s v="oct-2024"/>
    <x v="44"/>
    <x v="1"/>
    <x v="14"/>
    <s v="Semaine"/>
  </r>
  <r>
    <x v="0"/>
    <x v="308"/>
    <n v="565.66"/>
    <x v="8"/>
    <s v="Saclay"/>
    <s v="Michel"/>
    <s v="oct-2024"/>
    <x v="44"/>
    <x v="1"/>
    <x v="14"/>
    <s v="Semaine"/>
  </r>
  <r>
    <x v="0"/>
    <x v="308"/>
    <n v="234.67"/>
    <x v="1"/>
    <s v="Saclay"/>
    <s v="Michel"/>
    <s v="oct-2024"/>
    <x v="44"/>
    <x v="1"/>
    <x v="14"/>
    <s v="Semaine"/>
  </r>
  <r>
    <x v="0"/>
    <x v="309"/>
    <n v="169.64"/>
    <x v="4"/>
    <s v="Saclay"/>
    <s v="Michel"/>
    <s v="oct-2024"/>
    <x v="45"/>
    <x v="1"/>
    <x v="14"/>
    <s v="Semaine"/>
  </r>
  <r>
    <x v="0"/>
    <x v="309"/>
    <n v="463.06"/>
    <x v="7"/>
    <s v="Saclay"/>
    <s v="Michel"/>
    <s v="oct-2024"/>
    <x v="45"/>
    <x v="1"/>
    <x v="14"/>
    <s v="Semaine"/>
  </r>
  <r>
    <x v="0"/>
    <x v="309"/>
    <n v="352.73"/>
    <x v="0"/>
    <s v="Saclay"/>
    <s v="Michel"/>
    <s v="oct-2024"/>
    <x v="45"/>
    <x v="1"/>
    <x v="14"/>
    <s v="Semaine"/>
  </r>
  <r>
    <x v="0"/>
    <x v="309"/>
    <n v="633.58000000000004"/>
    <x v="3"/>
    <s v="Saclay"/>
    <s v="Michel"/>
    <s v="oct-2024"/>
    <x v="45"/>
    <x v="1"/>
    <x v="14"/>
    <s v="Semaine"/>
  </r>
  <r>
    <x v="0"/>
    <x v="309"/>
    <n v="119.93"/>
    <x v="8"/>
    <s v="Saclay"/>
    <s v="Michel"/>
    <s v="oct-2024"/>
    <x v="45"/>
    <x v="1"/>
    <x v="14"/>
    <s v="Semaine"/>
  </r>
  <r>
    <x v="0"/>
    <x v="309"/>
    <n v="504.39"/>
    <x v="1"/>
    <s v="Saclay"/>
    <s v="Michel"/>
    <s v="oct-2024"/>
    <x v="45"/>
    <x v="1"/>
    <x v="14"/>
    <s v="Semaine"/>
  </r>
  <r>
    <x v="0"/>
    <x v="310"/>
    <n v="194.91"/>
    <x v="4"/>
    <s v="Saclay"/>
    <s v="Michel"/>
    <s v="oct-2024"/>
    <x v="46"/>
    <x v="1"/>
    <x v="14"/>
    <s v="Semaine"/>
  </r>
  <r>
    <x v="0"/>
    <x v="310"/>
    <n v="734.43"/>
    <x v="27"/>
    <s v="Saclay"/>
    <s v="Michel"/>
    <s v="oct-2024"/>
    <x v="46"/>
    <x v="1"/>
    <x v="14"/>
    <s v="Semaine"/>
  </r>
  <r>
    <x v="0"/>
    <x v="311"/>
    <n v="772.56"/>
    <x v="14"/>
    <s v="Saclay"/>
    <s v="Michel"/>
    <s v="oct-2024"/>
    <x v="47"/>
    <x v="1"/>
    <x v="14"/>
    <s v="Semaine"/>
  </r>
  <r>
    <x v="0"/>
    <x v="311"/>
    <n v="337.72"/>
    <x v="17"/>
    <s v="Saclay"/>
    <s v="Michel"/>
    <s v="oct-2024"/>
    <x v="47"/>
    <x v="1"/>
    <x v="14"/>
    <s v="Semaine"/>
  </r>
  <r>
    <x v="0"/>
    <x v="311"/>
    <n v="204.4"/>
    <x v="0"/>
    <s v="Saclay"/>
    <s v="Michel"/>
    <s v="oct-2024"/>
    <x v="47"/>
    <x v="1"/>
    <x v="14"/>
    <s v="Semaine"/>
  </r>
  <r>
    <x v="0"/>
    <x v="311"/>
    <n v="750.89"/>
    <x v="6"/>
    <s v="Saclay"/>
    <s v="Michel"/>
    <s v="oct-2024"/>
    <x v="47"/>
    <x v="1"/>
    <x v="14"/>
    <s v="Semaine"/>
  </r>
  <r>
    <x v="0"/>
    <x v="311"/>
    <n v="189.13"/>
    <x v="1"/>
    <s v="Saclay"/>
    <s v="Michel"/>
    <s v="oct-2024"/>
    <x v="47"/>
    <x v="1"/>
    <x v="14"/>
    <s v="Semaine"/>
  </r>
  <r>
    <x v="0"/>
    <x v="312"/>
    <n v="281.85000000000002"/>
    <x v="0"/>
    <s v="Saclay"/>
    <s v="Michel"/>
    <s v="oct-2024"/>
    <x v="48"/>
    <x v="1"/>
    <x v="14"/>
    <s v="Week-end"/>
  </r>
  <r>
    <x v="0"/>
    <x v="313"/>
    <n v="160.1"/>
    <x v="0"/>
    <s v="Saclay"/>
    <s v="Michel"/>
    <s v="oct-2024"/>
    <x v="49"/>
    <x v="1"/>
    <x v="14"/>
    <s v="Week-end"/>
  </r>
  <r>
    <x v="0"/>
    <x v="313"/>
    <n v="554.73"/>
    <x v="8"/>
    <s v="Saclay"/>
    <s v="Michel"/>
    <s v="oct-2024"/>
    <x v="49"/>
    <x v="1"/>
    <x v="14"/>
    <s v="Week-end"/>
  </r>
  <r>
    <x v="0"/>
    <x v="313"/>
    <n v="531.65"/>
    <x v="1"/>
    <s v="Saclay"/>
    <s v="Michel"/>
    <s v="oct-2024"/>
    <x v="49"/>
    <x v="1"/>
    <x v="14"/>
    <s v="Week-end"/>
  </r>
  <r>
    <x v="0"/>
    <x v="314"/>
    <n v="556.77"/>
    <x v="0"/>
    <s v="Saclay"/>
    <s v="Michel"/>
    <s v="oct-2024"/>
    <x v="50"/>
    <x v="1"/>
    <x v="14"/>
    <s v="Semaine"/>
  </r>
  <r>
    <x v="0"/>
    <x v="314"/>
    <n v="427.08"/>
    <x v="7"/>
    <s v="Saclay"/>
    <s v="Michel"/>
    <s v="oct-2024"/>
    <x v="50"/>
    <x v="1"/>
    <x v="14"/>
    <s v="Semaine"/>
  </r>
  <r>
    <x v="0"/>
    <x v="314"/>
    <n v="782.03"/>
    <x v="3"/>
    <s v="Saclay"/>
    <s v="Michel"/>
    <s v="oct-2024"/>
    <x v="50"/>
    <x v="1"/>
    <x v="14"/>
    <s v="Semaine"/>
  </r>
  <r>
    <x v="0"/>
    <x v="314"/>
    <n v="502.3"/>
    <x v="29"/>
    <s v="Saclay"/>
    <s v="Michel"/>
    <s v="oct-2024"/>
    <x v="50"/>
    <x v="1"/>
    <x v="14"/>
    <s v="Semaine"/>
  </r>
  <r>
    <x v="0"/>
    <x v="314"/>
    <n v="324.02999999999997"/>
    <x v="1"/>
    <s v="Saclay"/>
    <s v="Michel"/>
    <s v="oct-2024"/>
    <x v="50"/>
    <x v="1"/>
    <x v="14"/>
    <s v="Semaine"/>
  </r>
  <r>
    <x v="0"/>
    <x v="314"/>
    <n v="443.3"/>
    <x v="26"/>
    <s v="Saclay"/>
    <s v="Michel"/>
    <s v="oct-2024"/>
    <x v="50"/>
    <x v="1"/>
    <x v="14"/>
    <s v="Semaine"/>
  </r>
  <r>
    <x v="0"/>
    <x v="314"/>
    <n v="1163.92"/>
    <x v="13"/>
    <s v="Saclay"/>
    <s v="Michel"/>
    <s v="oct-2024"/>
    <x v="50"/>
    <x v="1"/>
    <x v="14"/>
    <s v="Semaine"/>
  </r>
  <r>
    <x v="0"/>
    <x v="315"/>
    <n v="96.4"/>
    <x v="8"/>
    <s v="Saclay"/>
    <s v="Michel"/>
    <s v="oct-2024"/>
    <x v="51"/>
    <x v="1"/>
    <x v="14"/>
    <s v="Semaine"/>
  </r>
  <r>
    <x v="0"/>
    <x v="315"/>
    <n v="390.72"/>
    <x v="1"/>
    <s v="Saclay"/>
    <s v="Michel"/>
    <s v="oct-2024"/>
    <x v="51"/>
    <x v="1"/>
    <x v="14"/>
    <s v="Semaine"/>
  </r>
  <r>
    <x v="0"/>
    <x v="316"/>
    <n v="229.59"/>
    <x v="4"/>
    <s v="Saclay"/>
    <s v="Michel"/>
    <s v="oct-2024"/>
    <x v="52"/>
    <x v="1"/>
    <x v="14"/>
    <s v="Semaine"/>
  </r>
  <r>
    <x v="0"/>
    <x v="316"/>
    <n v="729.32"/>
    <x v="14"/>
    <s v="Saclay"/>
    <s v="Michel"/>
    <s v="oct-2024"/>
    <x v="52"/>
    <x v="1"/>
    <x v="14"/>
    <s v="Semaine"/>
  </r>
  <r>
    <x v="0"/>
    <x v="316"/>
    <n v="512.75"/>
    <x v="0"/>
    <s v="Saclay"/>
    <s v="Michel"/>
    <s v="oct-2024"/>
    <x v="52"/>
    <x v="1"/>
    <x v="14"/>
    <s v="Semaine"/>
  </r>
  <r>
    <x v="0"/>
    <x v="316"/>
    <n v="600.04999999999995"/>
    <x v="3"/>
    <s v="Saclay"/>
    <s v="Michel"/>
    <s v="oct-2024"/>
    <x v="52"/>
    <x v="1"/>
    <x v="14"/>
    <s v="Semaine"/>
  </r>
  <r>
    <x v="0"/>
    <x v="316"/>
    <n v="204.24"/>
    <x v="1"/>
    <s v="Saclay"/>
    <s v="Michel"/>
    <s v="oct-2024"/>
    <x v="52"/>
    <x v="1"/>
    <x v="14"/>
    <s v="Semaine"/>
  </r>
  <r>
    <x v="0"/>
    <x v="317"/>
    <n v="484.9"/>
    <x v="0"/>
    <s v="Saclay"/>
    <s v="Michel"/>
    <s v="oct-2024"/>
    <x v="53"/>
    <x v="1"/>
    <x v="14"/>
    <s v="Semaine"/>
  </r>
  <r>
    <x v="0"/>
    <x v="317"/>
    <n v="524.09"/>
    <x v="7"/>
    <s v="Saclay"/>
    <s v="Michel"/>
    <s v="oct-2024"/>
    <x v="53"/>
    <x v="1"/>
    <x v="14"/>
    <s v="Semaine"/>
  </r>
  <r>
    <x v="0"/>
    <x v="317"/>
    <n v="186.04"/>
    <x v="29"/>
    <s v="Saclay"/>
    <s v="Michel"/>
    <s v="oct-2024"/>
    <x v="53"/>
    <x v="1"/>
    <x v="14"/>
    <s v="Semaine"/>
  </r>
  <r>
    <x v="0"/>
    <x v="317"/>
    <n v="615.33000000000004"/>
    <x v="1"/>
    <s v="Saclay"/>
    <s v="Michel"/>
    <s v="oct-2024"/>
    <x v="53"/>
    <x v="1"/>
    <x v="14"/>
    <s v="Semaine"/>
  </r>
  <r>
    <x v="0"/>
    <x v="317"/>
    <n v="170.2"/>
    <x v="4"/>
    <s v="Saclay"/>
    <s v="Michel"/>
    <s v="oct-2024"/>
    <x v="53"/>
    <x v="1"/>
    <x v="14"/>
    <s v="Semaine"/>
  </r>
  <r>
    <x v="0"/>
    <x v="318"/>
    <n v="297.25"/>
    <x v="19"/>
    <s v="Saclay"/>
    <s v="Michel"/>
    <s v="oct-2024"/>
    <x v="54"/>
    <x v="1"/>
    <x v="14"/>
    <s v="Semaine"/>
  </r>
  <r>
    <x v="0"/>
    <x v="318"/>
    <n v="420.9"/>
    <x v="0"/>
    <s v="Saclay"/>
    <s v="Michel"/>
    <s v="oct-2024"/>
    <x v="54"/>
    <x v="1"/>
    <x v="14"/>
    <s v="Semaine"/>
  </r>
  <r>
    <x v="0"/>
    <x v="318"/>
    <n v="314.89999999999998"/>
    <x v="17"/>
    <s v="Saclay"/>
    <s v="Michel"/>
    <s v="oct-2024"/>
    <x v="54"/>
    <x v="1"/>
    <x v="14"/>
    <s v="Semaine"/>
  </r>
  <r>
    <x v="0"/>
    <x v="318"/>
    <n v="335.38"/>
    <x v="6"/>
    <s v="Saclay"/>
    <s v="Michel"/>
    <s v="oct-2024"/>
    <x v="54"/>
    <x v="1"/>
    <x v="14"/>
    <s v="Semaine"/>
  </r>
  <r>
    <x v="0"/>
    <x v="318"/>
    <n v="312.04000000000002"/>
    <x v="1"/>
    <s v="Saclay"/>
    <s v="Michel"/>
    <s v="oct-2024"/>
    <x v="54"/>
    <x v="1"/>
    <x v="14"/>
    <s v="Semaine"/>
  </r>
  <r>
    <x v="0"/>
    <x v="318"/>
    <n v="1104.75"/>
    <x v="6"/>
    <s v="Saclay"/>
    <s v="Michel"/>
    <s v="oct-2024"/>
    <x v="54"/>
    <x v="1"/>
    <x v="14"/>
    <s v="Semaine"/>
  </r>
  <r>
    <x v="0"/>
    <x v="319"/>
    <n v="764.09"/>
    <x v="8"/>
    <s v="Saclay"/>
    <s v="Michel"/>
    <s v="oct-2024"/>
    <x v="270"/>
    <x v="1"/>
    <x v="14"/>
    <s v="Week-end"/>
  </r>
  <r>
    <x v="0"/>
    <x v="319"/>
    <n v="463.23"/>
    <x v="1"/>
    <s v="Saclay"/>
    <s v="Michel"/>
    <s v="oct-2024"/>
    <x v="270"/>
    <x v="1"/>
    <x v="14"/>
    <s v="Week-end"/>
  </r>
  <r>
    <x v="0"/>
    <x v="320"/>
    <n v="758.25"/>
    <x v="0"/>
    <s v="Saclay"/>
    <s v="Michel"/>
    <s v="oct-2024"/>
    <x v="56"/>
    <x v="1"/>
    <x v="14"/>
    <s v="Semaine"/>
  </r>
  <r>
    <x v="0"/>
    <x v="320"/>
    <n v="1267.01"/>
    <x v="7"/>
    <s v="Saclay"/>
    <s v="Michel"/>
    <s v="oct-2024"/>
    <x v="56"/>
    <x v="1"/>
    <x v="14"/>
    <s v="Semaine"/>
  </r>
  <r>
    <x v="0"/>
    <x v="320"/>
    <n v="373.39"/>
    <x v="3"/>
    <s v="Saclay"/>
    <s v="Michel"/>
    <s v="oct-2024"/>
    <x v="56"/>
    <x v="1"/>
    <x v="14"/>
    <s v="Semaine"/>
  </r>
  <r>
    <x v="0"/>
    <x v="320"/>
    <n v="1014.96"/>
    <x v="1"/>
    <s v="Saclay"/>
    <s v="Michel"/>
    <s v="oct-2024"/>
    <x v="56"/>
    <x v="1"/>
    <x v="14"/>
    <s v="Semaine"/>
  </r>
  <r>
    <x v="0"/>
    <x v="320"/>
    <n v="745.51"/>
    <x v="27"/>
    <s v="Saclay"/>
    <s v="Michel"/>
    <s v="oct-2024"/>
    <x v="56"/>
    <x v="1"/>
    <x v="14"/>
    <s v="Semaine"/>
  </r>
  <r>
    <x v="0"/>
    <x v="320"/>
    <n v="258.12"/>
    <x v="4"/>
    <s v="Saclay"/>
    <s v="Michel"/>
    <s v="oct-2024"/>
    <x v="56"/>
    <x v="1"/>
    <x v="14"/>
    <s v="Semaine"/>
  </r>
  <r>
    <x v="0"/>
    <x v="321"/>
    <n v="315.87"/>
    <x v="0"/>
    <s v="Saclay"/>
    <s v="Michel"/>
    <s v="oct-2024"/>
    <x v="57"/>
    <x v="1"/>
    <x v="14"/>
    <s v="Semaine"/>
  </r>
  <r>
    <x v="0"/>
    <x v="321"/>
    <n v="84.6"/>
    <x v="0"/>
    <s v="Saclay"/>
    <s v="Michel"/>
    <s v="oct-2024"/>
    <x v="57"/>
    <x v="1"/>
    <x v="14"/>
    <s v="Semaine"/>
  </r>
  <r>
    <x v="0"/>
    <x v="321"/>
    <n v="676.47"/>
    <x v="7"/>
    <s v="Saclay"/>
    <s v="Michel"/>
    <s v="oct-2024"/>
    <x v="57"/>
    <x v="1"/>
    <x v="14"/>
    <s v="Semaine"/>
  </r>
  <r>
    <x v="0"/>
    <x v="321"/>
    <n v="54.97"/>
    <x v="8"/>
    <s v="Saclay"/>
    <s v="Michel"/>
    <s v="oct-2024"/>
    <x v="57"/>
    <x v="1"/>
    <x v="14"/>
    <s v="Semaine"/>
  </r>
  <r>
    <x v="0"/>
    <x v="321"/>
    <n v="276.81"/>
    <x v="1"/>
    <s v="Saclay"/>
    <s v="Michel"/>
    <s v="oct-2024"/>
    <x v="57"/>
    <x v="1"/>
    <x v="14"/>
    <s v="Semaine"/>
  </r>
  <r>
    <x v="0"/>
    <x v="321"/>
    <n v="35.200000000000003"/>
    <x v="1"/>
    <s v="Saclay"/>
    <s v="Michel"/>
    <s v="oct-2024"/>
    <x v="57"/>
    <x v="1"/>
    <x v="14"/>
    <s v="Semaine"/>
  </r>
  <r>
    <x v="0"/>
    <x v="321"/>
    <n v="428.46"/>
    <x v="15"/>
    <s v="Saclay"/>
    <s v="Michel"/>
    <s v="oct-2024"/>
    <x v="57"/>
    <x v="1"/>
    <x v="14"/>
    <s v="Semaine"/>
  </r>
  <r>
    <x v="0"/>
    <x v="321"/>
    <n v="428.46"/>
    <x v="15"/>
    <s v="Saclay"/>
    <s v="Michel"/>
    <s v="oct-2024"/>
    <x v="57"/>
    <x v="1"/>
    <x v="14"/>
    <s v="Semaine"/>
  </r>
  <r>
    <x v="0"/>
    <x v="321"/>
    <n v="118.26"/>
    <x v="4"/>
    <s v="Saclay"/>
    <s v="Michel"/>
    <s v="oct-2024"/>
    <x v="57"/>
    <x v="1"/>
    <x v="14"/>
    <s v="Semaine"/>
  </r>
  <r>
    <x v="0"/>
    <x v="322"/>
    <n v="578.5"/>
    <x v="0"/>
    <s v="Saclay"/>
    <s v="Michel"/>
    <s v="oct-2024"/>
    <x v="58"/>
    <x v="1"/>
    <x v="14"/>
    <s v="Semaine"/>
  </r>
  <r>
    <x v="0"/>
    <x v="322"/>
    <n v="197.01"/>
    <x v="29"/>
    <s v="Saclay"/>
    <s v="Michel"/>
    <s v="oct-2024"/>
    <x v="58"/>
    <x v="1"/>
    <x v="14"/>
    <s v="Semaine"/>
  </r>
  <r>
    <x v="0"/>
    <x v="322"/>
    <n v="530.97"/>
    <x v="1"/>
    <s v="Saclay"/>
    <s v="Michel"/>
    <s v="oct-2024"/>
    <x v="58"/>
    <x v="1"/>
    <x v="14"/>
    <s v="Semaine"/>
  </r>
  <r>
    <x v="0"/>
    <x v="322"/>
    <n v="176.32"/>
    <x v="6"/>
    <s v="Saclay"/>
    <s v="Michel"/>
    <s v="oct-2024"/>
    <x v="58"/>
    <x v="1"/>
    <x v="14"/>
    <s v="Semaine"/>
  </r>
  <r>
    <x v="0"/>
    <x v="322"/>
    <n v="327.05"/>
    <x v="4"/>
    <s v="Saclay"/>
    <s v="Michel"/>
    <s v="oct-2024"/>
    <x v="58"/>
    <x v="1"/>
    <x v="14"/>
    <s v="Semaine"/>
  </r>
  <r>
    <x v="0"/>
    <x v="323"/>
    <n v="296.63"/>
    <x v="0"/>
    <s v="Saclay"/>
    <s v="Michel"/>
    <s v="oct-2024"/>
    <x v="59"/>
    <x v="1"/>
    <x v="14"/>
    <s v="Semaine"/>
  </r>
  <r>
    <x v="0"/>
    <x v="323"/>
    <n v="463.23"/>
    <x v="3"/>
    <s v="Saclay"/>
    <s v="Michel"/>
    <s v="oct-2024"/>
    <x v="59"/>
    <x v="1"/>
    <x v="14"/>
    <s v="Semaine"/>
  </r>
  <r>
    <x v="0"/>
    <x v="323"/>
    <n v="919.76"/>
    <x v="1"/>
    <s v="Saclay"/>
    <s v="Michel"/>
    <s v="oct-2024"/>
    <x v="59"/>
    <x v="1"/>
    <x v="14"/>
    <s v="Semaine"/>
  </r>
  <r>
    <x v="0"/>
    <x v="323"/>
    <n v="90.8"/>
    <x v="4"/>
    <s v="Saclay"/>
    <s v="Michel"/>
    <s v="oct-2024"/>
    <x v="59"/>
    <x v="1"/>
    <x v="14"/>
    <s v="Semaine"/>
  </r>
  <r>
    <x v="0"/>
    <x v="324"/>
    <n v="172"/>
    <x v="0"/>
    <s v="Saclay"/>
    <s v="Michel"/>
    <s v="oct-2024"/>
    <x v="60"/>
    <x v="1"/>
    <x v="14"/>
    <s v="Semaine"/>
  </r>
  <r>
    <x v="0"/>
    <x v="324"/>
    <n v="395.68"/>
    <x v="7"/>
    <s v="Saclay"/>
    <s v="Michel"/>
    <s v="oct-2024"/>
    <x v="60"/>
    <x v="1"/>
    <x v="14"/>
    <s v="Semaine"/>
  </r>
  <r>
    <x v="0"/>
    <x v="324"/>
    <n v="137.1"/>
    <x v="17"/>
    <s v="Saclay"/>
    <s v="Michel"/>
    <s v="oct-2024"/>
    <x v="60"/>
    <x v="1"/>
    <x v="14"/>
    <s v="Semaine"/>
  </r>
  <r>
    <x v="0"/>
    <x v="324"/>
    <n v="189.29"/>
    <x v="3"/>
    <s v="Saclay"/>
    <s v="Michel"/>
    <s v="oct-2024"/>
    <x v="60"/>
    <x v="1"/>
    <x v="14"/>
    <s v="Semaine"/>
  </r>
  <r>
    <x v="0"/>
    <x v="324"/>
    <n v="298.41000000000003"/>
    <x v="6"/>
    <s v="Saclay"/>
    <s v="Michel"/>
    <s v="oct-2024"/>
    <x v="60"/>
    <x v="1"/>
    <x v="14"/>
    <s v="Semaine"/>
  </r>
  <r>
    <x v="0"/>
    <x v="324"/>
    <n v="850.13"/>
    <x v="6"/>
    <s v="Saclay"/>
    <s v="Michel"/>
    <s v="oct-2024"/>
    <x v="60"/>
    <x v="1"/>
    <x v="14"/>
    <s v="Semaine"/>
  </r>
  <r>
    <x v="0"/>
    <x v="325"/>
    <n v="989.15"/>
    <x v="0"/>
    <s v="Saclay"/>
    <s v="Michel"/>
    <s v="oct-2024"/>
    <x v="61"/>
    <x v="1"/>
    <x v="14"/>
    <s v="Week-end"/>
  </r>
  <r>
    <x v="0"/>
    <x v="326"/>
    <n v="215.4"/>
    <x v="3"/>
    <s v="Saclay"/>
    <s v="Michel"/>
    <s v="oct-2024"/>
    <x v="271"/>
    <x v="1"/>
    <x v="14"/>
    <s v="Week-end"/>
  </r>
  <r>
    <x v="0"/>
    <x v="326"/>
    <n v="512.63"/>
    <x v="1"/>
    <s v="Saclay"/>
    <s v="Michel"/>
    <s v="oct-2024"/>
    <x v="271"/>
    <x v="1"/>
    <x v="14"/>
    <s v="Week-end"/>
  </r>
  <r>
    <x v="0"/>
    <x v="327"/>
    <n v="1520.42"/>
    <x v="14"/>
    <s v="Saclay"/>
    <s v="Michel"/>
    <s v="oct-2024"/>
    <x v="62"/>
    <x v="1"/>
    <x v="14"/>
    <s v="Semaine"/>
  </r>
  <r>
    <x v="0"/>
    <x v="327"/>
    <n v="216.23"/>
    <x v="8"/>
    <s v="Saclay"/>
    <s v="Michel"/>
    <s v="oct-2024"/>
    <x v="62"/>
    <x v="1"/>
    <x v="14"/>
    <s v="Semaine"/>
  </r>
  <r>
    <x v="0"/>
    <x v="327"/>
    <n v="13.95"/>
    <x v="1"/>
    <s v="Saclay"/>
    <s v="Michel"/>
    <s v="oct-2024"/>
    <x v="62"/>
    <x v="1"/>
    <x v="14"/>
    <s v="Semaine"/>
  </r>
  <r>
    <x v="0"/>
    <x v="327"/>
    <n v="180.11"/>
    <x v="4"/>
    <s v="Saclay"/>
    <s v="Michel"/>
    <s v="oct-2024"/>
    <x v="62"/>
    <x v="1"/>
    <x v="14"/>
    <s v="Semaine"/>
  </r>
  <r>
    <x v="0"/>
    <x v="327"/>
    <n v="348.11"/>
    <x v="13"/>
    <s v="Saclay"/>
    <s v="Michel"/>
    <s v="oct-2024"/>
    <x v="62"/>
    <x v="1"/>
    <x v="14"/>
    <s v="Semaine"/>
  </r>
  <r>
    <x v="0"/>
    <x v="328"/>
    <n v="273.07"/>
    <x v="0"/>
    <s v="Saclay"/>
    <s v="Michel"/>
    <s v="oct-2024"/>
    <x v="63"/>
    <x v="1"/>
    <x v="14"/>
    <s v="Semaine"/>
  </r>
  <r>
    <x v="0"/>
    <x v="328"/>
    <n v="275.52"/>
    <x v="25"/>
    <s v="Saclay"/>
    <s v="Michel"/>
    <s v="oct-2024"/>
    <x v="63"/>
    <x v="1"/>
    <x v="14"/>
    <s v="Semaine"/>
  </r>
  <r>
    <x v="0"/>
    <x v="328"/>
    <n v="280.76"/>
    <x v="7"/>
    <s v="Saclay"/>
    <s v="Michel"/>
    <s v="oct-2024"/>
    <x v="63"/>
    <x v="1"/>
    <x v="14"/>
    <s v="Semaine"/>
  </r>
  <r>
    <x v="0"/>
    <x v="328"/>
    <n v="305.02"/>
    <x v="29"/>
    <s v="Saclay"/>
    <s v="Michel"/>
    <s v="oct-2024"/>
    <x v="63"/>
    <x v="1"/>
    <x v="14"/>
    <s v="Semaine"/>
  </r>
  <r>
    <x v="0"/>
    <x v="328"/>
    <n v="336.34"/>
    <x v="1"/>
    <s v="Saclay"/>
    <s v="Michel"/>
    <s v="oct-2024"/>
    <x v="63"/>
    <x v="1"/>
    <x v="14"/>
    <s v="Semaine"/>
  </r>
  <r>
    <x v="0"/>
    <x v="328"/>
    <n v="73.53"/>
    <x v="4"/>
    <s v="Saclay"/>
    <s v="Michel"/>
    <s v="oct-2024"/>
    <x v="63"/>
    <x v="1"/>
    <x v="14"/>
    <s v="Semaine"/>
  </r>
  <r>
    <x v="0"/>
    <x v="328"/>
    <n v="391.14"/>
    <x v="26"/>
    <s v="Saclay"/>
    <s v="Michel"/>
    <s v="oct-2024"/>
    <x v="63"/>
    <x v="1"/>
    <x v="14"/>
    <s v="Semaine"/>
  </r>
  <r>
    <x v="0"/>
    <x v="329"/>
    <n v="743.6"/>
    <x v="0"/>
    <s v="Saclay"/>
    <s v="Michel"/>
    <s v="oct-2024"/>
    <x v="64"/>
    <x v="1"/>
    <x v="14"/>
    <s v="Semaine"/>
  </r>
  <r>
    <x v="0"/>
    <x v="329"/>
    <n v="430.72"/>
    <x v="7"/>
    <s v="Saclay"/>
    <s v="Michel"/>
    <s v="oct-2024"/>
    <x v="64"/>
    <x v="1"/>
    <x v="14"/>
    <s v="Semaine"/>
  </r>
  <r>
    <x v="0"/>
    <x v="329"/>
    <n v="286.47000000000003"/>
    <x v="1"/>
    <s v="Saclay"/>
    <s v="Michel"/>
    <s v="oct-2024"/>
    <x v="64"/>
    <x v="1"/>
    <x v="14"/>
    <s v="Semaine"/>
  </r>
  <r>
    <x v="0"/>
    <x v="329"/>
    <n v="2017.06"/>
    <x v="27"/>
    <s v="Saclay"/>
    <s v="Michel"/>
    <s v="oct-2024"/>
    <x v="64"/>
    <x v="1"/>
    <x v="14"/>
    <s v="Semaine"/>
  </r>
  <r>
    <x v="0"/>
    <x v="330"/>
    <n v="980.33"/>
    <x v="0"/>
    <s v="Saclay"/>
    <s v="Michel"/>
    <s v="oct-2024"/>
    <x v="65"/>
    <x v="1"/>
    <x v="14"/>
    <s v="Semaine"/>
  </r>
  <r>
    <x v="0"/>
    <x v="330"/>
    <n v="404.22"/>
    <x v="29"/>
    <s v="Saclay"/>
    <s v="Michel"/>
    <s v="oct-2024"/>
    <x v="65"/>
    <x v="1"/>
    <x v="14"/>
    <s v="Semaine"/>
  </r>
  <r>
    <x v="0"/>
    <x v="330"/>
    <n v="156.28"/>
    <x v="8"/>
    <s v="Saclay"/>
    <s v="Michel"/>
    <s v="oct-2024"/>
    <x v="65"/>
    <x v="1"/>
    <x v="14"/>
    <s v="Semaine"/>
  </r>
  <r>
    <x v="0"/>
    <x v="330"/>
    <n v="39.130000000000003"/>
    <x v="1"/>
    <s v="Saclay"/>
    <s v="Michel"/>
    <s v="oct-2024"/>
    <x v="65"/>
    <x v="1"/>
    <x v="14"/>
    <s v="Semaine"/>
  </r>
  <r>
    <x v="0"/>
    <x v="330"/>
    <n v="1312.81"/>
    <x v="1"/>
    <s v="Saclay"/>
    <s v="Michel"/>
    <s v="oct-2024"/>
    <x v="65"/>
    <x v="1"/>
    <x v="14"/>
    <s v="Semaine"/>
  </r>
  <r>
    <x v="0"/>
    <x v="331"/>
    <n v="154.9"/>
    <x v="0"/>
    <s v="Saclay"/>
    <s v="Michel"/>
    <s v="sept-2024"/>
    <x v="66"/>
    <x v="1"/>
    <x v="15"/>
    <s v="Semaine"/>
  </r>
  <r>
    <x v="0"/>
    <x v="331"/>
    <n v="136.63"/>
    <x v="19"/>
    <s v="Saclay"/>
    <s v="Michel"/>
    <s v="sept-2024"/>
    <x v="66"/>
    <x v="1"/>
    <x v="15"/>
    <s v="Semaine"/>
  </r>
  <r>
    <x v="0"/>
    <x v="331"/>
    <n v="484.38"/>
    <x v="17"/>
    <s v="Saclay"/>
    <s v="Michel"/>
    <s v="sept-2024"/>
    <x v="66"/>
    <x v="1"/>
    <x v="15"/>
    <s v="Semaine"/>
  </r>
  <r>
    <x v="0"/>
    <x v="332"/>
    <n v="142.81"/>
    <x v="8"/>
    <s v="Saclay"/>
    <s v="Michel"/>
    <s v="sept-2024"/>
    <x v="272"/>
    <x v="1"/>
    <x v="15"/>
    <s v="Week-end"/>
  </r>
  <r>
    <x v="0"/>
    <x v="333"/>
    <n v="967.46"/>
    <x v="0"/>
    <s v="Saclay"/>
    <s v="Michel"/>
    <s v="sept-2024"/>
    <x v="68"/>
    <x v="1"/>
    <x v="15"/>
    <s v="Semaine"/>
  </r>
  <r>
    <x v="0"/>
    <x v="333"/>
    <n v="1169.9000000000001"/>
    <x v="14"/>
    <s v="Saclay"/>
    <s v="Michel"/>
    <s v="sept-2024"/>
    <x v="68"/>
    <x v="1"/>
    <x v="15"/>
    <s v="Semaine"/>
  </r>
  <r>
    <x v="0"/>
    <x v="333"/>
    <n v="282.85000000000002"/>
    <x v="3"/>
    <s v="Saclay"/>
    <s v="Michel"/>
    <s v="sept-2024"/>
    <x v="68"/>
    <x v="1"/>
    <x v="15"/>
    <s v="Semaine"/>
  </r>
  <r>
    <x v="0"/>
    <x v="333"/>
    <n v="1073.56"/>
    <x v="29"/>
    <s v="Saclay"/>
    <s v="Michel"/>
    <s v="sept-2024"/>
    <x v="68"/>
    <x v="1"/>
    <x v="15"/>
    <s v="Semaine"/>
  </r>
  <r>
    <x v="0"/>
    <x v="333"/>
    <n v="984.77"/>
    <x v="1"/>
    <s v="Saclay"/>
    <s v="Michel"/>
    <s v="sept-2024"/>
    <x v="68"/>
    <x v="1"/>
    <x v="15"/>
    <s v="Semaine"/>
  </r>
  <r>
    <x v="0"/>
    <x v="333"/>
    <n v="984"/>
    <x v="6"/>
    <s v="Saclay"/>
    <s v="Michel"/>
    <s v="sept-2024"/>
    <x v="68"/>
    <x v="1"/>
    <x v="15"/>
    <s v="Semaine"/>
  </r>
  <r>
    <x v="0"/>
    <x v="334"/>
    <n v="597.29"/>
    <x v="0"/>
    <s v="Saclay"/>
    <s v="Michel"/>
    <s v="sept-2024"/>
    <x v="69"/>
    <x v="1"/>
    <x v="15"/>
    <s v="Semaine"/>
  </r>
  <r>
    <x v="0"/>
    <x v="334"/>
    <n v="866.1"/>
    <x v="7"/>
    <s v="Saclay"/>
    <s v="Michel"/>
    <s v="sept-2024"/>
    <x v="69"/>
    <x v="1"/>
    <x v="15"/>
    <s v="Semaine"/>
  </r>
  <r>
    <x v="0"/>
    <x v="334"/>
    <n v="340.26"/>
    <x v="8"/>
    <s v="Saclay"/>
    <s v="Michel"/>
    <s v="sept-2024"/>
    <x v="69"/>
    <x v="1"/>
    <x v="15"/>
    <s v="Semaine"/>
  </r>
  <r>
    <x v="0"/>
    <x v="334"/>
    <n v="2900"/>
    <x v="10"/>
    <s v="Saclay"/>
    <s v="Michel"/>
    <s v="sept-2024"/>
    <x v="69"/>
    <x v="1"/>
    <x v="15"/>
    <s v="Semaine"/>
  </r>
  <r>
    <x v="0"/>
    <x v="335"/>
    <n v="588.48"/>
    <x v="0"/>
    <s v="Saclay"/>
    <s v="Michel"/>
    <s v="sept-2024"/>
    <x v="70"/>
    <x v="1"/>
    <x v="15"/>
    <s v="Semaine"/>
  </r>
  <r>
    <x v="0"/>
    <x v="335"/>
    <n v="271.04000000000002"/>
    <x v="29"/>
    <s v="Saclay"/>
    <s v="Michel"/>
    <s v="sept-2024"/>
    <x v="70"/>
    <x v="1"/>
    <x v="15"/>
    <s v="Semaine"/>
  </r>
  <r>
    <x v="0"/>
    <x v="335"/>
    <n v="66.33"/>
    <x v="4"/>
    <s v="Saclay"/>
    <s v="Michel"/>
    <s v="sept-2024"/>
    <x v="70"/>
    <x v="1"/>
    <x v="15"/>
    <s v="Semaine"/>
  </r>
  <r>
    <x v="0"/>
    <x v="336"/>
    <n v="116.7"/>
    <x v="25"/>
    <s v="Saclay"/>
    <s v="Michel"/>
    <s v="sept-2024"/>
    <x v="71"/>
    <x v="1"/>
    <x v="15"/>
    <s v="Semaine"/>
  </r>
  <r>
    <x v="0"/>
    <x v="336"/>
    <n v="329.66"/>
    <x v="7"/>
    <s v="Saclay"/>
    <s v="Michel"/>
    <s v="sept-2024"/>
    <x v="71"/>
    <x v="1"/>
    <x v="15"/>
    <s v="Semaine"/>
  </r>
  <r>
    <x v="0"/>
    <x v="336"/>
    <n v="178.54"/>
    <x v="1"/>
    <s v="Saclay"/>
    <s v="Michel"/>
    <s v="sept-2024"/>
    <x v="71"/>
    <x v="1"/>
    <x v="15"/>
    <s v="Semaine"/>
  </r>
  <r>
    <x v="0"/>
    <x v="336"/>
    <n v="21.6"/>
    <x v="1"/>
    <s v="Saclay"/>
    <s v="Michel"/>
    <s v="sept-2024"/>
    <x v="71"/>
    <x v="1"/>
    <x v="15"/>
    <s v="Semaine"/>
  </r>
  <r>
    <x v="0"/>
    <x v="336"/>
    <n v="179.46"/>
    <x v="4"/>
    <s v="Saclay"/>
    <s v="Michel"/>
    <s v="sept-2024"/>
    <x v="71"/>
    <x v="1"/>
    <x v="15"/>
    <s v="Semaine"/>
  </r>
  <r>
    <x v="0"/>
    <x v="336"/>
    <n v="151.62"/>
    <x v="0"/>
    <s v="Saclay"/>
    <s v="Michel"/>
    <s v="sept-2024"/>
    <x v="71"/>
    <x v="1"/>
    <x v="15"/>
    <s v="Semaine"/>
  </r>
  <r>
    <x v="0"/>
    <x v="336"/>
    <n v="84.6"/>
    <x v="0"/>
    <s v="Saclay"/>
    <s v="Michel"/>
    <s v="sept-2024"/>
    <x v="71"/>
    <x v="1"/>
    <x v="15"/>
    <s v="Semaine"/>
  </r>
  <r>
    <x v="0"/>
    <x v="337"/>
    <n v="98.9"/>
    <x v="19"/>
    <s v="Saclay"/>
    <s v="Michel"/>
    <s v="sept-2024"/>
    <x v="72"/>
    <x v="1"/>
    <x v="15"/>
    <s v="Semaine"/>
  </r>
  <r>
    <x v="0"/>
    <x v="337"/>
    <n v="384.94"/>
    <x v="17"/>
    <s v="Saclay"/>
    <s v="Michel"/>
    <s v="sept-2024"/>
    <x v="72"/>
    <x v="1"/>
    <x v="15"/>
    <s v="Semaine"/>
  </r>
  <r>
    <x v="0"/>
    <x v="337"/>
    <n v="754.49"/>
    <x v="3"/>
    <s v="Saclay"/>
    <s v="Michel"/>
    <s v="sept-2024"/>
    <x v="72"/>
    <x v="1"/>
    <x v="15"/>
    <s v="Semaine"/>
  </r>
  <r>
    <x v="0"/>
    <x v="337"/>
    <n v="204.98"/>
    <x v="8"/>
    <s v="Saclay"/>
    <s v="Michel"/>
    <s v="sept-2024"/>
    <x v="72"/>
    <x v="1"/>
    <x v="15"/>
    <s v="Semaine"/>
  </r>
  <r>
    <x v="0"/>
    <x v="337"/>
    <n v="381.49"/>
    <x v="1"/>
    <s v="Saclay"/>
    <s v="Michel"/>
    <s v="sept-2024"/>
    <x v="72"/>
    <x v="1"/>
    <x v="15"/>
    <s v="Semaine"/>
  </r>
  <r>
    <x v="0"/>
    <x v="337"/>
    <n v="324.97000000000003"/>
    <x v="0"/>
    <s v="Saclay"/>
    <s v="Michel"/>
    <s v="sept-2024"/>
    <x v="72"/>
    <x v="1"/>
    <x v="15"/>
    <s v="Semaine"/>
  </r>
  <r>
    <x v="0"/>
    <x v="338"/>
    <n v="479.78"/>
    <x v="1"/>
    <s v="Saclay"/>
    <s v="Michel"/>
    <s v="sept-2024"/>
    <x v="74"/>
    <x v="1"/>
    <x v="15"/>
    <s v="Week-end"/>
  </r>
  <r>
    <x v="0"/>
    <x v="338"/>
    <n v="920"/>
    <x v="27"/>
    <s v="Saclay"/>
    <s v="Michel"/>
    <s v="sept-2024"/>
    <x v="74"/>
    <x v="1"/>
    <x v="15"/>
    <s v="Week-end"/>
  </r>
  <r>
    <x v="0"/>
    <x v="338"/>
    <n v="290.72000000000003"/>
    <x v="0"/>
    <s v="Saclay"/>
    <s v="Michel"/>
    <s v="sept-2024"/>
    <x v="74"/>
    <x v="1"/>
    <x v="15"/>
    <s v="Week-end"/>
  </r>
  <r>
    <x v="0"/>
    <x v="339"/>
    <n v="376.82"/>
    <x v="15"/>
    <s v="Saclay"/>
    <s v="Michel"/>
    <s v="sept-2024"/>
    <x v="75"/>
    <x v="1"/>
    <x v="15"/>
    <s v="Semaine"/>
  </r>
  <r>
    <x v="0"/>
    <x v="340"/>
    <n v="790.54"/>
    <x v="29"/>
    <s v="Saclay"/>
    <s v="Michel"/>
    <s v="sept-2024"/>
    <x v="76"/>
    <x v="1"/>
    <x v="15"/>
    <s v="Semaine"/>
  </r>
  <r>
    <x v="0"/>
    <x v="340"/>
    <n v="782.65"/>
    <x v="8"/>
    <s v="Saclay"/>
    <s v="Michel"/>
    <s v="sept-2024"/>
    <x v="76"/>
    <x v="1"/>
    <x v="15"/>
    <s v="Semaine"/>
  </r>
  <r>
    <x v="0"/>
    <x v="340"/>
    <n v="2900"/>
    <x v="10"/>
    <s v="Saclay"/>
    <s v="Michel"/>
    <s v="sept-2024"/>
    <x v="76"/>
    <x v="1"/>
    <x v="15"/>
    <s v="Semaine"/>
  </r>
  <r>
    <x v="0"/>
    <x v="340"/>
    <n v="626.89"/>
    <x v="1"/>
    <s v="Saclay"/>
    <s v="Michel"/>
    <s v="sept-2024"/>
    <x v="76"/>
    <x v="1"/>
    <x v="15"/>
    <s v="Semaine"/>
  </r>
  <r>
    <x v="0"/>
    <x v="340"/>
    <n v="1088.76"/>
    <x v="0"/>
    <s v="Saclay"/>
    <s v="Michel"/>
    <s v="sept-2024"/>
    <x v="76"/>
    <x v="1"/>
    <x v="15"/>
    <s v="Semaine"/>
  </r>
  <r>
    <x v="0"/>
    <x v="341"/>
    <n v="915.32"/>
    <x v="7"/>
    <s v="Saclay"/>
    <s v="Michel"/>
    <s v="sept-2024"/>
    <x v="77"/>
    <x v="1"/>
    <x v="15"/>
    <s v="Semaine"/>
  </r>
  <r>
    <x v="0"/>
    <x v="341"/>
    <n v="177.81"/>
    <x v="3"/>
    <s v="Saclay"/>
    <s v="Michel"/>
    <s v="sept-2024"/>
    <x v="77"/>
    <x v="1"/>
    <x v="15"/>
    <s v="Semaine"/>
  </r>
  <r>
    <x v="0"/>
    <x v="341"/>
    <n v="56.48"/>
    <x v="8"/>
    <s v="Saclay"/>
    <s v="Michel"/>
    <s v="sept-2024"/>
    <x v="77"/>
    <x v="1"/>
    <x v="15"/>
    <s v="Semaine"/>
  </r>
  <r>
    <x v="0"/>
    <x v="341"/>
    <n v="177.16"/>
    <x v="1"/>
    <s v="Saclay"/>
    <s v="Michel"/>
    <s v="sept-2024"/>
    <x v="77"/>
    <x v="1"/>
    <x v="15"/>
    <s v="Semaine"/>
  </r>
  <r>
    <x v="0"/>
    <x v="341"/>
    <n v="204.82"/>
    <x v="1"/>
    <s v="Saclay"/>
    <s v="Michel"/>
    <s v="sept-2024"/>
    <x v="77"/>
    <x v="1"/>
    <x v="15"/>
    <s v="Semaine"/>
  </r>
  <r>
    <x v="0"/>
    <x v="341"/>
    <n v="773.1"/>
    <x v="6"/>
    <s v="Saclay"/>
    <s v="Michel"/>
    <s v="sept-2024"/>
    <x v="77"/>
    <x v="1"/>
    <x v="15"/>
    <s v="Semaine"/>
  </r>
  <r>
    <x v="0"/>
    <x v="341"/>
    <n v="463.05"/>
    <x v="0"/>
    <s v="Saclay"/>
    <s v="Michel"/>
    <s v="sept-2024"/>
    <x v="77"/>
    <x v="1"/>
    <x v="15"/>
    <s v="Semaine"/>
  </r>
  <r>
    <x v="0"/>
    <x v="342"/>
    <n v="584.23"/>
    <x v="14"/>
    <s v="Saclay"/>
    <s v="Michel"/>
    <s v="sept-2024"/>
    <x v="78"/>
    <x v="1"/>
    <x v="15"/>
    <s v="Semaine"/>
  </r>
  <r>
    <x v="0"/>
    <x v="342"/>
    <n v="254.09"/>
    <x v="17"/>
    <s v="Saclay"/>
    <s v="Michel"/>
    <s v="sept-2024"/>
    <x v="78"/>
    <x v="1"/>
    <x v="15"/>
    <s v="Semaine"/>
  </r>
  <r>
    <x v="0"/>
    <x v="342"/>
    <n v="233.18"/>
    <x v="3"/>
    <s v="Saclay"/>
    <s v="Michel"/>
    <s v="sept-2024"/>
    <x v="78"/>
    <x v="1"/>
    <x v="15"/>
    <s v="Semaine"/>
  </r>
  <r>
    <x v="0"/>
    <x v="342"/>
    <n v="516.70000000000005"/>
    <x v="29"/>
    <s v="Saclay"/>
    <s v="Michel"/>
    <s v="sept-2024"/>
    <x v="78"/>
    <x v="1"/>
    <x v="15"/>
    <s v="Semaine"/>
  </r>
  <r>
    <x v="0"/>
    <x v="342"/>
    <n v="592.70000000000005"/>
    <x v="8"/>
    <s v="Saclay"/>
    <s v="Michel"/>
    <s v="sept-2024"/>
    <x v="78"/>
    <x v="1"/>
    <x v="15"/>
    <s v="Semaine"/>
  </r>
  <r>
    <x v="0"/>
    <x v="342"/>
    <n v="594.82000000000005"/>
    <x v="1"/>
    <s v="Saclay"/>
    <s v="Michel"/>
    <s v="sept-2024"/>
    <x v="78"/>
    <x v="1"/>
    <x v="15"/>
    <s v="Semaine"/>
  </r>
  <r>
    <x v="0"/>
    <x v="342"/>
    <n v="98.9"/>
    <x v="4"/>
    <s v="Saclay"/>
    <s v="Michel"/>
    <s v="sept-2024"/>
    <x v="78"/>
    <x v="1"/>
    <x v="15"/>
    <s v="Semaine"/>
  </r>
  <r>
    <x v="0"/>
    <x v="342"/>
    <n v="774.72"/>
    <x v="0"/>
    <s v="Saclay"/>
    <s v="Michel"/>
    <s v="sept-2024"/>
    <x v="78"/>
    <x v="1"/>
    <x v="15"/>
    <s v="Semaine"/>
  </r>
  <r>
    <x v="0"/>
    <x v="343"/>
    <n v="633.63"/>
    <x v="25"/>
    <s v="Saclay"/>
    <s v="Michel"/>
    <s v="sept-2024"/>
    <x v="79"/>
    <x v="1"/>
    <x v="15"/>
    <s v="Semaine"/>
  </r>
  <r>
    <x v="0"/>
    <x v="343"/>
    <n v="629.15"/>
    <x v="6"/>
    <s v="Saclay"/>
    <s v="Michel"/>
    <s v="sept-2024"/>
    <x v="79"/>
    <x v="1"/>
    <x v="15"/>
    <s v="Semaine"/>
  </r>
  <r>
    <x v="0"/>
    <x v="343"/>
    <n v="440.92"/>
    <x v="0"/>
    <s v="Saclay"/>
    <s v="Michel"/>
    <s v="sept-2024"/>
    <x v="79"/>
    <x v="1"/>
    <x v="15"/>
    <s v="Semaine"/>
  </r>
  <r>
    <x v="0"/>
    <x v="344"/>
    <n v="137.88999999999999"/>
    <x v="0"/>
    <s v="Saclay"/>
    <s v="Michel"/>
    <s v="sept-2024"/>
    <x v="80"/>
    <x v="1"/>
    <x v="15"/>
    <s v="Week-end"/>
  </r>
  <r>
    <x v="0"/>
    <x v="345"/>
    <n v="482.52"/>
    <x v="7"/>
    <s v="Saclay"/>
    <s v="Michel"/>
    <s v="sept-2024"/>
    <x v="273"/>
    <x v="1"/>
    <x v="15"/>
    <s v="Semaine"/>
  </r>
  <r>
    <x v="0"/>
    <x v="345"/>
    <n v="293.37"/>
    <x v="8"/>
    <s v="Saclay"/>
    <s v="Michel"/>
    <s v="sept-2024"/>
    <x v="273"/>
    <x v="1"/>
    <x v="15"/>
    <s v="Semaine"/>
  </r>
  <r>
    <x v="0"/>
    <x v="345"/>
    <n v="933.22"/>
    <x v="1"/>
    <s v="Saclay"/>
    <s v="Michel"/>
    <s v="sept-2024"/>
    <x v="273"/>
    <x v="1"/>
    <x v="15"/>
    <s v="Semaine"/>
  </r>
  <r>
    <x v="0"/>
    <x v="345"/>
    <n v="1041.18"/>
    <x v="0"/>
    <s v="Saclay"/>
    <s v="Michel"/>
    <s v="sept-2024"/>
    <x v="273"/>
    <x v="1"/>
    <x v="15"/>
    <s v="Semaine"/>
  </r>
  <r>
    <x v="0"/>
    <x v="346"/>
    <n v="191.8"/>
    <x v="14"/>
    <s v="Saclay"/>
    <s v="Michel"/>
    <s v="sept-2024"/>
    <x v="81"/>
    <x v="1"/>
    <x v="15"/>
    <s v="Semaine"/>
  </r>
  <r>
    <x v="0"/>
    <x v="346"/>
    <n v="1016.9"/>
    <x v="14"/>
    <s v="Saclay"/>
    <s v="Michel"/>
    <s v="sept-2024"/>
    <x v="81"/>
    <x v="1"/>
    <x v="15"/>
    <s v="Semaine"/>
  </r>
  <r>
    <x v="0"/>
    <x v="346"/>
    <n v="321.79000000000002"/>
    <x v="7"/>
    <s v="Saclay"/>
    <s v="Michel"/>
    <s v="sept-2024"/>
    <x v="81"/>
    <x v="1"/>
    <x v="15"/>
    <s v="Semaine"/>
  </r>
  <r>
    <x v="0"/>
    <x v="346"/>
    <n v="143.12"/>
    <x v="25"/>
    <s v="Saclay"/>
    <s v="Michel"/>
    <s v="sept-2024"/>
    <x v="81"/>
    <x v="1"/>
    <x v="15"/>
    <s v="Semaine"/>
  </r>
  <r>
    <x v="0"/>
    <x v="346"/>
    <n v="339.49"/>
    <x v="8"/>
    <s v="Saclay"/>
    <s v="Michel"/>
    <s v="sept-2024"/>
    <x v="81"/>
    <x v="1"/>
    <x v="15"/>
    <s v="Semaine"/>
  </r>
  <r>
    <x v="0"/>
    <x v="346"/>
    <n v="607.91"/>
    <x v="29"/>
    <s v="Saclay"/>
    <s v="Michel"/>
    <s v="sept-2024"/>
    <x v="81"/>
    <x v="1"/>
    <x v="15"/>
    <s v="Semaine"/>
  </r>
  <r>
    <x v="0"/>
    <x v="346"/>
    <n v="400.29"/>
    <x v="1"/>
    <s v="Saclay"/>
    <s v="Michel"/>
    <s v="sept-2024"/>
    <x v="81"/>
    <x v="1"/>
    <x v="15"/>
    <s v="Semaine"/>
  </r>
  <r>
    <x v="0"/>
    <x v="346"/>
    <n v="348.7"/>
    <x v="0"/>
    <s v="Saclay"/>
    <s v="Michel"/>
    <s v="sept-2024"/>
    <x v="81"/>
    <x v="1"/>
    <x v="15"/>
    <s v="Semaine"/>
  </r>
  <r>
    <x v="0"/>
    <x v="346"/>
    <n v="485.93"/>
    <x v="4"/>
    <s v="Saclay"/>
    <s v="Michel"/>
    <s v="sept-2024"/>
    <x v="81"/>
    <x v="1"/>
    <x v="15"/>
    <s v="Semaine"/>
  </r>
  <r>
    <x v="0"/>
    <x v="346"/>
    <n v="219.98"/>
    <x v="13"/>
    <s v="Saclay"/>
    <s v="Michel"/>
    <s v="sept-2024"/>
    <x v="81"/>
    <x v="1"/>
    <x v="15"/>
    <s v="Semaine"/>
  </r>
  <r>
    <x v="0"/>
    <x v="347"/>
    <n v="490.17"/>
    <x v="7"/>
    <s v="Saclay"/>
    <s v="Michel"/>
    <s v="sept-2024"/>
    <x v="82"/>
    <x v="1"/>
    <x v="15"/>
    <s v="Semaine"/>
  </r>
  <r>
    <x v="0"/>
    <x v="347"/>
    <n v="365.31"/>
    <x v="1"/>
    <s v="Saclay"/>
    <s v="Michel"/>
    <s v="sept-2024"/>
    <x v="82"/>
    <x v="1"/>
    <x v="15"/>
    <s v="Semaine"/>
  </r>
  <r>
    <x v="0"/>
    <x v="347"/>
    <n v="472.93"/>
    <x v="0"/>
    <s v="Saclay"/>
    <s v="Michel"/>
    <s v="sept-2024"/>
    <x v="82"/>
    <x v="1"/>
    <x v="15"/>
    <s v="Semaine"/>
  </r>
  <r>
    <x v="0"/>
    <x v="347"/>
    <n v="42.3"/>
    <x v="0"/>
    <s v="Saclay"/>
    <s v="Michel"/>
    <s v="sept-2024"/>
    <x v="82"/>
    <x v="1"/>
    <x v="15"/>
    <s v="Semaine"/>
  </r>
  <r>
    <x v="0"/>
    <x v="348"/>
    <n v="154"/>
    <x v="32"/>
    <s v="Saclay"/>
    <s v="Michel"/>
    <s v="sept-2024"/>
    <x v="83"/>
    <x v="1"/>
    <x v="15"/>
    <s v="Semaine"/>
  </r>
  <r>
    <x v="0"/>
    <x v="348"/>
    <n v="190.42"/>
    <x v="7"/>
    <s v="Saclay"/>
    <s v="Michel"/>
    <s v="sept-2024"/>
    <x v="83"/>
    <x v="1"/>
    <x v="15"/>
    <s v="Semaine"/>
  </r>
  <r>
    <x v="0"/>
    <x v="348"/>
    <n v="360.01"/>
    <x v="3"/>
    <s v="Saclay"/>
    <s v="Michel"/>
    <s v="sept-2024"/>
    <x v="83"/>
    <x v="1"/>
    <x v="15"/>
    <s v="Semaine"/>
  </r>
  <r>
    <x v="0"/>
    <x v="348"/>
    <n v="750.74"/>
    <x v="29"/>
    <s v="Saclay"/>
    <s v="Michel"/>
    <s v="sept-2024"/>
    <x v="83"/>
    <x v="1"/>
    <x v="15"/>
    <s v="Semaine"/>
  </r>
  <r>
    <x v="0"/>
    <x v="348"/>
    <n v="320.08999999999997"/>
    <x v="1"/>
    <s v="Saclay"/>
    <s v="Michel"/>
    <s v="sept-2024"/>
    <x v="83"/>
    <x v="1"/>
    <x v="15"/>
    <s v="Semaine"/>
  </r>
  <r>
    <x v="0"/>
    <x v="348"/>
    <n v="631.45000000000005"/>
    <x v="0"/>
    <s v="Saclay"/>
    <s v="Michel"/>
    <s v="sept-2024"/>
    <x v="83"/>
    <x v="1"/>
    <x v="15"/>
    <s v="Semaine"/>
  </r>
  <r>
    <x v="0"/>
    <x v="348"/>
    <n v="281.57"/>
    <x v="4"/>
    <s v="Saclay"/>
    <s v="Michel"/>
    <s v="sept-2024"/>
    <x v="83"/>
    <x v="1"/>
    <x v="15"/>
    <s v="Semaine"/>
  </r>
  <r>
    <x v="0"/>
    <x v="349"/>
    <n v="244.05"/>
    <x v="8"/>
    <s v="Saclay"/>
    <s v="Michel"/>
    <s v="sept-2024"/>
    <x v="84"/>
    <x v="1"/>
    <x v="15"/>
    <s v="Semaine"/>
  </r>
  <r>
    <x v="0"/>
    <x v="349"/>
    <n v="613.69000000000005"/>
    <x v="1"/>
    <s v="Saclay"/>
    <s v="Michel"/>
    <s v="sept-2024"/>
    <x v="84"/>
    <x v="1"/>
    <x v="15"/>
    <s v="Semaine"/>
  </r>
  <r>
    <x v="0"/>
    <x v="349"/>
    <n v="451.55"/>
    <x v="6"/>
    <s v="Saclay"/>
    <s v="Michel"/>
    <s v="sept-2024"/>
    <x v="84"/>
    <x v="1"/>
    <x v="15"/>
    <s v="Semaine"/>
  </r>
  <r>
    <x v="0"/>
    <x v="349"/>
    <n v="663.85"/>
    <x v="0"/>
    <s v="Saclay"/>
    <s v="Michel"/>
    <s v="sept-2024"/>
    <x v="84"/>
    <x v="1"/>
    <x v="15"/>
    <s v="Semaine"/>
  </r>
  <r>
    <x v="0"/>
    <x v="350"/>
    <n v="766.62"/>
    <x v="16"/>
    <s v="Saclay"/>
    <s v="Michel"/>
    <s v="sept-2024"/>
    <x v="274"/>
    <x v="1"/>
    <x v="15"/>
    <s v="Week-end"/>
  </r>
  <r>
    <x v="0"/>
    <x v="350"/>
    <n v="42.3"/>
    <x v="0"/>
    <s v="Saclay"/>
    <s v="Michel"/>
    <s v="sept-2024"/>
    <x v="274"/>
    <x v="1"/>
    <x v="15"/>
    <s v="Week-end"/>
  </r>
  <r>
    <x v="0"/>
    <x v="351"/>
    <n v="605.59"/>
    <x v="7"/>
    <s v="Saclay"/>
    <s v="Michel"/>
    <s v="sept-2024"/>
    <x v="86"/>
    <x v="1"/>
    <x v="15"/>
    <s v="Semaine"/>
  </r>
  <r>
    <x v="0"/>
    <x v="351"/>
    <n v="618.21"/>
    <x v="8"/>
    <s v="Saclay"/>
    <s v="Michel"/>
    <s v="sept-2024"/>
    <x v="86"/>
    <x v="1"/>
    <x v="15"/>
    <s v="Semaine"/>
  </r>
  <r>
    <x v="0"/>
    <x v="351"/>
    <n v="1264.95"/>
    <x v="1"/>
    <s v="Saclay"/>
    <s v="Michel"/>
    <s v="sept-2024"/>
    <x v="86"/>
    <x v="1"/>
    <x v="15"/>
    <s v="Semaine"/>
  </r>
  <r>
    <x v="0"/>
    <x v="352"/>
    <n v="111.15"/>
    <x v="0"/>
    <s v="Saclay"/>
    <s v="Michel"/>
    <s v="sept-2024"/>
    <x v="87"/>
    <x v="1"/>
    <x v="15"/>
    <s v="Semaine"/>
  </r>
  <r>
    <x v="0"/>
    <x v="353"/>
    <n v="704.98"/>
    <x v="7"/>
    <s v="Saclay"/>
    <s v="Michel"/>
    <s v="sept-2024"/>
    <x v="88"/>
    <x v="1"/>
    <x v="15"/>
    <s v="Semaine"/>
  </r>
  <r>
    <x v="0"/>
    <x v="353"/>
    <n v="784.81"/>
    <x v="3"/>
    <s v="Saclay"/>
    <s v="Michel"/>
    <s v="sept-2024"/>
    <x v="88"/>
    <x v="1"/>
    <x v="15"/>
    <s v="Semaine"/>
  </r>
  <r>
    <x v="0"/>
    <x v="353"/>
    <n v="350.67"/>
    <x v="1"/>
    <s v="Saclay"/>
    <s v="Michel"/>
    <s v="sept-2024"/>
    <x v="88"/>
    <x v="1"/>
    <x v="15"/>
    <s v="Semaine"/>
  </r>
  <r>
    <x v="0"/>
    <x v="353"/>
    <n v="96.3"/>
    <x v="1"/>
    <s v="Saclay"/>
    <s v="Michel"/>
    <s v="sept-2024"/>
    <x v="88"/>
    <x v="1"/>
    <x v="15"/>
    <s v="Semaine"/>
  </r>
  <r>
    <x v="0"/>
    <x v="353"/>
    <n v="445.78"/>
    <x v="0"/>
    <s v="Saclay"/>
    <s v="Michel"/>
    <s v="sept-2024"/>
    <x v="88"/>
    <x v="1"/>
    <x v="15"/>
    <s v="Semaine"/>
  </r>
  <r>
    <x v="0"/>
    <x v="353"/>
    <n v="541.04999999999995"/>
    <x v="4"/>
    <s v="Saclay"/>
    <s v="Michel"/>
    <s v="sept-2024"/>
    <x v="88"/>
    <x v="1"/>
    <x v="15"/>
    <s v="Semaine"/>
  </r>
  <r>
    <x v="0"/>
    <x v="353"/>
    <n v="421.74"/>
    <x v="13"/>
    <s v="Saclay"/>
    <s v="Michel"/>
    <s v="sept-2024"/>
    <x v="88"/>
    <x v="1"/>
    <x v="15"/>
    <s v="Semaine"/>
  </r>
  <r>
    <x v="0"/>
    <x v="354"/>
    <n v="386.16"/>
    <x v="7"/>
    <s v="Saclay"/>
    <s v="Michel"/>
    <s v="sept-2024"/>
    <x v="275"/>
    <x v="1"/>
    <x v="15"/>
    <s v="Semaine"/>
  </r>
  <r>
    <x v="0"/>
    <x v="354"/>
    <n v="298"/>
    <x v="8"/>
    <s v="Saclay"/>
    <s v="Michel"/>
    <s v="sept-2024"/>
    <x v="275"/>
    <x v="1"/>
    <x v="15"/>
    <s v="Semaine"/>
  </r>
  <r>
    <x v="0"/>
    <x v="354"/>
    <n v="557.46"/>
    <x v="29"/>
    <s v="Saclay"/>
    <s v="Michel"/>
    <s v="sept-2024"/>
    <x v="275"/>
    <x v="1"/>
    <x v="15"/>
    <s v="Semaine"/>
  </r>
  <r>
    <x v="0"/>
    <x v="354"/>
    <n v="693.42"/>
    <x v="1"/>
    <s v="Saclay"/>
    <s v="Michel"/>
    <s v="sept-2024"/>
    <x v="275"/>
    <x v="1"/>
    <x v="15"/>
    <s v="Semaine"/>
  </r>
  <r>
    <x v="0"/>
    <x v="354"/>
    <n v="976.19"/>
    <x v="0"/>
    <s v="Saclay"/>
    <s v="Michel"/>
    <s v="sept-2024"/>
    <x v="275"/>
    <x v="1"/>
    <x v="15"/>
    <s v="Semaine"/>
  </r>
  <r>
    <x v="0"/>
    <x v="354"/>
    <n v="249.98"/>
    <x v="4"/>
    <s v="Saclay"/>
    <s v="Michel"/>
    <s v="sept-2024"/>
    <x v="275"/>
    <x v="1"/>
    <x v="15"/>
    <s v="Semaine"/>
  </r>
  <r>
    <x v="0"/>
    <x v="354"/>
    <n v="1904.73"/>
    <x v="27"/>
    <s v="Saclay"/>
    <s v="Michel"/>
    <s v="sept-2024"/>
    <x v="275"/>
    <x v="1"/>
    <x v="15"/>
    <s v="Semaine"/>
  </r>
  <r>
    <x v="0"/>
    <x v="354"/>
    <n v="333.18"/>
    <x v="13"/>
    <s v="Saclay"/>
    <s v="Michel"/>
    <s v="sept-2024"/>
    <x v="275"/>
    <x v="1"/>
    <x v="15"/>
    <s v="Semaine"/>
  </r>
  <r>
    <x v="0"/>
    <x v="355"/>
    <n v="428.82"/>
    <x v="25"/>
    <s v="Saclay"/>
    <s v="Michel"/>
    <s v="sept-2024"/>
    <x v="89"/>
    <x v="1"/>
    <x v="15"/>
    <s v="Semaine"/>
  </r>
  <r>
    <x v="0"/>
    <x v="355"/>
    <n v="428.82"/>
    <x v="1"/>
    <s v="Saclay"/>
    <s v="Michel"/>
    <s v="sept-2024"/>
    <x v="89"/>
    <x v="1"/>
    <x v="15"/>
    <s v="Semaine"/>
  </r>
  <r>
    <x v="0"/>
    <x v="355"/>
    <n v="108.55"/>
    <x v="6"/>
    <s v="Saclay"/>
    <s v="Michel"/>
    <s v="sept-2024"/>
    <x v="89"/>
    <x v="1"/>
    <x v="15"/>
    <s v="Semaine"/>
  </r>
  <r>
    <x v="0"/>
    <x v="356"/>
    <n v="101.45"/>
    <x v="0"/>
    <s v="Saclay"/>
    <s v="Michel"/>
    <s v="sept-2024"/>
    <x v="90"/>
    <x v="1"/>
    <x v="15"/>
    <s v="Week-end"/>
  </r>
  <r>
    <x v="0"/>
    <x v="357"/>
    <n v="264.74"/>
    <x v="3"/>
    <s v="Saclay"/>
    <s v="Michel"/>
    <s v="août-2024"/>
    <x v="91"/>
    <x v="1"/>
    <x v="16"/>
    <s v="Week-end"/>
  </r>
  <r>
    <x v="0"/>
    <x v="357"/>
    <n v="1288.28"/>
    <x v="0"/>
    <s v="Saclay"/>
    <s v="Michel"/>
    <s v="août-2024"/>
    <x v="91"/>
    <x v="1"/>
    <x v="16"/>
    <s v="Week-end"/>
  </r>
  <r>
    <x v="0"/>
    <x v="358"/>
    <n v="621.24"/>
    <x v="14"/>
    <s v="Saclay"/>
    <s v="Michel"/>
    <s v="août-2024"/>
    <x v="92"/>
    <x v="1"/>
    <x v="16"/>
    <s v="Semaine"/>
  </r>
  <r>
    <x v="0"/>
    <x v="358"/>
    <n v="228.57"/>
    <x v="7"/>
    <s v="Saclay"/>
    <s v="Michel"/>
    <s v="août-2024"/>
    <x v="92"/>
    <x v="1"/>
    <x v="16"/>
    <s v="Semaine"/>
  </r>
  <r>
    <x v="0"/>
    <x v="358"/>
    <n v="218.98"/>
    <x v="3"/>
    <s v="Saclay"/>
    <s v="Michel"/>
    <s v="août-2024"/>
    <x v="92"/>
    <x v="1"/>
    <x v="16"/>
    <s v="Semaine"/>
  </r>
  <r>
    <x v="0"/>
    <x v="358"/>
    <n v="416.01"/>
    <x v="8"/>
    <s v="Saclay"/>
    <s v="Michel"/>
    <s v="août-2024"/>
    <x v="92"/>
    <x v="1"/>
    <x v="16"/>
    <s v="Semaine"/>
  </r>
  <r>
    <x v="0"/>
    <x v="358"/>
    <n v="586.47"/>
    <x v="1"/>
    <s v="Saclay"/>
    <s v="Michel"/>
    <s v="août-2024"/>
    <x v="92"/>
    <x v="1"/>
    <x v="16"/>
    <s v="Semaine"/>
  </r>
  <r>
    <x v="0"/>
    <x v="359"/>
    <n v="236.41"/>
    <x v="1"/>
    <s v="Saclay"/>
    <s v="Michel"/>
    <s v="août-2024"/>
    <x v="93"/>
    <x v="1"/>
    <x v="16"/>
    <s v="Semaine"/>
  </r>
  <r>
    <x v="0"/>
    <x v="359"/>
    <n v="187.95"/>
    <x v="0"/>
    <s v="Saclay"/>
    <s v="Michel"/>
    <s v="août-2024"/>
    <x v="93"/>
    <x v="1"/>
    <x v="16"/>
    <s v="Semaine"/>
  </r>
  <r>
    <x v="0"/>
    <x v="359"/>
    <n v="765.85"/>
    <x v="7"/>
    <s v="Saclay"/>
    <s v="Michel"/>
    <s v="août-2024"/>
    <x v="93"/>
    <x v="1"/>
    <x v="16"/>
    <s v="Semaine"/>
  </r>
  <r>
    <x v="0"/>
    <x v="360"/>
    <n v="534.78"/>
    <x v="8"/>
    <s v="Saclay"/>
    <s v="Michel"/>
    <s v="août-2024"/>
    <x v="94"/>
    <x v="1"/>
    <x v="16"/>
    <s v="Semaine"/>
  </r>
  <r>
    <x v="0"/>
    <x v="360"/>
    <n v="56.4"/>
    <x v="0"/>
    <s v="Saclay"/>
    <s v="Michel"/>
    <s v="août-2024"/>
    <x v="94"/>
    <x v="1"/>
    <x v="16"/>
    <s v="Semaine"/>
  </r>
  <r>
    <x v="0"/>
    <x v="360"/>
    <n v="155.41"/>
    <x v="14"/>
    <s v="Saclay"/>
    <s v="Michel"/>
    <s v="août-2024"/>
    <x v="94"/>
    <x v="1"/>
    <x v="16"/>
    <s v="Semaine"/>
  </r>
  <r>
    <x v="0"/>
    <x v="361"/>
    <n v="102.8"/>
    <x v="0"/>
    <s v="Saclay"/>
    <s v="Michel"/>
    <s v="août-2024"/>
    <x v="95"/>
    <x v="1"/>
    <x v="16"/>
    <s v="Semaine"/>
  </r>
  <r>
    <x v="0"/>
    <x v="362"/>
    <n v="968.91"/>
    <x v="1"/>
    <s v="Saclay"/>
    <s v="Michel"/>
    <s v="août-2024"/>
    <x v="96"/>
    <x v="1"/>
    <x v="16"/>
    <s v="Semaine"/>
  </r>
  <r>
    <x v="0"/>
    <x v="362"/>
    <n v="459.18"/>
    <x v="29"/>
    <s v="Saclay"/>
    <s v="Michel"/>
    <s v="août-2024"/>
    <x v="96"/>
    <x v="1"/>
    <x v="16"/>
    <s v="Semaine"/>
  </r>
  <r>
    <x v="0"/>
    <x v="362"/>
    <n v="245.68"/>
    <x v="0"/>
    <s v="Saclay"/>
    <s v="Michel"/>
    <s v="août-2024"/>
    <x v="96"/>
    <x v="1"/>
    <x v="16"/>
    <s v="Semaine"/>
  </r>
  <r>
    <x v="0"/>
    <x v="362"/>
    <n v="303.19"/>
    <x v="14"/>
    <s v="Saclay"/>
    <s v="Michel"/>
    <s v="août-2024"/>
    <x v="96"/>
    <x v="1"/>
    <x v="16"/>
    <s v="Semaine"/>
  </r>
  <r>
    <x v="0"/>
    <x v="363"/>
    <n v="320.77"/>
    <x v="8"/>
    <s v="Saclay"/>
    <s v="Michel"/>
    <s v="août-2024"/>
    <x v="97"/>
    <x v="1"/>
    <x v="16"/>
    <s v="Week-end"/>
  </r>
  <r>
    <x v="0"/>
    <x v="363"/>
    <n v="500.29"/>
    <x v="0"/>
    <s v="Saclay"/>
    <s v="Michel"/>
    <s v="août-2024"/>
    <x v="97"/>
    <x v="1"/>
    <x v="16"/>
    <s v="Week-end"/>
  </r>
  <r>
    <x v="0"/>
    <x v="364"/>
    <n v="214.32"/>
    <x v="1"/>
    <s v="Saclay"/>
    <s v="Michel"/>
    <s v="août-2024"/>
    <x v="276"/>
    <x v="1"/>
    <x v="16"/>
    <s v="Semaine"/>
  </r>
  <r>
    <x v="0"/>
    <x v="364"/>
    <n v="262.14999999999998"/>
    <x v="0"/>
    <s v="Saclay"/>
    <s v="Michel"/>
    <s v="août-2024"/>
    <x v="276"/>
    <x v="1"/>
    <x v="16"/>
    <s v="Semaine"/>
  </r>
  <r>
    <x v="0"/>
    <x v="364"/>
    <n v="584.04"/>
    <x v="7"/>
    <s v="Saclay"/>
    <s v="Michel"/>
    <s v="août-2024"/>
    <x v="276"/>
    <x v="1"/>
    <x v="16"/>
    <s v="Semaine"/>
  </r>
  <r>
    <x v="0"/>
    <x v="365"/>
    <n v="706.79"/>
    <x v="7"/>
    <s v="Saclay"/>
    <s v="Michel"/>
    <s v="août-2024"/>
    <x v="277"/>
    <x v="1"/>
    <x v="16"/>
    <s v="Semaine"/>
  </r>
  <r>
    <x v="0"/>
    <x v="366"/>
    <n v="212.49"/>
    <x v="3"/>
    <s v="Saclay"/>
    <s v="Michel"/>
    <s v="août-2024"/>
    <x v="278"/>
    <x v="1"/>
    <x v="16"/>
    <s v="Semaine"/>
  </r>
  <r>
    <x v="0"/>
    <x v="367"/>
    <n v="34.5"/>
    <x v="3"/>
    <s v="Saclay"/>
    <s v="Michel"/>
    <s v="août-2024"/>
    <x v="279"/>
    <x v="1"/>
    <x v="16"/>
    <s v="Semaine"/>
  </r>
  <r>
    <x v="0"/>
    <x v="367"/>
    <n v="421.4"/>
    <x v="3"/>
    <s v="Saclay"/>
    <s v="Michel"/>
    <s v="août-2024"/>
    <x v="279"/>
    <x v="1"/>
    <x v="16"/>
    <s v="Semaine"/>
  </r>
  <r>
    <x v="0"/>
    <x v="367"/>
    <n v="854"/>
    <x v="1"/>
    <s v="Saclay"/>
    <s v="Michel"/>
    <s v="août-2024"/>
    <x v="279"/>
    <x v="1"/>
    <x v="16"/>
    <s v="Semaine"/>
  </r>
  <r>
    <x v="0"/>
    <x v="367"/>
    <n v="33.53"/>
    <x v="1"/>
    <s v="Saclay"/>
    <s v="Michel"/>
    <s v="août-2024"/>
    <x v="279"/>
    <x v="1"/>
    <x v="16"/>
    <s v="Semaine"/>
  </r>
  <r>
    <x v="0"/>
    <x v="367"/>
    <n v="365.59"/>
    <x v="0"/>
    <s v="Saclay"/>
    <s v="Michel"/>
    <s v="août-2024"/>
    <x v="279"/>
    <x v="1"/>
    <x v="16"/>
    <s v="Semaine"/>
  </r>
  <r>
    <x v="0"/>
    <x v="368"/>
    <n v="56.4"/>
    <x v="0"/>
    <s v="Saclay"/>
    <s v="Michel"/>
    <s v="août-2024"/>
    <x v="280"/>
    <x v="1"/>
    <x v="16"/>
    <s v="Semaine"/>
  </r>
  <r>
    <x v="0"/>
    <x v="369"/>
    <n v="96.45"/>
    <x v="0"/>
    <s v="Saclay"/>
    <s v="Michel"/>
    <s v="août-2024"/>
    <x v="281"/>
    <x v="1"/>
    <x v="16"/>
    <s v="Semaine"/>
  </r>
  <r>
    <x v="0"/>
    <x v="370"/>
    <n v="99.75"/>
    <x v="0"/>
    <s v="Saclay"/>
    <s v="Michel"/>
    <s v="août-2024"/>
    <x v="282"/>
    <x v="1"/>
    <x v="16"/>
    <s v="Semaine"/>
  </r>
  <r>
    <x v="0"/>
    <x v="371"/>
    <n v="646.80999999999995"/>
    <x v="7"/>
    <s v="Saclay"/>
    <s v="Michel"/>
    <s v="août-2024"/>
    <x v="283"/>
    <x v="1"/>
    <x v="16"/>
    <s v="Semaine"/>
  </r>
  <r>
    <x v="0"/>
    <x v="372"/>
    <n v="241.04"/>
    <x v="1"/>
    <s v="Saclay"/>
    <s v="Michel"/>
    <s v="août-2024"/>
    <x v="284"/>
    <x v="1"/>
    <x v="16"/>
    <s v="Week-end"/>
  </r>
  <r>
    <x v="0"/>
    <x v="372"/>
    <n v="348.9"/>
    <x v="0"/>
    <s v="Saclay"/>
    <s v="Michel"/>
    <s v="août-2024"/>
    <x v="284"/>
    <x v="1"/>
    <x v="16"/>
    <s v="Week-end"/>
  </r>
  <r>
    <x v="0"/>
    <x v="373"/>
    <n v="214.33"/>
    <x v="1"/>
    <s v="Saclay"/>
    <s v="Michel"/>
    <s v="août-2024"/>
    <x v="285"/>
    <x v="1"/>
    <x v="16"/>
    <s v="Semaine"/>
  </r>
  <r>
    <x v="0"/>
    <x v="374"/>
    <n v="369.97"/>
    <x v="3"/>
    <s v="Saclay"/>
    <s v="Michel"/>
    <s v="août-2024"/>
    <x v="99"/>
    <x v="1"/>
    <x v="16"/>
    <s v="Semaine"/>
  </r>
  <r>
    <x v="0"/>
    <x v="374"/>
    <n v="427.76"/>
    <x v="1"/>
    <s v="Saclay"/>
    <s v="Michel"/>
    <s v="août-2024"/>
    <x v="99"/>
    <x v="1"/>
    <x v="16"/>
    <s v="Semaine"/>
  </r>
  <r>
    <x v="0"/>
    <x v="374"/>
    <n v="85.2"/>
    <x v="0"/>
    <s v="Saclay"/>
    <s v="Michel"/>
    <s v="août-2024"/>
    <x v="99"/>
    <x v="1"/>
    <x v="16"/>
    <s v="Semaine"/>
  </r>
  <r>
    <x v="0"/>
    <x v="375"/>
    <n v="36.049999999999997"/>
    <x v="1"/>
    <s v="Saclay"/>
    <s v="Michel"/>
    <s v="juil-2024"/>
    <x v="100"/>
    <x v="1"/>
    <x v="17"/>
    <s v="Semaine"/>
  </r>
  <r>
    <x v="0"/>
    <x v="376"/>
    <n v="85.5"/>
    <x v="29"/>
    <s v="Saclay"/>
    <s v="Michel"/>
    <s v="juil-2024"/>
    <x v="286"/>
    <x v="1"/>
    <x v="17"/>
    <s v="Semaine"/>
  </r>
  <r>
    <x v="0"/>
    <x v="376"/>
    <n v="85.75"/>
    <x v="0"/>
    <s v="Saclay"/>
    <s v="Michel"/>
    <s v="juil-2024"/>
    <x v="286"/>
    <x v="1"/>
    <x v="17"/>
    <s v="Semaine"/>
  </r>
  <r>
    <x v="0"/>
    <x v="376"/>
    <n v="335.6"/>
    <x v="7"/>
    <s v="Saclay"/>
    <s v="Michel"/>
    <s v="juil-2024"/>
    <x v="286"/>
    <x v="1"/>
    <x v="17"/>
    <s v="Semaine"/>
  </r>
  <r>
    <x v="0"/>
    <x v="377"/>
    <n v="209.55"/>
    <x v="1"/>
    <s v="Saclay"/>
    <s v="Michel"/>
    <s v="juil-2024"/>
    <x v="287"/>
    <x v="1"/>
    <x v="17"/>
    <s v="Semaine"/>
  </r>
  <r>
    <x v="0"/>
    <x v="377"/>
    <n v="187.91"/>
    <x v="0"/>
    <s v="Saclay"/>
    <s v="Michel"/>
    <s v="juil-2024"/>
    <x v="287"/>
    <x v="1"/>
    <x v="17"/>
    <s v="Semaine"/>
  </r>
  <r>
    <x v="0"/>
    <x v="378"/>
    <n v="126"/>
    <x v="0"/>
    <s v="Saclay"/>
    <s v="Michel"/>
    <s v="juil-2024"/>
    <x v="288"/>
    <x v="1"/>
    <x v="17"/>
    <s v="Week-end"/>
  </r>
  <r>
    <x v="0"/>
    <x v="379"/>
    <n v="159.4"/>
    <x v="1"/>
    <s v="Saclay"/>
    <s v="Michel"/>
    <s v="juil-2024"/>
    <x v="101"/>
    <x v="1"/>
    <x v="17"/>
    <s v="Semaine"/>
  </r>
  <r>
    <x v="0"/>
    <x v="379"/>
    <n v="56.4"/>
    <x v="0"/>
    <s v="Saclay"/>
    <s v="Michel"/>
    <s v="juil-2024"/>
    <x v="101"/>
    <x v="1"/>
    <x v="17"/>
    <s v="Semaine"/>
  </r>
  <r>
    <x v="0"/>
    <x v="380"/>
    <n v="283.67"/>
    <x v="1"/>
    <s v="Saclay"/>
    <s v="Michel"/>
    <s v="juil-2024"/>
    <x v="102"/>
    <x v="1"/>
    <x v="17"/>
    <s v="Semaine"/>
  </r>
  <r>
    <x v="0"/>
    <x v="380"/>
    <n v="168.42"/>
    <x v="0"/>
    <s v="Saclay"/>
    <s v="Michel"/>
    <s v="juil-2024"/>
    <x v="102"/>
    <x v="1"/>
    <x v="17"/>
    <s v="Semaine"/>
  </r>
  <r>
    <x v="0"/>
    <x v="380"/>
    <n v="360.98"/>
    <x v="7"/>
    <s v="Saclay"/>
    <s v="Michel"/>
    <s v="juil-2024"/>
    <x v="102"/>
    <x v="1"/>
    <x v="17"/>
    <s v="Semaine"/>
  </r>
  <r>
    <x v="0"/>
    <x v="381"/>
    <n v="383.31"/>
    <x v="16"/>
    <s v="Saclay"/>
    <s v="Michel"/>
    <s v="juil-2024"/>
    <x v="103"/>
    <x v="1"/>
    <x v="17"/>
    <s v="Semaine"/>
  </r>
  <r>
    <x v="0"/>
    <x v="382"/>
    <n v="2320"/>
    <x v="33"/>
    <s v="Saclay"/>
    <s v="Michel"/>
    <s v="juil-2024"/>
    <x v="104"/>
    <x v="1"/>
    <x v="17"/>
    <s v="Semaine"/>
  </r>
  <r>
    <x v="0"/>
    <x v="382"/>
    <n v="129.19"/>
    <x v="3"/>
    <s v="Saclay"/>
    <s v="Michel"/>
    <s v="juil-2024"/>
    <x v="104"/>
    <x v="1"/>
    <x v="17"/>
    <s v="Semaine"/>
  </r>
  <r>
    <x v="0"/>
    <x v="382"/>
    <n v="135.46"/>
    <x v="7"/>
    <s v="Saclay"/>
    <s v="Michel"/>
    <s v="juil-2024"/>
    <x v="104"/>
    <x v="1"/>
    <x v="17"/>
    <s v="Semaine"/>
  </r>
  <r>
    <x v="0"/>
    <x v="382"/>
    <n v="185.2"/>
    <x v="13"/>
    <s v="Saclay"/>
    <s v="Michel"/>
    <s v="juil-2024"/>
    <x v="104"/>
    <x v="1"/>
    <x v="17"/>
    <s v="Semaine"/>
  </r>
  <r>
    <x v="0"/>
    <x v="383"/>
    <n v="132.28"/>
    <x v="1"/>
    <s v="Saclay"/>
    <s v="Michel"/>
    <s v="juil-2024"/>
    <x v="289"/>
    <x v="1"/>
    <x v="17"/>
    <s v="Week-end"/>
  </r>
  <r>
    <x v="0"/>
    <x v="384"/>
    <n v="56.4"/>
    <x v="0"/>
    <s v="Saclay"/>
    <s v="Michel"/>
    <s v="juil-2024"/>
    <x v="107"/>
    <x v="1"/>
    <x v="17"/>
    <s v="Semaine"/>
  </r>
  <r>
    <x v="0"/>
    <x v="384"/>
    <n v="301.38"/>
    <x v="15"/>
    <s v="Saclay"/>
    <s v="Michel"/>
    <s v="juil-2024"/>
    <x v="107"/>
    <x v="1"/>
    <x v="17"/>
    <s v="Semaine"/>
  </r>
  <r>
    <x v="0"/>
    <x v="385"/>
    <n v="207.76"/>
    <x v="3"/>
    <s v="Saclay"/>
    <s v="Michel"/>
    <s v="juil-2024"/>
    <x v="108"/>
    <x v="1"/>
    <x v="17"/>
    <s v="Semaine"/>
  </r>
  <r>
    <x v="0"/>
    <x v="385"/>
    <n v="463.66"/>
    <x v="1"/>
    <s v="Saclay"/>
    <s v="Michel"/>
    <s v="juil-2024"/>
    <x v="108"/>
    <x v="1"/>
    <x v="17"/>
    <s v="Semaine"/>
  </r>
  <r>
    <x v="0"/>
    <x v="385"/>
    <n v="456.17"/>
    <x v="0"/>
    <s v="Saclay"/>
    <s v="Michel"/>
    <s v="juil-2024"/>
    <x v="108"/>
    <x v="1"/>
    <x v="17"/>
    <s v="Semaine"/>
  </r>
  <r>
    <x v="0"/>
    <x v="385"/>
    <n v="7.8"/>
    <x v="0"/>
    <s v="Saclay"/>
    <s v="Michel"/>
    <s v="juil-2024"/>
    <x v="108"/>
    <x v="1"/>
    <x v="17"/>
    <s v="Semaine"/>
  </r>
  <r>
    <x v="0"/>
    <x v="385"/>
    <n v="196.48"/>
    <x v="7"/>
    <s v="Saclay"/>
    <s v="Michel"/>
    <s v="juil-2024"/>
    <x v="108"/>
    <x v="1"/>
    <x v="17"/>
    <s v="Semaine"/>
  </r>
  <r>
    <x v="0"/>
    <x v="385"/>
    <n v="391.14"/>
    <x v="26"/>
    <s v="Saclay"/>
    <s v="Michel"/>
    <s v="juil-2024"/>
    <x v="108"/>
    <x v="1"/>
    <x v="17"/>
    <s v="Semaine"/>
  </r>
  <r>
    <x v="0"/>
    <x v="386"/>
    <n v="80.569999999999993"/>
    <x v="0"/>
    <s v="Saclay"/>
    <s v="Michel"/>
    <s v="juil-2024"/>
    <x v="109"/>
    <x v="1"/>
    <x v="17"/>
    <s v="Semaine"/>
  </r>
  <r>
    <x v="0"/>
    <x v="387"/>
    <n v="135.65"/>
    <x v="3"/>
    <s v="Saclay"/>
    <s v="Michel"/>
    <s v="juil-2024"/>
    <x v="111"/>
    <x v="1"/>
    <x v="17"/>
    <s v="Semaine"/>
  </r>
  <r>
    <x v="0"/>
    <x v="387"/>
    <n v="300.68"/>
    <x v="0"/>
    <s v="Saclay"/>
    <s v="Michel"/>
    <s v="juil-2024"/>
    <x v="111"/>
    <x v="1"/>
    <x v="17"/>
    <s v="Semaine"/>
  </r>
  <r>
    <x v="0"/>
    <x v="387"/>
    <n v="772.76"/>
    <x v="7"/>
    <s v="Saclay"/>
    <s v="Michel"/>
    <s v="juil-2024"/>
    <x v="111"/>
    <x v="1"/>
    <x v="17"/>
    <s v="Semaine"/>
  </r>
  <r>
    <x v="0"/>
    <x v="388"/>
    <n v="321.31"/>
    <x v="16"/>
    <s v="Saclay"/>
    <s v="Michel"/>
    <s v="juil-2024"/>
    <x v="112"/>
    <x v="1"/>
    <x v="17"/>
    <s v="Semaine"/>
  </r>
  <r>
    <x v="0"/>
    <x v="388"/>
    <n v="276.01"/>
    <x v="3"/>
    <s v="Saclay"/>
    <s v="Michel"/>
    <s v="juil-2024"/>
    <x v="112"/>
    <x v="1"/>
    <x v="17"/>
    <s v="Semaine"/>
  </r>
  <r>
    <x v="0"/>
    <x v="388"/>
    <n v="111.75"/>
    <x v="0"/>
    <s v="Saclay"/>
    <s v="Michel"/>
    <s v="juil-2024"/>
    <x v="112"/>
    <x v="1"/>
    <x v="17"/>
    <s v="Semaine"/>
  </r>
  <r>
    <x v="0"/>
    <x v="388"/>
    <n v="190"/>
    <x v="34"/>
    <s v="Saclay"/>
    <s v="Michel"/>
    <s v="juil-2024"/>
    <x v="112"/>
    <x v="1"/>
    <x v="17"/>
    <s v="Semaine"/>
  </r>
  <r>
    <x v="0"/>
    <x v="389"/>
    <n v="393.22"/>
    <x v="1"/>
    <s v="Saclay"/>
    <s v="Michel"/>
    <s v="juil-2024"/>
    <x v="113"/>
    <x v="1"/>
    <x v="17"/>
    <s v="Semaine"/>
  </r>
  <r>
    <x v="0"/>
    <x v="389"/>
    <n v="298.36"/>
    <x v="8"/>
    <s v="Saclay"/>
    <s v="Michel"/>
    <s v="juil-2024"/>
    <x v="113"/>
    <x v="1"/>
    <x v="17"/>
    <s v="Semaine"/>
  </r>
  <r>
    <x v="0"/>
    <x v="389"/>
    <n v="344"/>
    <x v="0"/>
    <s v="Saclay"/>
    <s v="Michel"/>
    <s v="juil-2024"/>
    <x v="113"/>
    <x v="1"/>
    <x v="17"/>
    <s v="Semaine"/>
  </r>
  <r>
    <x v="0"/>
    <x v="390"/>
    <n v="107.33"/>
    <x v="3"/>
    <s v="Saclay"/>
    <s v="Michel"/>
    <s v="juil-2024"/>
    <x v="290"/>
    <x v="1"/>
    <x v="17"/>
    <s v="Semaine"/>
  </r>
  <r>
    <x v="0"/>
    <x v="390"/>
    <n v="399.71"/>
    <x v="7"/>
    <s v="Saclay"/>
    <s v="Michel"/>
    <s v="juil-2024"/>
    <x v="290"/>
    <x v="1"/>
    <x v="17"/>
    <s v="Semaine"/>
  </r>
  <r>
    <x v="0"/>
    <x v="391"/>
    <n v="269.68"/>
    <x v="1"/>
    <s v="Saclay"/>
    <s v="Michel"/>
    <s v="juil-2024"/>
    <x v="114"/>
    <x v="1"/>
    <x v="17"/>
    <s v="Semaine"/>
  </r>
  <r>
    <x v="0"/>
    <x v="391"/>
    <n v="223.55"/>
    <x v="0"/>
    <s v="Saclay"/>
    <s v="Michel"/>
    <s v="juil-2024"/>
    <x v="114"/>
    <x v="1"/>
    <x v="17"/>
    <s v="Semaine"/>
  </r>
  <r>
    <x v="0"/>
    <x v="392"/>
    <n v="412.8"/>
    <x v="1"/>
    <s v="Saclay"/>
    <s v="Michel"/>
    <s v="juil-2024"/>
    <x v="291"/>
    <x v="1"/>
    <x v="17"/>
    <s v="Semaine"/>
  </r>
  <r>
    <x v="0"/>
    <x v="392"/>
    <n v="334"/>
    <x v="0"/>
    <s v="Saclay"/>
    <s v="Michel"/>
    <s v="juil-2024"/>
    <x v="291"/>
    <x v="1"/>
    <x v="17"/>
    <s v="Semaine"/>
  </r>
  <r>
    <x v="0"/>
    <x v="393"/>
    <n v="194.5"/>
    <x v="8"/>
    <s v="Saclay"/>
    <s v="Michel"/>
    <s v="juil-2024"/>
    <x v="117"/>
    <x v="1"/>
    <x v="17"/>
    <s v="Semaine"/>
  </r>
  <r>
    <x v="0"/>
    <x v="393"/>
    <n v="237.9"/>
    <x v="0"/>
    <s v="Saclay"/>
    <s v="Michel"/>
    <s v="juil-2024"/>
    <x v="117"/>
    <x v="1"/>
    <x v="17"/>
    <s v="Semaine"/>
  </r>
  <r>
    <x v="0"/>
    <x v="393"/>
    <n v="1957.65"/>
    <x v="27"/>
    <s v="Saclay"/>
    <s v="Michel"/>
    <s v="juil-2024"/>
    <x v="117"/>
    <x v="1"/>
    <x v="17"/>
    <s v="Semaine"/>
  </r>
  <r>
    <x v="0"/>
    <x v="393"/>
    <n v="1709.26"/>
    <x v="14"/>
    <s v="Saclay"/>
    <s v="Michel"/>
    <s v="juil-2024"/>
    <x v="117"/>
    <x v="1"/>
    <x v="17"/>
    <s v="Semaine"/>
  </r>
  <r>
    <x v="0"/>
    <x v="394"/>
    <n v="275.02999999999997"/>
    <x v="1"/>
    <s v="Saclay"/>
    <s v="Michel"/>
    <s v="juil-2024"/>
    <x v="118"/>
    <x v="1"/>
    <x v="17"/>
    <s v="Semaine"/>
  </r>
  <r>
    <x v="0"/>
    <x v="394"/>
    <n v="260.85000000000002"/>
    <x v="0"/>
    <s v="Saclay"/>
    <s v="Michel"/>
    <s v="juil-2024"/>
    <x v="118"/>
    <x v="1"/>
    <x v="17"/>
    <s v="Semaine"/>
  </r>
  <r>
    <x v="0"/>
    <x v="394"/>
    <n v="845.66"/>
    <x v="13"/>
    <s v="Saclay"/>
    <s v="Michel"/>
    <s v="juil-2024"/>
    <x v="118"/>
    <x v="1"/>
    <x v="17"/>
    <s v="Semaine"/>
  </r>
  <r>
    <x v="0"/>
    <x v="395"/>
    <n v="331.24"/>
    <x v="3"/>
    <s v="Saclay"/>
    <s v="Michel"/>
    <s v="juil-2024"/>
    <x v="119"/>
    <x v="1"/>
    <x v="17"/>
    <s v="Semaine"/>
  </r>
  <r>
    <x v="0"/>
    <x v="395"/>
    <n v="714.21"/>
    <x v="1"/>
    <s v="Saclay"/>
    <s v="Michel"/>
    <s v="juil-2024"/>
    <x v="119"/>
    <x v="1"/>
    <x v="17"/>
    <s v="Semaine"/>
  </r>
  <r>
    <x v="0"/>
    <x v="395"/>
    <n v="194.67"/>
    <x v="29"/>
    <s v="Saclay"/>
    <s v="Michel"/>
    <s v="juil-2024"/>
    <x v="119"/>
    <x v="1"/>
    <x v="17"/>
    <s v="Semaine"/>
  </r>
  <r>
    <x v="0"/>
    <x v="395"/>
    <n v="946.75"/>
    <x v="0"/>
    <s v="Saclay"/>
    <s v="Michel"/>
    <s v="juil-2024"/>
    <x v="119"/>
    <x v="1"/>
    <x v="17"/>
    <s v="Semaine"/>
  </r>
  <r>
    <x v="0"/>
    <x v="395"/>
    <n v="3031.82"/>
    <x v="10"/>
    <s v="Saclay"/>
    <s v="Michel"/>
    <s v="juil-2024"/>
    <x v="119"/>
    <x v="1"/>
    <x v="17"/>
    <s v="Semaine"/>
  </r>
  <r>
    <x v="0"/>
    <x v="395"/>
    <n v="142.9"/>
    <x v="6"/>
    <s v="Saclay"/>
    <s v="Michel"/>
    <s v="juil-2024"/>
    <x v="119"/>
    <x v="1"/>
    <x v="17"/>
    <s v="Semaine"/>
  </r>
  <r>
    <x v="0"/>
    <x v="395"/>
    <n v="53.22"/>
    <x v="4"/>
    <s v="Saclay"/>
    <s v="Michel"/>
    <s v="juil-2024"/>
    <x v="119"/>
    <x v="1"/>
    <x v="17"/>
    <s v="Semaine"/>
  </r>
  <r>
    <x v="0"/>
    <x v="395"/>
    <n v="418.19"/>
    <x v="7"/>
    <s v="Saclay"/>
    <s v="Michel"/>
    <s v="juil-2024"/>
    <x v="119"/>
    <x v="1"/>
    <x v="17"/>
    <s v="Semaine"/>
  </r>
  <r>
    <x v="0"/>
    <x v="395"/>
    <n v="319.99"/>
    <x v="13"/>
    <s v="Saclay"/>
    <s v="Michel"/>
    <s v="juil-2024"/>
    <x v="119"/>
    <x v="1"/>
    <x v="17"/>
    <s v="Semaine"/>
  </r>
  <r>
    <x v="0"/>
    <x v="396"/>
    <n v="75"/>
    <x v="1"/>
    <s v="Saclay"/>
    <s v="Michel"/>
    <s v="juil-2024"/>
    <x v="120"/>
    <x v="1"/>
    <x v="17"/>
    <s v="Semaine"/>
  </r>
  <r>
    <x v="0"/>
    <x v="396"/>
    <n v="34.5"/>
    <x v="6"/>
    <s v="Saclay"/>
    <s v="Michel"/>
    <s v="juil-2024"/>
    <x v="120"/>
    <x v="1"/>
    <x v="17"/>
    <s v="Semaine"/>
  </r>
  <r>
    <x v="0"/>
    <x v="396"/>
    <n v="394.8"/>
    <x v="6"/>
    <s v="Saclay"/>
    <s v="Michel"/>
    <s v="juil-2024"/>
    <x v="120"/>
    <x v="1"/>
    <x v="17"/>
    <s v="Semaine"/>
  </r>
  <r>
    <x v="0"/>
    <x v="397"/>
    <n v="954.95"/>
    <x v="0"/>
    <s v="Saclay"/>
    <s v="Michel"/>
    <s v="juin-2024"/>
    <x v="121"/>
    <x v="1"/>
    <x v="18"/>
    <s v="Week-end"/>
  </r>
  <r>
    <x v="0"/>
    <x v="398"/>
    <n v="288.89"/>
    <x v="3"/>
    <s v="Saclay"/>
    <s v="Michel"/>
    <s v="juin-2024"/>
    <x v="292"/>
    <x v="1"/>
    <x v="18"/>
    <s v="Week-end"/>
  </r>
  <r>
    <x v="0"/>
    <x v="398"/>
    <n v="524.95000000000005"/>
    <x v="1"/>
    <s v="Saclay"/>
    <s v="Michel"/>
    <s v="juin-2024"/>
    <x v="292"/>
    <x v="1"/>
    <x v="18"/>
    <s v="Week-end"/>
  </r>
  <r>
    <x v="0"/>
    <x v="398"/>
    <n v="143.33000000000001"/>
    <x v="4"/>
    <s v="Saclay"/>
    <s v="Michel"/>
    <s v="juin-2024"/>
    <x v="292"/>
    <x v="1"/>
    <x v="18"/>
    <s v="Week-end"/>
  </r>
  <r>
    <x v="0"/>
    <x v="399"/>
    <n v="714.77"/>
    <x v="1"/>
    <s v="Saclay"/>
    <s v="Michel"/>
    <s v="juin-2024"/>
    <x v="122"/>
    <x v="1"/>
    <x v="18"/>
    <s v="Semaine"/>
  </r>
  <r>
    <x v="0"/>
    <x v="399"/>
    <n v="694.77"/>
    <x v="8"/>
    <s v="Saclay"/>
    <s v="Michel"/>
    <s v="juin-2024"/>
    <x v="122"/>
    <x v="1"/>
    <x v="18"/>
    <s v="Semaine"/>
  </r>
  <r>
    <x v="0"/>
    <x v="399"/>
    <n v="808"/>
    <x v="29"/>
    <s v="Saclay"/>
    <s v="Michel"/>
    <s v="juin-2024"/>
    <x v="122"/>
    <x v="1"/>
    <x v="18"/>
    <s v="Semaine"/>
  </r>
  <r>
    <x v="0"/>
    <x v="399"/>
    <n v="1014.01"/>
    <x v="0"/>
    <s v="Saclay"/>
    <s v="Michel"/>
    <s v="juin-2024"/>
    <x v="122"/>
    <x v="1"/>
    <x v="18"/>
    <s v="Semaine"/>
  </r>
  <r>
    <x v="0"/>
    <x v="399"/>
    <n v="307.26"/>
    <x v="15"/>
    <s v="Saclay"/>
    <s v="Michel"/>
    <s v="juin-2024"/>
    <x v="122"/>
    <x v="1"/>
    <x v="18"/>
    <s v="Semaine"/>
  </r>
  <r>
    <x v="0"/>
    <x v="399"/>
    <n v="273.39"/>
    <x v="4"/>
    <s v="Saclay"/>
    <s v="Michel"/>
    <s v="juin-2024"/>
    <x v="122"/>
    <x v="1"/>
    <x v="18"/>
    <s v="Semaine"/>
  </r>
  <r>
    <x v="0"/>
    <x v="399"/>
    <n v="523.45000000000005"/>
    <x v="7"/>
    <s v="Saclay"/>
    <s v="Michel"/>
    <s v="juin-2024"/>
    <x v="122"/>
    <x v="1"/>
    <x v="18"/>
    <s v="Semaine"/>
  </r>
  <r>
    <x v="0"/>
    <x v="400"/>
    <n v="383.31"/>
    <x v="16"/>
    <s v="Saclay"/>
    <s v="Michel"/>
    <s v="juin-2024"/>
    <x v="123"/>
    <x v="1"/>
    <x v="18"/>
    <s v="Semaine"/>
  </r>
  <r>
    <x v="0"/>
    <x v="400"/>
    <n v="171.63"/>
    <x v="17"/>
    <s v="Saclay"/>
    <s v="Michel"/>
    <s v="juin-2024"/>
    <x v="123"/>
    <x v="1"/>
    <x v="18"/>
    <s v="Semaine"/>
  </r>
  <r>
    <x v="0"/>
    <x v="400"/>
    <n v="433.42"/>
    <x v="1"/>
    <s v="Saclay"/>
    <s v="Michel"/>
    <s v="juin-2024"/>
    <x v="123"/>
    <x v="1"/>
    <x v="18"/>
    <s v="Semaine"/>
  </r>
  <r>
    <x v="0"/>
    <x v="400"/>
    <n v="599.72"/>
    <x v="0"/>
    <s v="Saclay"/>
    <s v="Michel"/>
    <s v="juin-2024"/>
    <x v="123"/>
    <x v="1"/>
    <x v="18"/>
    <s v="Semaine"/>
  </r>
  <r>
    <x v="0"/>
    <x v="401"/>
    <n v="315.3"/>
    <x v="16"/>
    <s v="Saclay"/>
    <s v="Michel"/>
    <s v="juin-2024"/>
    <x v="124"/>
    <x v="1"/>
    <x v="18"/>
    <s v="Semaine"/>
  </r>
  <r>
    <x v="0"/>
    <x v="401"/>
    <n v="249.65"/>
    <x v="1"/>
    <s v="Saclay"/>
    <s v="Michel"/>
    <s v="juin-2024"/>
    <x v="124"/>
    <x v="1"/>
    <x v="18"/>
    <s v="Semaine"/>
  </r>
  <r>
    <x v="0"/>
    <x v="401"/>
    <n v="315.3"/>
    <x v="0"/>
    <s v="Saclay"/>
    <s v="Michel"/>
    <s v="juin-2024"/>
    <x v="124"/>
    <x v="1"/>
    <x v="18"/>
    <s v="Semaine"/>
  </r>
  <r>
    <x v="0"/>
    <x v="401"/>
    <n v="56.4"/>
    <x v="0"/>
    <s v="Saclay"/>
    <s v="Michel"/>
    <s v="juin-2024"/>
    <x v="124"/>
    <x v="1"/>
    <x v="18"/>
    <s v="Semaine"/>
  </r>
  <r>
    <x v="0"/>
    <x v="401"/>
    <n v="483.94"/>
    <x v="7"/>
    <s v="Saclay"/>
    <s v="Michel"/>
    <s v="juin-2024"/>
    <x v="124"/>
    <x v="1"/>
    <x v="18"/>
    <s v="Semaine"/>
  </r>
  <r>
    <x v="0"/>
    <x v="401"/>
    <n v="292.10000000000002"/>
    <x v="13"/>
    <s v="Saclay"/>
    <s v="Michel"/>
    <s v="juin-2024"/>
    <x v="124"/>
    <x v="1"/>
    <x v="18"/>
    <s v="Semaine"/>
  </r>
  <r>
    <x v="0"/>
    <x v="402"/>
    <n v="697.71"/>
    <x v="3"/>
    <s v="Saclay"/>
    <s v="Michel"/>
    <s v="juin-2024"/>
    <x v="125"/>
    <x v="1"/>
    <x v="18"/>
    <s v="Semaine"/>
  </r>
  <r>
    <x v="0"/>
    <x v="402"/>
    <n v="708.74"/>
    <x v="1"/>
    <s v="Saclay"/>
    <s v="Michel"/>
    <s v="juin-2024"/>
    <x v="125"/>
    <x v="1"/>
    <x v="18"/>
    <s v="Semaine"/>
  </r>
  <r>
    <x v="0"/>
    <x v="402"/>
    <n v="468.43"/>
    <x v="8"/>
    <s v="Saclay"/>
    <s v="Michel"/>
    <s v="juin-2024"/>
    <x v="125"/>
    <x v="1"/>
    <x v="18"/>
    <s v="Semaine"/>
  </r>
  <r>
    <x v="0"/>
    <x v="402"/>
    <n v="1038.6400000000001"/>
    <x v="0"/>
    <s v="Saclay"/>
    <s v="Michel"/>
    <s v="juin-2024"/>
    <x v="125"/>
    <x v="1"/>
    <x v="18"/>
    <s v="Semaine"/>
  </r>
  <r>
    <x v="0"/>
    <x v="402"/>
    <n v="437.17"/>
    <x v="29"/>
    <s v="Saclay"/>
    <s v="Michel"/>
    <s v="juin-2024"/>
    <x v="125"/>
    <x v="1"/>
    <x v="18"/>
    <s v="Semaine"/>
  </r>
  <r>
    <x v="0"/>
    <x v="402"/>
    <n v="158.94999999999999"/>
    <x v="6"/>
    <s v="Saclay"/>
    <s v="Michel"/>
    <s v="juin-2024"/>
    <x v="125"/>
    <x v="1"/>
    <x v="18"/>
    <s v="Semaine"/>
  </r>
  <r>
    <x v="0"/>
    <x v="402"/>
    <n v="351.09"/>
    <x v="4"/>
    <s v="Saclay"/>
    <s v="Michel"/>
    <s v="juin-2024"/>
    <x v="125"/>
    <x v="1"/>
    <x v="18"/>
    <s v="Semaine"/>
  </r>
  <r>
    <x v="0"/>
    <x v="403"/>
    <n v="159.61000000000001"/>
    <x v="1"/>
    <s v="Saclay"/>
    <s v="Michel"/>
    <s v="juin-2024"/>
    <x v="126"/>
    <x v="1"/>
    <x v="18"/>
    <s v="Semaine"/>
  </r>
  <r>
    <x v="0"/>
    <x v="403"/>
    <n v="171.3"/>
    <x v="0"/>
    <s v="Saclay"/>
    <s v="Michel"/>
    <s v="juin-2024"/>
    <x v="126"/>
    <x v="1"/>
    <x v="18"/>
    <s v="Semaine"/>
  </r>
  <r>
    <x v="0"/>
    <x v="403"/>
    <n v="424.75"/>
    <x v="6"/>
    <s v="Saclay"/>
    <s v="Michel"/>
    <s v="juin-2024"/>
    <x v="126"/>
    <x v="1"/>
    <x v="18"/>
    <s v="Semaine"/>
  </r>
  <r>
    <x v="0"/>
    <x v="404"/>
    <n v="360.21"/>
    <x v="0"/>
    <s v="Saclay"/>
    <s v="Michel"/>
    <s v="juin-2024"/>
    <x v="127"/>
    <x v="1"/>
    <x v="18"/>
    <s v="Week-end"/>
  </r>
  <r>
    <x v="0"/>
    <x v="405"/>
    <n v="70.5"/>
    <x v="0"/>
    <s v="Saclay"/>
    <s v="Michel"/>
    <s v="juin-2024"/>
    <x v="293"/>
    <x v="1"/>
    <x v="18"/>
    <s v="Week-end"/>
  </r>
  <r>
    <x v="0"/>
    <x v="406"/>
    <n v="443.67"/>
    <x v="3"/>
    <s v="Saclay"/>
    <s v="Michel"/>
    <s v="juin-2024"/>
    <x v="128"/>
    <x v="1"/>
    <x v="18"/>
    <s v="Semaine"/>
  </r>
  <r>
    <x v="0"/>
    <x v="406"/>
    <n v="69.05"/>
    <x v="1"/>
    <s v="Saclay"/>
    <s v="Michel"/>
    <s v="juin-2024"/>
    <x v="128"/>
    <x v="1"/>
    <x v="18"/>
    <s v="Semaine"/>
  </r>
  <r>
    <x v="0"/>
    <x v="406"/>
    <n v="591.89"/>
    <x v="1"/>
    <s v="Saclay"/>
    <s v="Michel"/>
    <s v="juin-2024"/>
    <x v="128"/>
    <x v="1"/>
    <x v="18"/>
    <s v="Semaine"/>
  </r>
  <r>
    <x v="0"/>
    <x v="406"/>
    <n v="924.55"/>
    <x v="0"/>
    <s v="Saclay"/>
    <s v="Michel"/>
    <s v="juin-2024"/>
    <x v="128"/>
    <x v="1"/>
    <x v="18"/>
    <s v="Semaine"/>
  </r>
  <r>
    <x v="0"/>
    <x v="406"/>
    <n v="440.59"/>
    <x v="8"/>
    <s v="Saclay"/>
    <s v="Michel"/>
    <s v="juin-2024"/>
    <x v="128"/>
    <x v="1"/>
    <x v="18"/>
    <s v="Semaine"/>
  </r>
  <r>
    <x v="0"/>
    <x v="406"/>
    <n v="281.89"/>
    <x v="7"/>
    <s v="Saclay"/>
    <s v="Michel"/>
    <s v="juin-2024"/>
    <x v="128"/>
    <x v="1"/>
    <x v="18"/>
    <s v="Semaine"/>
  </r>
  <r>
    <x v="0"/>
    <x v="407"/>
    <n v="146.54"/>
    <x v="1"/>
    <s v="Saclay"/>
    <s v="Michel"/>
    <s v="juin-2024"/>
    <x v="129"/>
    <x v="1"/>
    <x v="18"/>
    <s v="Semaine"/>
  </r>
  <r>
    <x v="0"/>
    <x v="407"/>
    <n v="261.36"/>
    <x v="17"/>
    <s v="Saclay"/>
    <s v="Michel"/>
    <s v="juin-2024"/>
    <x v="129"/>
    <x v="1"/>
    <x v="18"/>
    <s v="Semaine"/>
  </r>
  <r>
    <x v="0"/>
    <x v="407"/>
    <n v="42.3"/>
    <x v="0"/>
    <s v="Saclay"/>
    <s v="Michel"/>
    <s v="juin-2024"/>
    <x v="129"/>
    <x v="1"/>
    <x v="18"/>
    <s v="Semaine"/>
  </r>
  <r>
    <x v="0"/>
    <x v="407"/>
    <n v="220.5"/>
    <x v="6"/>
    <s v="Saclay"/>
    <s v="Michel"/>
    <s v="juin-2024"/>
    <x v="129"/>
    <x v="1"/>
    <x v="18"/>
    <s v="Semaine"/>
  </r>
  <r>
    <x v="0"/>
    <x v="408"/>
    <n v="270.29000000000002"/>
    <x v="3"/>
    <s v="Saclay"/>
    <s v="Michel"/>
    <s v="juin-2024"/>
    <x v="130"/>
    <x v="1"/>
    <x v="18"/>
    <s v="Semaine"/>
  </r>
  <r>
    <x v="0"/>
    <x v="408"/>
    <n v="328.13"/>
    <x v="1"/>
    <s v="Saclay"/>
    <s v="Michel"/>
    <s v="juin-2024"/>
    <x v="130"/>
    <x v="1"/>
    <x v="18"/>
    <s v="Semaine"/>
  </r>
  <r>
    <x v="0"/>
    <x v="408"/>
    <n v="236.82"/>
    <x v="1"/>
    <s v="Saclay"/>
    <s v="Michel"/>
    <s v="juin-2024"/>
    <x v="130"/>
    <x v="1"/>
    <x v="18"/>
    <s v="Semaine"/>
  </r>
  <r>
    <x v="0"/>
    <x v="408"/>
    <n v="139.91999999999999"/>
    <x v="8"/>
    <s v="Saclay"/>
    <s v="Michel"/>
    <s v="juin-2024"/>
    <x v="130"/>
    <x v="1"/>
    <x v="18"/>
    <s v="Semaine"/>
  </r>
  <r>
    <x v="0"/>
    <x v="408"/>
    <n v="1977"/>
    <x v="10"/>
    <s v="Saclay"/>
    <s v="Michel"/>
    <s v="juin-2024"/>
    <x v="130"/>
    <x v="1"/>
    <x v="18"/>
    <s v="Semaine"/>
  </r>
  <r>
    <x v="0"/>
    <x v="408"/>
    <n v="736.77"/>
    <x v="7"/>
    <s v="Saclay"/>
    <s v="Michel"/>
    <s v="juin-2024"/>
    <x v="130"/>
    <x v="1"/>
    <x v="18"/>
    <s v="Semaine"/>
  </r>
  <r>
    <x v="0"/>
    <x v="409"/>
    <n v="290.25"/>
    <x v="3"/>
    <s v="Saclay"/>
    <s v="Michel"/>
    <s v="juin-2024"/>
    <x v="131"/>
    <x v="1"/>
    <x v="18"/>
    <s v="Semaine"/>
  </r>
  <r>
    <x v="0"/>
    <x v="409"/>
    <n v="569"/>
    <x v="1"/>
    <s v="Saclay"/>
    <s v="Michel"/>
    <s v="juin-2024"/>
    <x v="131"/>
    <x v="1"/>
    <x v="18"/>
    <s v="Semaine"/>
  </r>
  <r>
    <x v="0"/>
    <x v="409"/>
    <n v="327.82"/>
    <x v="0"/>
    <s v="Saclay"/>
    <s v="Michel"/>
    <s v="juin-2024"/>
    <x v="131"/>
    <x v="1"/>
    <x v="18"/>
    <s v="Semaine"/>
  </r>
  <r>
    <x v="0"/>
    <x v="409"/>
    <n v="139"/>
    <x v="6"/>
    <s v="Saclay"/>
    <s v="Michel"/>
    <s v="juin-2024"/>
    <x v="131"/>
    <x v="1"/>
    <x v="18"/>
    <s v="Semaine"/>
  </r>
  <r>
    <x v="0"/>
    <x v="409"/>
    <n v="230.36"/>
    <x v="4"/>
    <s v="Saclay"/>
    <s v="Michel"/>
    <s v="juin-2024"/>
    <x v="131"/>
    <x v="1"/>
    <x v="18"/>
    <s v="Semaine"/>
  </r>
  <r>
    <x v="0"/>
    <x v="409"/>
    <n v="153.44"/>
    <x v="7"/>
    <s v="Saclay"/>
    <s v="Michel"/>
    <s v="juin-2024"/>
    <x v="131"/>
    <x v="1"/>
    <x v="18"/>
    <s v="Semaine"/>
  </r>
  <r>
    <x v="0"/>
    <x v="410"/>
    <n v="156.38999999999999"/>
    <x v="0"/>
    <s v="Saclay"/>
    <s v="Michel"/>
    <s v="juin-2024"/>
    <x v="132"/>
    <x v="1"/>
    <x v="18"/>
    <s v="Semaine"/>
  </r>
  <r>
    <x v="0"/>
    <x v="410"/>
    <n v="323.27"/>
    <x v="8"/>
    <s v="Saclay"/>
    <s v="Michel"/>
    <s v="juin-2024"/>
    <x v="132"/>
    <x v="1"/>
    <x v="18"/>
    <s v="Semaine"/>
  </r>
  <r>
    <x v="0"/>
    <x v="410"/>
    <n v="1603.06"/>
    <x v="27"/>
    <s v="Saclay"/>
    <s v="Michel"/>
    <s v="juin-2024"/>
    <x v="132"/>
    <x v="1"/>
    <x v="18"/>
    <s v="Semaine"/>
  </r>
  <r>
    <x v="0"/>
    <x v="411"/>
    <n v="202"/>
    <x v="0"/>
    <s v="Saclay"/>
    <s v="Michel"/>
    <s v="juin-2024"/>
    <x v="294"/>
    <x v="1"/>
    <x v="18"/>
    <s v="Week-end"/>
  </r>
  <r>
    <x v="0"/>
    <x v="411"/>
    <n v="202"/>
    <x v="0"/>
    <s v="Saclay"/>
    <s v="Michel"/>
    <s v="juin-2024"/>
    <x v="294"/>
    <x v="1"/>
    <x v="18"/>
    <s v="Week-end"/>
  </r>
  <r>
    <x v="0"/>
    <x v="412"/>
    <n v="304.66000000000003"/>
    <x v="3"/>
    <s v="Saclay"/>
    <s v="Michel"/>
    <s v="juin-2024"/>
    <x v="134"/>
    <x v="1"/>
    <x v="18"/>
    <s v="Semaine"/>
  </r>
  <r>
    <x v="0"/>
    <x v="412"/>
    <n v="538.87"/>
    <x v="1"/>
    <s v="Saclay"/>
    <s v="Michel"/>
    <s v="juin-2024"/>
    <x v="134"/>
    <x v="1"/>
    <x v="18"/>
    <s v="Semaine"/>
  </r>
  <r>
    <x v="0"/>
    <x v="412"/>
    <n v="562.91999999999996"/>
    <x v="0"/>
    <s v="Saclay"/>
    <s v="Michel"/>
    <s v="juin-2024"/>
    <x v="134"/>
    <x v="1"/>
    <x v="18"/>
    <s v="Semaine"/>
  </r>
  <r>
    <x v="0"/>
    <x v="412"/>
    <n v="860.95"/>
    <x v="8"/>
    <s v="Saclay"/>
    <s v="Michel"/>
    <s v="juin-2024"/>
    <x v="134"/>
    <x v="1"/>
    <x v="18"/>
    <s v="Semaine"/>
  </r>
  <r>
    <x v="0"/>
    <x v="412"/>
    <n v="569.62"/>
    <x v="7"/>
    <s v="Saclay"/>
    <s v="Michel"/>
    <s v="juin-2024"/>
    <x v="134"/>
    <x v="1"/>
    <x v="18"/>
    <s v="Semaine"/>
  </r>
  <r>
    <x v="0"/>
    <x v="413"/>
    <n v="682.76"/>
    <x v="1"/>
    <s v="Saclay"/>
    <s v="Michel"/>
    <s v="juin-2024"/>
    <x v="135"/>
    <x v="1"/>
    <x v="18"/>
    <s v="Semaine"/>
  </r>
  <r>
    <x v="0"/>
    <x v="413"/>
    <n v="296.11"/>
    <x v="0"/>
    <s v="Saclay"/>
    <s v="Michel"/>
    <s v="juin-2024"/>
    <x v="135"/>
    <x v="1"/>
    <x v="18"/>
    <s v="Semaine"/>
  </r>
  <r>
    <x v="0"/>
    <x v="413"/>
    <n v="936.75"/>
    <x v="6"/>
    <s v="Saclay"/>
    <s v="Michel"/>
    <s v="juin-2024"/>
    <x v="135"/>
    <x v="1"/>
    <x v="18"/>
    <s v="Semaine"/>
  </r>
  <r>
    <x v="0"/>
    <x v="413"/>
    <n v="138.32"/>
    <x v="4"/>
    <s v="Saclay"/>
    <s v="Michel"/>
    <s v="juin-2024"/>
    <x v="135"/>
    <x v="1"/>
    <x v="18"/>
    <s v="Semaine"/>
  </r>
  <r>
    <x v="0"/>
    <x v="413"/>
    <n v="267.45999999999998"/>
    <x v="13"/>
    <s v="Saclay"/>
    <s v="Michel"/>
    <s v="juin-2024"/>
    <x v="135"/>
    <x v="1"/>
    <x v="18"/>
    <s v="Semaine"/>
  </r>
  <r>
    <x v="0"/>
    <x v="413"/>
    <n v="1260.27"/>
    <x v="14"/>
    <s v="Saclay"/>
    <s v="Michel"/>
    <s v="juin-2024"/>
    <x v="135"/>
    <x v="1"/>
    <x v="18"/>
    <s v="Semaine"/>
  </r>
  <r>
    <x v="0"/>
    <x v="414"/>
    <n v="208.55"/>
    <x v="1"/>
    <s v="Saclay"/>
    <s v="Michel"/>
    <s v="juin-2024"/>
    <x v="136"/>
    <x v="1"/>
    <x v="18"/>
    <s v="Semaine"/>
  </r>
  <r>
    <x v="0"/>
    <x v="414"/>
    <n v="392.74"/>
    <x v="3"/>
    <s v="Saclay"/>
    <s v="Michel"/>
    <s v="juin-2024"/>
    <x v="136"/>
    <x v="1"/>
    <x v="18"/>
    <s v="Semaine"/>
  </r>
  <r>
    <x v="0"/>
    <x v="414"/>
    <n v="302.82"/>
    <x v="0"/>
    <s v="Saclay"/>
    <s v="Michel"/>
    <s v="juin-2024"/>
    <x v="136"/>
    <x v="1"/>
    <x v="18"/>
    <s v="Semaine"/>
  </r>
  <r>
    <x v="0"/>
    <x v="414"/>
    <n v="188.72"/>
    <x v="4"/>
    <s v="Saclay"/>
    <s v="Michel"/>
    <s v="juin-2024"/>
    <x v="136"/>
    <x v="1"/>
    <x v="18"/>
    <s v="Semaine"/>
  </r>
  <r>
    <x v="0"/>
    <x v="415"/>
    <n v="736.05"/>
    <x v="1"/>
    <s v="Saclay"/>
    <s v="Michel"/>
    <s v="juin-2024"/>
    <x v="137"/>
    <x v="1"/>
    <x v="18"/>
    <s v="Semaine"/>
  </r>
  <r>
    <x v="0"/>
    <x v="415"/>
    <n v="563.66999999999996"/>
    <x v="0"/>
    <s v="Saclay"/>
    <s v="Michel"/>
    <s v="juin-2024"/>
    <x v="137"/>
    <x v="1"/>
    <x v="18"/>
    <s v="Semaine"/>
  </r>
  <r>
    <x v="0"/>
    <x v="415"/>
    <n v="352.87"/>
    <x v="8"/>
    <s v="Saclay"/>
    <s v="Michel"/>
    <s v="juin-2024"/>
    <x v="137"/>
    <x v="1"/>
    <x v="18"/>
    <s v="Semaine"/>
  </r>
  <r>
    <x v="0"/>
    <x v="415"/>
    <n v="392.7"/>
    <x v="29"/>
    <s v="Saclay"/>
    <s v="Michel"/>
    <s v="juin-2024"/>
    <x v="137"/>
    <x v="1"/>
    <x v="18"/>
    <s v="Semaine"/>
  </r>
  <r>
    <x v="0"/>
    <x v="415"/>
    <n v="714.49"/>
    <x v="7"/>
    <s v="Saclay"/>
    <s v="Michel"/>
    <s v="juin-2024"/>
    <x v="137"/>
    <x v="1"/>
    <x v="18"/>
    <s v="Semaine"/>
  </r>
  <r>
    <x v="0"/>
    <x v="416"/>
    <n v="720.43"/>
    <x v="0"/>
    <s v="Saclay"/>
    <s v="Michel"/>
    <s v="juin-2024"/>
    <x v="295"/>
    <x v="1"/>
    <x v="18"/>
    <s v="Semaine"/>
  </r>
  <r>
    <x v="0"/>
    <x v="416"/>
    <n v="113.96"/>
    <x v="8"/>
    <s v="Saclay"/>
    <s v="Michel"/>
    <s v="juin-2024"/>
    <x v="295"/>
    <x v="1"/>
    <x v="18"/>
    <s v="Semaine"/>
  </r>
  <r>
    <x v="0"/>
    <x v="416"/>
    <n v="610.61"/>
    <x v="7"/>
    <s v="Saclay"/>
    <s v="Michel"/>
    <s v="juin-2024"/>
    <x v="295"/>
    <x v="1"/>
    <x v="18"/>
    <s v="Semaine"/>
  </r>
  <r>
    <x v="0"/>
    <x v="416"/>
    <n v="154.33000000000001"/>
    <x v="14"/>
    <s v="Saclay"/>
    <s v="Michel"/>
    <s v="juin-2024"/>
    <x v="295"/>
    <x v="1"/>
    <x v="18"/>
    <s v="Semaine"/>
  </r>
  <r>
    <x v="0"/>
    <x v="416"/>
    <n v="550.88"/>
    <x v="1"/>
    <s v="Saclay"/>
    <s v="Michel"/>
    <s v="juin-2024"/>
    <x v="295"/>
    <x v="1"/>
    <x v="18"/>
    <s v="Semaine"/>
  </r>
  <r>
    <x v="0"/>
    <x v="417"/>
    <n v="290.39999999999998"/>
    <x v="17"/>
    <s v="Saclay"/>
    <s v="Michel"/>
    <s v="juin-2024"/>
    <x v="139"/>
    <x v="1"/>
    <x v="18"/>
    <s v="Semaine"/>
  </r>
  <r>
    <x v="0"/>
    <x v="417"/>
    <n v="56.4"/>
    <x v="0"/>
    <s v="Saclay"/>
    <s v="Michel"/>
    <s v="juin-2024"/>
    <x v="139"/>
    <x v="1"/>
    <x v="18"/>
    <s v="Semaine"/>
  </r>
  <r>
    <x v="0"/>
    <x v="417"/>
    <n v="2900"/>
    <x v="10"/>
    <s v="Saclay"/>
    <s v="Michel"/>
    <s v="juin-2024"/>
    <x v="139"/>
    <x v="1"/>
    <x v="18"/>
    <s v="Semaine"/>
  </r>
  <r>
    <x v="0"/>
    <x v="417"/>
    <n v="794.25"/>
    <x v="6"/>
    <s v="Saclay"/>
    <s v="Michel"/>
    <s v="juin-2024"/>
    <x v="139"/>
    <x v="1"/>
    <x v="18"/>
    <s v="Semaine"/>
  </r>
  <r>
    <x v="0"/>
    <x v="417"/>
    <n v="302.18"/>
    <x v="15"/>
    <s v="Saclay"/>
    <s v="Michel"/>
    <s v="juin-2024"/>
    <x v="139"/>
    <x v="1"/>
    <x v="18"/>
    <s v="Semaine"/>
  </r>
  <r>
    <x v="0"/>
    <x v="417"/>
    <n v="90.12"/>
    <x v="1"/>
    <s v="Saclay"/>
    <s v="Michel"/>
    <s v="juin-2024"/>
    <x v="139"/>
    <x v="1"/>
    <x v="18"/>
    <s v="Semaine"/>
  </r>
  <r>
    <x v="0"/>
    <x v="418"/>
    <n v="417.44"/>
    <x v="3"/>
    <s v="Saclay"/>
    <s v="Michel"/>
    <s v="juin-2024"/>
    <x v="140"/>
    <x v="1"/>
    <x v="18"/>
    <s v="Semaine"/>
  </r>
  <r>
    <x v="0"/>
    <x v="418"/>
    <n v="339.81"/>
    <x v="16"/>
    <s v="Saclay"/>
    <s v="Michel"/>
    <s v="juin-2024"/>
    <x v="140"/>
    <x v="1"/>
    <x v="18"/>
    <s v="Semaine"/>
  </r>
  <r>
    <x v="0"/>
    <x v="418"/>
    <n v="846.19"/>
    <x v="0"/>
    <s v="Saclay"/>
    <s v="Michel"/>
    <s v="juin-2024"/>
    <x v="140"/>
    <x v="1"/>
    <x v="18"/>
    <s v="Semaine"/>
  </r>
  <r>
    <x v="0"/>
    <x v="418"/>
    <n v="1154"/>
    <x v="8"/>
    <s v="Saclay"/>
    <s v="Michel"/>
    <s v="juin-2024"/>
    <x v="140"/>
    <x v="1"/>
    <x v="18"/>
    <s v="Semaine"/>
  </r>
  <r>
    <x v="0"/>
    <x v="418"/>
    <n v="293.76"/>
    <x v="29"/>
    <s v="Saclay"/>
    <s v="Michel"/>
    <s v="juin-2024"/>
    <x v="140"/>
    <x v="1"/>
    <x v="18"/>
    <s v="Semaine"/>
  </r>
  <r>
    <x v="0"/>
    <x v="418"/>
    <n v="157.5"/>
    <x v="29"/>
    <s v="Saclay"/>
    <s v="Michel"/>
    <s v="juin-2024"/>
    <x v="140"/>
    <x v="1"/>
    <x v="18"/>
    <s v="Semaine"/>
  </r>
  <r>
    <x v="0"/>
    <x v="418"/>
    <n v="619"/>
    <x v="7"/>
    <s v="Saclay"/>
    <s v="Michel"/>
    <s v="juin-2024"/>
    <x v="140"/>
    <x v="1"/>
    <x v="18"/>
    <s v="Semaine"/>
  </r>
  <r>
    <x v="0"/>
    <x v="418"/>
    <n v="337.85"/>
    <x v="14"/>
    <s v="Saclay"/>
    <s v="Michel"/>
    <s v="juin-2024"/>
    <x v="140"/>
    <x v="1"/>
    <x v="18"/>
    <s v="Semaine"/>
  </r>
  <r>
    <x v="0"/>
    <x v="419"/>
    <n v="519.42999999999995"/>
    <x v="0"/>
    <s v="Saclay"/>
    <s v="Michel"/>
    <s v="juin-2024"/>
    <x v="141"/>
    <x v="1"/>
    <x v="18"/>
    <s v="Semaine"/>
  </r>
  <r>
    <x v="0"/>
    <x v="419"/>
    <n v="206.43"/>
    <x v="8"/>
    <s v="Saclay"/>
    <s v="Michel"/>
    <s v="juin-2024"/>
    <x v="141"/>
    <x v="1"/>
    <x v="18"/>
    <s v="Semaine"/>
  </r>
  <r>
    <x v="0"/>
    <x v="419"/>
    <n v="194.5"/>
    <x v="8"/>
    <s v="Saclay"/>
    <s v="Michel"/>
    <s v="juin-2024"/>
    <x v="141"/>
    <x v="1"/>
    <x v="18"/>
    <s v="Semaine"/>
  </r>
  <r>
    <x v="0"/>
    <x v="419"/>
    <n v="485.39"/>
    <x v="29"/>
    <s v="Saclay"/>
    <s v="Michel"/>
    <s v="juin-2024"/>
    <x v="141"/>
    <x v="1"/>
    <x v="18"/>
    <s v="Semaine"/>
  </r>
  <r>
    <x v="0"/>
    <x v="419"/>
    <n v="375.96"/>
    <x v="7"/>
    <s v="Saclay"/>
    <s v="Michel"/>
    <s v="juin-2024"/>
    <x v="141"/>
    <x v="1"/>
    <x v="18"/>
    <s v="Semaine"/>
  </r>
  <r>
    <x v="0"/>
    <x v="419"/>
    <n v="1544.8"/>
    <x v="27"/>
    <s v="Saclay"/>
    <s v="Michel"/>
    <s v="juin-2024"/>
    <x v="141"/>
    <x v="1"/>
    <x v="18"/>
    <s v="Semaine"/>
  </r>
  <r>
    <x v="0"/>
    <x v="419"/>
    <n v="1197.8900000000001"/>
    <x v="14"/>
    <s v="Saclay"/>
    <s v="Michel"/>
    <s v="juin-2024"/>
    <x v="141"/>
    <x v="1"/>
    <x v="18"/>
    <s v="Semaine"/>
  </r>
  <r>
    <x v="0"/>
    <x v="419"/>
    <n v="786.58"/>
    <x v="1"/>
    <s v="Saclay"/>
    <s v="Michel"/>
    <s v="juin-2024"/>
    <x v="141"/>
    <x v="1"/>
    <x v="18"/>
    <s v="Semaine"/>
  </r>
  <r>
    <x v="0"/>
    <x v="420"/>
    <n v="468.19"/>
    <x v="17"/>
    <s v="Saclay"/>
    <s v="Michel"/>
    <s v="juin-2024"/>
    <x v="142"/>
    <x v="1"/>
    <x v="18"/>
    <s v="Semaine"/>
  </r>
  <r>
    <x v="0"/>
    <x v="420"/>
    <n v="199.39"/>
    <x v="0"/>
    <s v="Saclay"/>
    <s v="Michel"/>
    <s v="juin-2024"/>
    <x v="142"/>
    <x v="1"/>
    <x v="18"/>
    <s v="Semaine"/>
  </r>
  <r>
    <x v="0"/>
    <x v="420"/>
    <n v="203.75"/>
    <x v="0"/>
    <s v="Saclay"/>
    <s v="Michel"/>
    <s v="juin-2024"/>
    <x v="142"/>
    <x v="1"/>
    <x v="18"/>
    <s v="Semaine"/>
  </r>
  <r>
    <x v="0"/>
    <x v="420"/>
    <n v="793.75"/>
    <x v="6"/>
    <s v="Saclay"/>
    <s v="Michel"/>
    <s v="juin-2024"/>
    <x v="142"/>
    <x v="1"/>
    <x v="18"/>
    <s v="Semaine"/>
  </r>
  <r>
    <x v="0"/>
    <x v="420"/>
    <n v="318.55"/>
    <x v="13"/>
    <s v="Saclay"/>
    <s v="Michel"/>
    <s v="juin-2024"/>
    <x v="142"/>
    <x v="1"/>
    <x v="18"/>
    <s v="Semaine"/>
  </r>
  <r>
    <x v="0"/>
    <x v="420"/>
    <n v="98.34"/>
    <x v="3"/>
    <s v="Saclay"/>
    <s v="Michel"/>
    <s v="juin-2024"/>
    <x v="142"/>
    <x v="1"/>
    <x v="18"/>
    <s v="Semaine"/>
  </r>
  <r>
    <x v="0"/>
    <x v="421"/>
    <n v="1342.96"/>
    <x v="0"/>
    <s v="Saclay"/>
    <s v="Michel"/>
    <s v="juin-2024"/>
    <x v="144"/>
    <x v="1"/>
    <x v="18"/>
    <s v="Week-end"/>
  </r>
  <r>
    <x v="0"/>
    <x v="421"/>
    <n v="1245.06"/>
    <x v="8"/>
    <s v="Saclay"/>
    <s v="Michel"/>
    <s v="juin-2024"/>
    <x v="144"/>
    <x v="1"/>
    <x v="18"/>
    <s v="Week-end"/>
  </r>
  <r>
    <x v="0"/>
    <x v="421"/>
    <n v="648.51"/>
    <x v="1"/>
    <s v="Saclay"/>
    <s v="Michel"/>
    <s v="juin-2024"/>
    <x v="144"/>
    <x v="1"/>
    <x v="18"/>
    <s v="Week-end"/>
  </r>
  <r>
    <x v="0"/>
    <x v="422"/>
    <n v="204.35"/>
    <x v="0"/>
    <s v="Saclay"/>
    <s v="Michel"/>
    <s v="mai-2024"/>
    <x v="145"/>
    <x v="1"/>
    <x v="19"/>
    <s v="Semaine"/>
  </r>
  <r>
    <x v="0"/>
    <x v="422"/>
    <n v="612.34"/>
    <x v="26"/>
    <s v="Saclay"/>
    <s v="Michel"/>
    <s v="mai-2024"/>
    <x v="145"/>
    <x v="1"/>
    <x v="19"/>
    <s v="Semaine"/>
  </r>
  <r>
    <x v="0"/>
    <x v="422"/>
    <n v="702.11"/>
    <x v="1"/>
    <s v="Saclay"/>
    <s v="Michel"/>
    <s v="mai-2024"/>
    <x v="145"/>
    <x v="1"/>
    <x v="19"/>
    <s v="Semaine"/>
  </r>
  <r>
    <x v="0"/>
    <x v="423"/>
    <n v="505.04"/>
    <x v="16"/>
    <s v="Saclay"/>
    <s v="Michel"/>
    <s v="mai-2024"/>
    <x v="146"/>
    <x v="1"/>
    <x v="19"/>
    <s v="Semaine"/>
  </r>
  <r>
    <x v="0"/>
    <x v="423"/>
    <n v="571.45000000000005"/>
    <x v="0"/>
    <s v="Saclay"/>
    <s v="Michel"/>
    <s v="mai-2024"/>
    <x v="146"/>
    <x v="1"/>
    <x v="19"/>
    <s v="Semaine"/>
  </r>
  <r>
    <x v="0"/>
    <x v="423"/>
    <n v="211.73"/>
    <x v="8"/>
    <s v="Saclay"/>
    <s v="Michel"/>
    <s v="mai-2024"/>
    <x v="146"/>
    <x v="1"/>
    <x v="19"/>
    <s v="Semaine"/>
  </r>
  <r>
    <x v="0"/>
    <x v="423"/>
    <n v="553.97"/>
    <x v="29"/>
    <s v="Saclay"/>
    <s v="Michel"/>
    <s v="mai-2024"/>
    <x v="146"/>
    <x v="1"/>
    <x v="19"/>
    <s v="Semaine"/>
  </r>
  <r>
    <x v="0"/>
    <x v="423"/>
    <n v="731.21"/>
    <x v="7"/>
    <s v="Saclay"/>
    <s v="Michel"/>
    <s v="mai-2024"/>
    <x v="146"/>
    <x v="1"/>
    <x v="19"/>
    <s v="Semaine"/>
  </r>
  <r>
    <x v="0"/>
    <x v="423"/>
    <n v="846.53"/>
    <x v="1"/>
    <s v="Saclay"/>
    <s v="Michel"/>
    <s v="mai-2024"/>
    <x v="146"/>
    <x v="1"/>
    <x v="19"/>
    <s v="Semaine"/>
  </r>
  <r>
    <x v="0"/>
    <x v="423"/>
    <n v="366.1"/>
    <x v="3"/>
    <s v="Saclay"/>
    <s v="Michel"/>
    <s v="mai-2024"/>
    <x v="146"/>
    <x v="1"/>
    <x v="19"/>
    <s v="Semaine"/>
  </r>
  <r>
    <x v="0"/>
    <x v="424"/>
    <n v="333.85"/>
    <x v="0"/>
    <s v="Saclay"/>
    <s v="Michel"/>
    <s v="mai-2024"/>
    <x v="147"/>
    <x v="1"/>
    <x v="19"/>
    <s v="Semaine"/>
  </r>
  <r>
    <x v="0"/>
    <x v="424"/>
    <n v="92.64"/>
    <x v="1"/>
    <s v="Saclay"/>
    <s v="Michel"/>
    <s v="mai-2024"/>
    <x v="147"/>
    <x v="1"/>
    <x v="19"/>
    <s v="Semaine"/>
  </r>
  <r>
    <x v="0"/>
    <x v="425"/>
    <n v="692.29"/>
    <x v="0"/>
    <s v="Saclay"/>
    <s v="Michel"/>
    <s v="mai-2024"/>
    <x v="148"/>
    <x v="1"/>
    <x v="19"/>
    <s v="Semaine"/>
  </r>
  <r>
    <x v="0"/>
    <x v="425"/>
    <n v="441.62"/>
    <x v="8"/>
    <s v="Saclay"/>
    <s v="Michel"/>
    <s v="mai-2024"/>
    <x v="148"/>
    <x v="1"/>
    <x v="19"/>
    <s v="Semaine"/>
  </r>
  <r>
    <x v="0"/>
    <x v="425"/>
    <n v="2900"/>
    <x v="10"/>
    <s v="Saclay"/>
    <s v="Michel"/>
    <s v="mai-2024"/>
    <x v="148"/>
    <x v="1"/>
    <x v="19"/>
    <s v="Semaine"/>
  </r>
  <r>
    <x v="0"/>
    <x v="425"/>
    <n v="757.22"/>
    <x v="1"/>
    <s v="Saclay"/>
    <s v="Michel"/>
    <s v="mai-2024"/>
    <x v="148"/>
    <x v="1"/>
    <x v="19"/>
    <s v="Semaine"/>
  </r>
  <r>
    <x v="0"/>
    <x v="426"/>
    <n v="81.5"/>
    <x v="0"/>
    <s v="Saclay"/>
    <s v="Michel"/>
    <s v="mai-2024"/>
    <x v="149"/>
    <x v="1"/>
    <x v="19"/>
    <s v="Semaine"/>
  </r>
  <r>
    <x v="0"/>
    <x v="426"/>
    <n v="689.97"/>
    <x v="17"/>
    <s v="Saclay"/>
    <s v="Michel"/>
    <s v="mai-2024"/>
    <x v="149"/>
    <x v="1"/>
    <x v="19"/>
    <s v="Semaine"/>
  </r>
  <r>
    <x v="0"/>
    <x v="426"/>
    <n v="406.61"/>
    <x v="29"/>
    <s v="Saclay"/>
    <s v="Michel"/>
    <s v="mai-2024"/>
    <x v="149"/>
    <x v="1"/>
    <x v="19"/>
    <s v="Semaine"/>
  </r>
  <r>
    <x v="0"/>
    <x v="426"/>
    <n v="403"/>
    <x v="6"/>
    <s v="Saclay"/>
    <s v="Michel"/>
    <s v="mai-2024"/>
    <x v="149"/>
    <x v="1"/>
    <x v="19"/>
    <s v="Semaine"/>
  </r>
  <r>
    <x v="0"/>
    <x v="426"/>
    <n v="623.36"/>
    <x v="1"/>
    <s v="Saclay"/>
    <s v="Michel"/>
    <s v="mai-2024"/>
    <x v="149"/>
    <x v="1"/>
    <x v="19"/>
    <s v="Semaine"/>
  </r>
  <r>
    <x v="0"/>
    <x v="427"/>
    <n v="877.19"/>
    <x v="0"/>
    <s v="Saclay"/>
    <s v="Michel"/>
    <s v="mai-2024"/>
    <x v="150"/>
    <x v="1"/>
    <x v="19"/>
    <s v="Week-end"/>
  </r>
  <r>
    <x v="0"/>
    <x v="428"/>
    <n v="295.89999999999998"/>
    <x v="0"/>
    <s v="Saclay"/>
    <s v="Michel"/>
    <s v="mai-2024"/>
    <x v="151"/>
    <x v="1"/>
    <x v="19"/>
    <s v="Semaine"/>
  </r>
  <r>
    <x v="0"/>
    <x v="428"/>
    <n v="363.46"/>
    <x v="8"/>
    <s v="Saclay"/>
    <s v="Michel"/>
    <s v="mai-2024"/>
    <x v="151"/>
    <x v="1"/>
    <x v="19"/>
    <s v="Semaine"/>
  </r>
  <r>
    <x v="0"/>
    <x v="428"/>
    <n v="363.46"/>
    <x v="8"/>
    <s v="Saclay"/>
    <s v="Michel"/>
    <s v="mai-2024"/>
    <x v="151"/>
    <x v="1"/>
    <x v="19"/>
    <s v="Semaine"/>
  </r>
  <r>
    <x v="0"/>
    <x v="428"/>
    <n v="534.66999999999996"/>
    <x v="7"/>
    <s v="Saclay"/>
    <s v="Michel"/>
    <s v="mai-2024"/>
    <x v="151"/>
    <x v="1"/>
    <x v="19"/>
    <s v="Semaine"/>
  </r>
  <r>
    <x v="0"/>
    <x v="428"/>
    <n v="603.47"/>
    <x v="4"/>
    <s v="Saclay"/>
    <s v="Michel"/>
    <s v="mai-2024"/>
    <x v="151"/>
    <x v="1"/>
    <x v="19"/>
    <s v="Semaine"/>
  </r>
  <r>
    <x v="0"/>
    <x v="428"/>
    <n v="170.56"/>
    <x v="1"/>
    <s v="Saclay"/>
    <s v="Michel"/>
    <s v="mai-2024"/>
    <x v="151"/>
    <x v="1"/>
    <x v="19"/>
    <s v="Semaine"/>
  </r>
  <r>
    <x v="0"/>
    <x v="428"/>
    <n v="707.94"/>
    <x v="3"/>
    <s v="Saclay"/>
    <s v="Michel"/>
    <s v="mai-2024"/>
    <x v="151"/>
    <x v="1"/>
    <x v="19"/>
    <s v="Semaine"/>
  </r>
  <r>
    <x v="0"/>
    <x v="429"/>
    <n v="585.34"/>
    <x v="0"/>
    <s v="Saclay"/>
    <s v="Michel"/>
    <s v="mai-2024"/>
    <x v="152"/>
    <x v="1"/>
    <x v="19"/>
    <s v="Semaine"/>
  </r>
  <r>
    <x v="0"/>
    <x v="429"/>
    <n v="174.82"/>
    <x v="7"/>
    <s v="Saclay"/>
    <s v="Michel"/>
    <s v="mai-2024"/>
    <x v="152"/>
    <x v="1"/>
    <x v="19"/>
    <s v="Semaine"/>
  </r>
  <r>
    <x v="0"/>
    <x v="429"/>
    <n v="229.53"/>
    <x v="1"/>
    <s v="Saclay"/>
    <s v="Michel"/>
    <s v="mai-2024"/>
    <x v="152"/>
    <x v="1"/>
    <x v="19"/>
    <s v="Semaine"/>
  </r>
  <r>
    <x v="0"/>
    <x v="429"/>
    <n v="886.17"/>
    <x v="14"/>
    <s v="Saclay"/>
    <s v="Michel"/>
    <s v="mai-2024"/>
    <x v="152"/>
    <x v="1"/>
    <x v="19"/>
    <s v="Semaine"/>
  </r>
  <r>
    <x v="0"/>
    <x v="430"/>
    <n v="1120.55"/>
    <x v="0"/>
    <s v="Saclay"/>
    <s v="Michel"/>
    <s v="mai-2024"/>
    <x v="153"/>
    <x v="1"/>
    <x v="19"/>
    <s v="Semaine"/>
  </r>
  <r>
    <x v="0"/>
    <x v="430"/>
    <n v="715.11"/>
    <x v="8"/>
    <s v="Saclay"/>
    <s v="Michel"/>
    <s v="mai-2024"/>
    <x v="153"/>
    <x v="1"/>
    <x v="19"/>
    <s v="Semaine"/>
  </r>
  <r>
    <x v="0"/>
    <x v="430"/>
    <n v="377.65"/>
    <x v="29"/>
    <s v="Saclay"/>
    <s v="Michel"/>
    <s v="mai-2024"/>
    <x v="153"/>
    <x v="1"/>
    <x v="19"/>
    <s v="Semaine"/>
  </r>
  <r>
    <x v="0"/>
    <x v="430"/>
    <n v="1069.74"/>
    <x v="7"/>
    <s v="Saclay"/>
    <s v="Michel"/>
    <s v="mai-2024"/>
    <x v="153"/>
    <x v="1"/>
    <x v="19"/>
    <s v="Semaine"/>
  </r>
  <r>
    <x v="0"/>
    <x v="430"/>
    <n v="1742.61"/>
    <x v="1"/>
    <s v="Saclay"/>
    <s v="Michel"/>
    <s v="mai-2024"/>
    <x v="153"/>
    <x v="1"/>
    <x v="19"/>
    <s v="Semaine"/>
  </r>
  <r>
    <x v="0"/>
    <x v="430"/>
    <n v="112.84"/>
    <x v="27"/>
    <s v="Saclay"/>
    <s v="Michel"/>
    <s v="mai-2024"/>
    <x v="153"/>
    <x v="1"/>
    <x v="19"/>
    <s v="Semaine"/>
  </r>
  <r>
    <x v="0"/>
    <x v="431"/>
    <n v="316.76"/>
    <x v="0"/>
    <s v="Saclay"/>
    <s v="Michel"/>
    <s v="mai-2024"/>
    <x v="296"/>
    <x v="1"/>
    <x v="19"/>
    <s v="Semaine"/>
  </r>
  <r>
    <x v="0"/>
    <x v="432"/>
    <n v="274.45999999999998"/>
    <x v="1"/>
    <s v="Saclay"/>
    <s v="Michel"/>
    <s v="mai-2024"/>
    <x v="154"/>
    <x v="1"/>
    <x v="19"/>
    <s v="Semaine"/>
  </r>
  <r>
    <x v="0"/>
    <x v="433"/>
    <n v="332.14"/>
    <x v="15"/>
    <s v="Saclay"/>
    <s v="Michel"/>
    <s v="mai-2024"/>
    <x v="157"/>
    <x v="1"/>
    <x v="19"/>
    <s v="Semaine"/>
  </r>
  <r>
    <x v="0"/>
    <x v="433"/>
    <n v="144.5"/>
    <x v="0"/>
    <s v="Saclay"/>
    <s v="Michel"/>
    <s v="mai-2024"/>
    <x v="157"/>
    <x v="1"/>
    <x v="19"/>
    <s v="Semaine"/>
  </r>
  <r>
    <x v="0"/>
    <x v="433"/>
    <n v="84.5"/>
    <x v="0"/>
    <s v="Saclay"/>
    <s v="Michel"/>
    <s v="mai-2024"/>
    <x v="157"/>
    <x v="1"/>
    <x v="19"/>
    <s v="Semaine"/>
  </r>
  <r>
    <x v="0"/>
    <x v="434"/>
    <n v="727.45"/>
    <x v="8"/>
    <s v="Saclay"/>
    <s v="Michel"/>
    <s v="mai-2024"/>
    <x v="158"/>
    <x v="1"/>
    <x v="19"/>
    <s v="Semaine"/>
  </r>
  <r>
    <x v="0"/>
    <x v="434"/>
    <n v="1162.78"/>
    <x v="29"/>
    <s v="Saclay"/>
    <s v="Michel"/>
    <s v="mai-2024"/>
    <x v="158"/>
    <x v="1"/>
    <x v="19"/>
    <s v="Semaine"/>
  </r>
  <r>
    <x v="0"/>
    <x v="434"/>
    <n v="938.65"/>
    <x v="6"/>
    <s v="Saclay"/>
    <s v="Michel"/>
    <s v="mai-2024"/>
    <x v="158"/>
    <x v="1"/>
    <x v="19"/>
    <s v="Semaine"/>
  </r>
  <r>
    <x v="0"/>
    <x v="434"/>
    <n v="336.18"/>
    <x v="4"/>
    <s v="Saclay"/>
    <s v="Michel"/>
    <s v="mai-2024"/>
    <x v="158"/>
    <x v="1"/>
    <x v="19"/>
    <s v="Semaine"/>
  </r>
  <r>
    <x v="0"/>
    <x v="434"/>
    <n v="681.26"/>
    <x v="1"/>
    <s v="Saclay"/>
    <s v="Michel"/>
    <s v="mai-2024"/>
    <x v="158"/>
    <x v="1"/>
    <x v="19"/>
    <s v="Semaine"/>
  </r>
  <r>
    <x v="0"/>
    <x v="434"/>
    <n v="529.03"/>
    <x v="14"/>
    <s v="Saclay"/>
    <s v="Michel"/>
    <s v="mai-2024"/>
    <x v="158"/>
    <x v="1"/>
    <x v="19"/>
    <s v="Semaine"/>
  </r>
  <r>
    <x v="0"/>
    <x v="434"/>
    <n v="1218.22"/>
    <x v="0"/>
    <s v="Saclay"/>
    <s v="Michel"/>
    <s v="mai-2024"/>
    <x v="158"/>
    <x v="1"/>
    <x v="19"/>
    <s v="Semaine"/>
  </r>
  <r>
    <x v="0"/>
    <x v="434"/>
    <n v="361.15"/>
    <x v="3"/>
    <s v="Saclay"/>
    <s v="Michel"/>
    <s v="mai-2024"/>
    <x v="158"/>
    <x v="1"/>
    <x v="19"/>
    <s v="Semaine"/>
  </r>
  <r>
    <x v="0"/>
    <x v="435"/>
    <n v="420.15"/>
    <x v="7"/>
    <s v="Saclay"/>
    <s v="Michel"/>
    <s v="mai-2024"/>
    <x v="159"/>
    <x v="1"/>
    <x v="19"/>
    <s v="Semaine"/>
  </r>
  <r>
    <x v="0"/>
    <x v="435"/>
    <n v="84.56"/>
    <x v="4"/>
    <s v="Saclay"/>
    <s v="Michel"/>
    <s v="mai-2024"/>
    <x v="159"/>
    <x v="1"/>
    <x v="19"/>
    <s v="Semaine"/>
  </r>
  <r>
    <x v="0"/>
    <x v="435"/>
    <n v="536.29"/>
    <x v="1"/>
    <s v="Saclay"/>
    <s v="Michel"/>
    <s v="mai-2024"/>
    <x v="159"/>
    <x v="1"/>
    <x v="19"/>
    <s v="Semaine"/>
  </r>
  <r>
    <x v="0"/>
    <x v="435"/>
    <n v="267.39999999999998"/>
    <x v="0"/>
    <s v="Saclay"/>
    <s v="Michel"/>
    <s v="mai-2024"/>
    <x v="159"/>
    <x v="1"/>
    <x v="19"/>
    <s v="Semaine"/>
  </r>
  <r>
    <x v="0"/>
    <x v="436"/>
    <n v="465.16"/>
    <x v="8"/>
    <s v="Saclay"/>
    <s v="Michel"/>
    <s v="mai-2024"/>
    <x v="160"/>
    <x v="1"/>
    <x v="19"/>
    <s v="Semaine"/>
  </r>
  <r>
    <x v="0"/>
    <x v="436"/>
    <n v="497.57"/>
    <x v="29"/>
    <s v="Saclay"/>
    <s v="Michel"/>
    <s v="mai-2024"/>
    <x v="160"/>
    <x v="1"/>
    <x v="19"/>
    <s v="Semaine"/>
  </r>
  <r>
    <x v="0"/>
    <x v="436"/>
    <n v="303.85000000000002"/>
    <x v="6"/>
    <s v="Saclay"/>
    <s v="Michel"/>
    <s v="mai-2024"/>
    <x v="160"/>
    <x v="1"/>
    <x v="19"/>
    <s v="Semaine"/>
  </r>
  <r>
    <x v="0"/>
    <x v="436"/>
    <n v="616.65"/>
    <x v="7"/>
    <s v="Saclay"/>
    <s v="Michel"/>
    <s v="mai-2024"/>
    <x v="160"/>
    <x v="1"/>
    <x v="19"/>
    <s v="Semaine"/>
  </r>
  <r>
    <x v="0"/>
    <x v="436"/>
    <n v="442.04"/>
    <x v="0"/>
    <s v="Saclay"/>
    <s v="Michel"/>
    <s v="mai-2024"/>
    <x v="160"/>
    <x v="1"/>
    <x v="19"/>
    <s v="Semaine"/>
  </r>
  <r>
    <x v="0"/>
    <x v="437"/>
    <n v="466.06"/>
    <x v="1"/>
    <s v="Saclay"/>
    <s v="Michel"/>
    <s v="mai-2024"/>
    <x v="161"/>
    <x v="1"/>
    <x v="19"/>
    <s v="Semaine"/>
  </r>
  <r>
    <x v="0"/>
    <x v="437"/>
    <n v="116.94"/>
    <x v="0"/>
    <s v="Saclay"/>
    <s v="Michel"/>
    <s v="mai-2024"/>
    <x v="161"/>
    <x v="1"/>
    <x v="19"/>
    <s v="Semaine"/>
  </r>
  <r>
    <x v="0"/>
    <x v="438"/>
    <n v="207.14"/>
    <x v="0"/>
    <s v="Saclay"/>
    <s v="Michel"/>
    <s v="mai-2024"/>
    <x v="297"/>
    <x v="1"/>
    <x v="19"/>
    <s v="Week-end"/>
  </r>
  <r>
    <x v="0"/>
    <x v="439"/>
    <n v="50.92"/>
    <x v="17"/>
    <s v="Saclay"/>
    <s v="Michel"/>
    <s v="mai-2024"/>
    <x v="298"/>
    <x v="1"/>
    <x v="19"/>
    <s v="Semaine"/>
  </r>
  <r>
    <x v="0"/>
    <x v="440"/>
    <n v="649.58000000000004"/>
    <x v="8"/>
    <s v="Saclay"/>
    <s v="Michel"/>
    <s v="mai-2024"/>
    <x v="163"/>
    <x v="1"/>
    <x v="19"/>
    <s v="Semaine"/>
  </r>
  <r>
    <x v="0"/>
    <x v="440"/>
    <n v="551.16999999999996"/>
    <x v="7"/>
    <s v="Saclay"/>
    <s v="Michel"/>
    <s v="mai-2024"/>
    <x v="163"/>
    <x v="1"/>
    <x v="19"/>
    <s v="Semaine"/>
  </r>
  <r>
    <x v="0"/>
    <x v="440"/>
    <n v="85.85"/>
    <x v="4"/>
    <s v="Saclay"/>
    <s v="Michel"/>
    <s v="mai-2024"/>
    <x v="163"/>
    <x v="1"/>
    <x v="19"/>
    <s v="Semaine"/>
  </r>
  <r>
    <x v="0"/>
    <x v="440"/>
    <n v="173.31"/>
    <x v="1"/>
    <s v="Saclay"/>
    <s v="Michel"/>
    <s v="mai-2024"/>
    <x v="163"/>
    <x v="1"/>
    <x v="19"/>
    <s v="Semaine"/>
  </r>
  <r>
    <x v="0"/>
    <x v="440"/>
    <n v="660.28"/>
    <x v="0"/>
    <s v="Saclay"/>
    <s v="Michel"/>
    <s v="mai-2024"/>
    <x v="163"/>
    <x v="1"/>
    <x v="19"/>
    <s v="Semaine"/>
  </r>
  <r>
    <x v="0"/>
    <x v="441"/>
    <n v="250.29"/>
    <x v="29"/>
    <s v="Saclay"/>
    <s v="Michel"/>
    <s v="mai-2024"/>
    <x v="165"/>
    <x v="1"/>
    <x v="19"/>
    <s v="Semaine"/>
  </r>
  <r>
    <x v="0"/>
    <x v="441"/>
    <n v="466.5"/>
    <x v="6"/>
    <s v="Saclay"/>
    <s v="Michel"/>
    <s v="mai-2024"/>
    <x v="165"/>
    <x v="1"/>
    <x v="19"/>
    <s v="Semaine"/>
  </r>
  <r>
    <x v="0"/>
    <x v="441"/>
    <n v="721.89"/>
    <x v="1"/>
    <s v="Saclay"/>
    <s v="Michel"/>
    <s v="mai-2024"/>
    <x v="165"/>
    <x v="1"/>
    <x v="19"/>
    <s v="Semaine"/>
  </r>
  <r>
    <x v="0"/>
    <x v="441"/>
    <n v="461.86"/>
    <x v="0"/>
    <s v="Saclay"/>
    <s v="Michel"/>
    <s v="mai-2024"/>
    <x v="165"/>
    <x v="1"/>
    <x v="19"/>
    <s v="Semaine"/>
  </r>
  <r>
    <x v="0"/>
    <x v="442"/>
    <n v="159.53"/>
    <x v="14"/>
    <s v="Saclay"/>
    <s v="Michel"/>
    <s v="mai-2024"/>
    <x v="166"/>
    <x v="1"/>
    <x v="19"/>
    <s v="Semaine"/>
  </r>
  <r>
    <x v="0"/>
    <x v="443"/>
    <n v="489.05"/>
    <x v="0"/>
    <s v="Saclay"/>
    <s v="Michel"/>
    <s v="mai-2024"/>
    <x v="167"/>
    <x v="1"/>
    <x v="19"/>
    <s v="Week-end"/>
  </r>
  <r>
    <x v="0"/>
    <x v="444"/>
    <n v="553.22"/>
    <x v="1"/>
    <s v="Saclay"/>
    <s v="Michel"/>
    <s v="mai-2024"/>
    <x v="168"/>
    <x v="1"/>
    <x v="19"/>
    <s v="Week-end"/>
  </r>
  <r>
    <x v="0"/>
    <x v="445"/>
    <n v="290"/>
    <x v="18"/>
    <s v="Saclay"/>
    <s v="Michel"/>
    <s v="mai-2024"/>
    <x v="299"/>
    <x v="1"/>
    <x v="19"/>
    <s v="Semaine"/>
  </r>
  <r>
    <x v="0"/>
    <x v="445"/>
    <n v="133.12"/>
    <x v="29"/>
    <s v="Saclay"/>
    <s v="Michel"/>
    <s v="mai-2024"/>
    <x v="299"/>
    <x v="1"/>
    <x v="19"/>
    <s v="Semaine"/>
  </r>
  <r>
    <x v="0"/>
    <x v="445"/>
    <n v="519.01"/>
    <x v="7"/>
    <s v="Saclay"/>
    <s v="Michel"/>
    <s v="mai-2024"/>
    <x v="299"/>
    <x v="1"/>
    <x v="19"/>
    <s v="Semaine"/>
  </r>
  <r>
    <x v="0"/>
    <x v="445"/>
    <n v="19"/>
    <x v="0"/>
    <s v="Saclay"/>
    <s v="Michel"/>
    <s v="mai-2024"/>
    <x v="299"/>
    <x v="1"/>
    <x v="19"/>
    <s v="Semaine"/>
  </r>
  <r>
    <x v="0"/>
    <x v="445"/>
    <n v="253.06"/>
    <x v="13"/>
    <s v="Saclay"/>
    <s v="Michel"/>
    <s v="mai-2024"/>
    <x v="299"/>
    <x v="1"/>
    <x v="19"/>
    <s v="Semaine"/>
  </r>
  <r>
    <x v="0"/>
    <x v="445"/>
    <n v="363.09"/>
    <x v="3"/>
    <s v="Saclay"/>
    <s v="Michel"/>
    <s v="mai-2024"/>
    <x v="299"/>
    <x v="1"/>
    <x v="19"/>
    <s v="Semaine"/>
  </r>
  <r>
    <x v="0"/>
    <x v="446"/>
    <n v="277.51"/>
    <x v="16"/>
    <s v="Saclay"/>
    <s v="Michel"/>
    <s v="mai-2024"/>
    <x v="169"/>
    <x v="1"/>
    <x v="19"/>
    <s v="Semaine"/>
  </r>
  <r>
    <x v="0"/>
    <x v="446"/>
    <n v="1039.07"/>
    <x v="27"/>
    <s v="Saclay"/>
    <s v="Michel"/>
    <s v="mai-2024"/>
    <x v="169"/>
    <x v="1"/>
    <x v="19"/>
    <s v="Semaine"/>
  </r>
  <r>
    <x v="0"/>
    <x v="447"/>
    <n v="248.91"/>
    <x v="7"/>
    <s v="Saclay"/>
    <s v="Michel"/>
    <s v="avr-2024"/>
    <x v="170"/>
    <x v="1"/>
    <x v="20"/>
    <s v="Semaine"/>
  </r>
  <r>
    <x v="0"/>
    <x v="448"/>
    <n v="219.8"/>
    <x v="29"/>
    <s v="Saclay"/>
    <s v="Michel"/>
    <s v="avr-2024"/>
    <x v="171"/>
    <x v="1"/>
    <x v="20"/>
    <s v="Semaine"/>
  </r>
  <r>
    <x v="0"/>
    <x v="448"/>
    <n v="682.82"/>
    <x v="1"/>
    <s v="Saclay"/>
    <s v="Michel"/>
    <s v="avr-2024"/>
    <x v="171"/>
    <x v="1"/>
    <x v="20"/>
    <s v="Semaine"/>
  </r>
  <r>
    <x v="0"/>
    <x v="448"/>
    <n v="239.9"/>
    <x v="0"/>
    <s v="Saclay"/>
    <s v="Michel"/>
    <s v="avr-2024"/>
    <x v="171"/>
    <x v="1"/>
    <x v="20"/>
    <s v="Semaine"/>
  </r>
  <r>
    <x v="0"/>
    <x v="448"/>
    <n v="191.04"/>
    <x v="0"/>
    <s v="Saclay"/>
    <s v="Michel"/>
    <s v="avr-2024"/>
    <x v="171"/>
    <x v="1"/>
    <x v="20"/>
    <s v="Semaine"/>
  </r>
  <r>
    <x v="0"/>
    <x v="449"/>
    <n v="621.17999999999995"/>
    <x v="1"/>
    <s v="Saclay"/>
    <s v="Michel"/>
    <s v="avr-2024"/>
    <x v="173"/>
    <x v="1"/>
    <x v="20"/>
    <s v="Semaine"/>
  </r>
  <r>
    <x v="0"/>
    <x v="449"/>
    <n v="329.15"/>
    <x v="0"/>
    <s v="Saclay"/>
    <s v="Michel"/>
    <s v="avr-2024"/>
    <x v="173"/>
    <x v="1"/>
    <x v="20"/>
    <s v="Semaine"/>
  </r>
  <r>
    <x v="0"/>
    <x v="450"/>
    <n v="426.58"/>
    <x v="7"/>
    <s v="Saclay"/>
    <s v="Michel"/>
    <s v="avr-2024"/>
    <x v="174"/>
    <x v="1"/>
    <x v="20"/>
    <s v="Semaine"/>
  </r>
  <r>
    <x v="0"/>
    <x v="451"/>
    <n v="197.3"/>
    <x v="0"/>
    <s v="Saclay"/>
    <s v="Michel"/>
    <s v="avr-2024"/>
    <x v="175"/>
    <x v="1"/>
    <x v="20"/>
    <s v="Semaine"/>
  </r>
  <r>
    <x v="0"/>
    <x v="452"/>
    <n v="76.75"/>
    <x v="4"/>
    <s v="Saclay"/>
    <s v="Michel"/>
    <s v="avr-2024"/>
    <x v="176"/>
    <x v="1"/>
    <x v="20"/>
    <s v="Semaine"/>
  </r>
  <r>
    <x v="0"/>
    <x v="452"/>
    <n v="173.14"/>
    <x v="1"/>
    <s v="Saclay"/>
    <s v="Michel"/>
    <s v="avr-2024"/>
    <x v="176"/>
    <x v="1"/>
    <x v="20"/>
    <s v="Semaine"/>
  </r>
  <r>
    <x v="0"/>
    <x v="452"/>
    <n v="60.12"/>
    <x v="0"/>
    <s v="Saclay"/>
    <s v="Michel"/>
    <s v="avr-2024"/>
    <x v="176"/>
    <x v="1"/>
    <x v="20"/>
    <s v="Semaine"/>
  </r>
  <r>
    <x v="0"/>
    <x v="453"/>
    <n v="212.5"/>
    <x v="8"/>
    <s v="Saclay"/>
    <s v="Michel"/>
    <s v="avr-2024"/>
    <x v="177"/>
    <x v="1"/>
    <x v="20"/>
    <s v="Semaine"/>
  </r>
  <r>
    <x v="0"/>
    <x v="453"/>
    <n v="316.54000000000002"/>
    <x v="1"/>
    <s v="Saclay"/>
    <s v="Michel"/>
    <s v="avr-2024"/>
    <x v="177"/>
    <x v="1"/>
    <x v="20"/>
    <s v="Semaine"/>
  </r>
  <r>
    <x v="0"/>
    <x v="453"/>
    <n v="168.16"/>
    <x v="0"/>
    <s v="Saclay"/>
    <s v="Michel"/>
    <s v="avr-2024"/>
    <x v="177"/>
    <x v="1"/>
    <x v="20"/>
    <s v="Semaine"/>
  </r>
  <r>
    <x v="0"/>
    <x v="453"/>
    <n v="242.04"/>
    <x v="3"/>
    <s v="Saclay"/>
    <s v="Michel"/>
    <s v="avr-2024"/>
    <x v="177"/>
    <x v="1"/>
    <x v="20"/>
    <s v="Semaine"/>
  </r>
  <r>
    <x v="0"/>
    <x v="454"/>
    <n v="333.13"/>
    <x v="1"/>
    <s v="Saclay"/>
    <s v="Michel"/>
    <s v="avr-2024"/>
    <x v="300"/>
    <x v="1"/>
    <x v="20"/>
    <s v="Week-end"/>
  </r>
  <r>
    <x v="0"/>
    <x v="454"/>
    <n v="527.95000000000005"/>
    <x v="0"/>
    <s v="Saclay"/>
    <s v="Michel"/>
    <s v="avr-2024"/>
    <x v="300"/>
    <x v="1"/>
    <x v="20"/>
    <s v="Week-end"/>
  </r>
  <r>
    <x v="0"/>
    <x v="455"/>
    <n v="474.55"/>
    <x v="8"/>
    <s v="Saclay"/>
    <s v="Michel"/>
    <s v="avr-2024"/>
    <x v="179"/>
    <x v="1"/>
    <x v="20"/>
    <s v="Semaine"/>
  </r>
  <r>
    <x v="0"/>
    <x v="455"/>
    <n v="393.5"/>
    <x v="29"/>
    <s v="Saclay"/>
    <s v="Michel"/>
    <s v="avr-2024"/>
    <x v="179"/>
    <x v="1"/>
    <x v="20"/>
    <s v="Semaine"/>
  </r>
  <r>
    <x v="0"/>
    <x v="455"/>
    <n v="506.6"/>
    <x v="6"/>
    <s v="Saclay"/>
    <s v="Michel"/>
    <s v="avr-2024"/>
    <x v="179"/>
    <x v="1"/>
    <x v="20"/>
    <s v="Semaine"/>
  </r>
  <r>
    <x v="0"/>
    <x v="455"/>
    <n v="187.54"/>
    <x v="7"/>
    <s v="Saclay"/>
    <s v="Michel"/>
    <s v="avr-2024"/>
    <x v="179"/>
    <x v="1"/>
    <x v="20"/>
    <s v="Semaine"/>
  </r>
  <r>
    <x v="0"/>
    <x v="455"/>
    <n v="548.82000000000005"/>
    <x v="1"/>
    <s v="Saclay"/>
    <s v="Michel"/>
    <s v="avr-2024"/>
    <x v="179"/>
    <x v="1"/>
    <x v="20"/>
    <s v="Semaine"/>
  </r>
  <r>
    <x v="0"/>
    <x v="455"/>
    <n v="190.2"/>
    <x v="0"/>
    <s v="Saclay"/>
    <s v="Michel"/>
    <s v="avr-2024"/>
    <x v="179"/>
    <x v="1"/>
    <x v="20"/>
    <s v="Semaine"/>
  </r>
  <r>
    <x v="0"/>
    <x v="455"/>
    <n v="331.95"/>
    <x v="0"/>
    <s v="Saclay"/>
    <s v="Michel"/>
    <s v="avr-2024"/>
    <x v="179"/>
    <x v="1"/>
    <x v="20"/>
    <s v="Semaine"/>
  </r>
  <r>
    <x v="0"/>
    <x v="455"/>
    <n v="1299.67"/>
    <x v="14"/>
    <s v="Saclay"/>
    <s v="Michel"/>
    <s v="avr-2024"/>
    <x v="179"/>
    <x v="1"/>
    <x v="20"/>
    <s v="Semaine"/>
  </r>
  <r>
    <x v="0"/>
    <x v="456"/>
    <n v="492.77"/>
    <x v="7"/>
    <s v="Saclay"/>
    <s v="Michel"/>
    <s v="avr-2024"/>
    <x v="180"/>
    <x v="1"/>
    <x v="20"/>
    <s v="Semaine"/>
  </r>
  <r>
    <x v="0"/>
    <x v="456"/>
    <n v="703.72"/>
    <x v="1"/>
    <s v="Saclay"/>
    <s v="Michel"/>
    <s v="avr-2024"/>
    <x v="180"/>
    <x v="1"/>
    <x v="20"/>
    <s v="Semaine"/>
  </r>
  <r>
    <x v="0"/>
    <x v="456"/>
    <n v="293.05"/>
    <x v="0"/>
    <s v="Saclay"/>
    <s v="Michel"/>
    <s v="avr-2024"/>
    <x v="180"/>
    <x v="1"/>
    <x v="20"/>
    <s v="Semaine"/>
  </r>
  <r>
    <x v="0"/>
    <x v="456"/>
    <n v="186.17"/>
    <x v="27"/>
    <s v="Saclay"/>
    <s v="Michel"/>
    <s v="avr-2024"/>
    <x v="180"/>
    <x v="1"/>
    <x v="20"/>
    <s v="Semaine"/>
  </r>
  <r>
    <x v="0"/>
    <x v="457"/>
    <n v="247.05"/>
    <x v="29"/>
    <s v="Saclay"/>
    <s v="Michel"/>
    <s v="avr-2024"/>
    <x v="181"/>
    <x v="1"/>
    <x v="20"/>
    <s v="Semaine"/>
  </r>
  <r>
    <x v="0"/>
    <x v="457"/>
    <n v="89.62"/>
    <x v="4"/>
    <s v="Saclay"/>
    <s v="Michel"/>
    <s v="avr-2024"/>
    <x v="181"/>
    <x v="1"/>
    <x v="20"/>
    <s v="Semaine"/>
  </r>
  <r>
    <x v="0"/>
    <x v="457"/>
    <n v="741.61"/>
    <x v="0"/>
    <s v="Saclay"/>
    <s v="Michel"/>
    <s v="avr-2024"/>
    <x v="181"/>
    <x v="1"/>
    <x v="20"/>
    <s v="Semaine"/>
  </r>
  <r>
    <x v="0"/>
    <x v="458"/>
    <n v="234.36"/>
    <x v="7"/>
    <s v="Saclay"/>
    <s v="Michel"/>
    <s v="avr-2024"/>
    <x v="182"/>
    <x v="1"/>
    <x v="20"/>
    <s v="Semaine"/>
  </r>
  <r>
    <x v="0"/>
    <x v="458"/>
    <n v="548.03"/>
    <x v="1"/>
    <s v="Saclay"/>
    <s v="Michel"/>
    <s v="avr-2024"/>
    <x v="182"/>
    <x v="1"/>
    <x v="20"/>
    <s v="Semaine"/>
  </r>
  <r>
    <x v="0"/>
    <x v="458"/>
    <n v="67.989999999999995"/>
    <x v="0"/>
    <s v="Saclay"/>
    <s v="Michel"/>
    <s v="avr-2024"/>
    <x v="182"/>
    <x v="1"/>
    <x v="20"/>
    <s v="Semaine"/>
  </r>
  <r>
    <x v="0"/>
    <x v="458"/>
    <n v="206.22"/>
    <x v="3"/>
    <s v="Saclay"/>
    <s v="Michel"/>
    <s v="avr-2024"/>
    <x v="182"/>
    <x v="1"/>
    <x v="20"/>
    <s v="Semaine"/>
  </r>
  <r>
    <x v="0"/>
    <x v="459"/>
    <n v="418.24"/>
    <x v="0"/>
    <s v="Saclay"/>
    <s v="Michel"/>
    <s v="avr-2024"/>
    <x v="301"/>
    <x v="1"/>
    <x v="20"/>
    <s v="Week-end"/>
  </r>
  <r>
    <x v="0"/>
    <x v="460"/>
    <n v="42.3"/>
    <x v="0"/>
    <s v="Saclay"/>
    <s v="Michel"/>
    <s v="avr-2024"/>
    <x v="184"/>
    <x v="1"/>
    <x v="20"/>
    <s v="Semaine"/>
  </r>
  <r>
    <x v="0"/>
    <x v="461"/>
    <n v="568.02"/>
    <x v="25"/>
    <s v="Saclay"/>
    <s v="Michel"/>
    <s v="avr-2024"/>
    <x v="185"/>
    <x v="1"/>
    <x v="20"/>
    <s v="Semaine"/>
  </r>
  <r>
    <x v="0"/>
    <x v="461"/>
    <n v="836.96"/>
    <x v="8"/>
    <s v="Saclay"/>
    <s v="Michel"/>
    <s v="avr-2024"/>
    <x v="185"/>
    <x v="1"/>
    <x v="20"/>
    <s v="Semaine"/>
  </r>
  <r>
    <x v="0"/>
    <x v="461"/>
    <n v="1007.22"/>
    <x v="29"/>
    <s v="Saclay"/>
    <s v="Michel"/>
    <s v="avr-2024"/>
    <x v="185"/>
    <x v="1"/>
    <x v="20"/>
    <s v="Semaine"/>
  </r>
  <r>
    <x v="0"/>
    <x v="461"/>
    <n v="424.7"/>
    <x v="6"/>
    <s v="Saclay"/>
    <s v="Michel"/>
    <s v="avr-2024"/>
    <x v="185"/>
    <x v="1"/>
    <x v="20"/>
    <s v="Semaine"/>
  </r>
  <r>
    <x v="0"/>
    <x v="461"/>
    <n v="608.84"/>
    <x v="7"/>
    <s v="Saclay"/>
    <s v="Michel"/>
    <s v="avr-2024"/>
    <x v="185"/>
    <x v="1"/>
    <x v="20"/>
    <s v="Semaine"/>
  </r>
  <r>
    <x v="0"/>
    <x v="461"/>
    <n v="775.87"/>
    <x v="1"/>
    <s v="Saclay"/>
    <s v="Michel"/>
    <s v="avr-2024"/>
    <x v="185"/>
    <x v="1"/>
    <x v="20"/>
    <s v="Semaine"/>
  </r>
  <r>
    <x v="0"/>
    <x v="461"/>
    <n v="285.58999999999997"/>
    <x v="4"/>
    <s v="Saclay"/>
    <s v="Michel"/>
    <s v="avr-2024"/>
    <x v="185"/>
    <x v="1"/>
    <x v="20"/>
    <s v="Semaine"/>
  </r>
  <r>
    <x v="0"/>
    <x v="461"/>
    <n v="827.77"/>
    <x v="0"/>
    <s v="Saclay"/>
    <s v="Michel"/>
    <s v="avr-2024"/>
    <x v="185"/>
    <x v="1"/>
    <x v="20"/>
    <s v="Semaine"/>
  </r>
  <r>
    <x v="0"/>
    <x v="462"/>
    <n v="320.52999999999997"/>
    <x v="29"/>
    <s v="Saclay"/>
    <s v="Michel"/>
    <s v="avr-2024"/>
    <x v="186"/>
    <x v="1"/>
    <x v="20"/>
    <s v="Semaine"/>
  </r>
  <r>
    <x v="0"/>
    <x v="462"/>
    <n v="176.22"/>
    <x v="7"/>
    <s v="Saclay"/>
    <s v="Michel"/>
    <s v="avr-2024"/>
    <x v="186"/>
    <x v="1"/>
    <x v="20"/>
    <s v="Semaine"/>
  </r>
  <r>
    <x v="0"/>
    <x v="462"/>
    <n v="237.35"/>
    <x v="0"/>
    <s v="Saclay"/>
    <s v="Michel"/>
    <s v="avr-2024"/>
    <x v="186"/>
    <x v="1"/>
    <x v="20"/>
    <s v="Semaine"/>
  </r>
  <r>
    <x v="0"/>
    <x v="462"/>
    <n v="339.1"/>
    <x v="15"/>
    <s v="Saclay"/>
    <s v="Michel"/>
    <s v="avr-2024"/>
    <x v="186"/>
    <x v="1"/>
    <x v="20"/>
    <s v="Semaine"/>
  </r>
  <r>
    <x v="0"/>
    <x v="462"/>
    <n v="491.61"/>
    <x v="14"/>
    <s v="Saclay"/>
    <s v="Michel"/>
    <s v="avr-2024"/>
    <x v="186"/>
    <x v="1"/>
    <x v="20"/>
    <s v="Semaine"/>
  </r>
  <r>
    <x v="0"/>
    <x v="463"/>
    <n v="197.76"/>
    <x v="8"/>
    <s v="Saclay"/>
    <s v="Michel"/>
    <s v="avr-2024"/>
    <x v="187"/>
    <x v="1"/>
    <x v="20"/>
    <s v="Semaine"/>
  </r>
  <r>
    <x v="0"/>
    <x v="463"/>
    <n v="638.16999999999996"/>
    <x v="0"/>
    <s v="Saclay"/>
    <s v="Michel"/>
    <s v="avr-2024"/>
    <x v="187"/>
    <x v="1"/>
    <x v="20"/>
    <s v="Semaine"/>
  </r>
  <r>
    <x v="0"/>
    <x v="463"/>
    <n v="433.92"/>
    <x v="1"/>
    <s v="Saclay"/>
    <s v="Michel"/>
    <s v="avr-2024"/>
    <x v="187"/>
    <x v="1"/>
    <x v="20"/>
    <s v="Semaine"/>
  </r>
  <r>
    <x v="0"/>
    <x v="463"/>
    <n v="60.08"/>
    <x v="4"/>
    <s v="Saclay"/>
    <s v="Michel"/>
    <s v="avr-2024"/>
    <x v="187"/>
    <x v="1"/>
    <x v="20"/>
    <s v="Semaine"/>
  </r>
  <r>
    <x v="0"/>
    <x v="464"/>
    <n v="808.38"/>
    <x v="25"/>
    <s v="Saclay"/>
    <s v="Michel"/>
    <s v="avr-2024"/>
    <x v="188"/>
    <x v="1"/>
    <x v="20"/>
    <s v="Semaine"/>
  </r>
  <r>
    <x v="0"/>
    <x v="464"/>
    <n v="629.5"/>
    <x v="6"/>
    <s v="Saclay"/>
    <s v="Michel"/>
    <s v="avr-2024"/>
    <x v="188"/>
    <x v="1"/>
    <x v="20"/>
    <s v="Semaine"/>
  </r>
  <r>
    <x v="0"/>
    <x v="464"/>
    <n v="433.92"/>
    <x v="0"/>
    <s v="Saclay"/>
    <s v="Michel"/>
    <s v="avr-2024"/>
    <x v="188"/>
    <x v="1"/>
    <x v="20"/>
    <s v="Semaine"/>
  </r>
  <r>
    <x v="0"/>
    <x v="464"/>
    <n v="288.68"/>
    <x v="1"/>
    <s v="Saclay"/>
    <s v="Michel"/>
    <s v="avr-2024"/>
    <x v="188"/>
    <x v="1"/>
    <x v="20"/>
    <s v="Semaine"/>
  </r>
  <r>
    <x v="0"/>
    <x v="464"/>
    <n v="239.81"/>
    <x v="14"/>
    <s v="Saclay"/>
    <s v="Michel"/>
    <s v="avr-2024"/>
    <x v="188"/>
    <x v="1"/>
    <x v="20"/>
    <s v="Semaine"/>
  </r>
  <r>
    <x v="0"/>
    <x v="464"/>
    <n v="380.87"/>
    <x v="13"/>
    <s v="Saclay"/>
    <s v="Michel"/>
    <s v="avr-2024"/>
    <x v="188"/>
    <x v="1"/>
    <x v="20"/>
    <s v="Semaine"/>
  </r>
  <r>
    <x v="0"/>
    <x v="464"/>
    <n v="86.25"/>
    <x v="3"/>
    <s v="Saclay"/>
    <s v="Michel"/>
    <s v="avr-2024"/>
    <x v="188"/>
    <x v="1"/>
    <x v="20"/>
    <s v="Semaine"/>
  </r>
  <r>
    <x v="0"/>
    <x v="465"/>
    <n v="86.4"/>
    <x v="0"/>
    <s v="Saclay"/>
    <s v="Michel"/>
    <s v="avr-2024"/>
    <x v="190"/>
    <x v="1"/>
    <x v="20"/>
    <s v="Week-end"/>
  </r>
  <r>
    <x v="0"/>
    <x v="466"/>
    <n v="185.09"/>
    <x v="19"/>
    <s v="Saclay"/>
    <s v="Michel"/>
    <s v="avr-2024"/>
    <x v="191"/>
    <x v="1"/>
    <x v="20"/>
    <s v="Semaine"/>
  </r>
  <r>
    <x v="0"/>
    <x v="466"/>
    <n v="369.64"/>
    <x v="8"/>
    <s v="Saclay"/>
    <s v="Michel"/>
    <s v="avr-2024"/>
    <x v="191"/>
    <x v="1"/>
    <x v="20"/>
    <s v="Semaine"/>
  </r>
  <r>
    <x v="0"/>
    <x v="466"/>
    <n v="738.61"/>
    <x v="29"/>
    <s v="Saclay"/>
    <s v="Michel"/>
    <s v="avr-2024"/>
    <x v="191"/>
    <x v="1"/>
    <x v="20"/>
    <s v="Semaine"/>
  </r>
  <r>
    <x v="0"/>
    <x v="466"/>
    <n v="804.77"/>
    <x v="7"/>
    <s v="Saclay"/>
    <s v="Michel"/>
    <s v="avr-2024"/>
    <x v="191"/>
    <x v="1"/>
    <x v="20"/>
    <s v="Semaine"/>
  </r>
  <r>
    <x v="0"/>
    <x v="466"/>
    <n v="824.68"/>
    <x v="0"/>
    <s v="Saclay"/>
    <s v="Michel"/>
    <s v="avr-2024"/>
    <x v="191"/>
    <x v="1"/>
    <x v="20"/>
    <s v="Semaine"/>
  </r>
  <r>
    <x v="0"/>
    <x v="466"/>
    <n v="1217.68"/>
    <x v="1"/>
    <s v="Saclay"/>
    <s v="Michel"/>
    <s v="avr-2024"/>
    <x v="191"/>
    <x v="1"/>
    <x v="20"/>
    <s v="Semaine"/>
  </r>
  <r>
    <x v="0"/>
    <x v="466"/>
    <n v="224.36"/>
    <x v="4"/>
    <s v="Saclay"/>
    <s v="Michel"/>
    <s v="avr-2024"/>
    <x v="191"/>
    <x v="1"/>
    <x v="20"/>
    <s v="Semaine"/>
  </r>
  <r>
    <x v="0"/>
    <x v="467"/>
    <n v="1743.9"/>
    <x v="27"/>
    <s v="Saclay"/>
    <s v="Michel"/>
    <s v="avr-2024"/>
    <x v="192"/>
    <x v="1"/>
    <x v="20"/>
    <s v="Semaine"/>
  </r>
  <r>
    <x v="0"/>
    <x v="467"/>
    <n v="222.75"/>
    <x v="3"/>
    <s v="Saclay"/>
    <s v="Michel"/>
    <s v="avr-2024"/>
    <x v="192"/>
    <x v="1"/>
    <x v="20"/>
    <s v="Semaine"/>
  </r>
  <r>
    <x v="0"/>
    <x v="468"/>
    <n v="294"/>
    <x v="6"/>
    <s v="Saclay"/>
    <s v="Michel"/>
    <s v="avr-2024"/>
    <x v="193"/>
    <x v="1"/>
    <x v="20"/>
    <s v="Semaine"/>
  </r>
  <r>
    <x v="0"/>
    <x v="468"/>
    <n v="311.94"/>
    <x v="7"/>
    <s v="Saclay"/>
    <s v="Michel"/>
    <s v="avr-2024"/>
    <x v="193"/>
    <x v="1"/>
    <x v="20"/>
    <s v="Semaine"/>
  </r>
  <r>
    <x v="0"/>
    <x v="468"/>
    <n v="271.45"/>
    <x v="0"/>
    <s v="Saclay"/>
    <s v="Michel"/>
    <s v="avr-2024"/>
    <x v="193"/>
    <x v="1"/>
    <x v="20"/>
    <s v="Semaine"/>
  </r>
  <r>
    <x v="0"/>
    <x v="468"/>
    <n v="118.99"/>
    <x v="1"/>
    <s v="Saclay"/>
    <s v="Michel"/>
    <s v="avr-2024"/>
    <x v="193"/>
    <x v="1"/>
    <x v="20"/>
    <s v="Semaine"/>
  </r>
  <r>
    <x v="0"/>
    <x v="468"/>
    <n v="1156.44"/>
    <x v="14"/>
    <s v="Saclay"/>
    <s v="Michel"/>
    <s v="avr-2024"/>
    <x v="193"/>
    <x v="1"/>
    <x v="20"/>
    <s v="Semaine"/>
  </r>
  <r>
    <x v="0"/>
    <x v="469"/>
    <n v="130.09"/>
    <x v="0"/>
    <s v="Saclay"/>
    <s v="Michel"/>
    <s v="avr-2024"/>
    <x v="194"/>
    <x v="1"/>
    <x v="20"/>
    <s v="Semaine"/>
  </r>
  <r>
    <x v="0"/>
    <x v="469"/>
    <n v="649.74"/>
    <x v="26"/>
    <s v="Saclay"/>
    <s v="Michel"/>
    <s v="avr-2024"/>
    <x v="194"/>
    <x v="1"/>
    <x v="20"/>
    <s v="Semaine"/>
  </r>
  <r>
    <x v="0"/>
    <x v="470"/>
    <n v="174"/>
    <x v="0"/>
    <s v="Saclay"/>
    <s v="Michel"/>
    <s v="mars-2024"/>
    <x v="302"/>
    <x v="1"/>
    <x v="21"/>
    <s v="Week-end"/>
  </r>
  <r>
    <x v="0"/>
    <x v="470"/>
    <n v="186.08"/>
    <x v="1"/>
    <s v="Saclay"/>
    <s v="Michel"/>
    <s v="mars-2024"/>
    <x v="302"/>
    <x v="1"/>
    <x v="21"/>
    <s v="Week-end"/>
  </r>
  <r>
    <x v="0"/>
    <x v="471"/>
    <n v="615.98"/>
    <x v="8"/>
    <s v="Saclay"/>
    <s v="Michel"/>
    <s v="mars-2024"/>
    <x v="197"/>
    <x v="1"/>
    <x v="21"/>
    <s v="Semaine"/>
  </r>
  <r>
    <x v="0"/>
    <x v="471"/>
    <n v="57.59"/>
    <x v="19"/>
    <s v="Saclay"/>
    <s v="Michel"/>
    <s v="mars-2024"/>
    <x v="197"/>
    <x v="1"/>
    <x v="21"/>
    <s v="Semaine"/>
  </r>
  <r>
    <x v="0"/>
    <x v="471"/>
    <n v="212.5"/>
    <x v="8"/>
    <s v="Saclay"/>
    <s v="Michel"/>
    <s v="mars-2024"/>
    <x v="197"/>
    <x v="1"/>
    <x v="21"/>
    <s v="Semaine"/>
  </r>
  <r>
    <x v="0"/>
    <x v="471"/>
    <n v="387.77"/>
    <x v="6"/>
    <s v="Saclay"/>
    <s v="Michel"/>
    <s v="mars-2024"/>
    <x v="197"/>
    <x v="1"/>
    <x v="21"/>
    <s v="Semaine"/>
  </r>
  <r>
    <x v="0"/>
    <x v="471"/>
    <n v="766.22"/>
    <x v="0"/>
    <s v="Saclay"/>
    <s v="Michel"/>
    <s v="mars-2024"/>
    <x v="197"/>
    <x v="1"/>
    <x v="21"/>
    <s v="Semaine"/>
  </r>
  <r>
    <x v="0"/>
    <x v="471"/>
    <n v="844.11"/>
    <x v="1"/>
    <s v="Saclay"/>
    <s v="Michel"/>
    <s v="mars-2024"/>
    <x v="197"/>
    <x v="1"/>
    <x v="21"/>
    <s v="Semaine"/>
  </r>
  <r>
    <x v="0"/>
    <x v="472"/>
    <n v="2520"/>
    <x v="35"/>
    <s v="Saclay"/>
    <s v="Michel"/>
    <s v="mars-2024"/>
    <x v="198"/>
    <x v="1"/>
    <x v="21"/>
    <s v="Semaine"/>
  </r>
  <r>
    <x v="0"/>
    <x v="472"/>
    <n v="617.20000000000005"/>
    <x v="8"/>
    <s v="Saclay"/>
    <s v="Michel"/>
    <s v="mars-2024"/>
    <x v="198"/>
    <x v="1"/>
    <x v="21"/>
    <s v="Semaine"/>
  </r>
  <r>
    <x v="0"/>
    <x v="472"/>
    <n v="131"/>
    <x v="18"/>
    <s v="Saclay"/>
    <s v="Michel"/>
    <s v="mars-2024"/>
    <x v="198"/>
    <x v="1"/>
    <x v="21"/>
    <s v="Semaine"/>
  </r>
  <r>
    <x v="0"/>
    <x v="472"/>
    <n v="188.77"/>
    <x v="25"/>
    <s v="Saclay"/>
    <s v="Michel"/>
    <s v="mars-2024"/>
    <x v="198"/>
    <x v="1"/>
    <x v="21"/>
    <s v="Semaine"/>
  </r>
  <r>
    <x v="0"/>
    <x v="472"/>
    <n v="714.8"/>
    <x v="7"/>
    <s v="Saclay"/>
    <s v="Michel"/>
    <s v="mars-2024"/>
    <x v="198"/>
    <x v="1"/>
    <x v="21"/>
    <s v="Semaine"/>
  </r>
  <r>
    <x v="0"/>
    <x v="472"/>
    <n v="596.51"/>
    <x v="0"/>
    <s v="Saclay"/>
    <s v="Michel"/>
    <s v="mars-2024"/>
    <x v="198"/>
    <x v="1"/>
    <x v="21"/>
    <s v="Semaine"/>
  </r>
  <r>
    <x v="0"/>
    <x v="472"/>
    <n v="563.42999999999995"/>
    <x v="1"/>
    <s v="Saclay"/>
    <s v="Michel"/>
    <s v="mars-2024"/>
    <x v="198"/>
    <x v="1"/>
    <x v="21"/>
    <s v="Semaine"/>
  </r>
  <r>
    <x v="0"/>
    <x v="473"/>
    <n v="398.62"/>
    <x v="0"/>
    <s v="Saclay"/>
    <s v="Michel"/>
    <s v="mars-2024"/>
    <x v="199"/>
    <x v="1"/>
    <x v="21"/>
    <s v="Semaine"/>
  </r>
  <r>
    <x v="0"/>
    <x v="473"/>
    <n v="550.53"/>
    <x v="1"/>
    <s v="Saclay"/>
    <s v="Michel"/>
    <s v="mars-2024"/>
    <x v="199"/>
    <x v="1"/>
    <x v="21"/>
    <s v="Semaine"/>
  </r>
  <r>
    <x v="0"/>
    <x v="473"/>
    <n v="1199.48"/>
    <x v="3"/>
    <s v="Saclay"/>
    <s v="Michel"/>
    <s v="mars-2024"/>
    <x v="199"/>
    <x v="1"/>
    <x v="21"/>
    <s v="Semaine"/>
  </r>
  <r>
    <x v="0"/>
    <x v="473"/>
    <n v="589.71"/>
    <x v="26"/>
    <s v="Saclay"/>
    <s v="Michel"/>
    <s v="mars-2024"/>
    <x v="199"/>
    <x v="1"/>
    <x v="21"/>
    <s v="Semaine"/>
  </r>
  <r>
    <x v="0"/>
    <x v="474"/>
    <n v="709.5"/>
    <x v="6"/>
    <s v="Saclay"/>
    <s v="Michel"/>
    <s v="mars-2024"/>
    <x v="200"/>
    <x v="1"/>
    <x v="21"/>
    <s v="Semaine"/>
  </r>
  <r>
    <x v="0"/>
    <x v="474"/>
    <n v="487.79"/>
    <x v="0"/>
    <s v="Saclay"/>
    <s v="Michel"/>
    <s v="mars-2024"/>
    <x v="200"/>
    <x v="1"/>
    <x v="21"/>
    <s v="Semaine"/>
  </r>
  <r>
    <x v="0"/>
    <x v="474"/>
    <n v="398.62"/>
    <x v="7"/>
    <s v="Saclay"/>
    <s v="Michel"/>
    <s v="mars-2024"/>
    <x v="200"/>
    <x v="1"/>
    <x v="21"/>
    <s v="Semaine"/>
  </r>
  <r>
    <x v="0"/>
    <x v="474"/>
    <n v="322.67"/>
    <x v="1"/>
    <s v="Saclay"/>
    <s v="Michel"/>
    <s v="mars-2024"/>
    <x v="200"/>
    <x v="1"/>
    <x v="21"/>
    <s v="Semaine"/>
  </r>
  <r>
    <x v="0"/>
    <x v="474"/>
    <n v="84.69"/>
    <x v="4"/>
    <s v="Saclay"/>
    <s v="Michel"/>
    <s v="mars-2024"/>
    <x v="200"/>
    <x v="1"/>
    <x v="21"/>
    <s v="Semaine"/>
  </r>
  <r>
    <x v="0"/>
    <x v="474"/>
    <n v="98.49"/>
    <x v="27"/>
    <s v="Saclay"/>
    <s v="Michel"/>
    <s v="mars-2024"/>
    <x v="200"/>
    <x v="1"/>
    <x v="21"/>
    <s v="Semaine"/>
  </r>
  <r>
    <x v="0"/>
    <x v="475"/>
    <n v="224.6"/>
    <x v="0"/>
    <s v="Saclay"/>
    <s v="Michel"/>
    <s v="mars-2024"/>
    <x v="201"/>
    <x v="1"/>
    <x v="21"/>
    <s v="Semaine"/>
  </r>
  <r>
    <x v="0"/>
    <x v="476"/>
    <n v="84.6"/>
    <x v="0"/>
    <s v="Saclay"/>
    <s v="Michel"/>
    <s v="mars-2024"/>
    <x v="203"/>
    <x v="1"/>
    <x v="21"/>
    <s v="Week-end"/>
  </r>
  <r>
    <x v="0"/>
    <x v="477"/>
    <n v="133.80000000000001"/>
    <x v="0"/>
    <s v="Saclay"/>
    <s v="Michel"/>
    <s v="mars-2024"/>
    <x v="204"/>
    <x v="1"/>
    <x v="21"/>
    <s v="Semaine"/>
  </r>
  <r>
    <x v="0"/>
    <x v="477"/>
    <n v="198.99"/>
    <x v="7"/>
    <s v="Saclay"/>
    <s v="Michel"/>
    <s v="mars-2024"/>
    <x v="204"/>
    <x v="1"/>
    <x v="21"/>
    <s v="Semaine"/>
  </r>
  <r>
    <x v="0"/>
    <x v="477"/>
    <n v="200.65"/>
    <x v="1"/>
    <s v="Saclay"/>
    <s v="Michel"/>
    <s v="mars-2024"/>
    <x v="204"/>
    <x v="1"/>
    <x v="21"/>
    <s v="Semaine"/>
  </r>
  <r>
    <x v="0"/>
    <x v="478"/>
    <n v="508.18"/>
    <x v="8"/>
    <s v="Saclay"/>
    <s v="Michel"/>
    <s v="mars-2024"/>
    <x v="205"/>
    <x v="1"/>
    <x v="21"/>
    <s v="Semaine"/>
  </r>
  <r>
    <x v="0"/>
    <x v="478"/>
    <n v="131"/>
    <x v="18"/>
    <s v="Saclay"/>
    <s v="Michel"/>
    <s v="mars-2024"/>
    <x v="205"/>
    <x v="1"/>
    <x v="21"/>
    <s v="Semaine"/>
  </r>
  <r>
    <x v="0"/>
    <x v="478"/>
    <n v="726.35"/>
    <x v="6"/>
    <s v="Saclay"/>
    <s v="Michel"/>
    <s v="mars-2024"/>
    <x v="205"/>
    <x v="1"/>
    <x v="21"/>
    <s v="Semaine"/>
  </r>
  <r>
    <x v="0"/>
    <x v="478"/>
    <n v="500.18"/>
    <x v="0"/>
    <s v="Saclay"/>
    <s v="Michel"/>
    <s v="mars-2024"/>
    <x v="205"/>
    <x v="1"/>
    <x v="21"/>
    <s v="Semaine"/>
  </r>
  <r>
    <x v="0"/>
    <x v="478"/>
    <n v="768.14"/>
    <x v="1"/>
    <s v="Saclay"/>
    <s v="Michel"/>
    <s v="mars-2024"/>
    <x v="205"/>
    <x v="1"/>
    <x v="21"/>
    <s v="Semaine"/>
  </r>
  <r>
    <x v="0"/>
    <x v="478"/>
    <n v="431.01"/>
    <x v="14"/>
    <s v="Saclay"/>
    <s v="Michel"/>
    <s v="mars-2024"/>
    <x v="205"/>
    <x v="1"/>
    <x v="21"/>
    <s v="Semaine"/>
  </r>
  <r>
    <x v="0"/>
    <x v="479"/>
    <n v="170.66"/>
    <x v="25"/>
    <s v="Saclay"/>
    <s v="Michel"/>
    <s v="mars-2024"/>
    <x v="206"/>
    <x v="1"/>
    <x v="21"/>
    <s v="Semaine"/>
  </r>
  <r>
    <x v="0"/>
    <x v="479"/>
    <n v="439.44"/>
    <x v="0"/>
    <s v="Saclay"/>
    <s v="Michel"/>
    <s v="mars-2024"/>
    <x v="206"/>
    <x v="1"/>
    <x v="21"/>
    <s v="Semaine"/>
  </r>
  <r>
    <x v="0"/>
    <x v="479"/>
    <n v="617.92999999999995"/>
    <x v="7"/>
    <s v="Saclay"/>
    <s v="Michel"/>
    <s v="mars-2024"/>
    <x v="206"/>
    <x v="1"/>
    <x v="21"/>
    <s v="Semaine"/>
  </r>
  <r>
    <x v="0"/>
    <x v="479"/>
    <n v="655.19000000000005"/>
    <x v="1"/>
    <s v="Saclay"/>
    <s v="Michel"/>
    <s v="mars-2024"/>
    <x v="206"/>
    <x v="1"/>
    <x v="21"/>
    <s v="Semaine"/>
  </r>
  <r>
    <x v="0"/>
    <x v="479"/>
    <n v="272.25"/>
    <x v="4"/>
    <s v="Saclay"/>
    <s v="Michel"/>
    <s v="mars-2024"/>
    <x v="206"/>
    <x v="1"/>
    <x v="21"/>
    <s v="Semaine"/>
  </r>
  <r>
    <x v="0"/>
    <x v="479"/>
    <n v="848.71"/>
    <x v="3"/>
    <s v="Saclay"/>
    <s v="Michel"/>
    <s v="mars-2024"/>
    <x v="206"/>
    <x v="1"/>
    <x v="21"/>
    <s v="Semaine"/>
  </r>
  <r>
    <x v="0"/>
    <x v="479"/>
    <n v="447.08"/>
    <x v="8"/>
    <s v="Saclay"/>
    <s v="Michel"/>
    <s v="mars-2024"/>
    <x v="206"/>
    <x v="1"/>
    <x v="21"/>
    <s v="Semaine"/>
  </r>
  <r>
    <x v="0"/>
    <x v="480"/>
    <n v="348.45"/>
    <x v="0"/>
    <s v="Saclay"/>
    <s v="Michel"/>
    <s v="mars-2024"/>
    <x v="303"/>
    <x v="1"/>
    <x v="21"/>
    <s v="Semaine"/>
  </r>
  <r>
    <x v="0"/>
    <x v="481"/>
    <n v="1036.78"/>
    <x v="6"/>
    <s v="Saclay"/>
    <s v="Michel"/>
    <s v="mars-2024"/>
    <x v="207"/>
    <x v="1"/>
    <x v="21"/>
    <s v="Semaine"/>
  </r>
  <r>
    <x v="0"/>
    <x v="481"/>
    <n v="345"/>
    <x v="8"/>
    <s v="Saclay"/>
    <s v="Michel"/>
    <s v="mars-2024"/>
    <x v="207"/>
    <x v="1"/>
    <x v="21"/>
    <s v="Semaine"/>
  </r>
  <r>
    <x v="0"/>
    <x v="482"/>
    <n v="60.3"/>
    <x v="0"/>
    <s v="Saclay"/>
    <s v="Michel"/>
    <s v="mars-2024"/>
    <x v="208"/>
    <x v="1"/>
    <x v="21"/>
    <s v="Week-end"/>
  </r>
  <r>
    <x v="0"/>
    <x v="483"/>
    <n v="84.6"/>
    <x v="0"/>
    <s v="Saclay"/>
    <s v="Michel"/>
    <s v="mars-2024"/>
    <x v="209"/>
    <x v="1"/>
    <x v="21"/>
    <s v="Week-end"/>
  </r>
  <r>
    <x v="0"/>
    <x v="484"/>
    <n v="1355.9"/>
    <x v="0"/>
    <s v="Saclay"/>
    <s v="Michel"/>
    <s v="mars-2024"/>
    <x v="210"/>
    <x v="1"/>
    <x v="21"/>
    <s v="Semaine"/>
  </r>
  <r>
    <x v="0"/>
    <x v="484"/>
    <n v="921.21"/>
    <x v="7"/>
    <s v="Saclay"/>
    <s v="Michel"/>
    <s v="mars-2024"/>
    <x v="210"/>
    <x v="1"/>
    <x v="21"/>
    <s v="Semaine"/>
  </r>
  <r>
    <x v="0"/>
    <x v="484"/>
    <n v="1572.1"/>
    <x v="1"/>
    <s v="Saclay"/>
    <s v="Michel"/>
    <s v="mars-2024"/>
    <x v="210"/>
    <x v="1"/>
    <x v="21"/>
    <s v="Semaine"/>
  </r>
  <r>
    <x v="0"/>
    <x v="484"/>
    <n v="122.54"/>
    <x v="4"/>
    <s v="Saclay"/>
    <s v="Michel"/>
    <s v="mars-2024"/>
    <x v="210"/>
    <x v="1"/>
    <x v="21"/>
    <s v="Semaine"/>
  </r>
  <r>
    <x v="0"/>
    <x v="484"/>
    <n v="456.54"/>
    <x v="8"/>
    <s v="Saclay"/>
    <s v="Michel"/>
    <s v="mars-2024"/>
    <x v="210"/>
    <x v="1"/>
    <x v="21"/>
    <s v="Semaine"/>
  </r>
  <r>
    <x v="0"/>
    <x v="485"/>
    <n v="170.4"/>
    <x v="0"/>
    <s v="Saclay"/>
    <s v="Michel"/>
    <s v="mars-2024"/>
    <x v="212"/>
    <x v="1"/>
    <x v="21"/>
    <s v="Semaine"/>
  </r>
  <r>
    <x v="0"/>
    <x v="485"/>
    <n v="197.78"/>
    <x v="7"/>
    <s v="Saclay"/>
    <s v="Michel"/>
    <s v="mars-2024"/>
    <x v="212"/>
    <x v="1"/>
    <x v="21"/>
    <s v="Semaine"/>
  </r>
  <r>
    <x v="0"/>
    <x v="486"/>
    <n v="119"/>
    <x v="0"/>
    <s v="Saclay"/>
    <s v="Michel"/>
    <s v="mars-2024"/>
    <x v="213"/>
    <x v="1"/>
    <x v="21"/>
    <s v="Semaine"/>
  </r>
  <r>
    <x v="0"/>
    <x v="486"/>
    <n v="352.34"/>
    <x v="1"/>
    <s v="Saclay"/>
    <s v="Michel"/>
    <s v="mars-2024"/>
    <x v="213"/>
    <x v="1"/>
    <x v="21"/>
    <s v="Semaine"/>
  </r>
  <r>
    <x v="0"/>
    <x v="486"/>
    <n v="254.63"/>
    <x v="3"/>
    <s v="Saclay"/>
    <s v="Michel"/>
    <s v="mars-2024"/>
    <x v="213"/>
    <x v="1"/>
    <x v="21"/>
    <s v="Semaine"/>
  </r>
  <r>
    <x v="0"/>
    <x v="487"/>
    <n v="187"/>
    <x v="6"/>
    <s v="Saclay"/>
    <s v="Michel"/>
    <s v="mars-2024"/>
    <x v="214"/>
    <x v="1"/>
    <x v="21"/>
    <s v="Semaine"/>
  </r>
  <r>
    <x v="0"/>
    <x v="487"/>
    <n v="637.79"/>
    <x v="1"/>
    <s v="Saclay"/>
    <s v="Michel"/>
    <s v="mars-2024"/>
    <x v="214"/>
    <x v="1"/>
    <x v="21"/>
    <s v="Semaine"/>
  </r>
  <r>
    <x v="0"/>
    <x v="487"/>
    <n v="274.16000000000003"/>
    <x v="14"/>
    <s v="Saclay"/>
    <s v="Michel"/>
    <s v="mars-2024"/>
    <x v="214"/>
    <x v="1"/>
    <x v="21"/>
    <s v="Semaine"/>
  </r>
  <r>
    <x v="0"/>
    <x v="488"/>
    <n v="180.3"/>
    <x v="0"/>
    <s v="Saclay"/>
    <s v="Michel"/>
    <s v="mars-2024"/>
    <x v="215"/>
    <x v="1"/>
    <x v="21"/>
    <s v="Week-end"/>
  </r>
  <r>
    <x v="0"/>
    <x v="488"/>
    <n v="140.16"/>
    <x v="0"/>
    <s v="Saclay"/>
    <s v="Michel"/>
    <s v="mars-2024"/>
    <x v="215"/>
    <x v="1"/>
    <x v="21"/>
    <s v="Week-end"/>
  </r>
  <r>
    <x v="0"/>
    <x v="489"/>
    <n v="345.44"/>
    <x v="25"/>
    <s v="Saclay"/>
    <s v="Michel"/>
    <s v="mars-2024"/>
    <x v="216"/>
    <x v="1"/>
    <x v="21"/>
    <s v="Semaine"/>
  </r>
  <r>
    <x v="0"/>
    <x v="489"/>
    <n v="501.2"/>
    <x v="0"/>
    <s v="Saclay"/>
    <s v="Michel"/>
    <s v="mars-2024"/>
    <x v="216"/>
    <x v="1"/>
    <x v="21"/>
    <s v="Semaine"/>
  </r>
  <r>
    <x v="0"/>
    <x v="489"/>
    <n v="613.77"/>
    <x v="7"/>
    <s v="Saclay"/>
    <s v="Michel"/>
    <s v="mars-2024"/>
    <x v="216"/>
    <x v="1"/>
    <x v="21"/>
    <s v="Semaine"/>
  </r>
  <r>
    <x v="0"/>
    <x v="489"/>
    <n v="95.8"/>
    <x v="3"/>
    <s v="Saclay"/>
    <s v="Michel"/>
    <s v="mars-2024"/>
    <x v="216"/>
    <x v="1"/>
    <x v="21"/>
    <s v="Semaine"/>
  </r>
  <r>
    <x v="0"/>
    <x v="489"/>
    <n v="370.9"/>
    <x v="8"/>
    <s v="Saclay"/>
    <s v="Michel"/>
    <s v="mars-2024"/>
    <x v="216"/>
    <x v="1"/>
    <x v="21"/>
    <s v="Semaine"/>
  </r>
  <r>
    <x v="0"/>
    <x v="490"/>
    <n v="433.4"/>
    <x v="0"/>
    <s v="Saclay"/>
    <s v="Michel"/>
    <s v="mars-2024"/>
    <x v="217"/>
    <x v="1"/>
    <x v="21"/>
    <s v="Semaine"/>
  </r>
  <r>
    <x v="0"/>
    <x v="490"/>
    <n v="871.33"/>
    <x v="6"/>
    <s v="Saclay"/>
    <s v="Michel"/>
    <s v="mars-2024"/>
    <x v="217"/>
    <x v="1"/>
    <x v="21"/>
    <s v="Semaine"/>
  </r>
  <r>
    <x v="0"/>
    <x v="490"/>
    <n v="701.4"/>
    <x v="1"/>
    <s v="Saclay"/>
    <s v="Michel"/>
    <s v="mars-2024"/>
    <x v="217"/>
    <x v="1"/>
    <x v="21"/>
    <s v="Semaine"/>
  </r>
  <r>
    <x v="0"/>
    <x v="490"/>
    <n v="1734.98"/>
    <x v="27"/>
    <s v="Saclay"/>
    <s v="Michel"/>
    <s v="mars-2024"/>
    <x v="217"/>
    <x v="1"/>
    <x v="21"/>
    <s v="Semaine"/>
  </r>
  <r>
    <x v="0"/>
    <x v="490"/>
    <n v="679.48"/>
    <x v="13"/>
    <s v="Saclay"/>
    <s v="Michel"/>
    <s v="mars-2024"/>
    <x v="217"/>
    <x v="1"/>
    <x v="21"/>
    <s v="Semaine"/>
  </r>
  <r>
    <x v="0"/>
    <x v="491"/>
    <n v="164.25"/>
    <x v="0"/>
    <s v="Saclay"/>
    <s v="Michel"/>
    <s v="mars-2024"/>
    <x v="304"/>
    <x v="1"/>
    <x v="21"/>
    <s v="Semaine"/>
  </r>
  <r>
    <x v="0"/>
    <x v="491"/>
    <n v="713.02"/>
    <x v="6"/>
    <s v="Saclay"/>
    <s v="Michel"/>
    <s v="mars-2024"/>
    <x v="304"/>
    <x v="1"/>
    <x v="21"/>
    <s v="Semaine"/>
  </r>
  <r>
    <x v="0"/>
    <x v="491"/>
    <n v="271.45999999999998"/>
    <x v="1"/>
    <s v="Saclay"/>
    <s v="Michel"/>
    <s v="mars-2024"/>
    <x v="304"/>
    <x v="1"/>
    <x v="21"/>
    <s v="Semaine"/>
  </r>
  <r>
    <x v="0"/>
    <x v="491"/>
    <n v="136.66"/>
    <x v="8"/>
    <s v="Saclay"/>
    <s v="Michel"/>
    <s v="mars-2024"/>
    <x v="304"/>
    <x v="1"/>
    <x v="21"/>
    <s v="Semaine"/>
  </r>
  <r>
    <x v="0"/>
    <x v="492"/>
    <n v="56.4"/>
    <x v="0"/>
    <s v="Saclay"/>
    <s v="Michel"/>
    <s v="mars-2024"/>
    <x v="218"/>
    <x v="1"/>
    <x v="21"/>
    <s v="Semaine"/>
  </r>
  <r>
    <x v="0"/>
    <x v="492"/>
    <n v="534.72"/>
    <x v="0"/>
    <s v="Saclay"/>
    <s v="Michel"/>
    <s v="mars-2024"/>
    <x v="218"/>
    <x v="1"/>
    <x v="21"/>
    <s v="Semaine"/>
  </r>
  <r>
    <x v="0"/>
    <x v="492"/>
    <n v="433.94"/>
    <x v="6"/>
    <s v="Saclay"/>
    <s v="Michel"/>
    <s v="mars-2024"/>
    <x v="218"/>
    <x v="1"/>
    <x v="21"/>
    <s v="Semaine"/>
  </r>
  <r>
    <x v="0"/>
    <x v="492"/>
    <n v="73.760000000000005"/>
    <x v="1"/>
    <s v="Saclay"/>
    <s v="Michel"/>
    <s v="mars-2024"/>
    <x v="218"/>
    <x v="1"/>
    <x v="21"/>
    <s v="Semaine"/>
  </r>
  <r>
    <x v="0"/>
    <x v="492"/>
    <n v="91.91"/>
    <x v="7"/>
    <s v="Saclay"/>
    <s v="Michel"/>
    <s v="mars-2024"/>
    <x v="218"/>
    <x v="1"/>
    <x v="21"/>
    <s v="Semaine"/>
  </r>
  <r>
    <x v="0"/>
    <x v="492"/>
    <n v="1035.75"/>
    <x v="14"/>
    <s v="Saclay"/>
    <s v="Michel"/>
    <s v="mars-2024"/>
    <x v="218"/>
    <x v="1"/>
    <x v="21"/>
    <s v="Semaine"/>
  </r>
  <r>
    <x v="0"/>
    <x v="493"/>
    <n v="44.74"/>
    <x v="0"/>
    <s v="Saclay"/>
    <s v="Michel"/>
    <s v="mars-2024"/>
    <x v="219"/>
    <x v="1"/>
    <x v="21"/>
    <s v="Semaine"/>
  </r>
  <r>
    <x v="0"/>
    <x v="493"/>
    <n v="219.14"/>
    <x v="1"/>
    <s v="Saclay"/>
    <s v="Michel"/>
    <s v="mars-2024"/>
    <x v="219"/>
    <x v="1"/>
    <x v="21"/>
    <s v="Semaine"/>
  </r>
  <r>
    <x v="0"/>
    <x v="493"/>
    <n v="479.89"/>
    <x v="7"/>
    <s v="Saclay"/>
    <s v="Michel"/>
    <s v="mars-2024"/>
    <x v="219"/>
    <x v="1"/>
    <x v="21"/>
    <s v="Semaine"/>
  </r>
  <r>
    <x v="0"/>
    <x v="493"/>
    <n v="474.75"/>
    <x v="13"/>
    <s v="Saclay"/>
    <s v="Michel"/>
    <s v="mars-2024"/>
    <x v="219"/>
    <x v="1"/>
    <x v="21"/>
    <s v="Semaine"/>
  </r>
  <r>
    <x v="0"/>
    <x v="494"/>
    <n v="632.9"/>
    <x v="0"/>
    <s v="Saclay"/>
    <s v="Michel"/>
    <s v="mars-2024"/>
    <x v="305"/>
    <x v="1"/>
    <x v="21"/>
    <s v="Week-end"/>
  </r>
  <r>
    <x v="0"/>
    <x v="494"/>
    <n v="1260.8499999999999"/>
    <x v="1"/>
    <s v="Saclay"/>
    <s v="Michel"/>
    <s v="mars-2024"/>
    <x v="305"/>
    <x v="1"/>
    <x v="21"/>
    <s v="Week-end"/>
  </r>
  <r>
    <x v="0"/>
    <x v="494"/>
    <n v="642.57000000000005"/>
    <x v="3"/>
    <s v="Saclay"/>
    <s v="Michel"/>
    <s v="mars-2024"/>
    <x v="305"/>
    <x v="1"/>
    <x v="21"/>
    <s v="Week-end"/>
  </r>
  <r>
    <x v="0"/>
    <x v="495"/>
    <n v="486.92"/>
    <x v="8"/>
    <s v="Saclay"/>
    <s v="Michel"/>
    <s v="mars-2024"/>
    <x v="221"/>
    <x v="1"/>
    <x v="21"/>
    <s v="Semaine"/>
  </r>
  <r>
    <x v="0"/>
    <x v="495"/>
    <n v="136"/>
    <x v="18"/>
    <s v="Saclay"/>
    <s v="Michel"/>
    <s v="mars-2024"/>
    <x v="221"/>
    <x v="1"/>
    <x v="21"/>
    <s v="Semaine"/>
  </r>
  <r>
    <x v="0"/>
    <x v="496"/>
    <n v="234.7"/>
    <x v="0"/>
    <s v="Saclay"/>
    <s v="Michel"/>
    <s v="févr-2024"/>
    <x v="306"/>
    <x v="1"/>
    <x v="22"/>
    <s v="Semaine"/>
  </r>
  <r>
    <x v="0"/>
    <x v="496"/>
    <n v="110.8"/>
    <x v="1"/>
    <s v="Saclay"/>
    <s v="Michel"/>
    <s v="févr-2024"/>
    <x v="306"/>
    <x v="1"/>
    <x v="22"/>
    <s v="Semaine"/>
  </r>
  <r>
    <x v="0"/>
    <x v="497"/>
    <n v="599.86"/>
    <x v="0"/>
    <s v="Saclay"/>
    <s v="Michel"/>
    <s v="févr-2024"/>
    <x v="222"/>
    <x v="1"/>
    <x v="22"/>
    <s v="Semaine"/>
  </r>
  <r>
    <x v="0"/>
    <x v="497"/>
    <n v="54.54"/>
    <x v="6"/>
    <s v="Saclay"/>
    <s v="Michel"/>
    <s v="févr-2024"/>
    <x v="222"/>
    <x v="1"/>
    <x v="22"/>
    <s v="Semaine"/>
  </r>
  <r>
    <x v="0"/>
    <x v="497"/>
    <n v="774.09"/>
    <x v="1"/>
    <s v="Saclay"/>
    <s v="Michel"/>
    <s v="févr-2024"/>
    <x v="222"/>
    <x v="1"/>
    <x v="22"/>
    <s v="Semaine"/>
  </r>
  <r>
    <x v="0"/>
    <x v="497"/>
    <n v="112.5"/>
    <x v="8"/>
    <s v="Saclay"/>
    <s v="Michel"/>
    <s v="févr-2024"/>
    <x v="222"/>
    <x v="1"/>
    <x v="22"/>
    <s v="Semaine"/>
  </r>
  <r>
    <x v="0"/>
    <x v="498"/>
    <n v="309.26"/>
    <x v="7"/>
    <s v="Saclay"/>
    <s v="Michel"/>
    <s v="févr-2024"/>
    <x v="223"/>
    <x v="1"/>
    <x v="22"/>
    <s v="Semaine"/>
  </r>
  <r>
    <x v="0"/>
    <x v="499"/>
    <n v="60.55"/>
    <x v="6"/>
    <s v="Saclay"/>
    <s v="Michel"/>
    <s v="févr-2024"/>
    <x v="224"/>
    <x v="1"/>
    <x v="22"/>
    <s v="Semaine"/>
  </r>
  <r>
    <x v="0"/>
    <x v="500"/>
    <n v="196.21"/>
    <x v="17"/>
    <s v="Saclay"/>
    <s v="Michel"/>
    <s v="févr-2024"/>
    <x v="307"/>
    <x v="1"/>
    <x v="22"/>
    <s v="Semaine"/>
  </r>
  <r>
    <x v="0"/>
    <x v="500"/>
    <n v="643.58000000000004"/>
    <x v="0"/>
    <s v="Saclay"/>
    <s v="Michel"/>
    <s v="févr-2024"/>
    <x v="307"/>
    <x v="1"/>
    <x v="22"/>
    <s v="Semaine"/>
  </r>
  <r>
    <x v="0"/>
    <x v="500"/>
    <n v="326.04000000000002"/>
    <x v="1"/>
    <s v="Saclay"/>
    <s v="Michel"/>
    <s v="févr-2024"/>
    <x v="307"/>
    <x v="1"/>
    <x v="22"/>
    <s v="Semaine"/>
  </r>
  <r>
    <x v="0"/>
    <x v="500"/>
    <n v="367.63"/>
    <x v="7"/>
    <s v="Saclay"/>
    <s v="Michel"/>
    <s v="févr-2024"/>
    <x v="307"/>
    <x v="1"/>
    <x v="22"/>
    <s v="Semaine"/>
  </r>
  <r>
    <x v="0"/>
    <x v="500"/>
    <n v="576.85"/>
    <x v="3"/>
    <s v="Saclay"/>
    <s v="Michel"/>
    <s v="févr-2024"/>
    <x v="307"/>
    <x v="1"/>
    <x v="22"/>
    <s v="Semaine"/>
  </r>
  <r>
    <x v="0"/>
    <x v="500"/>
    <n v="237.61"/>
    <x v="8"/>
    <s v="Saclay"/>
    <s v="Michel"/>
    <s v="févr-2024"/>
    <x v="307"/>
    <x v="1"/>
    <x v="22"/>
    <s v="Semaine"/>
  </r>
  <r>
    <x v="0"/>
    <x v="501"/>
    <n v="171"/>
    <x v="0"/>
    <s v="Saclay"/>
    <s v="Michel"/>
    <s v="févr-2024"/>
    <x v="227"/>
    <x v="1"/>
    <x v="22"/>
    <s v="Semaine"/>
  </r>
  <r>
    <x v="0"/>
    <x v="501"/>
    <n v="160.56"/>
    <x v="1"/>
    <s v="Saclay"/>
    <s v="Michel"/>
    <s v="févr-2024"/>
    <x v="227"/>
    <x v="1"/>
    <x v="22"/>
    <s v="Semaine"/>
  </r>
  <r>
    <x v="0"/>
    <x v="501"/>
    <n v="1178.77"/>
    <x v="27"/>
    <s v="Saclay"/>
    <s v="Michel"/>
    <s v="févr-2024"/>
    <x v="227"/>
    <x v="1"/>
    <x v="22"/>
    <s v="Semaine"/>
  </r>
  <r>
    <x v="0"/>
    <x v="501"/>
    <n v="824.59"/>
    <x v="8"/>
    <s v="Saclay"/>
    <s v="Michel"/>
    <s v="févr-2024"/>
    <x v="227"/>
    <x v="1"/>
    <x v="22"/>
    <s v="Semaine"/>
  </r>
  <r>
    <x v="0"/>
    <x v="502"/>
    <n v="278.45"/>
    <x v="21"/>
    <s v="Saclay"/>
    <s v="Michel"/>
    <s v="févr-2024"/>
    <x v="308"/>
    <x v="1"/>
    <x v="22"/>
    <s v="Semaine"/>
  </r>
  <r>
    <x v="0"/>
    <x v="502"/>
    <n v="211.4"/>
    <x v="0"/>
    <s v="Saclay"/>
    <s v="Michel"/>
    <s v="févr-2024"/>
    <x v="308"/>
    <x v="1"/>
    <x v="22"/>
    <s v="Semaine"/>
  </r>
  <r>
    <x v="0"/>
    <x v="502"/>
    <n v="377.46"/>
    <x v="1"/>
    <s v="Saclay"/>
    <s v="Michel"/>
    <s v="févr-2024"/>
    <x v="308"/>
    <x v="1"/>
    <x v="22"/>
    <s v="Semaine"/>
  </r>
  <r>
    <x v="0"/>
    <x v="502"/>
    <n v="17.260000000000002"/>
    <x v="1"/>
    <s v="Saclay"/>
    <s v="Michel"/>
    <s v="févr-2024"/>
    <x v="308"/>
    <x v="1"/>
    <x v="22"/>
    <s v="Semaine"/>
  </r>
  <r>
    <x v="0"/>
    <x v="502"/>
    <n v="442.93"/>
    <x v="7"/>
    <s v="Saclay"/>
    <s v="Michel"/>
    <s v="févr-2024"/>
    <x v="308"/>
    <x v="1"/>
    <x v="22"/>
    <s v="Semaine"/>
  </r>
  <r>
    <x v="0"/>
    <x v="502"/>
    <n v="151.09"/>
    <x v="4"/>
    <s v="Saclay"/>
    <s v="Michel"/>
    <s v="févr-2024"/>
    <x v="308"/>
    <x v="1"/>
    <x v="22"/>
    <s v="Semaine"/>
  </r>
  <r>
    <x v="0"/>
    <x v="502"/>
    <n v="447.83"/>
    <x v="8"/>
    <s v="Saclay"/>
    <s v="Michel"/>
    <s v="févr-2024"/>
    <x v="308"/>
    <x v="1"/>
    <x v="22"/>
    <s v="Semaine"/>
  </r>
  <r>
    <x v="0"/>
    <x v="503"/>
    <n v="41.41"/>
    <x v="0"/>
    <s v="Saclay"/>
    <s v="Michel"/>
    <s v="févr-2024"/>
    <x v="228"/>
    <x v="1"/>
    <x v="22"/>
    <s v="Semaine"/>
  </r>
  <r>
    <x v="0"/>
    <x v="504"/>
    <n v="70.5"/>
    <x v="0"/>
    <s v="Saclay"/>
    <s v="Michel"/>
    <s v="févr-2024"/>
    <x v="309"/>
    <x v="1"/>
    <x v="22"/>
    <s v="Week-end"/>
  </r>
  <r>
    <x v="0"/>
    <x v="505"/>
    <n v="1083.71"/>
    <x v="0"/>
    <s v="Saclay"/>
    <s v="Michel"/>
    <s v="févr-2024"/>
    <x v="310"/>
    <x v="1"/>
    <x v="22"/>
    <s v="Semaine"/>
  </r>
  <r>
    <x v="0"/>
    <x v="505"/>
    <n v="252.55"/>
    <x v="3"/>
    <s v="Saclay"/>
    <s v="Michel"/>
    <s v="févr-2024"/>
    <x v="310"/>
    <x v="1"/>
    <x v="22"/>
    <s v="Semaine"/>
  </r>
  <r>
    <x v="0"/>
    <x v="505"/>
    <n v="283.5"/>
    <x v="8"/>
    <s v="Saclay"/>
    <s v="Michel"/>
    <s v="févr-2024"/>
    <x v="310"/>
    <x v="1"/>
    <x v="22"/>
    <s v="Semaine"/>
  </r>
  <r>
    <x v="0"/>
    <x v="506"/>
    <n v="1096.46"/>
    <x v="1"/>
    <s v="Saclay"/>
    <s v="Michel"/>
    <s v="févr-2024"/>
    <x v="230"/>
    <x v="1"/>
    <x v="22"/>
    <s v="Semaine"/>
  </r>
  <r>
    <x v="0"/>
    <x v="506"/>
    <n v="314.26"/>
    <x v="13"/>
    <s v="Saclay"/>
    <s v="Michel"/>
    <s v="févr-2024"/>
    <x v="230"/>
    <x v="1"/>
    <x v="22"/>
    <s v="Semaine"/>
  </r>
  <r>
    <x v="0"/>
    <x v="506"/>
    <n v="314.26"/>
    <x v="13"/>
    <s v="Saclay"/>
    <s v="Michel"/>
    <s v="févr-2024"/>
    <x v="230"/>
    <x v="1"/>
    <x v="22"/>
    <s v="Semaine"/>
  </r>
  <r>
    <x v="0"/>
    <x v="506"/>
    <n v="314.26"/>
    <x v="13"/>
    <s v="Saclay"/>
    <s v="Michel"/>
    <s v="févr-2024"/>
    <x v="230"/>
    <x v="1"/>
    <x v="22"/>
    <s v="Semaine"/>
  </r>
  <r>
    <x v="0"/>
    <x v="507"/>
    <n v="116.26"/>
    <x v="0"/>
    <s v="Saclay"/>
    <s v="Michel"/>
    <s v="févr-2024"/>
    <x v="231"/>
    <x v="1"/>
    <x v="22"/>
    <s v="Semaine"/>
  </r>
  <r>
    <x v="0"/>
    <x v="507"/>
    <n v="805.92"/>
    <x v="7"/>
    <s v="Saclay"/>
    <s v="Michel"/>
    <s v="févr-2024"/>
    <x v="231"/>
    <x v="1"/>
    <x v="22"/>
    <s v="Semaine"/>
  </r>
  <r>
    <x v="0"/>
    <x v="508"/>
    <n v="360.89"/>
    <x v="0"/>
    <s v="Saclay"/>
    <s v="Michel"/>
    <s v="févr-2024"/>
    <x v="232"/>
    <x v="1"/>
    <x v="22"/>
    <s v="Semaine"/>
  </r>
  <r>
    <x v="0"/>
    <x v="508"/>
    <n v="297.77999999999997"/>
    <x v="1"/>
    <s v="Saclay"/>
    <s v="Michel"/>
    <s v="févr-2024"/>
    <x v="232"/>
    <x v="1"/>
    <x v="22"/>
    <s v="Semaine"/>
  </r>
  <r>
    <x v="0"/>
    <x v="508"/>
    <n v="314.69"/>
    <x v="15"/>
    <s v="Saclay"/>
    <s v="Michel"/>
    <s v="févr-2024"/>
    <x v="232"/>
    <x v="1"/>
    <x v="22"/>
    <s v="Semaine"/>
  </r>
  <r>
    <x v="0"/>
    <x v="508"/>
    <n v="113.64"/>
    <x v="13"/>
    <s v="Saclay"/>
    <s v="Michel"/>
    <s v="févr-2024"/>
    <x v="232"/>
    <x v="1"/>
    <x v="22"/>
    <s v="Semaine"/>
  </r>
  <r>
    <x v="0"/>
    <x v="508"/>
    <n v="395.19"/>
    <x v="14"/>
    <s v="Saclay"/>
    <s v="Michel"/>
    <s v="févr-2024"/>
    <x v="232"/>
    <x v="1"/>
    <x v="22"/>
    <s v="Semaine"/>
  </r>
  <r>
    <x v="0"/>
    <x v="508"/>
    <n v="256.45999999999998"/>
    <x v="3"/>
    <s v="Saclay"/>
    <s v="Michel"/>
    <s v="févr-2024"/>
    <x v="232"/>
    <x v="1"/>
    <x v="22"/>
    <s v="Semaine"/>
  </r>
  <r>
    <x v="0"/>
    <x v="508"/>
    <n v="364.6"/>
    <x v="8"/>
    <s v="Saclay"/>
    <s v="Michel"/>
    <s v="févr-2024"/>
    <x v="232"/>
    <x v="1"/>
    <x v="22"/>
    <s v="Semaine"/>
  </r>
  <r>
    <x v="0"/>
    <x v="508"/>
    <n v="381.6"/>
    <x v="26"/>
    <s v="Saclay"/>
    <s v="Michel"/>
    <s v="févr-2024"/>
    <x v="232"/>
    <x v="1"/>
    <x v="22"/>
    <s v="Semaine"/>
  </r>
  <r>
    <x v="0"/>
    <x v="509"/>
    <n v="624.28"/>
    <x v="25"/>
    <s v="Saclay"/>
    <s v="Michel"/>
    <s v="févr-2024"/>
    <x v="233"/>
    <x v="1"/>
    <x v="22"/>
    <s v="Semaine"/>
  </r>
  <r>
    <x v="0"/>
    <x v="509"/>
    <n v="105.5"/>
    <x v="0"/>
    <s v="Saclay"/>
    <s v="Michel"/>
    <s v="févr-2024"/>
    <x v="233"/>
    <x v="1"/>
    <x v="22"/>
    <s v="Semaine"/>
  </r>
  <r>
    <x v="0"/>
    <x v="509"/>
    <n v="1168.6400000000001"/>
    <x v="6"/>
    <s v="Saclay"/>
    <s v="Michel"/>
    <s v="févr-2024"/>
    <x v="233"/>
    <x v="1"/>
    <x v="22"/>
    <s v="Semaine"/>
  </r>
  <r>
    <x v="0"/>
    <x v="509"/>
    <n v="248.1"/>
    <x v="13"/>
    <s v="Saclay"/>
    <s v="Michel"/>
    <s v="févr-2024"/>
    <x v="233"/>
    <x v="1"/>
    <x v="22"/>
    <s v="Semaine"/>
  </r>
  <r>
    <x v="0"/>
    <x v="509"/>
    <n v="1272.05"/>
    <x v="3"/>
    <s v="Saclay"/>
    <s v="Michel"/>
    <s v="févr-2024"/>
    <x v="233"/>
    <x v="1"/>
    <x v="22"/>
    <s v="Semaine"/>
  </r>
  <r>
    <x v="0"/>
    <x v="509"/>
    <n v="412.44"/>
    <x v="8"/>
    <s v="Saclay"/>
    <s v="Michel"/>
    <s v="févr-2024"/>
    <x v="233"/>
    <x v="1"/>
    <x v="22"/>
    <s v="Semaine"/>
  </r>
  <r>
    <x v="0"/>
    <x v="510"/>
    <n v="696.99"/>
    <x v="0"/>
    <s v="Saclay"/>
    <s v="Michel"/>
    <s v="févr-2024"/>
    <x v="234"/>
    <x v="1"/>
    <x v="22"/>
    <s v="Week-end"/>
  </r>
  <r>
    <x v="0"/>
    <x v="511"/>
    <n v="256.05"/>
    <x v="1"/>
    <s v="Saclay"/>
    <s v="Michel"/>
    <s v="févr-2024"/>
    <x v="235"/>
    <x v="1"/>
    <x v="22"/>
    <s v="Week-end"/>
  </r>
  <r>
    <x v="0"/>
    <x v="511"/>
    <n v="45.81"/>
    <x v="1"/>
    <s v="Saclay"/>
    <s v="Michel"/>
    <s v="févr-2024"/>
    <x v="235"/>
    <x v="1"/>
    <x v="22"/>
    <s v="Week-end"/>
  </r>
  <r>
    <x v="0"/>
    <x v="512"/>
    <n v="521.97"/>
    <x v="0"/>
    <s v="Saclay"/>
    <s v="Michel"/>
    <s v="févr-2024"/>
    <x v="311"/>
    <x v="1"/>
    <x v="22"/>
    <s v="Semaine"/>
  </r>
  <r>
    <x v="0"/>
    <x v="512"/>
    <n v="254.76"/>
    <x v="1"/>
    <s v="Saclay"/>
    <s v="Michel"/>
    <s v="févr-2024"/>
    <x v="311"/>
    <x v="1"/>
    <x v="22"/>
    <s v="Semaine"/>
  </r>
  <r>
    <x v="0"/>
    <x v="512"/>
    <n v="231.56"/>
    <x v="7"/>
    <s v="Saclay"/>
    <s v="Michel"/>
    <s v="févr-2024"/>
    <x v="311"/>
    <x v="1"/>
    <x v="22"/>
    <s v="Semaine"/>
  </r>
  <r>
    <x v="0"/>
    <x v="513"/>
    <n v="414.8"/>
    <x v="0"/>
    <s v="Saclay"/>
    <s v="Michel"/>
    <s v="févr-2024"/>
    <x v="312"/>
    <x v="1"/>
    <x v="22"/>
    <s v="Semaine"/>
  </r>
  <r>
    <x v="0"/>
    <x v="513"/>
    <n v="251.58"/>
    <x v="3"/>
    <s v="Saclay"/>
    <s v="Michel"/>
    <s v="févr-2024"/>
    <x v="312"/>
    <x v="1"/>
    <x v="22"/>
    <s v="Semaine"/>
  </r>
  <r>
    <x v="0"/>
    <x v="514"/>
    <n v="351.1"/>
    <x v="0"/>
    <s v="Saclay"/>
    <s v="Michel"/>
    <s v="févr-2024"/>
    <x v="313"/>
    <x v="1"/>
    <x v="22"/>
    <s v="Semaine"/>
  </r>
  <r>
    <x v="0"/>
    <x v="514"/>
    <n v="291.10000000000002"/>
    <x v="1"/>
    <s v="Saclay"/>
    <s v="Michel"/>
    <s v="févr-2024"/>
    <x v="313"/>
    <x v="1"/>
    <x v="22"/>
    <s v="Semaine"/>
  </r>
  <r>
    <x v="0"/>
    <x v="514"/>
    <n v="650.21"/>
    <x v="8"/>
    <s v="Saclay"/>
    <s v="Michel"/>
    <s v="févr-2024"/>
    <x v="313"/>
    <x v="1"/>
    <x v="22"/>
    <s v="Semaine"/>
  </r>
  <r>
    <x v="0"/>
    <x v="515"/>
    <n v="249"/>
    <x v="0"/>
    <s v="Saclay"/>
    <s v="Michel"/>
    <s v="févr-2024"/>
    <x v="236"/>
    <x v="1"/>
    <x v="22"/>
    <s v="Semaine"/>
  </r>
  <r>
    <x v="0"/>
    <x v="515"/>
    <n v="612.80999999999995"/>
    <x v="1"/>
    <s v="Saclay"/>
    <s v="Michel"/>
    <s v="févr-2024"/>
    <x v="236"/>
    <x v="1"/>
    <x v="22"/>
    <s v="Semaine"/>
  </r>
  <r>
    <x v="0"/>
    <x v="515"/>
    <n v="240.03"/>
    <x v="7"/>
    <s v="Saclay"/>
    <s v="Michel"/>
    <s v="févr-2024"/>
    <x v="236"/>
    <x v="1"/>
    <x v="22"/>
    <s v="Semaine"/>
  </r>
  <r>
    <x v="0"/>
    <x v="515"/>
    <n v="411.99"/>
    <x v="3"/>
    <s v="Saclay"/>
    <s v="Michel"/>
    <s v="févr-2024"/>
    <x v="236"/>
    <x v="1"/>
    <x v="22"/>
    <s v="Semaine"/>
  </r>
  <r>
    <x v="0"/>
    <x v="516"/>
    <n v="184.38"/>
    <x v="0"/>
    <s v="Saclay"/>
    <s v="Michel"/>
    <s v="févr-2024"/>
    <x v="237"/>
    <x v="1"/>
    <x v="22"/>
    <s v="Semaine"/>
  </r>
  <r>
    <x v="0"/>
    <x v="516"/>
    <n v="392.33"/>
    <x v="1"/>
    <s v="Saclay"/>
    <s v="Michel"/>
    <s v="févr-2024"/>
    <x v="237"/>
    <x v="1"/>
    <x v="22"/>
    <s v="Semaine"/>
  </r>
  <r>
    <x v="0"/>
    <x v="516"/>
    <n v="186"/>
    <x v="6"/>
    <s v="Saclay"/>
    <s v="Michel"/>
    <s v="févr-2024"/>
    <x v="237"/>
    <x v="1"/>
    <x v="22"/>
    <s v="Semaine"/>
  </r>
  <r>
    <x v="0"/>
    <x v="516"/>
    <n v="326.18"/>
    <x v="7"/>
    <s v="Saclay"/>
    <s v="Michel"/>
    <s v="févr-2024"/>
    <x v="237"/>
    <x v="1"/>
    <x v="22"/>
    <s v="Semaine"/>
  </r>
  <r>
    <x v="0"/>
    <x v="516"/>
    <n v="138"/>
    <x v="3"/>
    <s v="Saclay"/>
    <s v="Michel"/>
    <s v="févr-2024"/>
    <x v="237"/>
    <x v="1"/>
    <x v="22"/>
    <s v="Semaine"/>
  </r>
  <r>
    <x v="0"/>
    <x v="517"/>
    <n v="287.24"/>
    <x v="0"/>
    <s v="Saclay"/>
    <s v="Michel"/>
    <s v="févr-2024"/>
    <x v="238"/>
    <x v="1"/>
    <x v="22"/>
    <s v="Week-end"/>
  </r>
  <r>
    <x v="0"/>
    <x v="518"/>
    <n v="261.5"/>
    <x v="0"/>
    <s v="Saclay"/>
    <s v="Michel"/>
    <s v="févr-2024"/>
    <x v="239"/>
    <x v="1"/>
    <x v="22"/>
    <s v="Week-end"/>
  </r>
  <r>
    <x v="0"/>
    <x v="519"/>
    <n v="283.60000000000002"/>
    <x v="0"/>
    <s v="Saclay"/>
    <s v="Michel"/>
    <s v="févr-2024"/>
    <x v="314"/>
    <x v="1"/>
    <x v="22"/>
    <s v="Semaine"/>
  </r>
  <r>
    <x v="0"/>
    <x v="519"/>
    <n v="425.24"/>
    <x v="1"/>
    <s v="Saclay"/>
    <s v="Michel"/>
    <s v="févr-2024"/>
    <x v="314"/>
    <x v="1"/>
    <x v="22"/>
    <s v="Semaine"/>
  </r>
  <r>
    <x v="0"/>
    <x v="519"/>
    <n v="233.53"/>
    <x v="7"/>
    <s v="Saclay"/>
    <s v="Michel"/>
    <s v="févr-2024"/>
    <x v="314"/>
    <x v="1"/>
    <x v="22"/>
    <s v="Semaine"/>
  </r>
  <r>
    <x v="0"/>
    <x v="519"/>
    <n v="109.39"/>
    <x v="4"/>
    <s v="Saclay"/>
    <s v="Michel"/>
    <s v="févr-2024"/>
    <x v="314"/>
    <x v="1"/>
    <x v="22"/>
    <s v="Semaine"/>
  </r>
  <r>
    <x v="0"/>
    <x v="519"/>
    <n v="359.99"/>
    <x v="3"/>
    <s v="Saclay"/>
    <s v="Michel"/>
    <s v="févr-2024"/>
    <x v="314"/>
    <x v="1"/>
    <x v="22"/>
    <s v="Semaine"/>
  </r>
  <r>
    <x v="0"/>
    <x v="519"/>
    <n v="156.04"/>
    <x v="14"/>
    <s v="Saclay"/>
    <s v="Michel"/>
    <s v="févr-2024"/>
    <x v="314"/>
    <x v="1"/>
    <x v="22"/>
    <s v="Semaine"/>
  </r>
  <r>
    <x v="0"/>
    <x v="520"/>
    <n v="1027.08"/>
    <x v="25"/>
    <s v="Saclay"/>
    <s v="Michel"/>
    <s v="févr-2024"/>
    <x v="240"/>
    <x v="1"/>
    <x v="22"/>
    <s v="Semaine"/>
  </r>
  <r>
    <x v="0"/>
    <x v="520"/>
    <n v="11.9"/>
    <x v="0"/>
    <s v="Saclay"/>
    <s v="Michel"/>
    <s v="févr-2024"/>
    <x v="240"/>
    <x v="1"/>
    <x v="22"/>
    <s v="Semaine"/>
  </r>
  <r>
    <x v="0"/>
    <x v="520"/>
    <n v="693.35"/>
    <x v="0"/>
    <s v="Saclay"/>
    <s v="Michel"/>
    <s v="févr-2024"/>
    <x v="240"/>
    <x v="1"/>
    <x v="22"/>
    <s v="Semaine"/>
  </r>
  <r>
    <x v="0"/>
    <x v="520"/>
    <n v="247.25"/>
    <x v="1"/>
    <s v="Saclay"/>
    <s v="Michel"/>
    <s v="févr-2024"/>
    <x v="240"/>
    <x v="1"/>
    <x v="22"/>
    <s v="Semaine"/>
  </r>
  <r>
    <x v="0"/>
    <x v="520"/>
    <n v="435.75"/>
    <x v="6"/>
    <s v="Saclay"/>
    <s v="Michel"/>
    <s v="févr-2024"/>
    <x v="240"/>
    <x v="1"/>
    <x v="22"/>
    <s v="Semaine"/>
  </r>
  <r>
    <x v="0"/>
    <x v="520"/>
    <n v="1535.92"/>
    <x v="7"/>
    <s v="Saclay"/>
    <s v="Michel"/>
    <s v="févr-2024"/>
    <x v="240"/>
    <x v="1"/>
    <x v="22"/>
    <s v="Semaine"/>
  </r>
  <r>
    <x v="0"/>
    <x v="520"/>
    <n v="598.63"/>
    <x v="7"/>
    <s v="Saclay"/>
    <s v="Michel"/>
    <s v="févr-2024"/>
    <x v="240"/>
    <x v="1"/>
    <x v="22"/>
    <s v="Semaine"/>
  </r>
  <r>
    <x v="0"/>
    <x v="520"/>
    <n v="217.99"/>
    <x v="3"/>
    <s v="Saclay"/>
    <s v="Michel"/>
    <s v="févr-2024"/>
    <x v="240"/>
    <x v="1"/>
    <x v="22"/>
    <s v="Semaine"/>
  </r>
  <r>
    <x v="0"/>
    <x v="520"/>
    <n v="400.61"/>
    <x v="8"/>
    <s v="Saclay"/>
    <s v="Michel"/>
    <s v="févr-2024"/>
    <x v="240"/>
    <x v="1"/>
    <x v="22"/>
    <s v="Semaine"/>
  </r>
  <r>
    <x v="0"/>
    <x v="521"/>
    <n v="149.84"/>
    <x v="0"/>
    <s v="Saclay"/>
    <s v="Michel"/>
    <s v="janv-2024"/>
    <x v="241"/>
    <x v="1"/>
    <x v="23"/>
    <s v="Semaine"/>
  </r>
  <r>
    <x v="0"/>
    <x v="521"/>
    <n v="580.6"/>
    <x v="1"/>
    <s v="Saclay"/>
    <s v="Michel"/>
    <s v="janv-2024"/>
    <x v="241"/>
    <x v="1"/>
    <x v="23"/>
    <s v="Semaine"/>
  </r>
  <r>
    <x v="0"/>
    <x v="521"/>
    <n v="212.19"/>
    <x v="1"/>
    <s v="Saclay"/>
    <s v="Michel"/>
    <s v="janv-2024"/>
    <x v="241"/>
    <x v="1"/>
    <x v="23"/>
    <s v="Semaine"/>
  </r>
  <r>
    <x v="0"/>
    <x v="521"/>
    <n v="271.36"/>
    <x v="7"/>
    <s v="Saclay"/>
    <s v="Michel"/>
    <s v="janv-2024"/>
    <x v="241"/>
    <x v="1"/>
    <x v="23"/>
    <s v="Semaine"/>
  </r>
  <r>
    <x v="0"/>
    <x v="521"/>
    <n v="125.48"/>
    <x v="4"/>
    <s v="Saclay"/>
    <s v="Michel"/>
    <s v="janv-2024"/>
    <x v="241"/>
    <x v="1"/>
    <x v="23"/>
    <s v="Semaine"/>
  </r>
  <r>
    <x v="0"/>
    <x v="521"/>
    <n v="1285.71"/>
    <x v="3"/>
    <s v="Saclay"/>
    <s v="Michel"/>
    <s v="janv-2024"/>
    <x v="241"/>
    <x v="1"/>
    <x v="23"/>
    <s v="Semaine"/>
  </r>
  <r>
    <x v="0"/>
    <x v="521"/>
    <n v="208.89"/>
    <x v="13"/>
    <s v="Saclay"/>
    <s v="Michel"/>
    <s v="janv-2024"/>
    <x v="241"/>
    <x v="1"/>
    <x v="23"/>
    <s v="Semaine"/>
  </r>
  <r>
    <x v="0"/>
    <x v="521"/>
    <n v="400.64"/>
    <x v="8"/>
    <s v="Saclay"/>
    <s v="Michel"/>
    <s v="janv-2024"/>
    <x v="241"/>
    <x v="1"/>
    <x v="23"/>
    <s v="Semaine"/>
  </r>
  <r>
    <x v="0"/>
    <x v="521"/>
    <n v="1363.71"/>
    <x v="8"/>
    <s v="Saclay"/>
    <s v="Michel"/>
    <s v="janv-2024"/>
    <x v="241"/>
    <x v="1"/>
    <x v="23"/>
    <s v="Semaine"/>
  </r>
  <r>
    <x v="0"/>
    <x v="522"/>
    <n v="282.06"/>
    <x v="0"/>
    <s v="Saclay"/>
    <s v="Michel"/>
    <s v="janv-2024"/>
    <x v="242"/>
    <x v="1"/>
    <x v="23"/>
    <s v="Semaine"/>
  </r>
  <r>
    <x v="0"/>
    <x v="522"/>
    <n v="385.46"/>
    <x v="1"/>
    <s v="Saclay"/>
    <s v="Michel"/>
    <s v="janv-2024"/>
    <x v="242"/>
    <x v="1"/>
    <x v="23"/>
    <s v="Semaine"/>
  </r>
  <r>
    <x v="0"/>
    <x v="522"/>
    <n v="934.89"/>
    <x v="14"/>
    <s v="Saclay"/>
    <s v="Michel"/>
    <s v="janv-2024"/>
    <x v="242"/>
    <x v="1"/>
    <x v="23"/>
    <s v="Semaine"/>
  </r>
  <r>
    <x v="0"/>
    <x v="522"/>
    <n v="252.43"/>
    <x v="8"/>
    <s v="Saclay"/>
    <s v="Michel"/>
    <s v="janv-2024"/>
    <x v="242"/>
    <x v="1"/>
    <x v="23"/>
    <s v="Semaine"/>
  </r>
  <r>
    <x v="0"/>
    <x v="523"/>
    <n v="720.57"/>
    <x v="0"/>
    <s v="Saclay"/>
    <s v="Michel"/>
    <s v="janv-2024"/>
    <x v="243"/>
    <x v="1"/>
    <x v="23"/>
    <s v="Semaine"/>
  </r>
  <r>
    <x v="0"/>
    <x v="523"/>
    <n v="272.85000000000002"/>
    <x v="19"/>
    <s v="Saclay"/>
    <s v="Michel"/>
    <s v="janv-2024"/>
    <x v="243"/>
    <x v="1"/>
    <x v="23"/>
    <s v="Semaine"/>
  </r>
  <r>
    <x v="0"/>
    <x v="523"/>
    <n v="24.7"/>
    <x v="1"/>
    <s v="Saclay"/>
    <s v="Michel"/>
    <s v="janv-2024"/>
    <x v="243"/>
    <x v="1"/>
    <x v="23"/>
    <s v="Semaine"/>
  </r>
  <r>
    <x v="0"/>
    <x v="523"/>
    <n v="676.7"/>
    <x v="1"/>
    <s v="Saclay"/>
    <s v="Michel"/>
    <s v="janv-2024"/>
    <x v="243"/>
    <x v="1"/>
    <x v="23"/>
    <s v="Semaine"/>
  </r>
  <r>
    <x v="0"/>
    <x v="523"/>
    <n v="325.60000000000002"/>
    <x v="6"/>
    <s v="Saclay"/>
    <s v="Michel"/>
    <s v="janv-2024"/>
    <x v="243"/>
    <x v="1"/>
    <x v="23"/>
    <s v="Semaine"/>
  </r>
  <r>
    <x v="0"/>
    <x v="523"/>
    <n v="343.5"/>
    <x v="6"/>
    <s v="Saclay"/>
    <s v="Michel"/>
    <s v="janv-2024"/>
    <x v="243"/>
    <x v="1"/>
    <x v="23"/>
    <s v="Semaine"/>
  </r>
  <r>
    <x v="0"/>
    <x v="523"/>
    <n v="624.71"/>
    <x v="3"/>
    <s v="Saclay"/>
    <s v="Michel"/>
    <s v="janv-2024"/>
    <x v="243"/>
    <x v="1"/>
    <x v="23"/>
    <s v="Semaine"/>
  </r>
  <r>
    <x v="0"/>
    <x v="523"/>
    <n v="559.17999999999995"/>
    <x v="13"/>
    <s v="Saclay"/>
    <s v="Michel"/>
    <s v="janv-2024"/>
    <x v="243"/>
    <x v="1"/>
    <x v="23"/>
    <s v="Semaine"/>
  </r>
  <r>
    <x v="0"/>
    <x v="523"/>
    <n v="1116.48"/>
    <x v="25"/>
    <s v="Saclay"/>
    <s v="Michel"/>
    <s v="janv-2024"/>
    <x v="243"/>
    <x v="1"/>
    <x v="23"/>
    <s v="Semaine"/>
  </r>
  <r>
    <x v="0"/>
    <x v="524"/>
    <n v="1257.5899999999999"/>
    <x v="0"/>
    <s v="Saclay"/>
    <s v="Michel"/>
    <s v="janv-2024"/>
    <x v="315"/>
    <x v="1"/>
    <x v="23"/>
    <s v="Semaine"/>
  </r>
  <r>
    <x v="0"/>
    <x v="524"/>
    <n v="932.98"/>
    <x v="1"/>
    <s v="Saclay"/>
    <s v="Michel"/>
    <s v="janv-2024"/>
    <x v="315"/>
    <x v="1"/>
    <x v="23"/>
    <s v="Semaine"/>
  </r>
  <r>
    <x v="0"/>
    <x v="524"/>
    <n v="331.94"/>
    <x v="7"/>
    <s v="Saclay"/>
    <s v="Michel"/>
    <s v="janv-2024"/>
    <x v="315"/>
    <x v="1"/>
    <x v="23"/>
    <s v="Semaine"/>
  </r>
  <r>
    <x v="0"/>
    <x v="524"/>
    <n v="193.07"/>
    <x v="4"/>
    <s v="Saclay"/>
    <s v="Michel"/>
    <s v="janv-2024"/>
    <x v="315"/>
    <x v="1"/>
    <x v="23"/>
    <s v="Semaine"/>
  </r>
  <r>
    <x v="0"/>
    <x v="524"/>
    <n v="677.4"/>
    <x v="3"/>
    <s v="Saclay"/>
    <s v="Michel"/>
    <s v="janv-2024"/>
    <x v="315"/>
    <x v="1"/>
    <x v="23"/>
    <s v="Semaine"/>
  </r>
  <r>
    <x v="0"/>
    <x v="525"/>
    <n v="148.18"/>
    <x v="19"/>
    <s v="Saclay"/>
    <s v="Michel"/>
    <s v="janv-2024"/>
    <x v="246"/>
    <x v="1"/>
    <x v="23"/>
    <s v="Semaine"/>
  </r>
  <r>
    <x v="0"/>
    <x v="525"/>
    <n v="663.04"/>
    <x v="1"/>
    <s v="Saclay"/>
    <s v="Michel"/>
    <s v="janv-2024"/>
    <x v="246"/>
    <x v="1"/>
    <x v="23"/>
    <s v="Semaine"/>
  </r>
  <r>
    <x v="0"/>
    <x v="525"/>
    <n v="317.52"/>
    <x v="7"/>
    <s v="Saclay"/>
    <s v="Michel"/>
    <s v="janv-2024"/>
    <x v="246"/>
    <x v="1"/>
    <x v="23"/>
    <s v="Semaine"/>
  </r>
  <r>
    <x v="0"/>
    <x v="525"/>
    <n v="691.28"/>
    <x v="3"/>
    <s v="Saclay"/>
    <s v="Michel"/>
    <s v="janv-2024"/>
    <x v="246"/>
    <x v="1"/>
    <x v="23"/>
    <s v="Semaine"/>
  </r>
  <r>
    <x v="0"/>
    <x v="525"/>
    <n v="417.4"/>
    <x v="13"/>
    <s v="Saclay"/>
    <s v="Michel"/>
    <s v="janv-2024"/>
    <x v="246"/>
    <x v="1"/>
    <x v="23"/>
    <s v="Semaine"/>
  </r>
  <r>
    <x v="0"/>
    <x v="525"/>
    <n v="751.25"/>
    <x v="0"/>
    <s v="Saclay"/>
    <s v="Michel"/>
    <s v="janv-2024"/>
    <x v="246"/>
    <x v="1"/>
    <x v="23"/>
    <s v="Semaine"/>
  </r>
  <r>
    <x v="0"/>
    <x v="526"/>
    <n v="97.55"/>
    <x v="4"/>
    <s v="Saclay"/>
    <s v="Michel"/>
    <s v="janv-2024"/>
    <x v="247"/>
    <x v="1"/>
    <x v="23"/>
    <s v="Semaine"/>
  </r>
  <r>
    <x v="0"/>
    <x v="526"/>
    <n v="222.4"/>
    <x v="3"/>
    <s v="Saclay"/>
    <s v="Michel"/>
    <s v="janv-2024"/>
    <x v="247"/>
    <x v="1"/>
    <x v="23"/>
    <s v="Semaine"/>
  </r>
  <r>
    <x v="0"/>
    <x v="526"/>
    <n v="56.55"/>
    <x v="0"/>
    <s v="Saclay"/>
    <s v="Michel"/>
    <s v="janv-2024"/>
    <x v="247"/>
    <x v="1"/>
    <x v="23"/>
    <s v="Semaine"/>
  </r>
  <r>
    <x v="0"/>
    <x v="527"/>
    <n v="1410.59"/>
    <x v="1"/>
    <s v="Saclay"/>
    <s v="Michel"/>
    <s v="janv-2024"/>
    <x v="316"/>
    <x v="1"/>
    <x v="23"/>
    <s v="Semaine"/>
  </r>
  <r>
    <x v="0"/>
    <x v="527"/>
    <n v="549.67999999999995"/>
    <x v="7"/>
    <s v="Saclay"/>
    <s v="Michel"/>
    <s v="janv-2024"/>
    <x v="316"/>
    <x v="1"/>
    <x v="23"/>
    <s v="Semaine"/>
  </r>
  <r>
    <x v="0"/>
    <x v="527"/>
    <n v="2110"/>
    <x v="10"/>
    <s v="Saclay"/>
    <s v="Michel"/>
    <s v="janv-2024"/>
    <x v="316"/>
    <x v="1"/>
    <x v="23"/>
    <s v="Semaine"/>
  </r>
  <r>
    <x v="0"/>
    <x v="527"/>
    <n v="281.13"/>
    <x v="4"/>
    <s v="Saclay"/>
    <s v="Michel"/>
    <s v="janv-2024"/>
    <x v="316"/>
    <x v="1"/>
    <x v="23"/>
    <s v="Semaine"/>
  </r>
  <r>
    <x v="0"/>
    <x v="527"/>
    <n v="503.76"/>
    <x v="3"/>
    <s v="Saclay"/>
    <s v="Michel"/>
    <s v="janv-2024"/>
    <x v="316"/>
    <x v="1"/>
    <x v="23"/>
    <s v="Semaine"/>
  </r>
  <r>
    <x v="0"/>
    <x v="527"/>
    <n v="1792.79"/>
    <x v="0"/>
    <s v="Saclay"/>
    <s v="Michel"/>
    <s v="janv-2024"/>
    <x v="316"/>
    <x v="1"/>
    <x v="23"/>
    <s v="Semaine"/>
  </r>
  <r>
    <x v="0"/>
    <x v="528"/>
    <n v="156.31"/>
    <x v="14"/>
    <s v="Saclay"/>
    <s v="Michel"/>
    <s v="janv-2024"/>
    <x v="317"/>
    <x v="1"/>
    <x v="23"/>
    <s v="Semaine"/>
  </r>
  <r>
    <x v="0"/>
    <x v="528"/>
    <n v="88.65"/>
    <x v="8"/>
    <s v="Saclay"/>
    <s v="Michel"/>
    <s v="janv-2024"/>
    <x v="317"/>
    <x v="1"/>
    <x v="23"/>
    <s v="Semaine"/>
  </r>
  <r>
    <x v="0"/>
    <x v="529"/>
    <n v="260.14"/>
    <x v="1"/>
    <s v="Saclay"/>
    <s v="Michel"/>
    <s v="janv-2024"/>
    <x v="249"/>
    <x v="1"/>
    <x v="23"/>
    <s v="Week-end"/>
  </r>
  <r>
    <x v="0"/>
    <x v="530"/>
    <n v="187.43"/>
    <x v="19"/>
    <s v="Saclay"/>
    <s v="Michel"/>
    <s v="janv-2024"/>
    <x v="318"/>
    <x v="1"/>
    <x v="23"/>
    <s v="Semaine"/>
  </r>
  <r>
    <x v="0"/>
    <x v="530"/>
    <n v="744.54"/>
    <x v="1"/>
    <s v="Saclay"/>
    <s v="Michel"/>
    <s v="janv-2024"/>
    <x v="318"/>
    <x v="1"/>
    <x v="23"/>
    <s v="Semaine"/>
  </r>
  <r>
    <x v="0"/>
    <x v="530"/>
    <n v="514.70000000000005"/>
    <x v="6"/>
    <s v="Saclay"/>
    <s v="Michel"/>
    <s v="janv-2024"/>
    <x v="318"/>
    <x v="1"/>
    <x v="23"/>
    <s v="Semaine"/>
  </r>
  <r>
    <x v="0"/>
    <x v="530"/>
    <n v="286.93"/>
    <x v="7"/>
    <s v="Saclay"/>
    <s v="Michel"/>
    <s v="janv-2024"/>
    <x v="318"/>
    <x v="1"/>
    <x v="23"/>
    <s v="Semaine"/>
  </r>
  <r>
    <x v="0"/>
    <x v="530"/>
    <n v="150.79"/>
    <x v="6"/>
    <s v="Saclay"/>
    <s v="Michel"/>
    <s v="janv-2024"/>
    <x v="318"/>
    <x v="1"/>
    <x v="23"/>
    <s v="Semaine"/>
  </r>
  <r>
    <x v="0"/>
    <x v="530"/>
    <n v="109.52"/>
    <x v="4"/>
    <s v="Saclay"/>
    <s v="Michel"/>
    <s v="janv-2024"/>
    <x v="318"/>
    <x v="1"/>
    <x v="23"/>
    <s v="Semaine"/>
  </r>
  <r>
    <x v="0"/>
    <x v="530"/>
    <n v="862.76"/>
    <x v="3"/>
    <s v="Saclay"/>
    <s v="Michel"/>
    <s v="janv-2024"/>
    <x v="318"/>
    <x v="1"/>
    <x v="23"/>
    <s v="Semaine"/>
  </r>
  <r>
    <x v="0"/>
    <x v="530"/>
    <n v="864.28"/>
    <x v="8"/>
    <s v="Saclay"/>
    <s v="Michel"/>
    <s v="janv-2024"/>
    <x v="318"/>
    <x v="1"/>
    <x v="23"/>
    <s v="Semaine"/>
  </r>
  <r>
    <x v="0"/>
    <x v="530"/>
    <n v="848.81"/>
    <x v="0"/>
    <s v="Saclay"/>
    <s v="Michel"/>
    <s v="janv-2024"/>
    <x v="318"/>
    <x v="1"/>
    <x v="23"/>
    <s v="Semaine"/>
  </r>
  <r>
    <x v="0"/>
    <x v="530"/>
    <n v="230.54"/>
    <x v="25"/>
    <s v="Saclay"/>
    <s v="Michel"/>
    <s v="janv-2024"/>
    <x v="318"/>
    <x v="1"/>
    <x v="23"/>
    <s v="Semaine"/>
  </r>
  <r>
    <x v="0"/>
    <x v="531"/>
    <n v="286.02"/>
    <x v="7"/>
    <s v="Saclay"/>
    <s v="Michel"/>
    <s v="janv-2024"/>
    <x v="319"/>
    <x v="1"/>
    <x v="23"/>
    <s v="Semaine"/>
  </r>
  <r>
    <x v="0"/>
    <x v="532"/>
    <n v="120.05"/>
    <x v="1"/>
    <s v="Saclay"/>
    <s v="Michel"/>
    <s v="janv-2024"/>
    <x v="250"/>
    <x v="1"/>
    <x v="23"/>
    <s v="Semaine"/>
  </r>
  <r>
    <x v="0"/>
    <x v="532"/>
    <n v="648.85"/>
    <x v="7"/>
    <s v="Saclay"/>
    <s v="Michel"/>
    <s v="janv-2024"/>
    <x v="250"/>
    <x v="1"/>
    <x v="23"/>
    <s v="Semaine"/>
  </r>
  <r>
    <x v="0"/>
    <x v="532"/>
    <n v="306.76"/>
    <x v="3"/>
    <s v="Saclay"/>
    <s v="Michel"/>
    <s v="janv-2024"/>
    <x v="250"/>
    <x v="1"/>
    <x v="23"/>
    <s v="Semaine"/>
  </r>
  <r>
    <x v="0"/>
    <x v="532"/>
    <n v="138.86000000000001"/>
    <x v="14"/>
    <s v="Saclay"/>
    <s v="Michel"/>
    <s v="janv-2024"/>
    <x v="250"/>
    <x v="1"/>
    <x v="23"/>
    <s v="Semaine"/>
  </r>
  <r>
    <x v="0"/>
    <x v="532"/>
    <n v="137.38999999999999"/>
    <x v="8"/>
    <s v="Saclay"/>
    <s v="Michel"/>
    <s v="janv-2024"/>
    <x v="250"/>
    <x v="1"/>
    <x v="23"/>
    <s v="Semaine"/>
  </r>
  <r>
    <x v="0"/>
    <x v="532"/>
    <n v="338.9"/>
    <x v="0"/>
    <s v="Saclay"/>
    <s v="Michel"/>
    <s v="janv-2024"/>
    <x v="250"/>
    <x v="1"/>
    <x v="23"/>
    <s v="Semaine"/>
  </r>
  <r>
    <x v="0"/>
    <x v="532"/>
    <n v="364.62"/>
    <x v="25"/>
    <s v="Saclay"/>
    <s v="Michel"/>
    <s v="janv-2024"/>
    <x v="250"/>
    <x v="1"/>
    <x v="23"/>
    <s v="Semaine"/>
  </r>
  <r>
    <x v="0"/>
    <x v="533"/>
    <n v="209.72"/>
    <x v="1"/>
    <s v="Saclay"/>
    <s v="Michel"/>
    <s v="janv-2024"/>
    <x v="251"/>
    <x v="1"/>
    <x v="23"/>
    <s v="Semaine"/>
  </r>
  <r>
    <x v="0"/>
    <x v="533"/>
    <n v="308.72000000000003"/>
    <x v="7"/>
    <s v="Saclay"/>
    <s v="Michel"/>
    <s v="janv-2024"/>
    <x v="251"/>
    <x v="1"/>
    <x v="23"/>
    <s v="Semaine"/>
  </r>
  <r>
    <x v="0"/>
    <x v="533"/>
    <n v="75.98"/>
    <x v="3"/>
    <s v="Saclay"/>
    <s v="Michel"/>
    <s v="janv-2024"/>
    <x v="251"/>
    <x v="1"/>
    <x v="23"/>
    <s v="Semaine"/>
  </r>
  <r>
    <x v="0"/>
    <x v="533"/>
    <n v="44.13"/>
    <x v="3"/>
    <s v="Saclay"/>
    <s v="Michel"/>
    <s v="janv-2024"/>
    <x v="251"/>
    <x v="1"/>
    <x v="23"/>
    <s v="Semaine"/>
  </r>
  <r>
    <x v="0"/>
    <x v="533"/>
    <n v="148.55000000000001"/>
    <x v="13"/>
    <s v="Saclay"/>
    <s v="Michel"/>
    <s v="janv-2024"/>
    <x v="251"/>
    <x v="1"/>
    <x v="23"/>
    <s v="Semaine"/>
  </r>
  <r>
    <x v="0"/>
    <x v="533"/>
    <n v="337.86"/>
    <x v="13"/>
    <s v="Saclay"/>
    <s v="Michel"/>
    <s v="janv-2024"/>
    <x v="251"/>
    <x v="1"/>
    <x v="23"/>
    <s v="Semaine"/>
  </r>
  <r>
    <x v="0"/>
    <x v="533"/>
    <n v="191.24"/>
    <x v="0"/>
    <s v="Saclay"/>
    <s v="Michel"/>
    <s v="janv-2024"/>
    <x v="251"/>
    <x v="1"/>
    <x v="23"/>
    <s v="Semaine"/>
  </r>
  <r>
    <x v="0"/>
    <x v="534"/>
    <n v="139.43"/>
    <x v="1"/>
    <s v="Saclay"/>
    <s v="Michel"/>
    <s v="janv-2024"/>
    <x v="252"/>
    <x v="1"/>
    <x v="23"/>
    <s v="Semaine"/>
  </r>
  <r>
    <x v="0"/>
    <x v="534"/>
    <n v="812.13"/>
    <x v="6"/>
    <s v="Saclay"/>
    <s v="Michel"/>
    <s v="janv-2024"/>
    <x v="252"/>
    <x v="1"/>
    <x v="23"/>
    <s v="Semaine"/>
  </r>
  <r>
    <x v="0"/>
    <x v="534"/>
    <n v="176.5"/>
    <x v="6"/>
    <s v="Saclay"/>
    <s v="Michel"/>
    <s v="janv-2024"/>
    <x v="252"/>
    <x v="1"/>
    <x v="23"/>
    <s v="Semaine"/>
  </r>
  <r>
    <x v="0"/>
    <x v="534"/>
    <n v="341.14"/>
    <x v="3"/>
    <s v="Saclay"/>
    <s v="Michel"/>
    <s v="janv-2024"/>
    <x v="252"/>
    <x v="1"/>
    <x v="23"/>
    <s v="Semaine"/>
  </r>
  <r>
    <x v="0"/>
    <x v="534"/>
    <n v="45.25"/>
    <x v="0"/>
    <s v="Saclay"/>
    <s v="Michel"/>
    <s v="janv-2024"/>
    <x v="252"/>
    <x v="1"/>
    <x v="23"/>
    <s v="Semaine"/>
  </r>
  <r>
    <x v="0"/>
    <x v="535"/>
    <n v="99.73"/>
    <x v="0"/>
    <s v="Saclay"/>
    <s v="Michel"/>
    <s v="janv-2024"/>
    <x v="253"/>
    <x v="1"/>
    <x v="23"/>
    <s v="Week-end"/>
  </r>
  <r>
    <x v="0"/>
    <x v="536"/>
    <n v="42.41"/>
    <x v="0"/>
    <s v="Saclay"/>
    <s v="Michel"/>
    <s v="janv-2024"/>
    <x v="254"/>
    <x v="1"/>
    <x v="23"/>
    <s v="Week-end"/>
  </r>
  <r>
    <x v="0"/>
    <x v="537"/>
    <n v="430.98"/>
    <x v="1"/>
    <s v="Saclay"/>
    <s v="Michel"/>
    <s v="janv-2024"/>
    <x v="320"/>
    <x v="1"/>
    <x v="23"/>
    <s v="Semaine"/>
  </r>
  <r>
    <x v="0"/>
    <x v="537"/>
    <n v="240.44"/>
    <x v="7"/>
    <s v="Saclay"/>
    <s v="Michel"/>
    <s v="janv-2024"/>
    <x v="320"/>
    <x v="1"/>
    <x v="23"/>
    <s v="Semaine"/>
  </r>
  <r>
    <x v="0"/>
    <x v="537"/>
    <n v="614.67999999999995"/>
    <x v="3"/>
    <s v="Saclay"/>
    <s v="Michel"/>
    <s v="janv-2024"/>
    <x v="320"/>
    <x v="1"/>
    <x v="23"/>
    <s v="Semaine"/>
  </r>
  <r>
    <x v="0"/>
    <x v="537"/>
    <n v="497.29"/>
    <x v="0"/>
    <s v="Saclay"/>
    <s v="Michel"/>
    <s v="janv-2024"/>
    <x v="320"/>
    <x v="1"/>
    <x v="23"/>
    <s v="Semaine"/>
  </r>
  <r>
    <x v="0"/>
    <x v="537"/>
    <n v="400.44"/>
    <x v="25"/>
    <s v="Saclay"/>
    <s v="Michel"/>
    <s v="janv-2024"/>
    <x v="320"/>
    <x v="1"/>
    <x v="23"/>
    <s v="Semaine"/>
  </r>
  <r>
    <x v="0"/>
    <x v="538"/>
    <n v="596.02"/>
    <x v="1"/>
    <s v="Saclay"/>
    <s v="Michel"/>
    <s v="janv-2024"/>
    <x v="255"/>
    <x v="1"/>
    <x v="23"/>
    <s v="Semaine"/>
  </r>
  <r>
    <x v="0"/>
    <x v="538"/>
    <n v="552.29"/>
    <x v="7"/>
    <s v="Saclay"/>
    <s v="Michel"/>
    <s v="janv-2024"/>
    <x v="255"/>
    <x v="1"/>
    <x v="23"/>
    <s v="Semaine"/>
  </r>
  <r>
    <x v="0"/>
    <x v="538"/>
    <n v="418.18"/>
    <x v="8"/>
    <s v="Saclay"/>
    <s v="Michel"/>
    <s v="janv-2024"/>
    <x v="255"/>
    <x v="1"/>
    <x v="23"/>
    <s v="Semaine"/>
  </r>
  <r>
    <x v="0"/>
    <x v="538"/>
    <n v="620.84"/>
    <x v="0"/>
    <s v="Saclay"/>
    <s v="Michel"/>
    <s v="janv-2024"/>
    <x v="255"/>
    <x v="1"/>
    <x v="23"/>
    <s v="Semaine"/>
  </r>
  <r>
    <x v="0"/>
    <x v="538"/>
    <n v="18.96"/>
    <x v="0"/>
    <s v="Saclay"/>
    <s v="Michel"/>
    <s v="janv-2024"/>
    <x v="255"/>
    <x v="1"/>
    <x v="23"/>
    <s v="Semaine"/>
  </r>
  <r>
    <x v="0"/>
    <x v="539"/>
    <n v="521.24"/>
    <x v="1"/>
    <s v="Saclay"/>
    <s v="Michel"/>
    <s v="janv-2024"/>
    <x v="256"/>
    <x v="1"/>
    <x v="23"/>
    <s v="Semaine"/>
  </r>
  <r>
    <x v="0"/>
    <x v="539"/>
    <n v="86.23"/>
    <x v="1"/>
    <s v="Saclay"/>
    <s v="Michel"/>
    <s v="janv-2024"/>
    <x v="256"/>
    <x v="1"/>
    <x v="23"/>
    <s v="Semaine"/>
  </r>
  <r>
    <x v="0"/>
    <x v="539"/>
    <n v="198.01"/>
    <x v="7"/>
    <s v="Saclay"/>
    <s v="Michel"/>
    <s v="janv-2024"/>
    <x v="256"/>
    <x v="1"/>
    <x v="23"/>
    <s v="Semaine"/>
  </r>
  <r>
    <x v="0"/>
    <x v="539"/>
    <n v="588.74"/>
    <x v="3"/>
    <s v="Saclay"/>
    <s v="Michel"/>
    <s v="janv-2024"/>
    <x v="256"/>
    <x v="1"/>
    <x v="23"/>
    <s v="Semaine"/>
  </r>
  <r>
    <x v="0"/>
    <x v="539"/>
    <n v="456.63"/>
    <x v="13"/>
    <s v="Saclay"/>
    <s v="Michel"/>
    <s v="janv-2024"/>
    <x v="256"/>
    <x v="1"/>
    <x v="23"/>
    <s v="Semaine"/>
  </r>
  <r>
    <x v="0"/>
    <x v="539"/>
    <n v="607.83000000000004"/>
    <x v="14"/>
    <s v="Saclay"/>
    <s v="Michel"/>
    <s v="janv-2024"/>
    <x v="256"/>
    <x v="1"/>
    <x v="23"/>
    <s v="Semaine"/>
  </r>
  <r>
    <x v="0"/>
    <x v="539"/>
    <n v="125.4"/>
    <x v="8"/>
    <s v="Saclay"/>
    <s v="Michel"/>
    <s v="janv-2024"/>
    <x v="256"/>
    <x v="1"/>
    <x v="23"/>
    <s v="Semaine"/>
  </r>
  <r>
    <x v="0"/>
    <x v="539"/>
    <n v="361.6"/>
    <x v="20"/>
    <s v="Saclay"/>
    <s v="Michel"/>
    <s v="janv-2024"/>
    <x v="256"/>
    <x v="1"/>
    <x v="23"/>
    <s v="Semaine"/>
  </r>
  <r>
    <x v="0"/>
    <x v="539"/>
    <n v="622.66999999999996"/>
    <x v="0"/>
    <s v="Saclay"/>
    <s v="Michel"/>
    <s v="janv-2024"/>
    <x v="256"/>
    <x v="1"/>
    <x v="23"/>
    <s v="Semaine"/>
  </r>
  <r>
    <x v="0"/>
    <x v="540"/>
    <n v="488.46"/>
    <x v="1"/>
    <s v="Saclay"/>
    <s v="Michel"/>
    <s v="janv-2024"/>
    <x v="257"/>
    <x v="1"/>
    <x v="23"/>
    <s v="Semaine"/>
  </r>
  <r>
    <x v="0"/>
    <x v="540"/>
    <n v="511.04"/>
    <x v="7"/>
    <s v="Saclay"/>
    <s v="Michel"/>
    <s v="janv-2024"/>
    <x v="257"/>
    <x v="1"/>
    <x v="23"/>
    <s v="Semaine"/>
  </r>
  <r>
    <x v="0"/>
    <x v="540"/>
    <n v="341.83"/>
    <x v="4"/>
    <s v="Saclay"/>
    <s v="Michel"/>
    <s v="janv-2024"/>
    <x v="257"/>
    <x v="1"/>
    <x v="23"/>
    <s v="Semaine"/>
  </r>
  <r>
    <x v="0"/>
    <x v="540"/>
    <n v="1007.99"/>
    <x v="3"/>
    <s v="Saclay"/>
    <s v="Michel"/>
    <s v="janv-2024"/>
    <x v="257"/>
    <x v="1"/>
    <x v="23"/>
    <s v="Semaine"/>
  </r>
  <r>
    <x v="0"/>
    <x v="540"/>
    <n v="806.73"/>
    <x v="13"/>
    <s v="Saclay"/>
    <s v="Michel"/>
    <s v="janv-2024"/>
    <x v="257"/>
    <x v="1"/>
    <x v="23"/>
    <s v="Semaine"/>
  </r>
  <r>
    <x v="0"/>
    <x v="540"/>
    <n v="499.14"/>
    <x v="8"/>
    <s v="Saclay"/>
    <s v="Michel"/>
    <s v="janv-2024"/>
    <x v="257"/>
    <x v="1"/>
    <x v="23"/>
    <s v="Semaine"/>
  </r>
  <r>
    <x v="0"/>
    <x v="540"/>
    <n v="254.03"/>
    <x v="0"/>
    <s v="Saclay"/>
    <s v="Michel"/>
    <s v="janv-2024"/>
    <x v="257"/>
    <x v="1"/>
    <x v="23"/>
    <s v="Semaine"/>
  </r>
  <r>
    <x v="0"/>
    <x v="541"/>
    <n v="551.41"/>
    <x v="1"/>
    <s v="Saclay"/>
    <s v="Michel"/>
    <s v="janv-2024"/>
    <x v="258"/>
    <x v="1"/>
    <x v="23"/>
    <s v="Semaine"/>
  </r>
  <r>
    <x v="0"/>
    <x v="541"/>
    <n v="382.11"/>
    <x v="1"/>
    <s v="Saclay"/>
    <s v="Michel"/>
    <s v="janv-2024"/>
    <x v="258"/>
    <x v="1"/>
    <x v="23"/>
    <s v="Semaine"/>
  </r>
  <r>
    <x v="0"/>
    <x v="541"/>
    <n v="611.20000000000005"/>
    <x v="7"/>
    <s v="Saclay"/>
    <s v="Michel"/>
    <s v="janv-2024"/>
    <x v="258"/>
    <x v="1"/>
    <x v="23"/>
    <s v="Semaine"/>
  </r>
  <r>
    <x v="0"/>
    <x v="541"/>
    <n v="324.47000000000003"/>
    <x v="0"/>
    <s v="Saclay"/>
    <s v="Michel"/>
    <s v="janv-2024"/>
    <x v="258"/>
    <x v="1"/>
    <x v="23"/>
    <s v="Semaine"/>
  </r>
  <r>
    <x v="0"/>
    <x v="542"/>
    <n v="1093.1300000000001"/>
    <x v="0"/>
    <s v="Saclay"/>
    <s v="Michel"/>
    <s v="janv-2024"/>
    <x v="259"/>
    <x v="1"/>
    <x v="23"/>
    <s v="Week-end"/>
  </r>
  <r>
    <x v="1"/>
    <x v="0"/>
    <n v="8756.36"/>
    <x v="36"/>
    <s v="Saclay"/>
    <s v="Michel"/>
    <s v="déc-2025"/>
    <x v="0"/>
    <x v="0"/>
    <x v="0"/>
    <s v="Semaine"/>
  </r>
  <r>
    <x v="1"/>
    <x v="543"/>
    <n v="6838.18"/>
    <x v="36"/>
    <s v="Saclay"/>
    <s v="Michel"/>
    <s v="déc-2025"/>
    <x v="321"/>
    <x v="0"/>
    <x v="0"/>
    <s v="Semaine"/>
  </r>
  <r>
    <x v="1"/>
    <x v="544"/>
    <n v="895.45"/>
    <x v="36"/>
    <s v="Saclay"/>
    <s v="Michel"/>
    <s v="déc-2025"/>
    <x v="265"/>
    <x v="0"/>
    <x v="0"/>
    <s v="Week-end"/>
  </r>
  <r>
    <x v="1"/>
    <x v="1"/>
    <n v="7385.45"/>
    <x v="36"/>
    <s v="Saclay"/>
    <s v="Michel"/>
    <s v="déc-2025"/>
    <x v="1"/>
    <x v="0"/>
    <x v="0"/>
    <s v="Week-end"/>
  </r>
  <r>
    <x v="1"/>
    <x v="2"/>
    <n v="1250"/>
    <x v="36"/>
    <s v="Saclay"/>
    <s v="Michel"/>
    <s v="déc-2025"/>
    <x v="2"/>
    <x v="0"/>
    <x v="0"/>
    <s v="Semaine"/>
  </r>
  <r>
    <x v="1"/>
    <x v="3"/>
    <n v="17080.91"/>
    <x v="36"/>
    <s v="Saclay"/>
    <s v="Michel"/>
    <s v="déc-2025"/>
    <x v="3"/>
    <x v="0"/>
    <x v="0"/>
    <s v="Semaine"/>
  </r>
  <r>
    <x v="1"/>
    <x v="4"/>
    <n v="14748.18"/>
    <x v="36"/>
    <s v="Saclay"/>
    <s v="Michel"/>
    <s v="déc-2025"/>
    <x v="4"/>
    <x v="0"/>
    <x v="0"/>
    <s v="Semaine"/>
  </r>
  <r>
    <x v="1"/>
    <x v="5"/>
    <n v="10557.27"/>
    <x v="36"/>
    <s v="Saclay"/>
    <s v="Michel"/>
    <s v="déc-2025"/>
    <x v="5"/>
    <x v="0"/>
    <x v="0"/>
    <s v="Semaine"/>
  </r>
  <r>
    <x v="1"/>
    <x v="6"/>
    <n v="4571.82"/>
    <x v="36"/>
    <s v="Saclay"/>
    <s v="Michel"/>
    <s v="déc-2025"/>
    <x v="6"/>
    <x v="0"/>
    <x v="0"/>
    <s v="Semaine"/>
  </r>
  <r>
    <x v="1"/>
    <x v="7"/>
    <n v="771.82"/>
    <x v="36"/>
    <s v="Saclay"/>
    <s v="Michel"/>
    <s v="déc-2025"/>
    <x v="7"/>
    <x v="0"/>
    <x v="0"/>
    <s v="Week-end"/>
  </r>
  <r>
    <x v="1"/>
    <x v="8"/>
    <n v="393.64"/>
    <x v="36"/>
    <s v="Saclay"/>
    <s v="Michel"/>
    <s v="déc-2025"/>
    <x v="8"/>
    <x v="0"/>
    <x v="0"/>
    <s v="Week-end"/>
  </r>
  <r>
    <x v="1"/>
    <x v="9"/>
    <n v="3260.45"/>
    <x v="36"/>
    <s v="Saclay"/>
    <s v="Michel"/>
    <s v="déc-2025"/>
    <x v="9"/>
    <x v="0"/>
    <x v="0"/>
    <s v="Semaine"/>
  </r>
  <r>
    <x v="1"/>
    <x v="10"/>
    <n v="13365.45"/>
    <x v="36"/>
    <s v="Saclay"/>
    <s v="Michel"/>
    <s v="déc-2025"/>
    <x v="10"/>
    <x v="0"/>
    <x v="0"/>
    <s v="Semaine"/>
  </r>
  <r>
    <x v="1"/>
    <x v="11"/>
    <n v="12305.45"/>
    <x v="36"/>
    <s v="Saclay"/>
    <s v="Michel"/>
    <s v="déc-2025"/>
    <x v="11"/>
    <x v="0"/>
    <x v="0"/>
    <s v="Semaine"/>
  </r>
  <r>
    <x v="1"/>
    <x v="12"/>
    <n v="23226.36"/>
    <x v="36"/>
    <s v="Saclay"/>
    <s v="Michel"/>
    <s v="déc-2025"/>
    <x v="12"/>
    <x v="0"/>
    <x v="0"/>
    <s v="Semaine"/>
  </r>
  <r>
    <x v="1"/>
    <x v="13"/>
    <n v="17269.09"/>
    <x v="36"/>
    <s v="Saclay"/>
    <s v="Michel"/>
    <s v="déc-2025"/>
    <x v="13"/>
    <x v="0"/>
    <x v="0"/>
    <s v="Semaine"/>
  </r>
  <r>
    <x v="1"/>
    <x v="545"/>
    <n v="1920.91"/>
    <x v="36"/>
    <s v="Saclay"/>
    <s v="Michel"/>
    <s v="nov-2025"/>
    <x v="322"/>
    <x v="0"/>
    <x v="1"/>
    <s v="Week-end"/>
  </r>
  <r>
    <x v="1"/>
    <x v="14"/>
    <n v="465.45"/>
    <x v="36"/>
    <s v="Saclay"/>
    <s v="Michel"/>
    <s v="nov-2025"/>
    <x v="14"/>
    <x v="0"/>
    <x v="1"/>
    <s v="Week-end"/>
  </r>
  <r>
    <x v="1"/>
    <x v="15"/>
    <n v="4160"/>
    <x v="36"/>
    <s v="Saclay"/>
    <s v="Michel"/>
    <s v="nov-2025"/>
    <x v="15"/>
    <x v="0"/>
    <x v="1"/>
    <s v="Semaine"/>
  </r>
  <r>
    <x v="1"/>
    <x v="16"/>
    <n v="12217.27"/>
    <x v="36"/>
    <s v="Saclay"/>
    <s v="Michel"/>
    <s v="nov-2025"/>
    <x v="16"/>
    <x v="0"/>
    <x v="1"/>
    <s v="Semaine"/>
  </r>
  <r>
    <x v="1"/>
    <x v="17"/>
    <n v="11906.36"/>
    <x v="36"/>
    <s v="Saclay"/>
    <s v="Michel"/>
    <s v="nov-2025"/>
    <x v="17"/>
    <x v="0"/>
    <x v="1"/>
    <s v="Semaine"/>
  </r>
  <r>
    <x v="1"/>
    <x v="18"/>
    <n v="8751.81"/>
    <x v="36"/>
    <s v="Saclay"/>
    <s v="Michel"/>
    <s v="nov-2025"/>
    <x v="18"/>
    <x v="0"/>
    <x v="1"/>
    <s v="Semaine"/>
  </r>
  <r>
    <x v="1"/>
    <x v="19"/>
    <n v="5755.45"/>
    <x v="36"/>
    <s v="Saclay"/>
    <s v="Michel"/>
    <s v="nov-2025"/>
    <x v="19"/>
    <x v="0"/>
    <x v="1"/>
    <s v="Semaine"/>
  </r>
  <r>
    <x v="1"/>
    <x v="20"/>
    <n v="1374.55"/>
    <x v="36"/>
    <s v="Saclay"/>
    <s v="Michel"/>
    <s v="nov-2025"/>
    <x v="20"/>
    <x v="0"/>
    <x v="1"/>
    <s v="Week-end"/>
  </r>
  <r>
    <x v="1"/>
    <x v="21"/>
    <n v="560.91"/>
    <x v="36"/>
    <s v="Saclay"/>
    <s v="Michel"/>
    <s v="nov-2025"/>
    <x v="21"/>
    <x v="0"/>
    <x v="1"/>
    <s v="Week-end"/>
  </r>
  <r>
    <x v="1"/>
    <x v="22"/>
    <n v="12321.82"/>
    <x v="36"/>
    <s v="Saclay"/>
    <s v="Michel"/>
    <s v="nov-2025"/>
    <x v="22"/>
    <x v="0"/>
    <x v="1"/>
    <s v="Semaine"/>
  </r>
  <r>
    <x v="1"/>
    <x v="23"/>
    <n v="10702.72"/>
    <x v="36"/>
    <s v="Saclay"/>
    <s v="Michel"/>
    <s v="nov-2025"/>
    <x v="23"/>
    <x v="0"/>
    <x v="1"/>
    <s v="Semaine"/>
  </r>
  <r>
    <x v="1"/>
    <x v="24"/>
    <n v="14689"/>
    <x v="36"/>
    <s v="Saclay"/>
    <s v="Michel"/>
    <s v="nov-2025"/>
    <x v="24"/>
    <x v="0"/>
    <x v="1"/>
    <s v="Semaine"/>
  </r>
  <r>
    <x v="1"/>
    <x v="25"/>
    <n v="13627.27"/>
    <x v="36"/>
    <s v="Saclay"/>
    <s v="Michel"/>
    <s v="nov-2025"/>
    <x v="25"/>
    <x v="0"/>
    <x v="1"/>
    <s v="Semaine"/>
  </r>
  <r>
    <x v="1"/>
    <x v="26"/>
    <n v="12879.99"/>
    <x v="36"/>
    <s v="Saclay"/>
    <s v="Michel"/>
    <s v="nov-2025"/>
    <x v="26"/>
    <x v="0"/>
    <x v="1"/>
    <s v="Semaine"/>
  </r>
  <r>
    <x v="1"/>
    <x v="546"/>
    <n v="769.09"/>
    <x v="36"/>
    <s v="Saclay"/>
    <s v="Michel"/>
    <s v="nov-2025"/>
    <x v="266"/>
    <x v="0"/>
    <x v="1"/>
    <s v="Week-end"/>
  </r>
  <r>
    <x v="1"/>
    <x v="27"/>
    <n v="308.18"/>
    <x v="36"/>
    <s v="Saclay"/>
    <s v="Michel"/>
    <s v="nov-2025"/>
    <x v="27"/>
    <x v="0"/>
    <x v="1"/>
    <s v="Week-end"/>
  </r>
  <r>
    <x v="1"/>
    <x v="28"/>
    <n v="3301.82"/>
    <x v="36"/>
    <s v="Saclay"/>
    <s v="Michel"/>
    <s v="nov-2025"/>
    <x v="28"/>
    <x v="0"/>
    <x v="1"/>
    <s v="Semaine"/>
  </r>
  <r>
    <x v="1"/>
    <x v="29"/>
    <n v="7901.81"/>
    <x v="36"/>
    <s v="Saclay"/>
    <s v="Michel"/>
    <s v="nov-2025"/>
    <x v="29"/>
    <x v="0"/>
    <x v="1"/>
    <s v="Semaine"/>
  </r>
  <r>
    <x v="1"/>
    <x v="30"/>
    <n v="5952.72"/>
    <x v="36"/>
    <s v="Saclay"/>
    <s v="Michel"/>
    <s v="nov-2025"/>
    <x v="30"/>
    <x v="0"/>
    <x v="1"/>
    <s v="Semaine"/>
  </r>
  <r>
    <x v="1"/>
    <x v="547"/>
    <n v="2310.91"/>
    <x v="36"/>
    <s v="Saclay"/>
    <s v="Michel"/>
    <s v="nov-2025"/>
    <x v="323"/>
    <x v="0"/>
    <x v="1"/>
    <s v="Semaine"/>
  </r>
  <r>
    <x v="1"/>
    <x v="548"/>
    <n v="4555.45"/>
    <x v="36"/>
    <s v="Saclay"/>
    <s v="Michel"/>
    <s v="nov-2025"/>
    <x v="324"/>
    <x v="0"/>
    <x v="1"/>
    <s v="Semaine"/>
  </r>
  <r>
    <x v="1"/>
    <x v="549"/>
    <n v="830.91"/>
    <x v="36"/>
    <s v="Saclay"/>
    <s v="Michel"/>
    <s v="nov-2025"/>
    <x v="267"/>
    <x v="0"/>
    <x v="1"/>
    <s v="Week-end"/>
  </r>
  <r>
    <x v="1"/>
    <x v="31"/>
    <n v="2962.73"/>
    <x v="36"/>
    <s v="Saclay"/>
    <s v="Michel"/>
    <s v="nov-2025"/>
    <x v="31"/>
    <x v="0"/>
    <x v="1"/>
    <s v="Week-end"/>
  </r>
  <r>
    <x v="1"/>
    <x v="32"/>
    <n v="11468.18"/>
    <x v="36"/>
    <s v="Saclay"/>
    <s v="Michel"/>
    <s v="nov-2025"/>
    <x v="32"/>
    <x v="0"/>
    <x v="1"/>
    <s v="Semaine"/>
  </r>
  <r>
    <x v="1"/>
    <x v="33"/>
    <n v="13043.63"/>
    <x v="36"/>
    <s v="Saclay"/>
    <s v="Michel"/>
    <s v="nov-2025"/>
    <x v="33"/>
    <x v="0"/>
    <x v="1"/>
    <s v="Semaine"/>
  </r>
  <r>
    <x v="1"/>
    <x v="34"/>
    <n v="34539.99"/>
    <x v="36"/>
    <s v="Saclay"/>
    <s v="Michel"/>
    <s v="nov-2025"/>
    <x v="34"/>
    <x v="0"/>
    <x v="1"/>
    <s v="Semaine"/>
  </r>
  <r>
    <x v="1"/>
    <x v="35"/>
    <n v="5323.24"/>
    <x v="36"/>
    <s v="Saclay"/>
    <s v="Michel"/>
    <s v="nov-2025"/>
    <x v="35"/>
    <x v="0"/>
    <x v="1"/>
    <s v="Semaine"/>
  </r>
  <r>
    <x v="1"/>
    <x v="36"/>
    <n v="6444.54"/>
    <x v="36"/>
    <s v="Saclay"/>
    <s v="Michel"/>
    <s v="nov-2025"/>
    <x v="36"/>
    <x v="0"/>
    <x v="1"/>
    <s v="Semaine"/>
  </r>
  <r>
    <x v="1"/>
    <x v="37"/>
    <n v="1550.91"/>
    <x v="36"/>
    <s v="Saclay"/>
    <s v="Michel"/>
    <s v="nov-2025"/>
    <x v="37"/>
    <x v="0"/>
    <x v="1"/>
    <s v="Week-end"/>
  </r>
  <r>
    <x v="1"/>
    <x v="38"/>
    <n v="312.73"/>
    <x v="36"/>
    <s v="Saclay"/>
    <s v="Michel"/>
    <s v="nov-2025"/>
    <x v="38"/>
    <x v="0"/>
    <x v="1"/>
    <s v="Week-end"/>
  </r>
  <r>
    <x v="1"/>
    <x v="39"/>
    <n v="1703.64"/>
    <x v="36"/>
    <s v="Saclay"/>
    <s v="Michel"/>
    <s v="oct-2025"/>
    <x v="39"/>
    <x v="0"/>
    <x v="2"/>
    <s v="Semaine"/>
  </r>
  <r>
    <x v="1"/>
    <x v="40"/>
    <n v="4747.2700000000004"/>
    <x v="36"/>
    <s v="Saclay"/>
    <s v="Michel"/>
    <s v="oct-2025"/>
    <x v="40"/>
    <x v="0"/>
    <x v="2"/>
    <s v="Semaine"/>
  </r>
  <r>
    <x v="1"/>
    <x v="41"/>
    <n v="4920.91"/>
    <x v="36"/>
    <s v="Saclay"/>
    <s v="Michel"/>
    <s v="oct-2025"/>
    <x v="41"/>
    <x v="0"/>
    <x v="2"/>
    <s v="Semaine"/>
  </r>
  <r>
    <x v="1"/>
    <x v="42"/>
    <n v="4025.45"/>
    <x v="36"/>
    <s v="Saclay"/>
    <s v="Michel"/>
    <s v="oct-2025"/>
    <x v="42"/>
    <x v="0"/>
    <x v="2"/>
    <s v="Semaine"/>
  </r>
  <r>
    <x v="1"/>
    <x v="43"/>
    <n v="2531.8200000000002"/>
    <x v="36"/>
    <s v="Saclay"/>
    <s v="Michel"/>
    <s v="oct-2025"/>
    <x v="43"/>
    <x v="0"/>
    <x v="2"/>
    <s v="Semaine"/>
  </r>
  <r>
    <x v="1"/>
    <x v="550"/>
    <n v="554.54999999999995"/>
    <x v="36"/>
    <s v="Saclay"/>
    <s v="Michel"/>
    <s v="oct-2025"/>
    <x v="268"/>
    <x v="0"/>
    <x v="2"/>
    <s v="Week-end"/>
  </r>
  <r>
    <x v="1"/>
    <x v="551"/>
    <n v="573.64"/>
    <x v="36"/>
    <s v="Saclay"/>
    <s v="Michel"/>
    <s v="oct-2025"/>
    <x v="269"/>
    <x v="0"/>
    <x v="2"/>
    <s v="Week-end"/>
  </r>
  <r>
    <x v="1"/>
    <x v="44"/>
    <n v="3010"/>
    <x v="36"/>
    <s v="Saclay"/>
    <s v="Michel"/>
    <s v="oct-2025"/>
    <x v="44"/>
    <x v="0"/>
    <x v="2"/>
    <s v="Semaine"/>
  </r>
  <r>
    <x v="1"/>
    <x v="45"/>
    <n v="4292.7299999999996"/>
    <x v="36"/>
    <s v="Saclay"/>
    <s v="Michel"/>
    <s v="oct-2025"/>
    <x v="45"/>
    <x v="0"/>
    <x v="2"/>
    <s v="Semaine"/>
  </r>
  <r>
    <x v="1"/>
    <x v="46"/>
    <n v="4674.54"/>
    <x v="36"/>
    <s v="Saclay"/>
    <s v="Michel"/>
    <s v="oct-2025"/>
    <x v="46"/>
    <x v="0"/>
    <x v="2"/>
    <s v="Semaine"/>
  </r>
  <r>
    <x v="1"/>
    <x v="47"/>
    <n v="6283.63"/>
    <x v="36"/>
    <s v="Saclay"/>
    <s v="Michel"/>
    <s v="oct-2025"/>
    <x v="47"/>
    <x v="0"/>
    <x v="2"/>
    <s v="Semaine"/>
  </r>
  <r>
    <x v="1"/>
    <x v="48"/>
    <n v="3913.63"/>
    <x v="36"/>
    <s v="Saclay"/>
    <s v="Michel"/>
    <s v="oct-2025"/>
    <x v="48"/>
    <x v="0"/>
    <x v="2"/>
    <s v="Semaine"/>
  </r>
  <r>
    <x v="1"/>
    <x v="49"/>
    <n v="926.36"/>
    <x v="36"/>
    <s v="Saclay"/>
    <s v="Michel"/>
    <s v="oct-2025"/>
    <x v="49"/>
    <x v="0"/>
    <x v="2"/>
    <s v="Week-end"/>
  </r>
  <r>
    <x v="1"/>
    <x v="50"/>
    <n v="2595.4499999999998"/>
    <x v="36"/>
    <s v="Saclay"/>
    <s v="Michel"/>
    <s v="oct-2025"/>
    <x v="50"/>
    <x v="0"/>
    <x v="2"/>
    <s v="Week-end"/>
  </r>
  <r>
    <x v="1"/>
    <x v="51"/>
    <n v="4053.63"/>
    <x v="36"/>
    <s v="Saclay"/>
    <s v="Michel"/>
    <s v="oct-2025"/>
    <x v="51"/>
    <x v="0"/>
    <x v="2"/>
    <s v="Semaine"/>
  </r>
  <r>
    <x v="1"/>
    <x v="52"/>
    <n v="11790.91"/>
    <x v="36"/>
    <s v="Saclay"/>
    <s v="Michel"/>
    <s v="oct-2025"/>
    <x v="52"/>
    <x v="0"/>
    <x v="2"/>
    <s v="Semaine"/>
  </r>
  <r>
    <x v="1"/>
    <x v="53"/>
    <n v="15409.09"/>
    <x v="36"/>
    <s v="Saclay"/>
    <s v="Michel"/>
    <s v="oct-2025"/>
    <x v="53"/>
    <x v="0"/>
    <x v="2"/>
    <s v="Semaine"/>
  </r>
  <r>
    <x v="1"/>
    <x v="54"/>
    <n v="16695.45"/>
    <x v="36"/>
    <s v="Saclay"/>
    <s v="Michel"/>
    <s v="oct-2025"/>
    <x v="54"/>
    <x v="0"/>
    <x v="2"/>
    <s v="Semaine"/>
  </r>
  <r>
    <x v="1"/>
    <x v="55"/>
    <n v="13987.27"/>
    <x v="36"/>
    <s v="Saclay"/>
    <s v="Michel"/>
    <s v="oct-2025"/>
    <x v="55"/>
    <x v="0"/>
    <x v="2"/>
    <s v="Semaine"/>
  </r>
  <r>
    <x v="1"/>
    <x v="552"/>
    <n v="1344.54"/>
    <x v="36"/>
    <s v="Saclay"/>
    <s v="Michel"/>
    <s v="oct-2025"/>
    <x v="270"/>
    <x v="0"/>
    <x v="2"/>
    <s v="Week-end"/>
  </r>
  <r>
    <x v="1"/>
    <x v="56"/>
    <n v="2156.36"/>
    <x v="36"/>
    <s v="Saclay"/>
    <s v="Michel"/>
    <s v="oct-2025"/>
    <x v="56"/>
    <x v="0"/>
    <x v="2"/>
    <s v="Week-end"/>
  </r>
  <r>
    <x v="1"/>
    <x v="57"/>
    <n v="25757.27"/>
    <x v="36"/>
    <s v="Saclay"/>
    <s v="Michel"/>
    <s v="oct-2025"/>
    <x v="57"/>
    <x v="0"/>
    <x v="2"/>
    <s v="Semaine"/>
  </r>
  <r>
    <x v="1"/>
    <x v="58"/>
    <n v="11255.45"/>
    <x v="36"/>
    <s v="Saclay"/>
    <s v="Michel"/>
    <s v="oct-2025"/>
    <x v="58"/>
    <x v="0"/>
    <x v="2"/>
    <s v="Semaine"/>
  </r>
  <r>
    <x v="1"/>
    <x v="59"/>
    <n v="8242.7199999999993"/>
    <x v="36"/>
    <s v="Saclay"/>
    <s v="Michel"/>
    <s v="oct-2025"/>
    <x v="59"/>
    <x v="0"/>
    <x v="2"/>
    <s v="Semaine"/>
  </r>
  <r>
    <x v="1"/>
    <x v="60"/>
    <n v="9486.36"/>
    <x v="36"/>
    <s v="Saclay"/>
    <s v="Michel"/>
    <s v="oct-2025"/>
    <x v="60"/>
    <x v="0"/>
    <x v="2"/>
    <s v="Semaine"/>
  </r>
  <r>
    <x v="1"/>
    <x v="61"/>
    <n v="7929.99"/>
    <x v="36"/>
    <s v="Saclay"/>
    <s v="Michel"/>
    <s v="oct-2025"/>
    <x v="61"/>
    <x v="0"/>
    <x v="2"/>
    <s v="Semaine"/>
  </r>
  <r>
    <x v="1"/>
    <x v="553"/>
    <n v="2736.36"/>
    <x v="36"/>
    <s v="Saclay"/>
    <s v="Michel"/>
    <s v="oct-2025"/>
    <x v="271"/>
    <x v="0"/>
    <x v="2"/>
    <s v="Week-end"/>
  </r>
  <r>
    <x v="1"/>
    <x v="62"/>
    <n v="841.82"/>
    <x v="36"/>
    <s v="Saclay"/>
    <s v="Michel"/>
    <s v="oct-2025"/>
    <x v="62"/>
    <x v="0"/>
    <x v="2"/>
    <s v="Week-end"/>
  </r>
  <r>
    <x v="1"/>
    <x v="63"/>
    <n v="7351.82"/>
    <x v="36"/>
    <s v="Saclay"/>
    <s v="Michel"/>
    <s v="oct-2025"/>
    <x v="63"/>
    <x v="0"/>
    <x v="2"/>
    <s v="Semaine"/>
  </r>
  <r>
    <x v="1"/>
    <x v="64"/>
    <n v="10155.91"/>
    <x v="36"/>
    <s v="Saclay"/>
    <s v="Michel"/>
    <s v="oct-2025"/>
    <x v="64"/>
    <x v="0"/>
    <x v="2"/>
    <s v="Semaine"/>
  </r>
  <r>
    <x v="1"/>
    <x v="65"/>
    <n v="11270.36"/>
    <x v="36"/>
    <s v="Saclay"/>
    <s v="Michel"/>
    <s v="oct-2025"/>
    <x v="65"/>
    <x v="0"/>
    <x v="2"/>
    <s v="Semaine"/>
  </r>
  <r>
    <x v="1"/>
    <x v="66"/>
    <n v="13251.81"/>
    <x v="36"/>
    <s v="Saclay"/>
    <s v="Michel"/>
    <s v="sept-2025"/>
    <x v="66"/>
    <x v="0"/>
    <x v="3"/>
    <s v="Semaine"/>
  </r>
  <r>
    <x v="1"/>
    <x v="67"/>
    <n v="6877.27"/>
    <x v="36"/>
    <s v="Saclay"/>
    <s v="Michel"/>
    <s v="sept-2025"/>
    <x v="67"/>
    <x v="0"/>
    <x v="3"/>
    <s v="Semaine"/>
  </r>
  <r>
    <x v="1"/>
    <x v="554"/>
    <n v="1657.27"/>
    <x v="36"/>
    <s v="Saclay"/>
    <s v="Michel"/>
    <s v="sept-2025"/>
    <x v="272"/>
    <x v="0"/>
    <x v="3"/>
    <s v="Week-end"/>
  </r>
  <r>
    <x v="1"/>
    <x v="68"/>
    <n v="2733.64"/>
    <x v="36"/>
    <s v="Saclay"/>
    <s v="Michel"/>
    <s v="sept-2025"/>
    <x v="68"/>
    <x v="0"/>
    <x v="3"/>
    <s v="Week-end"/>
  </r>
  <r>
    <x v="1"/>
    <x v="69"/>
    <n v="7434.54"/>
    <x v="36"/>
    <s v="Saclay"/>
    <s v="Michel"/>
    <s v="sept-2025"/>
    <x v="69"/>
    <x v="0"/>
    <x v="3"/>
    <s v="Semaine"/>
  </r>
  <r>
    <x v="1"/>
    <x v="70"/>
    <n v="14613.63"/>
    <x v="36"/>
    <s v="Saclay"/>
    <s v="Michel"/>
    <s v="sept-2025"/>
    <x v="70"/>
    <x v="0"/>
    <x v="3"/>
    <s v="Semaine"/>
  </r>
  <r>
    <x v="1"/>
    <x v="71"/>
    <n v="18146.36"/>
    <x v="36"/>
    <s v="Saclay"/>
    <s v="Michel"/>
    <s v="sept-2025"/>
    <x v="71"/>
    <x v="0"/>
    <x v="3"/>
    <s v="Semaine"/>
  </r>
  <r>
    <x v="1"/>
    <x v="72"/>
    <n v="17360.900000000001"/>
    <x v="36"/>
    <s v="Saclay"/>
    <s v="Michel"/>
    <s v="sept-2025"/>
    <x v="72"/>
    <x v="0"/>
    <x v="3"/>
    <s v="Semaine"/>
  </r>
  <r>
    <x v="1"/>
    <x v="73"/>
    <n v="10999.39"/>
    <x v="36"/>
    <s v="Saclay"/>
    <s v="Michel"/>
    <s v="sept-2025"/>
    <x v="73"/>
    <x v="0"/>
    <x v="3"/>
    <s v="Semaine"/>
  </r>
  <r>
    <x v="1"/>
    <x v="74"/>
    <n v="1630.91"/>
    <x v="36"/>
    <s v="Saclay"/>
    <s v="Michel"/>
    <s v="sept-2025"/>
    <x v="74"/>
    <x v="0"/>
    <x v="3"/>
    <s v="Week-end"/>
  </r>
  <r>
    <x v="1"/>
    <x v="75"/>
    <n v="1150"/>
    <x v="36"/>
    <s v="Saclay"/>
    <s v="Michel"/>
    <s v="sept-2025"/>
    <x v="75"/>
    <x v="0"/>
    <x v="3"/>
    <s v="Week-end"/>
  </r>
  <r>
    <x v="1"/>
    <x v="76"/>
    <n v="8465.4500000000007"/>
    <x v="36"/>
    <s v="Saclay"/>
    <s v="Michel"/>
    <s v="sept-2025"/>
    <x v="76"/>
    <x v="0"/>
    <x v="3"/>
    <s v="Semaine"/>
  </r>
  <r>
    <x v="1"/>
    <x v="77"/>
    <n v="11655.45"/>
    <x v="36"/>
    <s v="Saclay"/>
    <s v="Michel"/>
    <s v="sept-2025"/>
    <x v="77"/>
    <x v="0"/>
    <x v="3"/>
    <s v="Semaine"/>
  </r>
  <r>
    <x v="1"/>
    <x v="78"/>
    <n v="15839.09"/>
    <x v="36"/>
    <s v="Saclay"/>
    <s v="Michel"/>
    <s v="sept-2025"/>
    <x v="78"/>
    <x v="0"/>
    <x v="3"/>
    <s v="Semaine"/>
  </r>
  <r>
    <x v="1"/>
    <x v="79"/>
    <n v="13248.18"/>
    <x v="36"/>
    <s v="Saclay"/>
    <s v="Michel"/>
    <s v="sept-2025"/>
    <x v="79"/>
    <x v="0"/>
    <x v="3"/>
    <s v="Semaine"/>
  </r>
  <r>
    <x v="1"/>
    <x v="80"/>
    <n v="10152.719999999999"/>
    <x v="36"/>
    <s v="Saclay"/>
    <s v="Michel"/>
    <s v="sept-2025"/>
    <x v="80"/>
    <x v="0"/>
    <x v="3"/>
    <s v="Semaine"/>
  </r>
  <r>
    <x v="1"/>
    <x v="555"/>
    <n v="2081.8200000000002"/>
    <x v="36"/>
    <s v="Saclay"/>
    <s v="Michel"/>
    <s v="sept-2025"/>
    <x v="325"/>
    <x v="0"/>
    <x v="3"/>
    <s v="Week-end"/>
  </r>
  <r>
    <x v="1"/>
    <x v="556"/>
    <n v="1327.27"/>
    <x v="36"/>
    <s v="Saclay"/>
    <s v="Michel"/>
    <s v="sept-2025"/>
    <x v="273"/>
    <x v="0"/>
    <x v="3"/>
    <s v="Week-end"/>
  </r>
  <r>
    <x v="1"/>
    <x v="81"/>
    <n v="4053.64"/>
    <x v="36"/>
    <s v="Saclay"/>
    <s v="Michel"/>
    <s v="sept-2025"/>
    <x v="81"/>
    <x v="0"/>
    <x v="3"/>
    <s v="Semaine"/>
  </r>
  <r>
    <x v="1"/>
    <x v="82"/>
    <n v="8937.27"/>
    <x v="36"/>
    <s v="Saclay"/>
    <s v="Michel"/>
    <s v="sept-2025"/>
    <x v="82"/>
    <x v="0"/>
    <x v="3"/>
    <s v="Semaine"/>
  </r>
  <r>
    <x v="1"/>
    <x v="83"/>
    <n v="7338.63"/>
    <x v="36"/>
    <s v="Saclay"/>
    <s v="Michel"/>
    <s v="sept-2025"/>
    <x v="83"/>
    <x v="0"/>
    <x v="3"/>
    <s v="Semaine"/>
  </r>
  <r>
    <x v="1"/>
    <x v="84"/>
    <n v="5414.54"/>
    <x v="36"/>
    <s v="Saclay"/>
    <s v="Michel"/>
    <s v="sept-2025"/>
    <x v="84"/>
    <x v="0"/>
    <x v="3"/>
    <s v="Semaine"/>
  </r>
  <r>
    <x v="1"/>
    <x v="85"/>
    <n v="10585.45"/>
    <x v="36"/>
    <s v="Saclay"/>
    <s v="Michel"/>
    <s v="sept-2025"/>
    <x v="85"/>
    <x v="0"/>
    <x v="3"/>
    <s v="Semaine"/>
  </r>
  <r>
    <x v="1"/>
    <x v="557"/>
    <n v="935.45"/>
    <x v="36"/>
    <s v="Saclay"/>
    <s v="Michel"/>
    <s v="sept-2025"/>
    <x v="274"/>
    <x v="0"/>
    <x v="3"/>
    <s v="Week-end"/>
  </r>
  <r>
    <x v="1"/>
    <x v="86"/>
    <n v="10364.549999999999"/>
    <x v="36"/>
    <s v="Saclay"/>
    <s v="Michel"/>
    <s v="sept-2025"/>
    <x v="86"/>
    <x v="0"/>
    <x v="3"/>
    <s v="Week-end"/>
  </r>
  <r>
    <x v="1"/>
    <x v="87"/>
    <n v="3561.82"/>
    <x v="36"/>
    <s v="Saclay"/>
    <s v="Michel"/>
    <s v="sept-2025"/>
    <x v="87"/>
    <x v="0"/>
    <x v="3"/>
    <s v="Semaine"/>
  </r>
  <r>
    <x v="1"/>
    <x v="88"/>
    <n v="3561.82"/>
    <x v="36"/>
    <s v="Saclay"/>
    <s v="Michel"/>
    <s v="sept-2025"/>
    <x v="88"/>
    <x v="0"/>
    <x v="3"/>
    <s v="Semaine"/>
  </r>
  <r>
    <x v="1"/>
    <x v="558"/>
    <n v="6332.72"/>
    <x v="36"/>
    <s v="Saclay"/>
    <s v="Michel"/>
    <s v="sept-2025"/>
    <x v="275"/>
    <x v="0"/>
    <x v="3"/>
    <s v="Semaine"/>
  </r>
  <r>
    <x v="1"/>
    <x v="89"/>
    <n v="6928.18"/>
    <x v="36"/>
    <s v="Saclay"/>
    <s v="Michel"/>
    <s v="sept-2025"/>
    <x v="89"/>
    <x v="0"/>
    <x v="3"/>
    <s v="Semaine"/>
  </r>
  <r>
    <x v="1"/>
    <x v="90"/>
    <n v="3650.91"/>
    <x v="36"/>
    <s v="Saclay"/>
    <s v="Michel"/>
    <s v="sept-2025"/>
    <x v="90"/>
    <x v="0"/>
    <x v="3"/>
    <s v="Semaine"/>
  </r>
  <r>
    <x v="1"/>
    <x v="91"/>
    <n v="2070.91"/>
    <x v="36"/>
    <s v="Saclay"/>
    <s v="Michel"/>
    <s v="août-2025"/>
    <x v="91"/>
    <x v="0"/>
    <x v="4"/>
    <s v="Week-end"/>
  </r>
  <r>
    <x v="1"/>
    <x v="92"/>
    <n v="5848.18"/>
    <x v="36"/>
    <s v="Saclay"/>
    <s v="Michel"/>
    <s v="août-2025"/>
    <x v="92"/>
    <x v="0"/>
    <x v="4"/>
    <s v="Week-end"/>
  </r>
  <r>
    <x v="1"/>
    <x v="93"/>
    <n v="5207.2700000000004"/>
    <x v="36"/>
    <s v="Saclay"/>
    <s v="Michel"/>
    <s v="août-2025"/>
    <x v="93"/>
    <x v="0"/>
    <x v="4"/>
    <s v="Semaine"/>
  </r>
  <r>
    <x v="1"/>
    <x v="94"/>
    <n v="8957.27"/>
    <x v="36"/>
    <s v="Saclay"/>
    <s v="Michel"/>
    <s v="août-2025"/>
    <x v="94"/>
    <x v="0"/>
    <x v="4"/>
    <s v="Semaine"/>
  </r>
  <r>
    <x v="1"/>
    <x v="95"/>
    <n v="11817.27"/>
    <x v="36"/>
    <s v="Saclay"/>
    <s v="Michel"/>
    <s v="août-2025"/>
    <x v="95"/>
    <x v="0"/>
    <x v="4"/>
    <s v="Semaine"/>
  </r>
  <r>
    <x v="1"/>
    <x v="96"/>
    <n v="5730.91"/>
    <x v="36"/>
    <s v="Saclay"/>
    <s v="Michel"/>
    <s v="août-2025"/>
    <x v="96"/>
    <x v="0"/>
    <x v="4"/>
    <s v="Semaine"/>
  </r>
  <r>
    <x v="1"/>
    <x v="97"/>
    <n v="1285.45"/>
    <x v="36"/>
    <s v="Saclay"/>
    <s v="Michel"/>
    <s v="août-2025"/>
    <x v="97"/>
    <x v="0"/>
    <x v="4"/>
    <s v="Semaine"/>
  </r>
  <r>
    <x v="1"/>
    <x v="559"/>
    <n v="778.18"/>
    <x v="36"/>
    <s v="Saclay"/>
    <s v="Michel"/>
    <s v="août-2025"/>
    <x v="326"/>
    <x v="0"/>
    <x v="4"/>
    <s v="Week-end"/>
  </r>
  <r>
    <x v="1"/>
    <x v="98"/>
    <n v="308.18"/>
    <x v="36"/>
    <s v="Saclay"/>
    <s v="Michel"/>
    <s v="août-2025"/>
    <x v="98"/>
    <x v="0"/>
    <x v="4"/>
    <s v="Week-end"/>
  </r>
  <r>
    <x v="1"/>
    <x v="100"/>
    <n v="430.91"/>
    <x v="36"/>
    <s v="Saclay"/>
    <s v="Michel"/>
    <s v="juil-2025"/>
    <x v="100"/>
    <x v="0"/>
    <x v="5"/>
    <s v="Semaine"/>
  </r>
  <r>
    <x v="1"/>
    <x v="560"/>
    <n v="1820"/>
    <x v="36"/>
    <s v="Saclay"/>
    <s v="Michel"/>
    <s v="juil-2025"/>
    <x v="286"/>
    <x v="0"/>
    <x v="5"/>
    <s v="Semaine"/>
  </r>
  <r>
    <x v="1"/>
    <x v="561"/>
    <n v="1353.64"/>
    <x v="36"/>
    <s v="Saclay"/>
    <s v="Michel"/>
    <s v="juil-2025"/>
    <x v="287"/>
    <x v="0"/>
    <x v="5"/>
    <s v="Semaine"/>
  </r>
  <r>
    <x v="1"/>
    <x v="562"/>
    <n v="1291.82"/>
    <x v="36"/>
    <s v="Saclay"/>
    <s v="Michel"/>
    <s v="juil-2025"/>
    <x v="327"/>
    <x v="0"/>
    <x v="5"/>
    <s v="Semaine"/>
  </r>
  <r>
    <x v="1"/>
    <x v="563"/>
    <n v="208.18"/>
    <x v="36"/>
    <s v="Saclay"/>
    <s v="Michel"/>
    <s v="juil-2025"/>
    <x v="288"/>
    <x v="0"/>
    <x v="5"/>
    <s v="Week-end"/>
  </r>
  <r>
    <x v="1"/>
    <x v="101"/>
    <n v="6521.82"/>
    <x v="36"/>
    <s v="Saclay"/>
    <s v="Michel"/>
    <s v="juil-2025"/>
    <x v="101"/>
    <x v="0"/>
    <x v="5"/>
    <s v="Week-end"/>
  </r>
  <r>
    <x v="1"/>
    <x v="102"/>
    <n v="6290.91"/>
    <x v="36"/>
    <s v="Saclay"/>
    <s v="Michel"/>
    <s v="juil-2025"/>
    <x v="102"/>
    <x v="0"/>
    <x v="5"/>
    <s v="Semaine"/>
  </r>
  <r>
    <x v="1"/>
    <x v="103"/>
    <n v="7327.27"/>
    <x v="36"/>
    <s v="Saclay"/>
    <s v="Michel"/>
    <s v="juil-2025"/>
    <x v="103"/>
    <x v="0"/>
    <x v="5"/>
    <s v="Semaine"/>
  </r>
  <r>
    <x v="1"/>
    <x v="104"/>
    <n v="7727.27"/>
    <x v="36"/>
    <s v="Saclay"/>
    <s v="Michel"/>
    <s v="juil-2025"/>
    <x v="104"/>
    <x v="0"/>
    <x v="5"/>
    <s v="Semaine"/>
  </r>
  <r>
    <x v="1"/>
    <x v="105"/>
    <n v="7128.18"/>
    <x v="36"/>
    <s v="Saclay"/>
    <s v="Michel"/>
    <s v="juil-2025"/>
    <x v="105"/>
    <x v="0"/>
    <x v="5"/>
    <s v="Semaine"/>
  </r>
  <r>
    <x v="1"/>
    <x v="106"/>
    <n v="-40"/>
    <x v="36"/>
    <s v="Saclay"/>
    <s v="Michel"/>
    <s v="juil-2025"/>
    <x v="106"/>
    <x v="0"/>
    <x v="5"/>
    <s v="Semaine"/>
  </r>
  <r>
    <x v="1"/>
    <x v="564"/>
    <n v="607.27"/>
    <x v="36"/>
    <s v="Saclay"/>
    <s v="Michel"/>
    <s v="juil-2025"/>
    <x v="289"/>
    <x v="0"/>
    <x v="5"/>
    <s v="Week-end"/>
  </r>
  <r>
    <x v="1"/>
    <x v="565"/>
    <n v="575.45000000000005"/>
    <x v="36"/>
    <s v="Saclay"/>
    <s v="Michel"/>
    <s v="juil-2025"/>
    <x v="328"/>
    <x v="0"/>
    <x v="5"/>
    <s v="Week-end"/>
  </r>
  <r>
    <x v="1"/>
    <x v="107"/>
    <n v="1290"/>
    <x v="36"/>
    <s v="Saclay"/>
    <s v="Michel"/>
    <s v="juil-2025"/>
    <x v="107"/>
    <x v="0"/>
    <x v="5"/>
    <s v="Semaine"/>
  </r>
  <r>
    <x v="1"/>
    <x v="108"/>
    <n v="2750.91"/>
    <x v="36"/>
    <s v="Saclay"/>
    <s v="Michel"/>
    <s v="juil-2025"/>
    <x v="108"/>
    <x v="0"/>
    <x v="5"/>
    <s v="Semaine"/>
  </r>
  <r>
    <x v="1"/>
    <x v="109"/>
    <n v="8020.91"/>
    <x v="36"/>
    <s v="Saclay"/>
    <s v="Michel"/>
    <s v="juil-2025"/>
    <x v="109"/>
    <x v="0"/>
    <x v="5"/>
    <s v="Semaine"/>
  </r>
  <r>
    <x v="1"/>
    <x v="110"/>
    <n v="8389"/>
    <x v="36"/>
    <s v="Saclay"/>
    <s v="Michel"/>
    <s v="juil-2025"/>
    <x v="110"/>
    <x v="0"/>
    <x v="5"/>
    <s v="Semaine"/>
  </r>
  <r>
    <x v="1"/>
    <x v="566"/>
    <n v="2470.91"/>
    <x v="36"/>
    <s v="Saclay"/>
    <s v="Michel"/>
    <s v="juil-2025"/>
    <x v="329"/>
    <x v="0"/>
    <x v="5"/>
    <s v="Semaine"/>
  </r>
  <r>
    <x v="1"/>
    <x v="567"/>
    <n v="465.45"/>
    <x v="36"/>
    <s v="Saclay"/>
    <s v="Michel"/>
    <s v="juil-2025"/>
    <x v="330"/>
    <x v="0"/>
    <x v="5"/>
    <s v="Week-end"/>
  </r>
  <r>
    <x v="1"/>
    <x v="111"/>
    <n v="543.64"/>
    <x v="36"/>
    <s v="Saclay"/>
    <s v="Michel"/>
    <s v="juil-2025"/>
    <x v="111"/>
    <x v="0"/>
    <x v="5"/>
    <s v="Week-end"/>
  </r>
  <r>
    <x v="1"/>
    <x v="112"/>
    <n v="506.36"/>
    <x v="36"/>
    <s v="Saclay"/>
    <s v="Michel"/>
    <s v="juil-2025"/>
    <x v="112"/>
    <x v="0"/>
    <x v="5"/>
    <s v="Semaine"/>
  </r>
  <r>
    <x v="1"/>
    <x v="113"/>
    <n v="9848.18"/>
    <x v="36"/>
    <s v="Saclay"/>
    <s v="Michel"/>
    <s v="juil-2025"/>
    <x v="113"/>
    <x v="0"/>
    <x v="5"/>
    <s v="Semaine"/>
  </r>
  <r>
    <x v="1"/>
    <x v="568"/>
    <n v="16734.54"/>
    <x v="36"/>
    <s v="Saclay"/>
    <s v="Michel"/>
    <s v="juil-2025"/>
    <x v="290"/>
    <x v="0"/>
    <x v="5"/>
    <s v="Semaine"/>
  </r>
  <r>
    <x v="1"/>
    <x v="114"/>
    <n v="12310"/>
    <x v="36"/>
    <s v="Saclay"/>
    <s v="Michel"/>
    <s v="juil-2025"/>
    <x v="114"/>
    <x v="0"/>
    <x v="5"/>
    <s v="Semaine"/>
  </r>
  <r>
    <x v="1"/>
    <x v="115"/>
    <n v="12480.91"/>
    <x v="36"/>
    <s v="Saclay"/>
    <s v="Michel"/>
    <s v="juil-2025"/>
    <x v="115"/>
    <x v="0"/>
    <x v="5"/>
    <s v="Semaine"/>
  </r>
  <r>
    <x v="1"/>
    <x v="116"/>
    <n v="10181.82"/>
    <x v="36"/>
    <s v="Saclay"/>
    <s v="Michel"/>
    <s v="juil-2025"/>
    <x v="116"/>
    <x v="0"/>
    <x v="5"/>
    <s v="Week-end"/>
  </r>
  <r>
    <x v="1"/>
    <x v="569"/>
    <n v="15824.55"/>
    <x v="36"/>
    <s v="Saclay"/>
    <s v="Michel"/>
    <s v="juil-2025"/>
    <x v="291"/>
    <x v="0"/>
    <x v="5"/>
    <s v="Week-end"/>
  </r>
  <r>
    <x v="1"/>
    <x v="117"/>
    <n v="3016.36"/>
    <x v="36"/>
    <s v="Saclay"/>
    <s v="Michel"/>
    <s v="juil-2025"/>
    <x v="117"/>
    <x v="0"/>
    <x v="5"/>
    <s v="Semaine"/>
  </r>
  <r>
    <x v="1"/>
    <x v="118"/>
    <n v="10910.07"/>
    <x v="36"/>
    <s v="Saclay"/>
    <s v="Michel"/>
    <s v="juil-2025"/>
    <x v="118"/>
    <x v="0"/>
    <x v="5"/>
    <s v="Semaine"/>
  </r>
  <r>
    <x v="1"/>
    <x v="119"/>
    <n v="16665.45"/>
    <x v="36"/>
    <s v="Saclay"/>
    <s v="Michel"/>
    <s v="juil-2025"/>
    <x v="119"/>
    <x v="0"/>
    <x v="5"/>
    <s v="Semaine"/>
  </r>
  <r>
    <x v="1"/>
    <x v="120"/>
    <n v="11319.09"/>
    <x v="36"/>
    <s v="Saclay"/>
    <s v="Michel"/>
    <s v="juil-2025"/>
    <x v="120"/>
    <x v="0"/>
    <x v="5"/>
    <s v="Semaine"/>
  </r>
  <r>
    <x v="1"/>
    <x v="121"/>
    <n v="15476.36"/>
    <x v="36"/>
    <s v="Saclay"/>
    <s v="Michel"/>
    <s v="juin-2025"/>
    <x v="121"/>
    <x v="0"/>
    <x v="6"/>
    <s v="Semaine"/>
  </r>
  <r>
    <x v="1"/>
    <x v="570"/>
    <n v="3406.36"/>
    <x v="36"/>
    <s v="Saclay"/>
    <s v="Michel"/>
    <s v="juin-2025"/>
    <x v="292"/>
    <x v="0"/>
    <x v="6"/>
    <s v="Week-end"/>
  </r>
  <r>
    <x v="1"/>
    <x v="122"/>
    <n v="3538.18"/>
    <x v="36"/>
    <s v="Saclay"/>
    <s v="Michel"/>
    <s v="juin-2025"/>
    <x v="122"/>
    <x v="0"/>
    <x v="6"/>
    <s v="Week-end"/>
  </r>
  <r>
    <x v="1"/>
    <x v="123"/>
    <n v="3047.28"/>
    <x v="36"/>
    <s v="Saclay"/>
    <s v="Michel"/>
    <s v="juin-2025"/>
    <x v="123"/>
    <x v="0"/>
    <x v="6"/>
    <s v="Semaine"/>
  </r>
  <r>
    <x v="1"/>
    <x v="124"/>
    <n v="11184.54"/>
    <x v="36"/>
    <s v="Saclay"/>
    <s v="Michel"/>
    <s v="juin-2025"/>
    <x v="124"/>
    <x v="0"/>
    <x v="6"/>
    <s v="Semaine"/>
  </r>
  <r>
    <x v="1"/>
    <x v="125"/>
    <n v="8746.25"/>
    <x v="36"/>
    <s v="Saclay"/>
    <s v="Michel"/>
    <s v="juin-2025"/>
    <x v="125"/>
    <x v="0"/>
    <x v="6"/>
    <s v="Semaine"/>
  </r>
  <r>
    <x v="1"/>
    <x v="126"/>
    <n v="9628.18"/>
    <x v="36"/>
    <s v="Saclay"/>
    <s v="Michel"/>
    <s v="juin-2025"/>
    <x v="126"/>
    <x v="0"/>
    <x v="6"/>
    <s v="Semaine"/>
  </r>
  <r>
    <x v="1"/>
    <x v="127"/>
    <n v="17620"/>
    <x v="36"/>
    <s v="Saclay"/>
    <s v="Michel"/>
    <s v="juin-2025"/>
    <x v="127"/>
    <x v="0"/>
    <x v="6"/>
    <s v="Semaine"/>
  </r>
  <r>
    <x v="1"/>
    <x v="571"/>
    <n v="4071.82"/>
    <x v="36"/>
    <s v="Saclay"/>
    <s v="Michel"/>
    <s v="juin-2025"/>
    <x v="293"/>
    <x v="0"/>
    <x v="6"/>
    <s v="Week-end"/>
  </r>
  <r>
    <x v="1"/>
    <x v="128"/>
    <n v="2292.73"/>
    <x v="36"/>
    <s v="Saclay"/>
    <s v="Michel"/>
    <s v="juin-2025"/>
    <x v="128"/>
    <x v="0"/>
    <x v="6"/>
    <s v="Week-end"/>
  </r>
  <r>
    <x v="1"/>
    <x v="129"/>
    <n v="10524.55"/>
    <x v="36"/>
    <s v="Saclay"/>
    <s v="Michel"/>
    <s v="juin-2025"/>
    <x v="129"/>
    <x v="0"/>
    <x v="6"/>
    <s v="Semaine"/>
  </r>
  <r>
    <x v="1"/>
    <x v="130"/>
    <n v="16455.45"/>
    <x v="36"/>
    <s v="Saclay"/>
    <s v="Michel"/>
    <s v="juin-2025"/>
    <x v="130"/>
    <x v="0"/>
    <x v="6"/>
    <s v="Semaine"/>
  </r>
  <r>
    <x v="1"/>
    <x v="131"/>
    <n v="13770.91"/>
    <x v="36"/>
    <s v="Saclay"/>
    <s v="Michel"/>
    <s v="juin-2025"/>
    <x v="131"/>
    <x v="0"/>
    <x v="6"/>
    <s v="Semaine"/>
  </r>
  <r>
    <x v="1"/>
    <x v="132"/>
    <n v="11823.63"/>
    <x v="36"/>
    <s v="Saclay"/>
    <s v="Michel"/>
    <s v="juin-2025"/>
    <x v="132"/>
    <x v="0"/>
    <x v="6"/>
    <s v="Semaine"/>
  </r>
  <r>
    <x v="1"/>
    <x v="133"/>
    <n v="11003.63"/>
    <x v="36"/>
    <s v="Saclay"/>
    <s v="Michel"/>
    <s v="juin-2025"/>
    <x v="133"/>
    <x v="0"/>
    <x v="6"/>
    <s v="Semaine"/>
  </r>
  <r>
    <x v="1"/>
    <x v="572"/>
    <n v="1939.54"/>
    <x v="36"/>
    <s v="Saclay"/>
    <s v="Michel"/>
    <s v="juin-2025"/>
    <x v="294"/>
    <x v="0"/>
    <x v="6"/>
    <s v="Week-end"/>
  </r>
  <r>
    <x v="1"/>
    <x v="134"/>
    <n v="7694.55"/>
    <x v="36"/>
    <s v="Saclay"/>
    <s v="Michel"/>
    <s v="juin-2025"/>
    <x v="134"/>
    <x v="0"/>
    <x v="6"/>
    <s v="Week-end"/>
  </r>
  <r>
    <x v="1"/>
    <x v="135"/>
    <n v="10540.91"/>
    <x v="36"/>
    <s v="Saclay"/>
    <s v="Michel"/>
    <s v="juin-2025"/>
    <x v="135"/>
    <x v="0"/>
    <x v="6"/>
    <s v="Semaine"/>
  </r>
  <r>
    <x v="1"/>
    <x v="136"/>
    <n v="14629.09"/>
    <x v="36"/>
    <s v="Saclay"/>
    <s v="Michel"/>
    <s v="juin-2025"/>
    <x v="136"/>
    <x v="0"/>
    <x v="6"/>
    <s v="Semaine"/>
  </r>
  <r>
    <x v="1"/>
    <x v="137"/>
    <n v="10238.18"/>
    <x v="36"/>
    <s v="Saclay"/>
    <s v="Michel"/>
    <s v="juin-2025"/>
    <x v="137"/>
    <x v="0"/>
    <x v="6"/>
    <s v="Semaine"/>
  </r>
  <r>
    <x v="1"/>
    <x v="138"/>
    <n v="9581.81"/>
    <x v="36"/>
    <s v="Saclay"/>
    <s v="Michel"/>
    <s v="juin-2025"/>
    <x v="138"/>
    <x v="0"/>
    <x v="6"/>
    <s v="Semaine"/>
  </r>
  <r>
    <x v="1"/>
    <x v="573"/>
    <n v="1361.82"/>
    <x v="36"/>
    <s v="Saclay"/>
    <s v="Michel"/>
    <s v="juin-2025"/>
    <x v="331"/>
    <x v="0"/>
    <x v="6"/>
    <s v="Semaine"/>
  </r>
  <r>
    <x v="1"/>
    <x v="574"/>
    <n v="1461.36"/>
    <x v="36"/>
    <s v="Saclay"/>
    <s v="Michel"/>
    <s v="juin-2025"/>
    <x v="332"/>
    <x v="0"/>
    <x v="6"/>
    <s v="Week-end"/>
  </r>
  <r>
    <x v="1"/>
    <x v="575"/>
    <n v="1160"/>
    <x v="36"/>
    <s v="Saclay"/>
    <s v="Michel"/>
    <s v="juin-2025"/>
    <x v="295"/>
    <x v="0"/>
    <x v="6"/>
    <s v="Week-end"/>
  </r>
  <r>
    <x v="1"/>
    <x v="139"/>
    <n v="3520.91"/>
    <x v="36"/>
    <s v="Saclay"/>
    <s v="Michel"/>
    <s v="juin-2025"/>
    <x v="139"/>
    <x v="0"/>
    <x v="6"/>
    <s v="Semaine"/>
  </r>
  <r>
    <x v="1"/>
    <x v="140"/>
    <n v="16879.09"/>
    <x v="36"/>
    <s v="Saclay"/>
    <s v="Michel"/>
    <s v="juin-2025"/>
    <x v="140"/>
    <x v="0"/>
    <x v="6"/>
    <s v="Semaine"/>
  </r>
  <r>
    <x v="1"/>
    <x v="141"/>
    <n v="12372.72"/>
    <x v="36"/>
    <s v="Saclay"/>
    <s v="Michel"/>
    <s v="juin-2025"/>
    <x v="141"/>
    <x v="0"/>
    <x v="6"/>
    <s v="Semaine"/>
  </r>
  <r>
    <x v="1"/>
    <x v="142"/>
    <n v="13500.9"/>
    <x v="36"/>
    <s v="Saclay"/>
    <s v="Michel"/>
    <s v="juin-2025"/>
    <x v="142"/>
    <x v="0"/>
    <x v="6"/>
    <s v="Semaine"/>
  </r>
  <r>
    <x v="1"/>
    <x v="143"/>
    <n v="19329.990000000002"/>
    <x v="36"/>
    <s v="Saclay"/>
    <s v="Michel"/>
    <s v="juin-2025"/>
    <x v="143"/>
    <x v="0"/>
    <x v="6"/>
    <s v="Semaine"/>
  </r>
  <r>
    <x v="1"/>
    <x v="144"/>
    <n v="2944.54"/>
    <x v="36"/>
    <s v="Saclay"/>
    <s v="Michel"/>
    <s v="juin-2025"/>
    <x v="144"/>
    <x v="0"/>
    <x v="6"/>
    <s v="Week-end"/>
  </r>
  <r>
    <x v="1"/>
    <x v="145"/>
    <n v="5950"/>
    <x v="36"/>
    <s v="Saclay"/>
    <s v="Michel"/>
    <s v="mai-2025"/>
    <x v="145"/>
    <x v="0"/>
    <x v="7"/>
    <s v="Week-end"/>
  </r>
  <r>
    <x v="1"/>
    <x v="146"/>
    <n v="3964.55"/>
    <x v="36"/>
    <s v="Saclay"/>
    <s v="Michel"/>
    <s v="mai-2025"/>
    <x v="146"/>
    <x v="0"/>
    <x v="7"/>
    <s v="Semaine"/>
  </r>
  <r>
    <x v="1"/>
    <x v="147"/>
    <n v="1500"/>
    <x v="36"/>
    <s v="Saclay"/>
    <s v="Michel"/>
    <s v="mai-2025"/>
    <x v="147"/>
    <x v="0"/>
    <x v="7"/>
    <s v="Semaine"/>
  </r>
  <r>
    <x v="1"/>
    <x v="148"/>
    <n v="1829.09"/>
    <x v="36"/>
    <s v="Saclay"/>
    <s v="Michel"/>
    <s v="mai-2025"/>
    <x v="148"/>
    <x v="0"/>
    <x v="7"/>
    <s v="Semaine"/>
  </r>
  <r>
    <x v="1"/>
    <x v="149"/>
    <n v="5505.45"/>
    <x v="36"/>
    <s v="Saclay"/>
    <s v="Michel"/>
    <s v="mai-2025"/>
    <x v="149"/>
    <x v="0"/>
    <x v="7"/>
    <s v="Semaine"/>
  </r>
  <r>
    <x v="1"/>
    <x v="150"/>
    <n v="2860.91"/>
    <x v="36"/>
    <s v="Saclay"/>
    <s v="Michel"/>
    <s v="mai-2025"/>
    <x v="150"/>
    <x v="0"/>
    <x v="7"/>
    <s v="Semaine"/>
  </r>
  <r>
    <x v="1"/>
    <x v="576"/>
    <n v="1595.45"/>
    <x v="36"/>
    <s v="Saclay"/>
    <s v="Michel"/>
    <s v="mai-2025"/>
    <x v="333"/>
    <x v="0"/>
    <x v="7"/>
    <s v="Week-end"/>
  </r>
  <r>
    <x v="1"/>
    <x v="152"/>
    <n v="7018.18"/>
    <x v="36"/>
    <s v="Saclay"/>
    <s v="Michel"/>
    <s v="mai-2025"/>
    <x v="152"/>
    <x v="0"/>
    <x v="7"/>
    <s v="Semaine"/>
  </r>
  <r>
    <x v="1"/>
    <x v="153"/>
    <n v="8155.45"/>
    <x v="36"/>
    <s v="Saclay"/>
    <s v="Michel"/>
    <s v="mai-2025"/>
    <x v="153"/>
    <x v="0"/>
    <x v="7"/>
    <s v="Semaine"/>
  </r>
  <r>
    <x v="1"/>
    <x v="577"/>
    <n v="14317.27"/>
    <x v="36"/>
    <s v="Saclay"/>
    <s v="Michel"/>
    <s v="mai-2025"/>
    <x v="296"/>
    <x v="0"/>
    <x v="7"/>
    <s v="Semaine"/>
  </r>
  <r>
    <x v="1"/>
    <x v="154"/>
    <n v="10169.08"/>
    <x v="36"/>
    <s v="Saclay"/>
    <s v="Michel"/>
    <s v="mai-2025"/>
    <x v="154"/>
    <x v="0"/>
    <x v="7"/>
    <s v="Semaine"/>
  </r>
  <r>
    <x v="1"/>
    <x v="155"/>
    <n v="5196.3599999999997"/>
    <x v="36"/>
    <s v="Saclay"/>
    <s v="Michel"/>
    <s v="mai-2025"/>
    <x v="155"/>
    <x v="0"/>
    <x v="7"/>
    <s v="Semaine"/>
  </r>
  <r>
    <x v="1"/>
    <x v="156"/>
    <n v="2080.91"/>
    <x v="36"/>
    <s v="Saclay"/>
    <s v="Michel"/>
    <s v="mai-2025"/>
    <x v="156"/>
    <x v="0"/>
    <x v="7"/>
    <s v="Week-end"/>
  </r>
  <r>
    <x v="1"/>
    <x v="157"/>
    <n v="514.54999999999995"/>
    <x v="36"/>
    <s v="Saclay"/>
    <s v="Michel"/>
    <s v="mai-2025"/>
    <x v="157"/>
    <x v="0"/>
    <x v="7"/>
    <s v="Week-end"/>
  </r>
  <r>
    <x v="1"/>
    <x v="158"/>
    <n v="7334.54"/>
    <x v="36"/>
    <s v="Saclay"/>
    <s v="Michel"/>
    <s v="mai-2025"/>
    <x v="158"/>
    <x v="0"/>
    <x v="7"/>
    <s v="Semaine"/>
  </r>
  <r>
    <x v="1"/>
    <x v="159"/>
    <n v="9561.82"/>
    <x v="36"/>
    <s v="Saclay"/>
    <s v="Michel"/>
    <s v="mai-2025"/>
    <x v="159"/>
    <x v="0"/>
    <x v="7"/>
    <s v="Semaine"/>
  </r>
  <r>
    <x v="1"/>
    <x v="160"/>
    <n v="11442.72"/>
    <x v="36"/>
    <s v="Saclay"/>
    <s v="Michel"/>
    <s v="mai-2025"/>
    <x v="160"/>
    <x v="0"/>
    <x v="7"/>
    <s v="Semaine"/>
  </r>
  <r>
    <x v="1"/>
    <x v="161"/>
    <n v="15683.63"/>
    <x v="36"/>
    <s v="Saclay"/>
    <s v="Michel"/>
    <s v="mai-2025"/>
    <x v="161"/>
    <x v="0"/>
    <x v="7"/>
    <s v="Semaine"/>
  </r>
  <r>
    <x v="1"/>
    <x v="162"/>
    <n v="13041.81"/>
    <x v="36"/>
    <s v="Saclay"/>
    <s v="Michel"/>
    <s v="mai-2025"/>
    <x v="162"/>
    <x v="0"/>
    <x v="7"/>
    <s v="Semaine"/>
  </r>
  <r>
    <x v="1"/>
    <x v="578"/>
    <n v="3990"/>
    <x v="36"/>
    <s v="Saclay"/>
    <s v="Michel"/>
    <s v="mai-2025"/>
    <x v="297"/>
    <x v="0"/>
    <x v="7"/>
    <s v="Week-end"/>
  </r>
  <r>
    <x v="1"/>
    <x v="579"/>
    <n v="666.36"/>
    <x v="36"/>
    <s v="Saclay"/>
    <s v="Michel"/>
    <s v="mai-2025"/>
    <x v="298"/>
    <x v="0"/>
    <x v="7"/>
    <s v="Week-end"/>
  </r>
  <r>
    <x v="1"/>
    <x v="163"/>
    <n v="3576.36"/>
    <x v="36"/>
    <s v="Saclay"/>
    <s v="Michel"/>
    <s v="mai-2025"/>
    <x v="163"/>
    <x v="0"/>
    <x v="7"/>
    <s v="Semaine"/>
  </r>
  <r>
    <x v="1"/>
    <x v="164"/>
    <n v="1527.27"/>
    <x v="36"/>
    <s v="Saclay"/>
    <s v="Michel"/>
    <s v="mai-2025"/>
    <x v="164"/>
    <x v="0"/>
    <x v="7"/>
    <s v="Semaine"/>
  </r>
  <r>
    <x v="1"/>
    <x v="165"/>
    <n v="2434.54"/>
    <x v="36"/>
    <s v="Saclay"/>
    <s v="Michel"/>
    <s v="mai-2025"/>
    <x v="165"/>
    <x v="0"/>
    <x v="7"/>
    <s v="Semaine"/>
  </r>
  <r>
    <x v="1"/>
    <x v="166"/>
    <n v="5089.09"/>
    <x v="36"/>
    <s v="Saclay"/>
    <s v="Michel"/>
    <s v="mai-2025"/>
    <x v="166"/>
    <x v="0"/>
    <x v="7"/>
    <s v="Semaine"/>
  </r>
  <r>
    <x v="1"/>
    <x v="167"/>
    <n v="5624.54"/>
    <x v="36"/>
    <s v="Saclay"/>
    <s v="Michel"/>
    <s v="mai-2025"/>
    <x v="167"/>
    <x v="0"/>
    <x v="7"/>
    <s v="Semaine"/>
  </r>
  <r>
    <x v="1"/>
    <x v="168"/>
    <n v="2725.45"/>
    <x v="36"/>
    <s v="Saclay"/>
    <s v="Michel"/>
    <s v="mai-2025"/>
    <x v="168"/>
    <x v="0"/>
    <x v="7"/>
    <s v="Week-end"/>
  </r>
  <r>
    <x v="1"/>
    <x v="580"/>
    <n v="6147.27"/>
    <x v="36"/>
    <s v="Saclay"/>
    <s v="Michel"/>
    <s v="mai-2025"/>
    <x v="299"/>
    <x v="0"/>
    <x v="7"/>
    <s v="Week-end"/>
  </r>
  <r>
    <x v="1"/>
    <x v="169"/>
    <n v="2520"/>
    <x v="36"/>
    <s v="Saclay"/>
    <s v="Michel"/>
    <s v="mai-2025"/>
    <x v="169"/>
    <x v="0"/>
    <x v="7"/>
    <s v="Semaine"/>
  </r>
  <r>
    <x v="1"/>
    <x v="581"/>
    <n v="2206.36"/>
    <x v="36"/>
    <s v="Saclay"/>
    <s v="Michel"/>
    <s v="mai-2025"/>
    <x v="334"/>
    <x v="0"/>
    <x v="7"/>
    <s v="Semaine"/>
  </r>
  <r>
    <x v="1"/>
    <x v="170"/>
    <n v="3532.73"/>
    <x v="36"/>
    <s v="Saclay"/>
    <s v="Michel"/>
    <s v="avr-2025"/>
    <x v="170"/>
    <x v="0"/>
    <x v="8"/>
    <s v="Semaine"/>
  </r>
  <r>
    <x v="1"/>
    <x v="171"/>
    <n v="2874.54"/>
    <x v="36"/>
    <s v="Saclay"/>
    <s v="Michel"/>
    <s v="avr-2025"/>
    <x v="171"/>
    <x v="0"/>
    <x v="8"/>
    <s v="Semaine"/>
  </r>
  <r>
    <x v="1"/>
    <x v="582"/>
    <n v="3463.63"/>
    <x v="36"/>
    <s v="Saclay"/>
    <s v="Michel"/>
    <s v="avr-2025"/>
    <x v="335"/>
    <x v="0"/>
    <x v="8"/>
    <s v="Semaine"/>
  </r>
  <r>
    <x v="1"/>
    <x v="172"/>
    <n v="836.36"/>
    <x v="36"/>
    <s v="Saclay"/>
    <s v="Michel"/>
    <s v="avr-2025"/>
    <x v="172"/>
    <x v="0"/>
    <x v="8"/>
    <s v="Week-end"/>
  </r>
  <r>
    <x v="1"/>
    <x v="173"/>
    <n v="504.55"/>
    <x v="36"/>
    <s v="Saclay"/>
    <s v="Michel"/>
    <s v="avr-2025"/>
    <x v="173"/>
    <x v="0"/>
    <x v="8"/>
    <s v="Week-end"/>
  </r>
  <r>
    <x v="1"/>
    <x v="174"/>
    <n v="4847.2700000000004"/>
    <x v="36"/>
    <s v="Saclay"/>
    <s v="Michel"/>
    <s v="avr-2025"/>
    <x v="174"/>
    <x v="0"/>
    <x v="8"/>
    <s v="Semaine"/>
  </r>
  <r>
    <x v="1"/>
    <x v="175"/>
    <n v="4524.54"/>
    <x v="36"/>
    <s v="Saclay"/>
    <s v="Michel"/>
    <s v="avr-2025"/>
    <x v="175"/>
    <x v="0"/>
    <x v="8"/>
    <s v="Semaine"/>
  </r>
  <r>
    <x v="1"/>
    <x v="176"/>
    <n v="6990.91"/>
    <x v="36"/>
    <s v="Saclay"/>
    <s v="Michel"/>
    <s v="avr-2025"/>
    <x v="176"/>
    <x v="0"/>
    <x v="8"/>
    <s v="Semaine"/>
  </r>
  <r>
    <x v="1"/>
    <x v="177"/>
    <n v="7357"/>
    <x v="36"/>
    <s v="Saclay"/>
    <s v="Michel"/>
    <s v="avr-2025"/>
    <x v="177"/>
    <x v="0"/>
    <x v="8"/>
    <s v="Semaine"/>
  </r>
  <r>
    <x v="1"/>
    <x v="583"/>
    <n v="696.36"/>
    <x v="36"/>
    <s v="Saclay"/>
    <s v="Michel"/>
    <s v="avr-2025"/>
    <x v="336"/>
    <x v="0"/>
    <x v="8"/>
    <s v="Semaine"/>
  </r>
  <r>
    <x v="1"/>
    <x v="584"/>
    <n v="774.55"/>
    <x v="36"/>
    <s v="Saclay"/>
    <s v="Michel"/>
    <s v="avr-2025"/>
    <x v="300"/>
    <x v="0"/>
    <x v="8"/>
    <s v="Week-end"/>
  </r>
  <r>
    <x v="1"/>
    <x v="178"/>
    <n v="836.36"/>
    <x v="36"/>
    <s v="Saclay"/>
    <s v="Michel"/>
    <s v="avr-2025"/>
    <x v="178"/>
    <x v="0"/>
    <x v="8"/>
    <s v="Week-end"/>
  </r>
  <r>
    <x v="1"/>
    <x v="179"/>
    <n v="1019.09"/>
    <x v="36"/>
    <s v="Saclay"/>
    <s v="Michel"/>
    <s v="avr-2025"/>
    <x v="179"/>
    <x v="0"/>
    <x v="8"/>
    <s v="Semaine"/>
  </r>
  <r>
    <x v="1"/>
    <x v="180"/>
    <n v="3467.27"/>
    <x v="36"/>
    <s v="Saclay"/>
    <s v="Michel"/>
    <s v="avr-2025"/>
    <x v="180"/>
    <x v="0"/>
    <x v="8"/>
    <s v="Semaine"/>
  </r>
  <r>
    <x v="1"/>
    <x v="181"/>
    <n v="5504.54"/>
    <x v="36"/>
    <s v="Saclay"/>
    <s v="Michel"/>
    <s v="avr-2025"/>
    <x v="181"/>
    <x v="0"/>
    <x v="8"/>
    <s v="Semaine"/>
  </r>
  <r>
    <x v="1"/>
    <x v="182"/>
    <n v="3610"/>
    <x v="36"/>
    <s v="Saclay"/>
    <s v="Michel"/>
    <s v="avr-2025"/>
    <x v="182"/>
    <x v="0"/>
    <x v="8"/>
    <s v="Semaine"/>
  </r>
  <r>
    <x v="1"/>
    <x v="183"/>
    <n v="3674.54"/>
    <x v="36"/>
    <s v="Saclay"/>
    <s v="Michel"/>
    <s v="avr-2025"/>
    <x v="183"/>
    <x v="0"/>
    <x v="8"/>
    <s v="Semaine"/>
  </r>
  <r>
    <x v="1"/>
    <x v="585"/>
    <n v="988.64"/>
    <x v="36"/>
    <s v="Saclay"/>
    <s v="Michel"/>
    <s v="avr-2025"/>
    <x v="301"/>
    <x v="0"/>
    <x v="8"/>
    <s v="Week-end"/>
  </r>
  <r>
    <x v="1"/>
    <x v="184"/>
    <n v="2838.64"/>
    <x v="36"/>
    <s v="Saclay"/>
    <s v="Michel"/>
    <s v="avr-2025"/>
    <x v="184"/>
    <x v="0"/>
    <x v="8"/>
    <s v="Week-end"/>
  </r>
  <r>
    <x v="1"/>
    <x v="185"/>
    <n v="2483.1799999999998"/>
    <x v="36"/>
    <s v="Saclay"/>
    <s v="Michel"/>
    <s v="avr-2025"/>
    <x v="185"/>
    <x v="0"/>
    <x v="8"/>
    <s v="Semaine"/>
  </r>
  <r>
    <x v="1"/>
    <x v="186"/>
    <n v="13996.36"/>
    <x v="36"/>
    <s v="Saclay"/>
    <s v="Michel"/>
    <s v="avr-2025"/>
    <x v="186"/>
    <x v="0"/>
    <x v="8"/>
    <s v="Semaine"/>
  </r>
  <r>
    <x v="1"/>
    <x v="187"/>
    <n v="15525.45"/>
    <x v="36"/>
    <s v="Saclay"/>
    <s v="Michel"/>
    <s v="avr-2025"/>
    <x v="187"/>
    <x v="0"/>
    <x v="8"/>
    <s v="Semaine"/>
  </r>
  <r>
    <x v="1"/>
    <x v="188"/>
    <n v="13848.18"/>
    <x v="36"/>
    <s v="Saclay"/>
    <s v="Michel"/>
    <s v="avr-2025"/>
    <x v="188"/>
    <x v="0"/>
    <x v="8"/>
    <s v="Semaine"/>
  </r>
  <r>
    <x v="1"/>
    <x v="189"/>
    <n v="5173.18"/>
    <x v="36"/>
    <s v="Saclay"/>
    <s v="Michel"/>
    <s v="avr-2025"/>
    <x v="189"/>
    <x v="0"/>
    <x v="8"/>
    <s v="Semaine"/>
  </r>
  <r>
    <x v="1"/>
    <x v="190"/>
    <n v="2927.27"/>
    <x v="36"/>
    <s v="Saclay"/>
    <s v="Michel"/>
    <s v="avr-2025"/>
    <x v="190"/>
    <x v="0"/>
    <x v="8"/>
    <s v="Week-end"/>
  </r>
  <r>
    <x v="1"/>
    <x v="191"/>
    <n v="582.73"/>
    <x v="36"/>
    <s v="Saclay"/>
    <s v="Michel"/>
    <s v="avr-2025"/>
    <x v="191"/>
    <x v="0"/>
    <x v="8"/>
    <s v="Week-end"/>
  </r>
  <r>
    <x v="1"/>
    <x v="192"/>
    <n v="7610.91"/>
    <x v="36"/>
    <s v="Saclay"/>
    <s v="Michel"/>
    <s v="avr-2025"/>
    <x v="192"/>
    <x v="0"/>
    <x v="8"/>
    <s v="Semaine"/>
  </r>
  <r>
    <x v="1"/>
    <x v="193"/>
    <n v="12791.81"/>
    <x v="36"/>
    <s v="Saclay"/>
    <s v="Michel"/>
    <s v="avr-2025"/>
    <x v="193"/>
    <x v="0"/>
    <x v="8"/>
    <s v="Semaine"/>
  </r>
  <r>
    <x v="1"/>
    <x v="194"/>
    <n v="9770"/>
    <x v="36"/>
    <s v="Saclay"/>
    <s v="Michel"/>
    <s v="avr-2025"/>
    <x v="194"/>
    <x v="0"/>
    <x v="8"/>
    <s v="Semaine"/>
  </r>
  <r>
    <x v="1"/>
    <x v="195"/>
    <n v="13246.36"/>
    <x v="36"/>
    <s v="Saclay"/>
    <s v="Michel"/>
    <s v="avr-2025"/>
    <x v="195"/>
    <x v="0"/>
    <x v="8"/>
    <s v="Semaine"/>
  </r>
  <r>
    <x v="1"/>
    <x v="196"/>
    <n v="7630"/>
    <x v="36"/>
    <s v="Saclay"/>
    <s v="Michel"/>
    <s v="mars-2025"/>
    <x v="196"/>
    <x v="0"/>
    <x v="9"/>
    <s v="Semaine"/>
  </r>
  <r>
    <x v="1"/>
    <x v="586"/>
    <n v="1929.18"/>
    <x v="36"/>
    <s v="Saclay"/>
    <s v="Michel"/>
    <s v="mars-2025"/>
    <x v="302"/>
    <x v="0"/>
    <x v="9"/>
    <s v="Week-end"/>
  </r>
  <r>
    <x v="1"/>
    <x v="197"/>
    <n v="2340.91"/>
    <x v="36"/>
    <s v="Saclay"/>
    <s v="Michel"/>
    <s v="mars-2025"/>
    <x v="197"/>
    <x v="0"/>
    <x v="9"/>
    <s v="Week-end"/>
  </r>
  <r>
    <x v="1"/>
    <x v="198"/>
    <n v="8117.27"/>
    <x v="36"/>
    <s v="Saclay"/>
    <s v="Michel"/>
    <s v="mars-2025"/>
    <x v="198"/>
    <x v="0"/>
    <x v="9"/>
    <s v="Semaine"/>
  </r>
  <r>
    <x v="1"/>
    <x v="199"/>
    <n v="15299"/>
    <x v="36"/>
    <s v="Saclay"/>
    <s v="Michel"/>
    <s v="mars-2025"/>
    <x v="199"/>
    <x v="0"/>
    <x v="9"/>
    <s v="Semaine"/>
  </r>
  <r>
    <x v="1"/>
    <x v="200"/>
    <n v="13832.72"/>
    <x v="36"/>
    <s v="Saclay"/>
    <s v="Michel"/>
    <s v="mars-2025"/>
    <x v="200"/>
    <x v="0"/>
    <x v="9"/>
    <s v="Semaine"/>
  </r>
  <r>
    <x v="1"/>
    <x v="201"/>
    <n v="15966.36"/>
    <x v="36"/>
    <s v="Saclay"/>
    <s v="Michel"/>
    <s v="mars-2025"/>
    <x v="201"/>
    <x v="0"/>
    <x v="9"/>
    <s v="Semaine"/>
  </r>
  <r>
    <x v="1"/>
    <x v="202"/>
    <n v="13007.27"/>
    <x v="36"/>
    <s v="Saclay"/>
    <s v="Michel"/>
    <s v="mars-2025"/>
    <x v="202"/>
    <x v="0"/>
    <x v="9"/>
    <s v="Semaine"/>
  </r>
  <r>
    <x v="1"/>
    <x v="203"/>
    <n v="3440.91"/>
    <x v="36"/>
    <s v="Saclay"/>
    <s v="Michel"/>
    <s v="mars-2025"/>
    <x v="203"/>
    <x v="0"/>
    <x v="9"/>
    <s v="Week-end"/>
  </r>
  <r>
    <x v="1"/>
    <x v="204"/>
    <n v="2133.64"/>
    <x v="36"/>
    <s v="Saclay"/>
    <s v="Michel"/>
    <s v="mars-2025"/>
    <x v="204"/>
    <x v="0"/>
    <x v="9"/>
    <s v="Week-end"/>
  </r>
  <r>
    <x v="1"/>
    <x v="205"/>
    <n v="3633.64"/>
    <x v="36"/>
    <s v="Saclay"/>
    <s v="Michel"/>
    <s v="mars-2025"/>
    <x v="205"/>
    <x v="0"/>
    <x v="9"/>
    <s v="Semaine"/>
  </r>
  <r>
    <x v="1"/>
    <x v="206"/>
    <n v="3998.18"/>
    <x v="36"/>
    <s v="Saclay"/>
    <s v="Michel"/>
    <s v="mars-2025"/>
    <x v="206"/>
    <x v="0"/>
    <x v="9"/>
    <s v="Semaine"/>
  </r>
  <r>
    <x v="1"/>
    <x v="587"/>
    <n v="5000.91"/>
    <x v="36"/>
    <s v="Saclay"/>
    <s v="Michel"/>
    <s v="mars-2025"/>
    <x v="303"/>
    <x v="0"/>
    <x v="9"/>
    <s v="Semaine"/>
  </r>
  <r>
    <x v="1"/>
    <x v="207"/>
    <n v="4254.54"/>
    <x v="36"/>
    <s v="Saclay"/>
    <s v="Michel"/>
    <s v="mars-2025"/>
    <x v="207"/>
    <x v="0"/>
    <x v="9"/>
    <s v="Semaine"/>
  </r>
  <r>
    <x v="1"/>
    <x v="208"/>
    <n v="3290"/>
    <x v="36"/>
    <s v="Saclay"/>
    <s v="Michel"/>
    <s v="mars-2025"/>
    <x v="208"/>
    <x v="0"/>
    <x v="9"/>
    <s v="Semaine"/>
  </r>
  <r>
    <x v="1"/>
    <x v="209"/>
    <n v="515.45000000000005"/>
    <x v="36"/>
    <s v="Saclay"/>
    <s v="Michel"/>
    <s v="mars-2025"/>
    <x v="209"/>
    <x v="0"/>
    <x v="9"/>
    <s v="Week-end"/>
  </r>
  <r>
    <x v="1"/>
    <x v="210"/>
    <n v="6528.18"/>
    <x v="36"/>
    <s v="Saclay"/>
    <s v="Michel"/>
    <s v="mars-2025"/>
    <x v="210"/>
    <x v="0"/>
    <x v="9"/>
    <s v="Week-end"/>
  </r>
  <r>
    <x v="1"/>
    <x v="211"/>
    <n v="7008.18"/>
    <x v="36"/>
    <s v="Saclay"/>
    <s v="Michel"/>
    <s v="mars-2025"/>
    <x v="211"/>
    <x v="0"/>
    <x v="9"/>
    <s v="Semaine"/>
  </r>
  <r>
    <x v="1"/>
    <x v="212"/>
    <n v="8680"/>
    <x v="36"/>
    <s v="Saclay"/>
    <s v="Michel"/>
    <s v="mars-2025"/>
    <x v="212"/>
    <x v="0"/>
    <x v="9"/>
    <s v="Semaine"/>
  </r>
  <r>
    <x v="1"/>
    <x v="213"/>
    <n v="6026.36"/>
    <x v="36"/>
    <s v="Saclay"/>
    <s v="Michel"/>
    <s v="mars-2025"/>
    <x v="213"/>
    <x v="0"/>
    <x v="9"/>
    <s v="Semaine"/>
  </r>
  <r>
    <x v="1"/>
    <x v="214"/>
    <n v="9117.27"/>
    <x v="36"/>
    <s v="Saclay"/>
    <s v="Michel"/>
    <s v="mars-2025"/>
    <x v="214"/>
    <x v="0"/>
    <x v="9"/>
    <s v="Semaine"/>
  </r>
  <r>
    <x v="1"/>
    <x v="215"/>
    <n v="5088.18"/>
    <x v="36"/>
    <s v="Saclay"/>
    <s v="Michel"/>
    <s v="mars-2025"/>
    <x v="215"/>
    <x v="0"/>
    <x v="9"/>
    <s v="Semaine"/>
  </r>
  <r>
    <x v="1"/>
    <x v="588"/>
    <n v="330.91"/>
    <x v="36"/>
    <s v="Saclay"/>
    <s v="Michel"/>
    <s v="mars-2025"/>
    <x v="337"/>
    <x v="0"/>
    <x v="9"/>
    <s v="Week-end"/>
  </r>
  <r>
    <x v="1"/>
    <x v="216"/>
    <n v="185.45"/>
    <x v="36"/>
    <s v="Saclay"/>
    <s v="Michel"/>
    <s v="mars-2025"/>
    <x v="216"/>
    <x v="0"/>
    <x v="9"/>
    <s v="Week-end"/>
  </r>
  <r>
    <x v="1"/>
    <x v="217"/>
    <n v="4521.82"/>
    <x v="36"/>
    <s v="Saclay"/>
    <s v="Michel"/>
    <s v="mars-2025"/>
    <x v="217"/>
    <x v="0"/>
    <x v="9"/>
    <s v="Semaine"/>
  </r>
  <r>
    <x v="1"/>
    <x v="589"/>
    <n v="5383.63"/>
    <x v="36"/>
    <s v="Saclay"/>
    <s v="Michel"/>
    <s v="mars-2025"/>
    <x v="304"/>
    <x v="0"/>
    <x v="9"/>
    <s v="Semaine"/>
  </r>
  <r>
    <x v="1"/>
    <x v="218"/>
    <n v="6794.54"/>
    <x v="36"/>
    <s v="Saclay"/>
    <s v="Michel"/>
    <s v="mars-2025"/>
    <x v="218"/>
    <x v="0"/>
    <x v="9"/>
    <s v="Semaine"/>
  </r>
  <r>
    <x v="1"/>
    <x v="219"/>
    <n v="7959.09"/>
    <x v="36"/>
    <s v="Saclay"/>
    <s v="Michel"/>
    <s v="mars-2025"/>
    <x v="219"/>
    <x v="0"/>
    <x v="9"/>
    <s v="Semaine"/>
  </r>
  <r>
    <x v="1"/>
    <x v="220"/>
    <n v="4520"/>
    <x v="36"/>
    <s v="Saclay"/>
    <s v="Michel"/>
    <s v="mars-2025"/>
    <x v="220"/>
    <x v="0"/>
    <x v="9"/>
    <s v="Semaine"/>
  </r>
  <r>
    <x v="1"/>
    <x v="590"/>
    <n v="542.73"/>
    <x v="36"/>
    <s v="Saclay"/>
    <s v="Michel"/>
    <s v="mars-2025"/>
    <x v="305"/>
    <x v="0"/>
    <x v="9"/>
    <s v="Week-end"/>
  </r>
  <r>
    <x v="1"/>
    <x v="221"/>
    <n v="2477.27"/>
    <x v="36"/>
    <s v="Saclay"/>
    <s v="Michel"/>
    <s v="mars-2025"/>
    <x v="221"/>
    <x v="0"/>
    <x v="9"/>
    <s v="Week-end"/>
  </r>
  <r>
    <x v="1"/>
    <x v="222"/>
    <n v="478.18"/>
    <x v="36"/>
    <s v="Saclay"/>
    <s v="Michel"/>
    <s v="févr-2025"/>
    <x v="222"/>
    <x v="0"/>
    <x v="10"/>
    <s v="Semaine"/>
  </r>
  <r>
    <x v="1"/>
    <x v="223"/>
    <n v="4894.54"/>
    <x v="36"/>
    <s v="Saclay"/>
    <s v="Michel"/>
    <s v="févr-2025"/>
    <x v="223"/>
    <x v="0"/>
    <x v="10"/>
    <s v="Semaine"/>
  </r>
  <r>
    <x v="1"/>
    <x v="224"/>
    <n v="5866.36"/>
    <x v="36"/>
    <s v="Saclay"/>
    <s v="Michel"/>
    <s v="févr-2025"/>
    <x v="224"/>
    <x v="0"/>
    <x v="10"/>
    <s v="Semaine"/>
  </r>
  <r>
    <x v="1"/>
    <x v="225"/>
    <n v="9798.18"/>
    <x v="36"/>
    <s v="Saclay"/>
    <s v="Michel"/>
    <s v="févr-2025"/>
    <x v="225"/>
    <x v="0"/>
    <x v="10"/>
    <s v="Semaine"/>
  </r>
  <r>
    <x v="1"/>
    <x v="226"/>
    <n v="8883.6299999999992"/>
    <x v="36"/>
    <s v="Saclay"/>
    <s v="Michel"/>
    <s v="févr-2025"/>
    <x v="226"/>
    <x v="0"/>
    <x v="10"/>
    <s v="Semaine"/>
  </r>
  <r>
    <x v="1"/>
    <x v="591"/>
    <n v="1186.3599999999999"/>
    <x v="36"/>
    <s v="Saclay"/>
    <s v="Michel"/>
    <s v="févr-2025"/>
    <x v="307"/>
    <x v="0"/>
    <x v="10"/>
    <s v="Week-end"/>
  </r>
  <r>
    <x v="1"/>
    <x v="592"/>
    <n v="410.91"/>
    <x v="36"/>
    <s v="Saclay"/>
    <s v="Michel"/>
    <s v="févr-2025"/>
    <x v="338"/>
    <x v="0"/>
    <x v="10"/>
    <s v="Week-end"/>
  </r>
  <r>
    <x v="1"/>
    <x v="227"/>
    <n v="230"/>
    <x v="36"/>
    <s v="Saclay"/>
    <s v="Michel"/>
    <s v="févr-2025"/>
    <x v="227"/>
    <x v="0"/>
    <x v="10"/>
    <s v="Semaine"/>
  </r>
  <r>
    <x v="1"/>
    <x v="593"/>
    <n v="607.27"/>
    <x v="36"/>
    <s v="Saclay"/>
    <s v="Michel"/>
    <s v="févr-2025"/>
    <x v="308"/>
    <x v="0"/>
    <x v="10"/>
    <s v="Semaine"/>
  </r>
  <r>
    <x v="1"/>
    <x v="228"/>
    <n v="1066.3599999999999"/>
    <x v="36"/>
    <s v="Saclay"/>
    <s v="Michel"/>
    <s v="févr-2025"/>
    <x v="228"/>
    <x v="0"/>
    <x v="10"/>
    <s v="Semaine"/>
  </r>
  <r>
    <x v="1"/>
    <x v="229"/>
    <n v="530.91"/>
    <x v="36"/>
    <s v="Saclay"/>
    <s v="Michel"/>
    <s v="févr-2025"/>
    <x v="229"/>
    <x v="0"/>
    <x v="10"/>
    <s v="Semaine"/>
  </r>
  <r>
    <x v="1"/>
    <x v="594"/>
    <n v="201.82"/>
    <x v="36"/>
    <s v="Saclay"/>
    <s v="Michel"/>
    <s v="févr-2025"/>
    <x v="309"/>
    <x v="0"/>
    <x v="10"/>
    <s v="Semaine"/>
  </r>
  <r>
    <x v="1"/>
    <x v="595"/>
    <n v="434.55"/>
    <x v="36"/>
    <s v="Saclay"/>
    <s v="Michel"/>
    <s v="févr-2025"/>
    <x v="310"/>
    <x v="0"/>
    <x v="10"/>
    <s v="Week-end"/>
  </r>
  <r>
    <x v="1"/>
    <x v="230"/>
    <n v="717.27"/>
    <x v="36"/>
    <s v="Saclay"/>
    <s v="Michel"/>
    <s v="févr-2025"/>
    <x v="230"/>
    <x v="0"/>
    <x v="10"/>
    <s v="Week-end"/>
  </r>
  <r>
    <x v="1"/>
    <x v="231"/>
    <n v="1193.49"/>
    <x v="36"/>
    <s v="Saclay"/>
    <s v="Michel"/>
    <s v="févr-2025"/>
    <x v="231"/>
    <x v="0"/>
    <x v="10"/>
    <s v="Semaine"/>
  </r>
  <r>
    <x v="1"/>
    <x v="232"/>
    <n v="2670.91"/>
    <x v="36"/>
    <s v="Saclay"/>
    <s v="Michel"/>
    <s v="févr-2025"/>
    <x v="232"/>
    <x v="0"/>
    <x v="10"/>
    <s v="Semaine"/>
  </r>
  <r>
    <x v="1"/>
    <x v="233"/>
    <n v="8275.4500000000007"/>
    <x v="36"/>
    <s v="Saclay"/>
    <s v="Michel"/>
    <s v="févr-2025"/>
    <x v="233"/>
    <x v="0"/>
    <x v="10"/>
    <s v="Semaine"/>
  </r>
  <r>
    <x v="1"/>
    <x v="234"/>
    <n v="7786.36"/>
    <x v="36"/>
    <s v="Saclay"/>
    <s v="Michel"/>
    <s v="févr-2025"/>
    <x v="234"/>
    <x v="0"/>
    <x v="10"/>
    <s v="Semaine"/>
  </r>
  <r>
    <x v="1"/>
    <x v="235"/>
    <n v="1956.36"/>
    <x v="36"/>
    <s v="Saclay"/>
    <s v="Michel"/>
    <s v="févr-2025"/>
    <x v="235"/>
    <x v="0"/>
    <x v="10"/>
    <s v="Semaine"/>
  </r>
  <r>
    <x v="1"/>
    <x v="596"/>
    <n v="514.54999999999995"/>
    <x v="36"/>
    <s v="Saclay"/>
    <s v="Michel"/>
    <s v="févr-2025"/>
    <x v="311"/>
    <x v="0"/>
    <x v="10"/>
    <s v="Week-end"/>
  </r>
  <r>
    <x v="1"/>
    <x v="597"/>
    <n v="179.09"/>
    <x v="36"/>
    <s v="Saclay"/>
    <s v="Michel"/>
    <s v="févr-2025"/>
    <x v="312"/>
    <x v="0"/>
    <x v="10"/>
    <s v="Week-end"/>
  </r>
  <r>
    <x v="1"/>
    <x v="598"/>
    <n v="1312.73"/>
    <x v="36"/>
    <s v="Saclay"/>
    <s v="Michel"/>
    <s v="févr-2025"/>
    <x v="313"/>
    <x v="0"/>
    <x v="10"/>
    <s v="Semaine"/>
  </r>
  <r>
    <x v="1"/>
    <x v="236"/>
    <n v="6031.82"/>
    <x v="36"/>
    <s v="Saclay"/>
    <s v="Michel"/>
    <s v="févr-2025"/>
    <x v="236"/>
    <x v="0"/>
    <x v="10"/>
    <s v="Semaine"/>
  </r>
  <r>
    <x v="1"/>
    <x v="237"/>
    <n v="8909.09"/>
    <x v="36"/>
    <s v="Saclay"/>
    <s v="Michel"/>
    <s v="févr-2025"/>
    <x v="237"/>
    <x v="0"/>
    <x v="10"/>
    <s v="Semaine"/>
  </r>
  <r>
    <x v="1"/>
    <x v="238"/>
    <n v="17687.27"/>
    <x v="36"/>
    <s v="Saclay"/>
    <s v="Michel"/>
    <s v="févr-2025"/>
    <x v="238"/>
    <x v="0"/>
    <x v="10"/>
    <s v="Semaine"/>
  </r>
  <r>
    <x v="1"/>
    <x v="239"/>
    <n v="15591.81"/>
    <x v="36"/>
    <s v="Saclay"/>
    <s v="Michel"/>
    <s v="févr-2025"/>
    <x v="239"/>
    <x v="0"/>
    <x v="10"/>
    <s v="Semaine"/>
  </r>
  <r>
    <x v="1"/>
    <x v="599"/>
    <n v="616.36"/>
    <x v="36"/>
    <s v="Saclay"/>
    <s v="Michel"/>
    <s v="févr-2025"/>
    <x v="314"/>
    <x v="0"/>
    <x v="10"/>
    <s v="Week-end"/>
  </r>
  <r>
    <x v="1"/>
    <x v="240"/>
    <n v="2071.8200000000002"/>
    <x v="36"/>
    <s v="Saclay"/>
    <s v="Michel"/>
    <s v="févr-2025"/>
    <x v="240"/>
    <x v="0"/>
    <x v="10"/>
    <s v="Week-end"/>
  </r>
  <r>
    <x v="1"/>
    <x v="241"/>
    <n v="2856.62"/>
    <x v="36"/>
    <s v="Saclay"/>
    <s v="Michel"/>
    <s v="janv-2025"/>
    <x v="241"/>
    <x v="0"/>
    <x v="11"/>
    <s v="Semaine"/>
  </r>
  <r>
    <x v="1"/>
    <x v="242"/>
    <n v="12758.18"/>
    <x v="36"/>
    <s v="Saclay"/>
    <s v="Michel"/>
    <s v="janv-2025"/>
    <x v="242"/>
    <x v="0"/>
    <x v="11"/>
    <s v="Semaine"/>
  </r>
  <r>
    <x v="1"/>
    <x v="243"/>
    <n v="15558.18"/>
    <x v="36"/>
    <s v="Saclay"/>
    <s v="Michel"/>
    <s v="janv-2025"/>
    <x v="243"/>
    <x v="0"/>
    <x v="11"/>
    <s v="Semaine"/>
  </r>
  <r>
    <x v="1"/>
    <x v="244"/>
    <n v="19545.45"/>
    <x v="36"/>
    <s v="Saclay"/>
    <s v="Michel"/>
    <s v="janv-2025"/>
    <x v="244"/>
    <x v="0"/>
    <x v="11"/>
    <s v="Semaine"/>
  </r>
  <r>
    <x v="1"/>
    <x v="245"/>
    <n v="10237.27"/>
    <x v="36"/>
    <s v="Saclay"/>
    <s v="Michel"/>
    <s v="janv-2025"/>
    <x v="245"/>
    <x v="0"/>
    <x v="11"/>
    <s v="Semaine"/>
  </r>
  <r>
    <x v="1"/>
    <x v="600"/>
    <n v="1446.36"/>
    <x v="36"/>
    <s v="Saclay"/>
    <s v="Michel"/>
    <s v="janv-2025"/>
    <x v="315"/>
    <x v="0"/>
    <x v="11"/>
    <s v="Week-end"/>
  </r>
  <r>
    <x v="1"/>
    <x v="246"/>
    <n v="2614.54"/>
    <x v="36"/>
    <s v="Saclay"/>
    <s v="Michel"/>
    <s v="janv-2025"/>
    <x v="246"/>
    <x v="0"/>
    <x v="11"/>
    <s v="Week-end"/>
  </r>
  <r>
    <x v="1"/>
    <x v="247"/>
    <n v="8292.73"/>
    <x v="36"/>
    <s v="Saclay"/>
    <s v="Michel"/>
    <s v="janv-2025"/>
    <x v="247"/>
    <x v="0"/>
    <x v="11"/>
    <s v="Semaine"/>
  </r>
  <r>
    <x v="1"/>
    <x v="601"/>
    <n v="7844.54"/>
    <x v="36"/>
    <s v="Saclay"/>
    <s v="Michel"/>
    <s v="janv-2025"/>
    <x v="316"/>
    <x v="0"/>
    <x v="11"/>
    <s v="Semaine"/>
  </r>
  <r>
    <x v="1"/>
    <x v="602"/>
    <n v="12519.54"/>
    <x v="36"/>
    <s v="Saclay"/>
    <s v="Michel"/>
    <s v="janv-2025"/>
    <x v="317"/>
    <x v="0"/>
    <x v="11"/>
    <s v="Semaine"/>
  </r>
  <r>
    <x v="1"/>
    <x v="248"/>
    <n v="9804.34"/>
    <x v="36"/>
    <s v="Saclay"/>
    <s v="Michel"/>
    <s v="janv-2025"/>
    <x v="248"/>
    <x v="0"/>
    <x v="11"/>
    <s v="Semaine"/>
  </r>
  <r>
    <x v="1"/>
    <x v="249"/>
    <n v="9431.36"/>
    <x v="36"/>
    <s v="Saclay"/>
    <s v="Michel"/>
    <s v="janv-2025"/>
    <x v="249"/>
    <x v="0"/>
    <x v="11"/>
    <s v="Semaine"/>
  </r>
  <r>
    <x v="1"/>
    <x v="603"/>
    <n v="5352.27"/>
    <x v="36"/>
    <s v="Saclay"/>
    <s v="Michel"/>
    <s v="janv-2025"/>
    <x v="318"/>
    <x v="0"/>
    <x v="11"/>
    <s v="Week-end"/>
  </r>
  <r>
    <x v="1"/>
    <x v="604"/>
    <n v="2814.54"/>
    <x v="36"/>
    <s v="Saclay"/>
    <s v="Michel"/>
    <s v="janv-2025"/>
    <x v="319"/>
    <x v="0"/>
    <x v="11"/>
    <s v="Week-end"/>
  </r>
  <r>
    <x v="1"/>
    <x v="250"/>
    <n v="2205.4499999999998"/>
    <x v="36"/>
    <s v="Saclay"/>
    <s v="Michel"/>
    <s v="janv-2025"/>
    <x v="250"/>
    <x v="0"/>
    <x v="11"/>
    <s v="Semaine"/>
  </r>
  <r>
    <x v="1"/>
    <x v="251"/>
    <n v="149.09"/>
    <x v="36"/>
    <s v="Saclay"/>
    <s v="Michel"/>
    <s v="janv-2025"/>
    <x v="251"/>
    <x v="0"/>
    <x v="11"/>
    <s v="Semaine"/>
  </r>
  <r>
    <x v="1"/>
    <x v="252"/>
    <n v="4241.82"/>
    <x v="36"/>
    <s v="Saclay"/>
    <s v="Michel"/>
    <s v="janv-2025"/>
    <x v="252"/>
    <x v="0"/>
    <x v="11"/>
    <s v="Semaine"/>
  </r>
  <r>
    <x v="1"/>
    <x v="253"/>
    <n v="23219.99"/>
    <x v="36"/>
    <s v="Saclay"/>
    <s v="Michel"/>
    <s v="janv-2025"/>
    <x v="253"/>
    <x v="0"/>
    <x v="11"/>
    <s v="Semaine"/>
  </r>
  <r>
    <x v="1"/>
    <x v="254"/>
    <n v="4875.45"/>
    <x v="36"/>
    <s v="Saclay"/>
    <s v="Michel"/>
    <s v="janv-2025"/>
    <x v="254"/>
    <x v="0"/>
    <x v="11"/>
    <s v="Semaine"/>
  </r>
  <r>
    <x v="1"/>
    <x v="605"/>
    <n v="730.91"/>
    <x v="36"/>
    <s v="Saclay"/>
    <s v="Michel"/>
    <s v="janv-2025"/>
    <x v="320"/>
    <x v="0"/>
    <x v="11"/>
    <s v="Week-end"/>
  </r>
  <r>
    <x v="1"/>
    <x v="255"/>
    <n v="230"/>
    <x v="36"/>
    <s v="Saclay"/>
    <s v="Michel"/>
    <s v="janv-2025"/>
    <x v="255"/>
    <x v="0"/>
    <x v="11"/>
    <s v="Week-end"/>
  </r>
  <r>
    <x v="1"/>
    <x v="256"/>
    <n v="139.09"/>
    <x v="36"/>
    <s v="Saclay"/>
    <s v="Michel"/>
    <s v="janv-2025"/>
    <x v="256"/>
    <x v="0"/>
    <x v="11"/>
    <s v="Semaine"/>
  </r>
  <r>
    <x v="1"/>
    <x v="257"/>
    <n v="4962.7299999999996"/>
    <x v="36"/>
    <s v="Saclay"/>
    <s v="Michel"/>
    <s v="janv-2025"/>
    <x v="257"/>
    <x v="0"/>
    <x v="11"/>
    <s v="Semaine"/>
  </r>
  <r>
    <x v="1"/>
    <x v="258"/>
    <n v="8586.36"/>
    <x v="36"/>
    <s v="Saclay"/>
    <s v="Michel"/>
    <s v="janv-2025"/>
    <x v="258"/>
    <x v="0"/>
    <x v="11"/>
    <s v="Semaine"/>
  </r>
  <r>
    <x v="1"/>
    <x v="259"/>
    <n v="1186.3599999999999"/>
    <x v="36"/>
    <s v="Saclay"/>
    <s v="Michel"/>
    <s v="janv-2025"/>
    <x v="259"/>
    <x v="0"/>
    <x v="11"/>
    <s v="Semaine"/>
  </r>
  <r>
    <x v="1"/>
    <x v="260"/>
    <n v="580"/>
    <x v="36"/>
    <s v="Saclay"/>
    <s v="Michel"/>
    <s v="janv-2025"/>
    <x v="260"/>
    <x v="0"/>
    <x v="11"/>
    <s v="Semaine"/>
  </r>
  <r>
    <x v="1"/>
    <x v="261"/>
    <n v="3697.27"/>
    <x v="36"/>
    <s v="Saclay"/>
    <s v="Michel"/>
    <s v="déc-2024"/>
    <x v="261"/>
    <x v="1"/>
    <x v="12"/>
    <s v="Semaine"/>
  </r>
  <r>
    <x v="1"/>
    <x v="262"/>
    <n v="6905.45"/>
    <x v="36"/>
    <s v="Saclay"/>
    <s v="Michel"/>
    <s v="déc-2024"/>
    <x v="262"/>
    <x v="1"/>
    <x v="12"/>
    <s v="Semaine"/>
  </r>
  <r>
    <x v="1"/>
    <x v="263"/>
    <n v="8519.09"/>
    <x v="36"/>
    <s v="Saclay"/>
    <s v="Michel"/>
    <s v="déc-2024"/>
    <x v="263"/>
    <x v="1"/>
    <x v="12"/>
    <s v="Semaine"/>
  </r>
  <r>
    <x v="1"/>
    <x v="264"/>
    <n v="8581.81"/>
    <x v="36"/>
    <s v="Saclay"/>
    <s v="Michel"/>
    <s v="déc-2024"/>
    <x v="264"/>
    <x v="1"/>
    <x v="12"/>
    <s v="Semaine"/>
  </r>
  <r>
    <x v="1"/>
    <x v="265"/>
    <n v="9808.18"/>
    <x v="36"/>
    <s v="Saclay"/>
    <s v="Michel"/>
    <s v="déc-2024"/>
    <x v="0"/>
    <x v="1"/>
    <x v="12"/>
    <s v="Semaine"/>
  </r>
  <r>
    <x v="1"/>
    <x v="606"/>
    <n v="1500"/>
    <x v="36"/>
    <s v="Saclay"/>
    <s v="Michel"/>
    <s v="déc-2024"/>
    <x v="321"/>
    <x v="1"/>
    <x v="12"/>
    <s v="Week-end"/>
  </r>
  <r>
    <x v="1"/>
    <x v="266"/>
    <n v="2975.45"/>
    <x v="36"/>
    <s v="Saclay"/>
    <s v="Michel"/>
    <s v="déc-2024"/>
    <x v="265"/>
    <x v="1"/>
    <x v="12"/>
    <s v="Week-end"/>
  </r>
  <r>
    <x v="1"/>
    <x v="267"/>
    <n v="10078.18"/>
    <x v="36"/>
    <s v="Saclay"/>
    <s v="Michel"/>
    <s v="déc-2024"/>
    <x v="1"/>
    <x v="1"/>
    <x v="12"/>
    <s v="Semaine"/>
  </r>
  <r>
    <x v="1"/>
    <x v="268"/>
    <n v="6420.04"/>
    <x v="36"/>
    <s v="Saclay"/>
    <s v="Michel"/>
    <s v="déc-2024"/>
    <x v="2"/>
    <x v="1"/>
    <x v="12"/>
    <s v="Semaine"/>
  </r>
  <r>
    <x v="1"/>
    <x v="269"/>
    <n v="9763.6299999999992"/>
    <x v="36"/>
    <s v="Saclay"/>
    <s v="Michel"/>
    <s v="déc-2024"/>
    <x v="3"/>
    <x v="1"/>
    <x v="12"/>
    <s v="Semaine"/>
  </r>
  <r>
    <x v="1"/>
    <x v="607"/>
    <n v="12964.54"/>
    <x v="36"/>
    <s v="Saclay"/>
    <s v="Michel"/>
    <s v="déc-2024"/>
    <x v="4"/>
    <x v="1"/>
    <x v="12"/>
    <s v="Semaine"/>
  </r>
  <r>
    <x v="1"/>
    <x v="270"/>
    <n v="5962.72"/>
    <x v="36"/>
    <s v="Saclay"/>
    <s v="Michel"/>
    <s v="déc-2024"/>
    <x v="5"/>
    <x v="1"/>
    <x v="12"/>
    <s v="Semaine"/>
  </r>
  <r>
    <x v="1"/>
    <x v="271"/>
    <n v="790.91"/>
    <x v="36"/>
    <s v="Saclay"/>
    <s v="Michel"/>
    <s v="déc-2024"/>
    <x v="6"/>
    <x v="1"/>
    <x v="12"/>
    <s v="Week-end"/>
  </r>
  <r>
    <x v="1"/>
    <x v="272"/>
    <n v="320"/>
    <x v="36"/>
    <s v="Saclay"/>
    <s v="Michel"/>
    <s v="déc-2024"/>
    <x v="7"/>
    <x v="1"/>
    <x v="12"/>
    <s v="Week-end"/>
  </r>
  <r>
    <x v="1"/>
    <x v="273"/>
    <n v="19281.82"/>
    <x v="36"/>
    <s v="Saclay"/>
    <s v="Michel"/>
    <s v="déc-2024"/>
    <x v="8"/>
    <x v="1"/>
    <x v="12"/>
    <s v="Semaine"/>
  </r>
  <r>
    <x v="1"/>
    <x v="274"/>
    <n v="9753.6299999999992"/>
    <x v="36"/>
    <s v="Saclay"/>
    <s v="Michel"/>
    <s v="déc-2024"/>
    <x v="9"/>
    <x v="1"/>
    <x v="12"/>
    <s v="Semaine"/>
  </r>
  <r>
    <x v="1"/>
    <x v="275"/>
    <n v="11788.18"/>
    <x v="36"/>
    <s v="Saclay"/>
    <s v="Michel"/>
    <s v="déc-2024"/>
    <x v="10"/>
    <x v="1"/>
    <x v="12"/>
    <s v="Semaine"/>
  </r>
  <r>
    <x v="1"/>
    <x v="276"/>
    <n v="11106.36"/>
    <x v="36"/>
    <s v="Saclay"/>
    <s v="Michel"/>
    <s v="déc-2024"/>
    <x v="11"/>
    <x v="1"/>
    <x v="12"/>
    <s v="Semaine"/>
  </r>
  <r>
    <x v="1"/>
    <x v="277"/>
    <n v="8651.81"/>
    <x v="36"/>
    <s v="Saclay"/>
    <s v="Michel"/>
    <s v="déc-2024"/>
    <x v="12"/>
    <x v="1"/>
    <x v="12"/>
    <s v="Semaine"/>
  </r>
  <r>
    <x v="1"/>
    <x v="278"/>
    <n v="1219.0899999999999"/>
    <x v="36"/>
    <s v="Saclay"/>
    <s v="Michel"/>
    <s v="déc-2024"/>
    <x v="13"/>
    <x v="1"/>
    <x v="12"/>
    <s v="Week-end"/>
  </r>
  <r>
    <x v="1"/>
    <x v="608"/>
    <n v="382.73"/>
    <x v="36"/>
    <s v="Saclay"/>
    <s v="Michel"/>
    <s v="nov-2024"/>
    <x v="322"/>
    <x v="1"/>
    <x v="13"/>
    <s v="Week-end"/>
  </r>
  <r>
    <x v="1"/>
    <x v="279"/>
    <n v="1646.36"/>
    <x v="36"/>
    <s v="Saclay"/>
    <s v="Michel"/>
    <s v="nov-2024"/>
    <x v="14"/>
    <x v="1"/>
    <x v="13"/>
    <s v="Semaine"/>
  </r>
  <r>
    <x v="1"/>
    <x v="609"/>
    <n v="8512.7199999999993"/>
    <x v="36"/>
    <s v="Saclay"/>
    <s v="Michel"/>
    <s v="nov-2024"/>
    <x v="15"/>
    <x v="1"/>
    <x v="13"/>
    <s v="Semaine"/>
  </r>
  <r>
    <x v="1"/>
    <x v="280"/>
    <n v="8889.99"/>
    <x v="36"/>
    <s v="Saclay"/>
    <s v="Michel"/>
    <s v="nov-2024"/>
    <x v="16"/>
    <x v="1"/>
    <x v="13"/>
    <s v="Semaine"/>
  </r>
  <r>
    <x v="1"/>
    <x v="281"/>
    <n v="11396.36"/>
    <x v="36"/>
    <s v="Saclay"/>
    <s v="Michel"/>
    <s v="nov-2024"/>
    <x v="17"/>
    <x v="1"/>
    <x v="13"/>
    <s v="Semaine"/>
  </r>
  <r>
    <x v="1"/>
    <x v="282"/>
    <n v="3493.63"/>
    <x v="36"/>
    <s v="Saclay"/>
    <s v="Michel"/>
    <s v="nov-2024"/>
    <x v="18"/>
    <x v="1"/>
    <x v="13"/>
    <s v="Semaine"/>
  </r>
  <r>
    <x v="1"/>
    <x v="283"/>
    <n v="709.09"/>
    <x v="36"/>
    <s v="Saclay"/>
    <s v="Michel"/>
    <s v="nov-2024"/>
    <x v="19"/>
    <x v="1"/>
    <x v="13"/>
    <s v="Week-end"/>
  </r>
  <r>
    <x v="1"/>
    <x v="284"/>
    <n v="220.91"/>
    <x v="36"/>
    <s v="Saclay"/>
    <s v="Michel"/>
    <s v="nov-2024"/>
    <x v="20"/>
    <x v="1"/>
    <x v="13"/>
    <s v="Week-end"/>
  </r>
  <r>
    <x v="1"/>
    <x v="285"/>
    <n v="4454.55"/>
    <x v="36"/>
    <s v="Saclay"/>
    <s v="Michel"/>
    <s v="nov-2024"/>
    <x v="21"/>
    <x v="1"/>
    <x v="13"/>
    <s v="Semaine"/>
  </r>
  <r>
    <x v="1"/>
    <x v="286"/>
    <n v="13156.59"/>
    <x v="36"/>
    <s v="Saclay"/>
    <s v="Michel"/>
    <s v="nov-2024"/>
    <x v="22"/>
    <x v="1"/>
    <x v="13"/>
    <s v="Semaine"/>
  </r>
  <r>
    <x v="1"/>
    <x v="287"/>
    <n v="9125.9"/>
    <x v="36"/>
    <s v="Saclay"/>
    <s v="Michel"/>
    <s v="nov-2024"/>
    <x v="23"/>
    <x v="1"/>
    <x v="13"/>
    <s v="Semaine"/>
  </r>
  <r>
    <x v="1"/>
    <x v="288"/>
    <n v="8130.45"/>
    <x v="36"/>
    <s v="Saclay"/>
    <s v="Michel"/>
    <s v="nov-2024"/>
    <x v="24"/>
    <x v="1"/>
    <x v="13"/>
    <s v="Semaine"/>
  </r>
  <r>
    <x v="1"/>
    <x v="289"/>
    <n v="6818.18"/>
    <x v="36"/>
    <s v="Saclay"/>
    <s v="Michel"/>
    <s v="nov-2024"/>
    <x v="25"/>
    <x v="1"/>
    <x v="13"/>
    <s v="Semaine"/>
  </r>
  <r>
    <x v="1"/>
    <x v="610"/>
    <n v="1974.09"/>
    <x v="36"/>
    <s v="Saclay"/>
    <s v="Michel"/>
    <s v="nov-2024"/>
    <x v="26"/>
    <x v="1"/>
    <x v="13"/>
    <s v="Week-end"/>
  </r>
  <r>
    <x v="1"/>
    <x v="290"/>
    <n v="2471.8200000000002"/>
    <x v="36"/>
    <s v="Saclay"/>
    <s v="Michel"/>
    <s v="nov-2024"/>
    <x v="266"/>
    <x v="1"/>
    <x v="13"/>
    <s v="Week-end"/>
  </r>
  <r>
    <x v="1"/>
    <x v="291"/>
    <n v="4465.91"/>
    <x v="36"/>
    <s v="Saclay"/>
    <s v="Michel"/>
    <s v="nov-2024"/>
    <x v="27"/>
    <x v="1"/>
    <x v="13"/>
    <s v="Semaine"/>
  </r>
  <r>
    <x v="1"/>
    <x v="292"/>
    <n v="6463.18"/>
    <x v="36"/>
    <s v="Saclay"/>
    <s v="Michel"/>
    <s v="nov-2024"/>
    <x v="28"/>
    <x v="1"/>
    <x v="13"/>
    <s v="Semaine"/>
  </r>
  <r>
    <x v="1"/>
    <x v="293"/>
    <n v="7921.82"/>
    <x v="36"/>
    <s v="Saclay"/>
    <s v="Michel"/>
    <s v="nov-2024"/>
    <x v="29"/>
    <x v="1"/>
    <x v="13"/>
    <s v="Semaine"/>
  </r>
  <r>
    <x v="1"/>
    <x v="294"/>
    <n v="12536.36"/>
    <x v="36"/>
    <s v="Saclay"/>
    <s v="Michel"/>
    <s v="nov-2024"/>
    <x v="30"/>
    <x v="1"/>
    <x v="13"/>
    <s v="Semaine"/>
  </r>
  <r>
    <x v="1"/>
    <x v="611"/>
    <n v="2330"/>
    <x v="36"/>
    <s v="Saclay"/>
    <s v="Michel"/>
    <s v="nov-2024"/>
    <x v="323"/>
    <x v="1"/>
    <x v="13"/>
    <s v="Semaine"/>
  </r>
  <r>
    <x v="1"/>
    <x v="612"/>
    <n v="346.36"/>
    <x v="36"/>
    <s v="Saclay"/>
    <s v="Michel"/>
    <s v="nov-2024"/>
    <x v="324"/>
    <x v="1"/>
    <x v="13"/>
    <s v="Week-end"/>
  </r>
  <r>
    <x v="1"/>
    <x v="295"/>
    <n v="1783.64"/>
    <x v="36"/>
    <s v="Saclay"/>
    <s v="Michel"/>
    <s v="nov-2024"/>
    <x v="267"/>
    <x v="1"/>
    <x v="13"/>
    <s v="Week-end"/>
  </r>
  <r>
    <x v="1"/>
    <x v="296"/>
    <n v="2176.36"/>
    <x v="36"/>
    <s v="Saclay"/>
    <s v="Michel"/>
    <s v="nov-2024"/>
    <x v="31"/>
    <x v="1"/>
    <x v="13"/>
    <s v="Semaine"/>
  </r>
  <r>
    <x v="1"/>
    <x v="297"/>
    <n v="4929.09"/>
    <x v="36"/>
    <s v="Saclay"/>
    <s v="Michel"/>
    <s v="nov-2024"/>
    <x v="32"/>
    <x v="1"/>
    <x v="13"/>
    <s v="Semaine"/>
  </r>
  <r>
    <x v="1"/>
    <x v="298"/>
    <n v="10344.540000000001"/>
    <x v="36"/>
    <s v="Saclay"/>
    <s v="Michel"/>
    <s v="nov-2024"/>
    <x v="33"/>
    <x v="1"/>
    <x v="13"/>
    <s v="Semaine"/>
  </r>
  <r>
    <x v="1"/>
    <x v="299"/>
    <n v="11000.45"/>
    <x v="36"/>
    <s v="Saclay"/>
    <s v="Michel"/>
    <s v="nov-2024"/>
    <x v="34"/>
    <x v="1"/>
    <x v="13"/>
    <s v="Semaine"/>
  </r>
  <r>
    <x v="1"/>
    <x v="300"/>
    <n v="6590.44"/>
    <x v="36"/>
    <s v="Saclay"/>
    <s v="Michel"/>
    <s v="nov-2024"/>
    <x v="35"/>
    <x v="1"/>
    <x v="13"/>
    <s v="Semaine"/>
  </r>
  <r>
    <x v="1"/>
    <x v="613"/>
    <n v="1325.45"/>
    <x v="36"/>
    <s v="Saclay"/>
    <s v="Michel"/>
    <s v="nov-2024"/>
    <x v="36"/>
    <x v="1"/>
    <x v="13"/>
    <s v="Week-end"/>
  </r>
  <r>
    <x v="1"/>
    <x v="614"/>
    <n v="305.45"/>
    <x v="36"/>
    <s v="Saclay"/>
    <s v="Michel"/>
    <s v="nov-2024"/>
    <x v="37"/>
    <x v="1"/>
    <x v="13"/>
    <s v="Week-end"/>
  </r>
  <r>
    <x v="1"/>
    <x v="301"/>
    <n v="458.18"/>
    <x v="36"/>
    <s v="Saclay"/>
    <s v="Michel"/>
    <s v="nov-2024"/>
    <x v="38"/>
    <x v="1"/>
    <x v="13"/>
    <s v="Semaine"/>
  </r>
  <r>
    <x v="1"/>
    <x v="302"/>
    <n v="3237.27"/>
    <x v="36"/>
    <s v="Saclay"/>
    <s v="Michel"/>
    <s v="oct-2024"/>
    <x v="39"/>
    <x v="1"/>
    <x v="14"/>
    <s v="Semaine"/>
  </r>
  <r>
    <x v="1"/>
    <x v="303"/>
    <n v="3672.72"/>
    <x v="36"/>
    <s v="Saclay"/>
    <s v="Michel"/>
    <s v="oct-2024"/>
    <x v="40"/>
    <x v="1"/>
    <x v="14"/>
    <s v="Semaine"/>
  </r>
  <r>
    <x v="1"/>
    <x v="304"/>
    <n v="3243.63"/>
    <x v="36"/>
    <s v="Saclay"/>
    <s v="Michel"/>
    <s v="oct-2024"/>
    <x v="41"/>
    <x v="1"/>
    <x v="14"/>
    <s v="Semaine"/>
  </r>
  <r>
    <x v="1"/>
    <x v="305"/>
    <n v="8739.09"/>
    <x v="36"/>
    <s v="Saclay"/>
    <s v="Michel"/>
    <s v="oct-2024"/>
    <x v="42"/>
    <x v="1"/>
    <x v="14"/>
    <s v="Semaine"/>
  </r>
  <r>
    <x v="1"/>
    <x v="615"/>
    <n v="3223.63"/>
    <x v="36"/>
    <s v="Saclay"/>
    <s v="Michel"/>
    <s v="oct-2024"/>
    <x v="43"/>
    <x v="1"/>
    <x v="14"/>
    <s v="Week-end"/>
  </r>
  <r>
    <x v="1"/>
    <x v="306"/>
    <n v="4225"/>
    <x v="36"/>
    <s v="Saclay"/>
    <s v="Michel"/>
    <s v="oct-2024"/>
    <x v="268"/>
    <x v="1"/>
    <x v="14"/>
    <s v="Week-end"/>
  </r>
  <r>
    <x v="1"/>
    <x v="307"/>
    <n v="4811.82"/>
    <x v="36"/>
    <s v="Saclay"/>
    <s v="Michel"/>
    <s v="oct-2024"/>
    <x v="269"/>
    <x v="1"/>
    <x v="14"/>
    <s v="Semaine"/>
  </r>
  <r>
    <x v="1"/>
    <x v="308"/>
    <n v="5457.27"/>
    <x v="36"/>
    <s v="Saclay"/>
    <s v="Michel"/>
    <s v="oct-2024"/>
    <x v="44"/>
    <x v="1"/>
    <x v="14"/>
    <s v="Semaine"/>
  </r>
  <r>
    <x v="1"/>
    <x v="309"/>
    <n v="9455.4500000000007"/>
    <x v="36"/>
    <s v="Saclay"/>
    <s v="Michel"/>
    <s v="oct-2024"/>
    <x v="45"/>
    <x v="1"/>
    <x v="14"/>
    <s v="Semaine"/>
  </r>
  <r>
    <x v="1"/>
    <x v="310"/>
    <n v="7957.27"/>
    <x v="36"/>
    <s v="Saclay"/>
    <s v="Michel"/>
    <s v="oct-2024"/>
    <x v="46"/>
    <x v="1"/>
    <x v="14"/>
    <s v="Semaine"/>
  </r>
  <r>
    <x v="1"/>
    <x v="311"/>
    <n v="8684.5400000000009"/>
    <x v="36"/>
    <s v="Saclay"/>
    <s v="Michel"/>
    <s v="oct-2024"/>
    <x v="47"/>
    <x v="1"/>
    <x v="14"/>
    <s v="Semaine"/>
  </r>
  <r>
    <x v="1"/>
    <x v="312"/>
    <n v="5462.72"/>
    <x v="36"/>
    <s v="Saclay"/>
    <s v="Michel"/>
    <s v="oct-2024"/>
    <x v="48"/>
    <x v="1"/>
    <x v="14"/>
    <s v="Week-end"/>
  </r>
  <r>
    <x v="1"/>
    <x v="313"/>
    <n v="2732.72"/>
    <x v="36"/>
    <s v="Saclay"/>
    <s v="Michel"/>
    <s v="oct-2024"/>
    <x v="49"/>
    <x v="1"/>
    <x v="14"/>
    <s v="Week-end"/>
  </r>
  <r>
    <x v="1"/>
    <x v="314"/>
    <n v="7550"/>
    <x v="36"/>
    <s v="Saclay"/>
    <s v="Michel"/>
    <s v="oct-2024"/>
    <x v="50"/>
    <x v="1"/>
    <x v="14"/>
    <s v="Semaine"/>
  </r>
  <r>
    <x v="1"/>
    <x v="315"/>
    <n v="11804.54"/>
    <x v="36"/>
    <s v="Saclay"/>
    <s v="Michel"/>
    <s v="oct-2024"/>
    <x v="51"/>
    <x v="1"/>
    <x v="14"/>
    <s v="Semaine"/>
  </r>
  <r>
    <x v="1"/>
    <x v="316"/>
    <n v="12429.09"/>
    <x v="36"/>
    <s v="Saclay"/>
    <s v="Michel"/>
    <s v="oct-2024"/>
    <x v="52"/>
    <x v="1"/>
    <x v="14"/>
    <s v="Semaine"/>
  </r>
  <r>
    <x v="1"/>
    <x v="317"/>
    <n v="14228.63"/>
    <x v="36"/>
    <s v="Saclay"/>
    <s v="Michel"/>
    <s v="oct-2024"/>
    <x v="53"/>
    <x v="1"/>
    <x v="14"/>
    <s v="Semaine"/>
  </r>
  <r>
    <x v="1"/>
    <x v="318"/>
    <n v="7694.54"/>
    <x v="36"/>
    <s v="Saclay"/>
    <s v="Michel"/>
    <s v="oct-2024"/>
    <x v="54"/>
    <x v="1"/>
    <x v="14"/>
    <s v="Semaine"/>
  </r>
  <r>
    <x v="1"/>
    <x v="616"/>
    <n v="2722.73"/>
    <x v="36"/>
    <s v="Saclay"/>
    <s v="Michel"/>
    <s v="oct-2024"/>
    <x v="55"/>
    <x v="1"/>
    <x v="14"/>
    <s v="Week-end"/>
  </r>
  <r>
    <x v="1"/>
    <x v="319"/>
    <n v="4341.82"/>
    <x v="36"/>
    <s v="Saclay"/>
    <s v="Michel"/>
    <s v="oct-2024"/>
    <x v="270"/>
    <x v="1"/>
    <x v="14"/>
    <s v="Week-end"/>
  </r>
  <r>
    <x v="1"/>
    <x v="320"/>
    <n v="9018.18"/>
    <x v="36"/>
    <s v="Saclay"/>
    <s v="Michel"/>
    <s v="oct-2024"/>
    <x v="56"/>
    <x v="1"/>
    <x v="14"/>
    <s v="Semaine"/>
  </r>
  <r>
    <x v="1"/>
    <x v="321"/>
    <n v="14070.9"/>
    <x v="36"/>
    <s v="Saclay"/>
    <s v="Michel"/>
    <s v="oct-2024"/>
    <x v="57"/>
    <x v="1"/>
    <x v="14"/>
    <s v="Semaine"/>
  </r>
  <r>
    <x v="1"/>
    <x v="322"/>
    <n v="10837.27"/>
    <x v="36"/>
    <s v="Saclay"/>
    <s v="Michel"/>
    <s v="oct-2024"/>
    <x v="58"/>
    <x v="1"/>
    <x v="14"/>
    <s v="Semaine"/>
  </r>
  <r>
    <x v="1"/>
    <x v="323"/>
    <n v="9851.81"/>
    <x v="36"/>
    <s v="Saclay"/>
    <s v="Michel"/>
    <s v="oct-2024"/>
    <x v="59"/>
    <x v="1"/>
    <x v="14"/>
    <s v="Semaine"/>
  </r>
  <r>
    <x v="1"/>
    <x v="324"/>
    <n v="10041.81"/>
    <x v="36"/>
    <s v="Saclay"/>
    <s v="Michel"/>
    <s v="oct-2024"/>
    <x v="60"/>
    <x v="1"/>
    <x v="14"/>
    <s v="Semaine"/>
  </r>
  <r>
    <x v="1"/>
    <x v="325"/>
    <n v="2363.63"/>
    <x v="36"/>
    <s v="Saclay"/>
    <s v="Michel"/>
    <s v="oct-2024"/>
    <x v="61"/>
    <x v="1"/>
    <x v="14"/>
    <s v="Week-end"/>
  </r>
  <r>
    <x v="1"/>
    <x v="326"/>
    <n v="450.91"/>
    <x v="36"/>
    <s v="Saclay"/>
    <s v="Michel"/>
    <s v="oct-2024"/>
    <x v="271"/>
    <x v="1"/>
    <x v="14"/>
    <s v="Week-end"/>
  </r>
  <r>
    <x v="1"/>
    <x v="327"/>
    <n v="3716.36"/>
    <x v="36"/>
    <s v="Saclay"/>
    <s v="Michel"/>
    <s v="oct-2024"/>
    <x v="62"/>
    <x v="1"/>
    <x v="14"/>
    <s v="Semaine"/>
  </r>
  <r>
    <x v="1"/>
    <x v="328"/>
    <n v="10789.54"/>
    <x v="36"/>
    <s v="Saclay"/>
    <s v="Michel"/>
    <s v="oct-2024"/>
    <x v="63"/>
    <x v="1"/>
    <x v="14"/>
    <s v="Semaine"/>
  </r>
  <r>
    <x v="1"/>
    <x v="329"/>
    <n v="14010.9"/>
    <x v="36"/>
    <s v="Saclay"/>
    <s v="Michel"/>
    <s v="oct-2024"/>
    <x v="64"/>
    <x v="1"/>
    <x v="14"/>
    <s v="Semaine"/>
  </r>
  <r>
    <x v="1"/>
    <x v="330"/>
    <n v="12764.54"/>
    <x v="36"/>
    <s v="Saclay"/>
    <s v="Michel"/>
    <s v="oct-2024"/>
    <x v="65"/>
    <x v="1"/>
    <x v="14"/>
    <s v="Semaine"/>
  </r>
  <r>
    <x v="1"/>
    <x v="331"/>
    <n v="8810.9"/>
    <x v="36"/>
    <s v="Saclay"/>
    <s v="Michel"/>
    <s v="sept-2024"/>
    <x v="66"/>
    <x v="1"/>
    <x v="15"/>
    <s v="Semaine"/>
  </r>
  <r>
    <x v="1"/>
    <x v="617"/>
    <n v="2740"/>
    <x v="36"/>
    <s v="Saclay"/>
    <s v="Michel"/>
    <s v="sept-2024"/>
    <x v="67"/>
    <x v="1"/>
    <x v="15"/>
    <s v="Week-end"/>
  </r>
  <r>
    <x v="1"/>
    <x v="332"/>
    <n v="4971.82"/>
    <x v="36"/>
    <s v="Saclay"/>
    <s v="Michel"/>
    <s v="sept-2024"/>
    <x v="272"/>
    <x v="1"/>
    <x v="15"/>
    <s v="Week-end"/>
  </r>
  <r>
    <x v="1"/>
    <x v="333"/>
    <n v="11279.09"/>
    <x v="36"/>
    <s v="Saclay"/>
    <s v="Michel"/>
    <s v="sept-2024"/>
    <x v="68"/>
    <x v="1"/>
    <x v="15"/>
    <s v="Semaine"/>
  </r>
  <r>
    <x v="1"/>
    <x v="334"/>
    <n v="13450.9"/>
    <x v="36"/>
    <s v="Saclay"/>
    <s v="Michel"/>
    <s v="sept-2024"/>
    <x v="69"/>
    <x v="1"/>
    <x v="15"/>
    <s v="Semaine"/>
  </r>
  <r>
    <x v="1"/>
    <x v="335"/>
    <n v="11480"/>
    <x v="36"/>
    <s v="Saclay"/>
    <s v="Michel"/>
    <s v="sept-2024"/>
    <x v="70"/>
    <x v="1"/>
    <x v="15"/>
    <s v="Semaine"/>
  </r>
  <r>
    <x v="1"/>
    <x v="336"/>
    <n v="7493.63"/>
    <x v="36"/>
    <s v="Saclay"/>
    <s v="Michel"/>
    <s v="sept-2024"/>
    <x v="71"/>
    <x v="1"/>
    <x v="15"/>
    <s v="Semaine"/>
  </r>
  <r>
    <x v="1"/>
    <x v="337"/>
    <n v="7066.18"/>
    <x v="36"/>
    <s v="Saclay"/>
    <s v="Michel"/>
    <s v="sept-2024"/>
    <x v="72"/>
    <x v="1"/>
    <x v="15"/>
    <s v="Semaine"/>
  </r>
  <r>
    <x v="1"/>
    <x v="618"/>
    <n v="2927.27"/>
    <x v="36"/>
    <s v="Saclay"/>
    <s v="Michel"/>
    <s v="sept-2024"/>
    <x v="73"/>
    <x v="1"/>
    <x v="15"/>
    <s v="Week-end"/>
  </r>
  <r>
    <x v="1"/>
    <x v="338"/>
    <n v="2275.4499999999998"/>
    <x v="36"/>
    <s v="Saclay"/>
    <s v="Michel"/>
    <s v="sept-2024"/>
    <x v="74"/>
    <x v="1"/>
    <x v="15"/>
    <s v="Week-end"/>
  </r>
  <r>
    <x v="1"/>
    <x v="339"/>
    <n v="11385.45"/>
    <x v="36"/>
    <s v="Saclay"/>
    <s v="Michel"/>
    <s v="sept-2024"/>
    <x v="75"/>
    <x v="1"/>
    <x v="15"/>
    <s v="Semaine"/>
  </r>
  <r>
    <x v="1"/>
    <x v="340"/>
    <n v="13473.63"/>
    <x v="36"/>
    <s v="Saclay"/>
    <s v="Michel"/>
    <s v="sept-2024"/>
    <x v="76"/>
    <x v="1"/>
    <x v="15"/>
    <s v="Semaine"/>
  </r>
  <r>
    <x v="1"/>
    <x v="341"/>
    <n v="10971.81"/>
    <x v="36"/>
    <s v="Saclay"/>
    <s v="Michel"/>
    <s v="sept-2024"/>
    <x v="77"/>
    <x v="1"/>
    <x v="15"/>
    <s v="Semaine"/>
  </r>
  <r>
    <x v="1"/>
    <x v="342"/>
    <n v="11312.72"/>
    <x v="36"/>
    <s v="Saclay"/>
    <s v="Michel"/>
    <s v="sept-2024"/>
    <x v="78"/>
    <x v="1"/>
    <x v="15"/>
    <s v="Semaine"/>
  </r>
  <r>
    <x v="1"/>
    <x v="343"/>
    <n v="7874.09"/>
    <x v="36"/>
    <s v="Saclay"/>
    <s v="Michel"/>
    <s v="sept-2024"/>
    <x v="79"/>
    <x v="1"/>
    <x v="15"/>
    <s v="Semaine"/>
  </r>
  <r>
    <x v="1"/>
    <x v="344"/>
    <n v="2534.54"/>
    <x v="36"/>
    <s v="Saclay"/>
    <s v="Michel"/>
    <s v="sept-2024"/>
    <x v="80"/>
    <x v="1"/>
    <x v="15"/>
    <s v="Week-end"/>
  </r>
  <r>
    <x v="1"/>
    <x v="619"/>
    <n v="6914.54"/>
    <x v="36"/>
    <s v="Saclay"/>
    <s v="Michel"/>
    <s v="sept-2024"/>
    <x v="325"/>
    <x v="1"/>
    <x v="15"/>
    <s v="Week-end"/>
  </r>
  <r>
    <x v="1"/>
    <x v="345"/>
    <n v="7019.09"/>
    <x v="36"/>
    <s v="Saclay"/>
    <s v="Michel"/>
    <s v="sept-2024"/>
    <x v="273"/>
    <x v="1"/>
    <x v="15"/>
    <s v="Semaine"/>
  </r>
  <r>
    <x v="1"/>
    <x v="346"/>
    <n v="8050.91"/>
    <x v="36"/>
    <s v="Saclay"/>
    <s v="Michel"/>
    <s v="sept-2024"/>
    <x v="81"/>
    <x v="1"/>
    <x v="15"/>
    <s v="Semaine"/>
  </r>
  <r>
    <x v="1"/>
    <x v="347"/>
    <n v="15034.09"/>
    <x v="36"/>
    <s v="Saclay"/>
    <s v="Michel"/>
    <s v="sept-2024"/>
    <x v="82"/>
    <x v="1"/>
    <x v="15"/>
    <s v="Semaine"/>
  </r>
  <r>
    <x v="1"/>
    <x v="348"/>
    <n v="9633.6299999999992"/>
    <x v="36"/>
    <s v="Saclay"/>
    <s v="Michel"/>
    <s v="sept-2024"/>
    <x v="83"/>
    <x v="1"/>
    <x v="15"/>
    <s v="Semaine"/>
  </r>
  <r>
    <x v="1"/>
    <x v="349"/>
    <n v="7577.27"/>
    <x v="36"/>
    <s v="Saclay"/>
    <s v="Michel"/>
    <s v="sept-2024"/>
    <x v="84"/>
    <x v="1"/>
    <x v="15"/>
    <s v="Semaine"/>
  </r>
  <r>
    <x v="1"/>
    <x v="620"/>
    <n v="1805.45"/>
    <x v="36"/>
    <s v="Saclay"/>
    <s v="Michel"/>
    <s v="sept-2024"/>
    <x v="85"/>
    <x v="1"/>
    <x v="15"/>
    <s v="Week-end"/>
  </r>
  <r>
    <x v="1"/>
    <x v="350"/>
    <n v="7678.18"/>
    <x v="36"/>
    <s v="Saclay"/>
    <s v="Michel"/>
    <s v="sept-2024"/>
    <x v="274"/>
    <x v="1"/>
    <x v="15"/>
    <s v="Week-end"/>
  </r>
  <r>
    <x v="1"/>
    <x v="351"/>
    <n v="6284.54"/>
    <x v="36"/>
    <s v="Saclay"/>
    <s v="Michel"/>
    <s v="sept-2024"/>
    <x v="86"/>
    <x v="1"/>
    <x v="15"/>
    <s v="Semaine"/>
  </r>
  <r>
    <x v="1"/>
    <x v="352"/>
    <n v="8330.06"/>
    <x v="36"/>
    <s v="Saclay"/>
    <s v="Michel"/>
    <s v="sept-2024"/>
    <x v="87"/>
    <x v="1"/>
    <x v="15"/>
    <s v="Semaine"/>
  </r>
  <r>
    <x v="1"/>
    <x v="353"/>
    <n v="8370"/>
    <x v="36"/>
    <s v="Saclay"/>
    <s v="Michel"/>
    <s v="sept-2024"/>
    <x v="88"/>
    <x v="1"/>
    <x v="15"/>
    <s v="Semaine"/>
  </r>
  <r>
    <x v="1"/>
    <x v="354"/>
    <n v="5168.18"/>
    <x v="36"/>
    <s v="Saclay"/>
    <s v="Michel"/>
    <s v="sept-2024"/>
    <x v="275"/>
    <x v="1"/>
    <x v="15"/>
    <s v="Semaine"/>
  </r>
  <r>
    <x v="1"/>
    <x v="355"/>
    <n v="8735.4500000000007"/>
    <x v="36"/>
    <s v="Saclay"/>
    <s v="Michel"/>
    <s v="sept-2024"/>
    <x v="89"/>
    <x v="1"/>
    <x v="15"/>
    <s v="Semaine"/>
  </r>
  <r>
    <x v="1"/>
    <x v="356"/>
    <n v="2206.36"/>
    <x v="36"/>
    <s v="Saclay"/>
    <s v="Michel"/>
    <s v="sept-2024"/>
    <x v="90"/>
    <x v="1"/>
    <x v="15"/>
    <s v="Week-end"/>
  </r>
  <r>
    <x v="1"/>
    <x v="357"/>
    <n v="5054.55"/>
    <x v="36"/>
    <s v="Saclay"/>
    <s v="Michel"/>
    <s v="août-2024"/>
    <x v="91"/>
    <x v="1"/>
    <x v="16"/>
    <s v="Week-end"/>
  </r>
  <r>
    <x v="1"/>
    <x v="358"/>
    <n v="1263.6400000000001"/>
    <x v="36"/>
    <s v="Saclay"/>
    <s v="Michel"/>
    <s v="août-2024"/>
    <x v="92"/>
    <x v="1"/>
    <x v="16"/>
    <s v="Semaine"/>
  </r>
  <r>
    <x v="1"/>
    <x v="359"/>
    <n v="1275"/>
    <x v="36"/>
    <s v="Saclay"/>
    <s v="Michel"/>
    <s v="août-2024"/>
    <x v="93"/>
    <x v="1"/>
    <x v="16"/>
    <s v="Semaine"/>
  </r>
  <r>
    <x v="1"/>
    <x v="360"/>
    <n v="1203.18"/>
    <x v="36"/>
    <s v="Saclay"/>
    <s v="Michel"/>
    <s v="août-2024"/>
    <x v="94"/>
    <x v="1"/>
    <x v="16"/>
    <s v="Semaine"/>
  </r>
  <r>
    <x v="1"/>
    <x v="361"/>
    <n v="1353.64"/>
    <x v="36"/>
    <s v="Saclay"/>
    <s v="Michel"/>
    <s v="août-2024"/>
    <x v="95"/>
    <x v="1"/>
    <x v="16"/>
    <s v="Semaine"/>
  </r>
  <r>
    <x v="1"/>
    <x v="362"/>
    <n v="1345.45"/>
    <x v="36"/>
    <s v="Saclay"/>
    <s v="Michel"/>
    <s v="août-2024"/>
    <x v="96"/>
    <x v="1"/>
    <x v="16"/>
    <s v="Semaine"/>
  </r>
  <r>
    <x v="1"/>
    <x v="363"/>
    <n v="1467.27"/>
    <x v="36"/>
    <s v="Saclay"/>
    <s v="Michel"/>
    <s v="août-2024"/>
    <x v="97"/>
    <x v="1"/>
    <x v="16"/>
    <s v="Week-end"/>
  </r>
  <r>
    <x v="1"/>
    <x v="621"/>
    <n v="1914.55"/>
    <x v="36"/>
    <s v="Saclay"/>
    <s v="Michel"/>
    <s v="août-2024"/>
    <x v="326"/>
    <x v="1"/>
    <x v="16"/>
    <s v="Week-end"/>
  </r>
  <r>
    <x v="1"/>
    <x v="622"/>
    <n v="384.55"/>
    <x v="36"/>
    <s v="Saclay"/>
    <s v="Michel"/>
    <s v="août-2024"/>
    <x v="98"/>
    <x v="1"/>
    <x v="16"/>
    <s v="Semaine"/>
  </r>
  <r>
    <x v="1"/>
    <x v="623"/>
    <n v="400"/>
    <x v="36"/>
    <s v="Saclay"/>
    <s v="Michel"/>
    <s v="août-2024"/>
    <x v="339"/>
    <x v="1"/>
    <x v="16"/>
    <s v="Semaine"/>
  </r>
  <r>
    <x v="1"/>
    <x v="624"/>
    <n v="293.64"/>
    <x v="36"/>
    <s v="Saclay"/>
    <s v="Michel"/>
    <s v="août-2024"/>
    <x v="340"/>
    <x v="1"/>
    <x v="16"/>
    <s v="Semaine"/>
  </r>
  <r>
    <x v="1"/>
    <x v="364"/>
    <n v="467.27"/>
    <x v="36"/>
    <s v="Saclay"/>
    <s v="Michel"/>
    <s v="août-2024"/>
    <x v="276"/>
    <x v="1"/>
    <x v="16"/>
    <s v="Semaine"/>
  </r>
  <r>
    <x v="1"/>
    <x v="625"/>
    <n v="464.55"/>
    <x v="36"/>
    <s v="Saclay"/>
    <s v="Michel"/>
    <s v="août-2024"/>
    <x v="341"/>
    <x v="1"/>
    <x v="16"/>
    <s v="Semaine"/>
  </r>
  <r>
    <x v="1"/>
    <x v="626"/>
    <n v="483.64"/>
    <x v="36"/>
    <s v="Saclay"/>
    <s v="Michel"/>
    <s v="août-2024"/>
    <x v="342"/>
    <x v="1"/>
    <x v="16"/>
    <s v="Week-end"/>
  </r>
  <r>
    <x v="1"/>
    <x v="627"/>
    <n v="789.09"/>
    <x v="36"/>
    <s v="Saclay"/>
    <s v="Michel"/>
    <s v="août-2024"/>
    <x v="343"/>
    <x v="1"/>
    <x v="16"/>
    <s v="Week-end"/>
  </r>
  <r>
    <x v="1"/>
    <x v="628"/>
    <n v="632.73"/>
    <x v="36"/>
    <s v="Saclay"/>
    <s v="Michel"/>
    <s v="août-2024"/>
    <x v="344"/>
    <x v="1"/>
    <x v="16"/>
    <s v="Semaine"/>
  </r>
  <r>
    <x v="1"/>
    <x v="629"/>
    <n v="243.64"/>
    <x v="36"/>
    <s v="Saclay"/>
    <s v="Michel"/>
    <s v="août-2024"/>
    <x v="345"/>
    <x v="1"/>
    <x v="16"/>
    <s v="Semaine"/>
  </r>
  <r>
    <x v="1"/>
    <x v="630"/>
    <n v="303.64"/>
    <x v="36"/>
    <s v="Saclay"/>
    <s v="Michel"/>
    <s v="août-2024"/>
    <x v="346"/>
    <x v="1"/>
    <x v="16"/>
    <s v="Semaine"/>
  </r>
  <r>
    <x v="1"/>
    <x v="365"/>
    <n v="260"/>
    <x v="36"/>
    <s v="Saclay"/>
    <s v="Michel"/>
    <s v="août-2024"/>
    <x v="277"/>
    <x v="1"/>
    <x v="16"/>
    <s v="Semaine"/>
  </r>
  <r>
    <x v="1"/>
    <x v="366"/>
    <n v="976.36"/>
    <x v="36"/>
    <s v="Saclay"/>
    <s v="Michel"/>
    <s v="août-2024"/>
    <x v="278"/>
    <x v="1"/>
    <x v="16"/>
    <s v="Semaine"/>
  </r>
  <r>
    <x v="1"/>
    <x v="631"/>
    <n v="350"/>
    <x v="36"/>
    <s v="Saclay"/>
    <s v="Michel"/>
    <s v="août-2024"/>
    <x v="347"/>
    <x v="1"/>
    <x v="16"/>
    <s v="Week-end"/>
  </r>
  <r>
    <x v="1"/>
    <x v="632"/>
    <n v="584.54999999999995"/>
    <x v="36"/>
    <s v="Saclay"/>
    <s v="Michel"/>
    <s v="août-2024"/>
    <x v="348"/>
    <x v="1"/>
    <x v="16"/>
    <s v="Week-end"/>
  </r>
  <r>
    <x v="1"/>
    <x v="367"/>
    <n v="440.91"/>
    <x v="36"/>
    <s v="Saclay"/>
    <s v="Michel"/>
    <s v="août-2024"/>
    <x v="279"/>
    <x v="1"/>
    <x v="16"/>
    <s v="Semaine"/>
  </r>
  <r>
    <x v="1"/>
    <x v="368"/>
    <n v="527.27"/>
    <x v="36"/>
    <s v="Saclay"/>
    <s v="Michel"/>
    <s v="août-2024"/>
    <x v="280"/>
    <x v="1"/>
    <x v="16"/>
    <s v="Semaine"/>
  </r>
  <r>
    <x v="1"/>
    <x v="369"/>
    <n v="488.64"/>
    <x v="36"/>
    <s v="Saclay"/>
    <s v="Michel"/>
    <s v="août-2024"/>
    <x v="281"/>
    <x v="1"/>
    <x v="16"/>
    <s v="Semaine"/>
  </r>
  <r>
    <x v="1"/>
    <x v="370"/>
    <n v="653.64"/>
    <x v="36"/>
    <s v="Saclay"/>
    <s v="Michel"/>
    <s v="août-2024"/>
    <x v="282"/>
    <x v="1"/>
    <x v="16"/>
    <s v="Semaine"/>
  </r>
  <r>
    <x v="1"/>
    <x v="371"/>
    <n v="1195.9100000000001"/>
    <x v="36"/>
    <s v="Saclay"/>
    <s v="Michel"/>
    <s v="août-2024"/>
    <x v="283"/>
    <x v="1"/>
    <x v="16"/>
    <s v="Semaine"/>
  </r>
  <r>
    <x v="1"/>
    <x v="633"/>
    <n v="1155.9100000000001"/>
    <x v="36"/>
    <s v="Saclay"/>
    <s v="Michel"/>
    <s v="août-2024"/>
    <x v="349"/>
    <x v="1"/>
    <x v="16"/>
    <s v="Week-end"/>
  </r>
  <r>
    <x v="1"/>
    <x v="372"/>
    <n v="1726.36"/>
    <x v="36"/>
    <s v="Saclay"/>
    <s v="Michel"/>
    <s v="août-2024"/>
    <x v="284"/>
    <x v="1"/>
    <x v="16"/>
    <s v="Week-end"/>
  </r>
  <r>
    <x v="1"/>
    <x v="373"/>
    <n v="1072.73"/>
    <x v="36"/>
    <s v="Saclay"/>
    <s v="Michel"/>
    <s v="août-2024"/>
    <x v="285"/>
    <x v="1"/>
    <x v="16"/>
    <s v="Semaine"/>
  </r>
  <r>
    <x v="1"/>
    <x v="374"/>
    <n v="1491.36"/>
    <x v="36"/>
    <s v="Saclay"/>
    <s v="Michel"/>
    <s v="août-2024"/>
    <x v="99"/>
    <x v="1"/>
    <x v="16"/>
    <s v="Semaine"/>
  </r>
  <r>
    <x v="1"/>
    <x v="375"/>
    <n v="660.45"/>
    <x v="36"/>
    <s v="Saclay"/>
    <s v="Michel"/>
    <s v="juil-2024"/>
    <x v="100"/>
    <x v="1"/>
    <x v="17"/>
    <s v="Semaine"/>
  </r>
  <r>
    <x v="1"/>
    <x v="376"/>
    <n v="408.18"/>
    <x v="36"/>
    <s v="Saclay"/>
    <s v="Michel"/>
    <s v="juil-2024"/>
    <x v="286"/>
    <x v="1"/>
    <x v="17"/>
    <s v="Semaine"/>
  </r>
  <r>
    <x v="1"/>
    <x v="377"/>
    <n v="809.09"/>
    <x v="36"/>
    <s v="Saclay"/>
    <s v="Michel"/>
    <s v="juil-2024"/>
    <x v="287"/>
    <x v="1"/>
    <x v="17"/>
    <s v="Semaine"/>
  </r>
  <r>
    <x v="1"/>
    <x v="634"/>
    <n v="1132.27"/>
    <x v="36"/>
    <s v="Saclay"/>
    <s v="Michel"/>
    <s v="juil-2024"/>
    <x v="327"/>
    <x v="1"/>
    <x v="17"/>
    <s v="Week-end"/>
  </r>
  <r>
    <x v="1"/>
    <x v="378"/>
    <n v="1085.45"/>
    <x v="36"/>
    <s v="Saclay"/>
    <s v="Michel"/>
    <s v="juil-2024"/>
    <x v="288"/>
    <x v="1"/>
    <x v="17"/>
    <s v="Week-end"/>
  </r>
  <r>
    <x v="1"/>
    <x v="379"/>
    <n v="678.18"/>
    <x v="36"/>
    <s v="Saclay"/>
    <s v="Michel"/>
    <s v="juil-2024"/>
    <x v="101"/>
    <x v="1"/>
    <x v="17"/>
    <s v="Semaine"/>
  </r>
  <r>
    <x v="1"/>
    <x v="380"/>
    <n v="726.82"/>
    <x v="36"/>
    <s v="Saclay"/>
    <s v="Michel"/>
    <s v="juil-2024"/>
    <x v="102"/>
    <x v="1"/>
    <x v="17"/>
    <s v="Semaine"/>
  </r>
  <r>
    <x v="1"/>
    <x v="381"/>
    <n v="671.82"/>
    <x v="36"/>
    <s v="Saclay"/>
    <s v="Michel"/>
    <s v="juil-2024"/>
    <x v="103"/>
    <x v="1"/>
    <x v="17"/>
    <s v="Semaine"/>
  </r>
  <r>
    <x v="1"/>
    <x v="382"/>
    <n v="602.27"/>
    <x v="36"/>
    <s v="Saclay"/>
    <s v="Michel"/>
    <s v="juil-2024"/>
    <x v="104"/>
    <x v="1"/>
    <x v="17"/>
    <s v="Semaine"/>
  </r>
  <r>
    <x v="1"/>
    <x v="635"/>
    <n v="1147.27"/>
    <x v="36"/>
    <s v="Saclay"/>
    <s v="Michel"/>
    <s v="juil-2024"/>
    <x v="105"/>
    <x v="1"/>
    <x v="17"/>
    <s v="Semaine"/>
  </r>
  <r>
    <x v="1"/>
    <x v="636"/>
    <n v="364.09"/>
    <x v="36"/>
    <s v="Saclay"/>
    <s v="Michel"/>
    <s v="juil-2024"/>
    <x v="106"/>
    <x v="1"/>
    <x v="17"/>
    <s v="Week-end"/>
  </r>
  <r>
    <x v="1"/>
    <x v="383"/>
    <n v="4907.2700000000004"/>
    <x v="36"/>
    <s v="Saclay"/>
    <s v="Michel"/>
    <s v="juil-2024"/>
    <x v="289"/>
    <x v="1"/>
    <x v="17"/>
    <s v="Week-end"/>
  </r>
  <r>
    <x v="1"/>
    <x v="637"/>
    <n v="912.73"/>
    <x v="36"/>
    <s v="Saclay"/>
    <s v="Michel"/>
    <s v="juil-2024"/>
    <x v="328"/>
    <x v="1"/>
    <x v="17"/>
    <s v="Semaine"/>
  </r>
  <r>
    <x v="1"/>
    <x v="384"/>
    <n v="1067.27"/>
    <x v="36"/>
    <s v="Saclay"/>
    <s v="Michel"/>
    <s v="juil-2024"/>
    <x v="107"/>
    <x v="1"/>
    <x v="17"/>
    <s v="Semaine"/>
  </r>
  <r>
    <x v="1"/>
    <x v="385"/>
    <n v="1540"/>
    <x v="36"/>
    <s v="Saclay"/>
    <s v="Michel"/>
    <s v="juil-2024"/>
    <x v="108"/>
    <x v="1"/>
    <x v="17"/>
    <s v="Semaine"/>
  </r>
  <r>
    <x v="1"/>
    <x v="386"/>
    <n v="1879.09"/>
    <x v="36"/>
    <s v="Saclay"/>
    <s v="Michel"/>
    <s v="juil-2024"/>
    <x v="109"/>
    <x v="1"/>
    <x v="17"/>
    <s v="Semaine"/>
  </r>
  <r>
    <x v="1"/>
    <x v="638"/>
    <n v="2040"/>
    <x v="36"/>
    <s v="Saclay"/>
    <s v="Michel"/>
    <s v="juil-2024"/>
    <x v="110"/>
    <x v="1"/>
    <x v="17"/>
    <s v="Semaine"/>
  </r>
  <r>
    <x v="1"/>
    <x v="639"/>
    <n v="874.55"/>
    <x v="36"/>
    <s v="Saclay"/>
    <s v="Michel"/>
    <s v="juil-2024"/>
    <x v="329"/>
    <x v="1"/>
    <x v="17"/>
    <s v="Week-end"/>
  </r>
  <r>
    <x v="1"/>
    <x v="640"/>
    <n v="656.36"/>
    <x v="36"/>
    <s v="Saclay"/>
    <s v="Michel"/>
    <s v="juil-2024"/>
    <x v="330"/>
    <x v="1"/>
    <x v="17"/>
    <s v="Week-end"/>
  </r>
  <r>
    <x v="1"/>
    <x v="387"/>
    <n v="612.73"/>
    <x v="36"/>
    <s v="Saclay"/>
    <s v="Michel"/>
    <s v="juil-2024"/>
    <x v="111"/>
    <x v="1"/>
    <x v="17"/>
    <s v="Semaine"/>
  </r>
  <r>
    <x v="1"/>
    <x v="388"/>
    <n v="1060"/>
    <x v="36"/>
    <s v="Saclay"/>
    <s v="Michel"/>
    <s v="juil-2024"/>
    <x v="112"/>
    <x v="1"/>
    <x v="17"/>
    <s v="Semaine"/>
  </r>
  <r>
    <x v="1"/>
    <x v="389"/>
    <n v="2335.4499999999998"/>
    <x v="36"/>
    <s v="Saclay"/>
    <s v="Michel"/>
    <s v="juil-2024"/>
    <x v="113"/>
    <x v="1"/>
    <x v="17"/>
    <s v="Semaine"/>
  </r>
  <r>
    <x v="1"/>
    <x v="390"/>
    <n v="6585.45"/>
    <x v="36"/>
    <s v="Saclay"/>
    <s v="Michel"/>
    <s v="juil-2024"/>
    <x v="290"/>
    <x v="1"/>
    <x v="17"/>
    <s v="Semaine"/>
  </r>
  <r>
    <x v="1"/>
    <x v="391"/>
    <n v="7133.18"/>
    <x v="36"/>
    <s v="Saclay"/>
    <s v="Michel"/>
    <s v="juil-2024"/>
    <x v="114"/>
    <x v="1"/>
    <x v="17"/>
    <s v="Semaine"/>
  </r>
  <r>
    <x v="1"/>
    <x v="641"/>
    <n v="785.45"/>
    <x v="36"/>
    <s v="Saclay"/>
    <s v="Michel"/>
    <s v="juil-2024"/>
    <x v="115"/>
    <x v="1"/>
    <x v="17"/>
    <s v="Week-end"/>
  </r>
  <r>
    <x v="1"/>
    <x v="642"/>
    <n v="1847.27"/>
    <x v="36"/>
    <s v="Saclay"/>
    <s v="Michel"/>
    <s v="juil-2024"/>
    <x v="116"/>
    <x v="1"/>
    <x v="17"/>
    <s v="Week-end"/>
  </r>
  <r>
    <x v="1"/>
    <x v="392"/>
    <n v="3587.73"/>
    <x v="36"/>
    <s v="Saclay"/>
    <s v="Michel"/>
    <s v="juil-2024"/>
    <x v="291"/>
    <x v="1"/>
    <x v="17"/>
    <s v="Semaine"/>
  </r>
  <r>
    <x v="1"/>
    <x v="393"/>
    <n v="8286.36"/>
    <x v="36"/>
    <s v="Saclay"/>
    <s v="Michel"/>
    <s v="juil-2024"/>
    <x v="117"/>
    <x v="1"/>
    <x v="17"/>
    <s v="Semaine"/>
  </r>
  <r>
    <x v="1"/>
    <x v="394"/>
    <n v="15929.09"/>
    <x v="36"/>
    <s v="Saclay"/>
    <s v="Michel"/>
    <s v="juil-2024"/>
    <x v="118"/>
    <x v="1"/>
    <x v="17"/>
    <s v="Semaine"/>
  </r>
  <r>
    <x v="1"/>
    <x v="395"/>
    <n v="20496.36"/>
    <x v="36"/>
    <s v="Saclay"/>
    <s v="Michel"/>
    <s v="juil-2024"/>
    <x v="119"/>
    <x v="1"/>
    <x v="17"/>
    <s v="Semaine"/>
  </r>
  <r>
    <x v="1"/>
    <x v="396"/>
    <n v="14393.18"/>
    <x v="36"/>
    <s v="Saclay"/>
    <s v="Michel"/>
    <s v="juil-2024"/>
    <x v="120"/>
    <x v="1"/>
    <x v="17"/>
    <s v="Semaine"/>
  </r>
  <r>
    <x v="1"/>
    <x v="397"/>
    <n v="2690"/>
    <x v="36"/>
    <s v="Saclay"/>
    <s v="Michel"/>
    <s v="juin-2024"/>
    <x v="121"/>
    <x v="1"/>
    <x v="18"/>
    <s v="Week-end"/>
  </r>
  <r>
    <x v="1"/>
    <x v="398"/>
    <n v="1678.18"/>
    <x v="36"/>
    <s v="Saclay"/>
    <s v="Michel"/>
    <s v="juin-2024"/>
    <x v="292"/>
    <x v="1"/>
    <x v="18"/>
    <s v="Week-end"/>
  </r>
  <r>
    <x v="1"/>
    <x v="399"/>
    <n v="12347.27"/>
    <x v="36"/>
    <s v="Saclay"/>
    <s v="Michel"/>
    <s v="juin-2024"/>
    <x v="122"/>
    <x v="1"/>
    <x v="18"/>
    <s v="Semaine"/>
  </r>
  <r>
    <x v="1"/>
    <x v="400"/>
    <n v="20773.63"/>
    <x v="36"/>
    <s v="Saclay"/>
    <s v="Michel"/>
    <s v="juin-2024"/>
    <x v="123"/>
    <x v="1"/>
    <x v="18"/>
    <s v="Semaine"/>
  </r>
  <r>
    <x v="1"/>
    <x v="401"/>
    <n v="16473.63"/>
    <x v="36"/>
    <s v="Saclay"/>
    <s v="Michel"/>
    <s v="juin-2024"/>
    <x v="124"/>
    <x v="1"/>
    <x v="18"/>
    <s v="Semaine"/>
  </r>
  <r>
    <x v="1"/>
    <x v="402"/>
    <n v="10892.72"/>
    <x v="36"/>
    <s v="Saclay"/>
    <s v="Michel"/>
    <s v="juin-2024"/>
    <x v="125"/>
    <x v="1"/>
    <x v="18"/>
    <s v="Semaine"/>
  </r>
  <r>
    <x v="1"/>
    <x v="403"/>
    <n v="7001.82"/>
    <x v="36"/>
    <s v="Saclay"/>
    <s v="Michel"/>
    <s v="juin-2024"/>
    <x v="126"/>
    <x v="1"/>
    <x v="18"/>
    <s v="Semaine"/>
  </r>
  <r>
    <x v="1"/>
    <x v="404"/>
    <n v="1287.27"/>
    <x v="36"/>
    <s v="Saclay"/>
    <s v="Michel"/>
    <s v="juin-2024"/>
    <x v="127"/>
    <x v="1"/>
    <x v="18"/>
    <s v="Week-end"/>
  </r>
  <r>
    <x v="1"/>
    <x v="405"/>
    <n v="743.64"/>
    <x v="36"/>
    <s v="Saclay"/>
    <s v="Michel"/>
    <s v="juin-2024"/>
    <x v="293"/>
    <x v="1"/>
    <x v="18"/>
    <s v="Week-end"/>
  </r>
  <r>
    <x v="1"/>
    <x v="406"/>
    <n v="2788.18"/>
    <x v="36"/>
    <s v="Saclay"/>
    <s v="Michel"/>
    <s v="juin-2024"/>
    <x v="128"/>
    <x v="1"/>
    <x v="18"/>
    <s v="Semaine"/>
  </r>
  <r>
    <x v="1"/>
    <x v="407"/>
    <n v="14702.72"/>
    <x v="36"/>
    <s v="Saclay"/>
    <s v="Michel"/>
    <s v="juin-2024"/>
    <x v="129"/>
    <x v="1"/>
    <x v="18"/>
    <s v="Semaine"/>
  </r>
  <r>
    <x v="1"/>
    <x v="408"/>
    <n v="11370.9"/>
    <x v="36"/>
    <s v="Saclay"/>
    <s v="Michel"/>
    <s v="juin-2024"/>
    <x v="130"/>
    <x v="1"/>
    <x v="18"/>
    <s v="Semaine"/>
  </r>
  <r>
    <x v="1"/>
    <x v="409"/>
    <n v="11460"/>
    <x v="36"/>
    <s v="Saclay"/>
    <s v="Michel"/>
    <s v="juin-2024"/>
    <x v="131"/>
    <x v="1"/>
    <x v="18"/>
    <s v="Semaine"/>
  </r>
  <r>
    <x v="1"/>
    <x v="410"/>
    <n v="13150.41"/>
    <x v="36"/>
    <s v="Saclay"/>
    <s v="Michel"/>
    <s v="juin-2024"/>
    <x v="132"/>
    <x v="1"/>
    <x v="18"/>
    <s v="Semaine"/>
  </r>
  <r>
    <x v="1"/>
    <x v="643"/>
    <n v="1092.73"/>
    <x v="36"/>
    <s v="Saclay"/>
    <s v="Michel"/>
    <s v="juin-2024"/>
    <x v="133"/>
    <x v="1"/>
    <x v="18"/>
    <s v="Week-end"/>
  </r>
  <r>
    <x v="1"/>
    <x v="411"/>
    <n v="440"/>
    <x v="36"/>
    <s v="Saclay"/>
    <s v="Michel"/>
    <s v="juin-2024"/>
    <x v="294"/>
    <x v="1"/>
    <x v="18"/>
    <s v="Week-end"/>
  </r>
  <r>
    <x v="1"/>
    <x v="412"/>
    <n v="4599.09"/>
    <x v="36"/>
    <s v="Saclay"/>
    <s v="Michel"/>
    <s v="juin-2024"/>
    <x v="134"/>
    <x v="1"/>
    <x v="18"/>
    <s v="Semaine"/>
  </r>
  <r>
    <x v="1"/>
    <x v="413"/>
    <n v="8738.18"/>
    <x v="36"/>
    <s v="Saclay"/>
    <s v="Michel"/>
    <s v="juin-2024"/>
    <x v="135"/>
    <x v="1"/>
    <x v="18"/>
    <s v="Semaine"/>
  </r>
  <r>
    <x v="1"/>
    <x v="414"/>
    <n v="7138.18"/>
    <x v="36"/>
    <s v="Saclay"/>
    <s v="Michel"/>
    <s v="juin-2024"/>
    <x v="136"/>
    <x v="1"/>
    <x v="18"/>
    <s v="Semaine"/>
  </r>
  <r>
    <x v="1"/>
    <x v="415"/>
    <n v="10111.81"/>
    <x v="36"/>
    <s v="Saclay"/>
    <s v="Michel"/>
    <s v="juin-2024"/>
    <x v="137"/>
    <x v="1"/>
    <x v="18"/>
    <s v="Semaine"/>
  </r>
  <r>
    <x v="1"/>
    <x v="644"/>
    <n v="10534.54"/>
    <x v="36"/>
    <s v="Saclay"/>
    <s v="Michel"/>
    <s v="juin-2024"/>
    <x v="138"/>
    <x v="1"/>
    <x v="18"/>
    <s v="Semaine"/>
  </r>
  <r>
    <x v="1"/>
    <x v="645"/>
    <n v="1152.73"/>
    <x v="36"/>
    <s v="Saclay"/>
    <s v="Michel"/>
    <s v="juin-2024"/>
    <x v="331"/>
    <x v="1"/>
    <x v="18"/>
    <s v="Week-end"/>
  </r>
  <r>
    <x v="1"/>
    <x v="646"/>
    <n v="5680.91"/>
    <x v="36"/>
    <s v="Saclay"/>
    <s v="Michel"/>
    <s v="juin-2024"/>
    <x v="332"/>
    <x v="1"/>
    <x v="18"/>
    <s v="Week-end"/>
  </r>
  <r>
    <x v="1"/>
    <x v="416"/>
    <n v="7304.54"/>
    <x v="36"/>
    <s v="Saclay"/>
    <s v="Michel"/>
    <s v="juin-2024"/>
    <x v="295"/>
    <x v="1"/>
    <x v="18"/>
    <s v="Semaine"/>
  </r>
  <r>
    <x v="1"/>
    <x v="417"/>
    <n v="18731.82"/>
    <x v="36"/>
    <s v="Saclay"/>
    <s v="Michel"/>
    <s v="juin-2024"/>
    <x v="139"/>
    <x v="1"/>
    <x v="18"/>
    <s v="Semaine"/>
  </r>
  <r>
    <x v="1"/>
    <x v="418"/>
    <n v="12367.27"/>
    <x v="36"/>
    <s v="Saclay"/>
    <s v="Michel"/>
    <s v="juin-2024"/>
    <x v="140"/>
    <x v="1"/>
    <x v="18"/>
    <s v="Semaine"/>
  </r>
  <r>
    <x v="1"/>
    <x v="419"/>
    <n v="13270.9"/>
    <x v="36"/>
    <s v="Saclay"/>
    <s v="Michel"/>
    <s v="juin-2024"/>
    <x v="141"/>
    <x v="1"/>
    <x v="18"/>
    <s v="Semaine"/>
  </r>
  <r>
    <x v="1"/>
    <x v="420"/>
    <n v="12395.45"/>
    <x v="36"/>
    <s v="Saclay"/>
    <s v="Michel"/>
    <s v="juin-2024"/>
    <x v="142"/>
    <x v="1"/>
    <x v="18"/>
    <s v="Semaine"/>
  </r>
  <r>
    <x v="1"/>
    <x v="647"/>
    <n v="1655.45"/>
    <x v="36"/>
    <s v="Saclay"/>
    <s v="Michel"/>
    <s v="juin-2024"/>
    <x v="143"/>
    <x v="1"/>
    <x v="18"/>
    <s v="Week-end"/>
  </r>
  <r>
    <x v="1"/>
    <x v="421"/>
    <n v="3470"/>
    <x v="36"/>
    <s v="Saclay"/>
    <s v="Michel"/>
    <s v="juin-2024"/>
    <x v="144"/>
    <x v="1"/>
    <x v="18"/>
    <s v="Week-end"/>
  </r>
  <r>
    <x v="1"/>
    <x v="422"/>
    <n v="6294.54"/>
    <x v="36"/>
    <s v="Saclay"/>
    <s v="Michel"/>
    <s v="mai-2024"/>
    <x v="145"/>
    <x v="1"/>
    <x v="19"/>
    <s v="Semaine"/>
  </r>
  <r>
    <x v="1"/>
    <x v="423"/>
    <n v="12065.45"/>
    <x v="36"/>
    <s v="Saclay"/>
    <s v="Michel"/>
    <s v="mai-2024"/>
    <x v="146"/>
    <x v="1"/>
    <x v="19"/>
    <s v="Semaine"/>
  </r>
  <r>
    <x v="1"/>
    <x v="424"/>
    <n v="14500"/>
    <x v="36"/>
    <s v="Saclay"/>
    <s v="Michel"/>
    <s v="mai-2024"/>
    <x v="147"/>
    <x v="1"/>
    <x v="19"/>
    <s v="Semaine"/>
  </r>
  <r>
    <x v="1"/>
    <x v="425"/>
    <n v="15637.72"/>
    <x v="36"/>
    <s v="Saclay"/>
    <s v="Michel"/>
    <s v="mai-2024"/>
    <x v="148"/>
    <x v="1"/>
    <x v="19"/>
    <s v="Semaine"/>
  </r>
  <r>
    <x v="1"/>
    <x v="426"/>
    <n v="11456.82"/>
    <x v="36"/>
    <s v="Saclay"/>
    <s v="Michel"/>
    <s v="mai-2024"/>
    <x v="149"/>
    <x v="1"/>
    <x v="19"/>
    <s v="Semaine"/>
  </r>
  <r>
    <x v="1"/>
    <x v="427"/>
    <n v="347.27"/>
    <x v="36"/>
    <s v="Saclay"/>
    <s v="Michel"/>
    <s v="mai-2024"/>
    <x v="150"/>
    <x v="1"/>
    <x v="19"/>
    <s v="Week-end"/>
  </r>
  <r>
    <x v="1"/>
    <x v="648"/>
    <n v="2464.5500000000002"/>
    <x v="36"/>
    <s v="Saclay"/>
    <s v="Michel"/>
    <s v="mai-2024"/>
    <x v="333"/>
    <x v="1"/>
    <x v="19"/>
    <s v="Week-end"/>
  </r>
  <r>
    <x v="1"/>
    <x v="428"/>
    <n v="7417.27"/>
    <x v="36"/>
    <s v="Saclay"/>
    <s v="Michel"/>
    <s v="mai-2024"/>
    <x v="151"/>
    <x v="1"/>
    <x v="19"/>
    <s v="Semaine"/>
  </r>
  <r>
    <x v="1"/>
    <x v="429"/>
    <n v="18702.18"/>
    <x v="36"/>
    <s v="Saclay"/>
    <s v="Michel"/>
    <s v="mai-2024"/>
    <x v="152"/>
    <x v="1"/>
    <x v="19"/>
    <s v="Semaine"/>
  </r>
  <r>
    <x v="1"/>
    <x v="430"/>
    <n v="11678.18"/>
    <x v="36"/>
    <s v="Saclay"/>
    <s v="Michel"/>
    <s v="mai-2024"/>
    <x v="153"/>
    <x v="1"/>
    <x v="19"/>
    <s v="Semaine"/>
  </r>
  <r>
    <x v="1"/>
    <x v="431"/>
    <n v="11395.45"/>
    <x v="36"/>
    <s v="Saclay"/>
    <s v="Michel"/>
    <s v="mai-2024"/>
    <x v="296"/>
    <x v="1"/>
    <x v="19"/>
    <s v="Semaine"/>
  </r>
  <r>
    <x v="1"/>
    <x v="432"/>
    <n v="2287.27"/>
    <x v="36"/>
    <s v="Saclay"/>
    <s v="Michel"/>
    <s v="mai-2024"/>
    <x v="154"/>
    <x v="1"/>
    <x v="19"/>
    <s v="Semaine"/>
  </r>
  <r>
    <x v="1"/>
    <x v="649"/>
    <n v="876.91"/>
    <x v="36"/>
    <s v="Saclay"/>
    <s v="Michel"/>
    <s v="mai-2024"/>
    <x v="155"/>
    <x v="1"/>
    <x v="19"/>
    <s v="Week-end"/>
  </r>
  <r>
    <x v="1"/>
    <x v="650"/>
    <n v="2789.09"/>
    <x v="36"/>
    <s v="Saclay"/>
    <s v="Michel"/>
    <s v="mai-2024"/>
    <x v="156"/>
    <x v="1"/>
    <x v="19"/>
    <s v="Week-end"/>
  </r>
  <r>
    <x v="1"/>
    <x v="433"/>
    <n v="5774.54"/>
    <x v="36"/>
    <s v="Saclay"/>
    <s v="Michel"/>
    <s v="mai-2024"/>
    <x v="157"/>
    <x v="1"/>
    <x v="19"/>
    <s v="Semaine"/>
  </r>
  <r>
    <x v="1"/>
    <x v="434"/>
    <n v="3932.73"/>
    <x v="36"/>
    <s v="Saclay"/>
    <s v="Michel"/>
    <s v="mai-2024"/>
    <x v="158"/>
    <x v="1"/>
    <x v="19"/>
    <s v="Semaine"/>
  </r>
  <r>
    <x v="1"/>
    <x v="435"/>
    <n v="7786.36"/>
    <x v="36"/>
    <s v="Saclay"/>
    <s v="Michel"/>
    <s v="mai-2024"/>
    <x v="159"/>
    <x v="1"/>
    <x v="19"/>
    <s v="Semaine"/>
  </r>
  <r>
    <x v="1"/>
    <x v="436"/>
    <n v="5282.72"/>
    <x v="36"/>
    <s v="Saclay"/>
    <s v="Michel"/>
    <s v="mai-2024"/>
    <x v="160"/>
    <x v="1"/>
    <x v="19"/>
    <s v="Semaine"/>
  </r>
  <r>
    <x v="1"/>
    <x v="437"/>
    <n v="2277.4499999999998"/>
    <x v="36"/>
    <s v="Saclay"/>
    <s v="Michel"/>
    <s v="mai-2024"/>
    <x v="161"/>
    <x v="1"/>
    <x v="19"/>
    <s v="Semaine"/>
  </r>
  <r>
    <x v="1"/>
    <x v="651"/>
    <n v="638.17999999999995"/>
    <x v="36"/>
    <s v="Saclay"/>
    <s v="Michel"/>
    <s v="mai-2024"/>
    <x v="162"/>
    <x v="1"/>
    <x v="19"/>
    <s v="Week-end"/>
  </r>
  <r>
    <x v="1"/>
    <x v="438"/>
    <n v="866.36"/>
    <x v="36"/>
    <s v="Saclay"/>
    <s v="Michel"/>
    <s v="mai-2024"/>
    <x v="297"/>
    <x v="1"/>
    <x v="19"/>
    <s v="Week-end"/>
  </r>
  <r>
    <x v="1"/>
    <x v="439"/>
    <n v="1452.73"/>
    <x v="36"/>
    <s v="Saclay"/>
    <s v="Michel"/>
    <s v="mai-2024"/>
    <x v="298"/>
    <x v="1"/>
    <x v="19"/>
    <s v="Semaine"/>
  </r>
  <r>
    <x v="1"/>
    <x v="440"/>
    <n v="2600.09"/>
    <x v="36"/>
    <s v="Saclay"/>
    <s v="Michel"/>
    <s v="mai-2024"/>
    <x v="163"/>
    <x v="1"/>
    <x v="19"/>
    <s v="Semaine"/>
  </r>
  <r>
    <x v="1"/>
    <x v="652"/>
    <n v="667.27"/>
    <x v="36"/>
    <s v="Saclay"/>
    <s v="Michel"/>
    <s v="mai-2024"/>
    <x v="164"/>
    <x v="1"/>
    <x v="19"/>
    <s v="Semaine"/>
  </r>
  <r>
    <x v="1"/>
    <x v="441"/>
    <n v="861.82"/>
    <x v="36"/>
    <s v="Saclay"/>
    <s v="Michel"/>
    <s v="mai-2024"/>
    <x v="165"/>
    <x v="1"/>
    <x v="19"/>
    <s v="Semaine"/>
  </r>
  <r>
    <x v="1"/>
    <x v="442"/>
    <n v="1550"/>
    <x v="36"/>
    <s v="Saclay"/>
    <s v="Michel"/>
    <s v="mai-2024"/>
    <x v="166"/>
    <x v="1"/>
    <x v="19"/>
    <s v="Semaine"/>
  </r>
  <r>
    <x v="1"/>
    <x v="443"/>
    <n v="866.36"/>
    <x v="36"/>
    <s v="Saclay"/>
    <s v="Michel"/>
    <s v="mai-2024"/>
    <x v="167"/>
    <x v="1"/>
    <x v="19"/>
    <s v="Week-end"/>
  </r>
  <r>
    <x v="1"/>
    <x v="444"/>
    <n v="629.09"/>
    <x v="36"/>
    <s v="Saclay"/>
    <s v="Michel"/>
    <s v="mai-2024"/>
    <x v="168"/>
    <x v="1"/>
    <x v="19"/>
    <s v="Week-end"/>
  </r>
  <r>
    <x v="1"/>
    <x v="445"/>
    <n v="602"/>
    <x v="36"/>
    <s v="Saclay"/>
    <s v="Michel"/>
    <s v="mai-2024"/>
    <x v="299"/>
    <x v="1"/>
    <x v="19"/>
    <s v="Semaine"/>
  </r>
  <r>
    <x v="1"/>
    <x v="446"/>
    <n v="979.09"/>
    <x v="36"/>
    <s v="Saclay"/>
    <s v="Michel"/>
    <s v="mai-2024"/>
    <x v="169"/>
    <x v="1"/>
    <x v="19"/>
    <s v="Semaine"/>
  </r>
  <r>
    <x v="1"/>
    <x v="653"/>
    <n v="809.09"/>
    <x v="36"/>
    <s v="Saclay"/>
    <s v="Michel"/>
    <s v="mai-2024"/>
    <x v="334"/>
    <x v="1"/>
    <x v="19"/>
    <s v="Semaine"/>
  </r>
  <r>
    <x v="1"/>
    <x v="447"/>
    <n v="828.18"/>
    <x v="36"/>
    <s v="Saclay"/>
    <s v="Michel"/>
    <s v="avr-2024"/>
    <x v="170"/>
    <x v="1"/>
    <x v="20"/>
    <s v="Semaine"/>
  </r>
  <r>
    <x v="1"/>
    <x v="448"/>
    <n v="1169.0899999999999"/>
    <x v="36"/>
    <s v="Saclay"/>
    <s v="Michel"/>
    <s v="avr-2024"/>
    <x v="171"/>
    <x v="1"/>
    <x v="20"/>
    <s v="Semaine"/>
  </r>
  <r>
    <x v="1"/>
    <x v="654"/>
    <n v="655.45"/>
    <x v="36"/>
    <s v="Saclay"/>
    <s v="Michel"/>
    <s v="avr-2024"/>
    <x v="335"/>
    <x v="1"/>
    <x v="20"/>
    <s v="Week-end"/>
  </r>
  <r>
    <x v="1"/>
    <x v="655"/>
    <n v="658.18"/>
    <x v="36"/>
    <s v="Saclay"/>
    <s v="Michel"/>
    <s v="avr-2024"/>
    <x v="172"/>
    <x v="1"/>
    <x v="20"/>
    <s v="Week-end"/>
  </r>
  <r>
    <x v="1"/>
    <x v="449"/>
    <n v="1650.91"/>
    <x v="36"/>
    <s v="Saclay"/>
    <s v="Michel"/>
    <s v="avr-2024"/>
    <x v="173"/>
    <x v="1"/>
    <x v="20"/>
    <s v="Semaine"/>
  </r>
  <r>
    <x v="1"/>
    <x v="450"/>
    <n v="4856.3599999999997"/>
    <x v="36"/>
    <s v="Saclay"/>
    <s v="Michel"/>
    <s v="avr-2024"/>
    <x v="174"/>
    <x v="1"/>
    <x v="20"/>
    <s v="Semaine"/>
  </r>
  <r>
    <x v="1"/>
    <x v="451"/>
    <n v="4315.45"/>
    <x v="36"/>
    <s v="Saclay"/>
    <s v="Michel"/>
    <s v="avr-2024"/>
    <x v="175"/>
    <x v="1"/>
    <x v="20"/>
    <s v="Semaine"/>
  </r>
  <r>
    <x v="1"/>
    <x v="452"/>
    <n v="4527.2700000000004"/>
    <x v="36"/>
    <s v="Saclay"/>
    <s v="Michel"/>
    <s v="avr-2024"/>
    <x v="176"/>
    <x v="1"/>
    <x v="20"/>
    <s v="Semaine"/>
  </r>
  <r>
    <x v="1"/>
    <x v="453"/>
    <n v="2290.91"/>
    <x v="36"/>
    <s v="Saclay"/>
    <s v="Michel"/>
    <s v="avr-2024"/>
    <x v="177"/>
    <x v="1"/>
    <x v="20"/>
    <s v="Semaine"/>
  </r>
  <r>
    <x v="1"/>
    <x v="656"/>
    <n v="648.17999999999995"/>
    <x v="36"/>
    <s v="Saclay"/>
    <s v="Michel"/>
    <s v="avr-2024"/>
    <x v="336"/>
    <x v="1"/>
    <x v="20"/>
    <s v="Week-end"/>
  </r>
  <r>
    <x v="1"/>
    <x v="454"/>
    <n v="2295.4499999999998"/>
    <x v="36"/>
    <s v="Saclay"/>
    <s v="Michel"/>
    <s v="avr-2024"/>
    <x v="300"/>
    <x v="1"/>
    <x v="20"/>
    <s v="Week-end"/>
  </r>
  <r>
    <x v="1"/>
    <x v="657"/>
    <n v="6742.73"/>
    <x v="36"/>
    <s v="Saclay"/>
    <s v="Michel"/>
    <s v="avr-2024"/>
    <x v="178"/>
    <x v="1"/>
    <x v="20"/>
    <s v="Semaine"/>
  </r>
  <r>
    <x v="1"/>
    <x v="455"/>
    <n v="9106.09"/>
    <x v="36"/>
    <s v="Saclay"/>
    <s v="Michel"/>
    <s v="avr-2024"/>
    <x v="179"/>
    <x v="1"/>
    <x v="20"/>
    <s v="Semaine"/>
  </r>
  <r>
    <x v="1"/>
    <x v="456"/>
    <n v="8851.36"/>
    <x v="36"/>
    <s v="Saclay"/>
    <s v="Michel"/>
    <s v="avr-2024"/>
    <x v="180"/>
    <x v="1"/>
    <x v="20"/>
    <s v="Semaine"/>
  </r>
  <r>
    <x v="1"/>
    <x v="457"/>
    <n v="9627.27"/>
    <x v="36"/>
    <s v="Saclay"/>
    <s v="Michel"/>
    <s v="avr-2024"/>
    <x v="181"/>
    <x v="1"/>
    <x v="20"/>
    <s v="Semaine"/>
  </r>
  <r>
    <x v="1"/>
    <x v="458"/>
    <n v="5399.54"/>
    <x v="36"/>
    <s v="Saclay"/>
    <s v="Michel"/>
    <s v="avr-2024"/>
    <x v="182"/>
    <x v="1"/>
    <x v="20"/>
    <s v="Semaine"/>
  </r>
  <r>
    <x v="1"/>
    <x v="658"/>
    <n v="2085.4499999999998"/>
    <x v="36"/>
    <s v="Saclay"/>
    <s v="Michel"/>
    <s v="avr-2024"/>
    <x v="183"/>
    <x v="1"/>
    <x v="20"/>
    <s v="Week-end"/>
  </r>
  <r>
    <x v="1"/>
    <x v="459"/>
    <n v="445.45"/>
    <x v="36"/>
    <s v="Saclay"/>
    <s v="Michel"/>
    <s v="avr-2024"/>
    <x v="301"/>
    <x v="1"/>
    <x v="20"/>
    <s v="Week-end"/>
  </r>
  <r>
    <x v="1"/>
    <x v="460"/>
    <n v="1823.18"/>
    <x v="36"/>
    <s v="Saclay"/>
    <s v="Michel"/>
    <s v="avr-2024"/>
    <x v="184"/>
    <x v="1"/>
    <x v="20"/>
    <s v="Semaine"/>
  </r>
  <r>
    <x v="1"/>
    <x v="461"/>
    <n v="11419.54"/>
    <x v="36"/>
    <s v="Saclay"/>
    <s v="Michel"/>
    <s v="avr-2024"/>
    <x v="185"/>
    <x v="1"/>
    <x v="20"/>
    <s v="Semaine"/>
  </r>
  <r>
    <x v="1"/>
    <x v="462"/>
    <n v="7837.72"/>
    <x v="36"/>
    <s v="Saclay"/>
    <s v="Michel"/>
    <s v="avr-2024"/>
    <x v="186"/>
    <x v="1"/>
    <x v="20"/>
    <s v="Semaine"/>
  </r>
  <r>
    <x v="1"/>
    <x v="463"/>
    <n v="7974.99"/>
    <x v="36"/>
    <s v="Saclay"/>
    <s v="Michel"/>
    <s v="avr-2024"/>
    <x v="187"/>
    <x v="1"/>
    <x v="20"/>
    <s v="Semaine"/>
  </r>
  <r>
    <x v="1"/>
    <x v="464"/>
    <n v="4958.18"/>
    <x v="36"/>
    <s v="Saclay"/>
    <s v="Michel"/>
    <s v="avr-2024"/>
    <x v="188"/>
    <x v="1"/>
    <x v="20"/>
    <s v="Semaine"/>
  </r>
  <r>
    <x v="1"/>
    <x v="659"/>
    <n v="1177.27"/>
    <x v="36"/>
    <s v="Saclay"/>
    <s v="Michel"/>
    <s v="avr-2024"/>
    <x v="189"/>
    <x v="1"/>
    <x v="20"/>
    <s v="Week-end"/>
  </r>
  <r>
    <x v="1"/>
    <x v="465"/>
    <n v="1112.73"/>
    <x v="36"/>
    <s v="Saclay"/>
    <s v="Michel"/>
    <s v="avr-2024"/>
    <x v="190"/>
    <x v="1"/>
    <x v="20"/>
    <s v="Week-end"/>
  </r>
  <r>
    <x v="1"/>
    <x v="466"/>
    <n v="4793.63"/>
    <x v="36"/>
    <s v="Saclay"/>
    <s v="Michel"/>
    <s v="avr-2024"/>
    <x v="191"/>
    <x v="1"/>
    <x v="20"/>
    <s v="Semaine"/>
  </r>
  <r>
    <x v="1"/>
    <x v="467"/>
    <n v="9803.6299999999992"/>
    <x v="36"/>
    <s v="Saclay"/>
    <s v="Michel"/>
    <s v="avr-2024"/>
    <x v="192"/>
    <x v="1"/>
    <x v="20"/>
    <s v="Semaine"/>
  </r>
  <r>
    <x v="1"/>
    <x v="468"/>
    <n v="7235.45"/>
    <x v="36"/>
    <s v="Saclay"/>
    <s v="Michel"/>
    <s v="avr-2024"/>
    <x v="193"/>
    <x v="1"/>
    <x v="20"/>
    <s v="Semaine"/>
  </r>
  <r>
    <x v="1"/>
    <x v="469"/>
    <n v="4455.45"/>
    <x v="36"/>
    <s v="Saclay"/>
    <s v="Michel"/>
    <s v="avr-2024"/>
    <x v="194"/>
    <x v="1"/>
    <x v="20"/>
    <s v="Semaine"/>
  </r>
  <r>
    <x v="1"/>
    <x v="660"/>
    <n v="1838.23"/>
    <x v="36"/>
    <s v="Saclay"/>
    <s v="Michel"/>
    <s v="avr-2024"/>
    <x v="195"/>
    <x v="1"/>
    <x v="20"/>
    <s v="Semaine"/>
  </r>
  <r>
    <x v="1"/>
    <x v="661"/>
    <n v="2459.09"/>
    <x v="36"/>
    <s v="Saclay"/>
    <s v="Michel"/>
    <s v="mars-2024"/>
    <x v="196"/>
    <x v="1"/>
    <x v="21"/>
    <s v="Week-end"/>
  </r>
  <r>
    <x v="1"/>
    <x v="470"/>
    <n v="1386.36"/>
    <x v="36"/>
    <s v="Saclay"/>
    <s v="Michel"/>
    <s v="mars-2024"/>
    <x v="302"/>
    <x v="1"/>
    <x v="21"/>
    <s v="Week-end"/>
  </r>
  <r>
    <x v="1"/>
    <x v="471"/>
    <n v="6732.5"/>
    <x v="36"/>
    <s v="Saclay"/>
    <s v="Michel"/>
    <s v="mars-2024"/>
    <x v="197"/>
    <x v="1"/>
    <x v="21"/>
    <s v="Semaine"/>
  </r>
  <r>
    <x v="1"/>
    <x v="472"/>
    <n v="8841.82"/>
    <x v="36"/>
    <s v="Saclay"/>
    <s v="Michel"/>
    <s v="mars-2024"/>
    <x v="198"/>
    <x v="1"/>
    <x v="21"/>
    <s v="Semaine"/>
  </r>
  <r>
    <x v="1"/>
    <x v="473"/>
    <n v="9544.5400000000009"/>
    <x v="36"/>
    <s v="Saclay"/>
    <s v="Michel"/>
    <s v="mars-2024"/>
    <x v="199"/>
    <x v="1"/>
    <x v="21"/>
    <s v="Semaine"/>
  </r>
  <r>
    <x v="1"/>
    <x v="474"/>
    <n v="8070.91"/>
    <x v="36"/>
    <s v="Saclay"/>
    <s v="Michel"/>
    <s v="mars-2024"/>
    <x v="200"/>
    <x v="1"/>
    <x v="21"/>
    <s v="Semaine"/>
  </r>
  <r>
    <x v="1"/>
    <x v="475"/>
    <n v="8903.6299999999992"/>
    <x v="36"/>
    <s v="Saclay"/>
    <s v="Michel"/>
    <s v="mars-2024"/>
    <x v="201"/>
    <x v="1"/>
    <x v="21"/>
    <s v="Semaine"/>
  </r>
  <r>
    <x v="1"/>
    <x v="662"/>
    <n v="1178.18"/>
    <x v="36"/>
    <s v="Saclay"/>
    <s v="Michel"/>
    <s v="mars-2024"/>
    <x v="202"/>
    <x v="1"/>
    <x v="21"/>
    <s v="Week-end"/>
  </r>
  <r>
    <x v="1"/>
    <x v="476"/>
    <n v="228.18"/>
    <x v="36"/>
    <s v="Saclay"/>
    <s v="Michel"/>
    <s v="mars-2024"/>
    <x v="203"/>
    <x v="1"/>
    <x v="21"/>
    <s v="Week-end"/>
  </r>
  <r>
    <x v="1"/>
    <x v="477"/>
    <n v="952.73"/>
    <x v="36"/>
    <s v="Saclay"/>
    <s v="Michel"/>
    <s v="mars-2024"/>
    <x v="204"/>
    <x v="1"/>
    <x v="21"/>
    <s v="Semaine"/>
  </r>
  <r>
    <x v="1"/>
    <x v="478"/>
    <n v="9044.5400000000009"/>
    <x v="36"/>
    <s v="Saclay"/>
    <s v="Michel"/>
    <s v="mars-2024"/>
    <x v="205"/>
    <x v="1"/>
    <x v="21"/>
    <s v="Semaine"/>
  </r>
  <r>
    <x v="1"/>
    <x v="479"/>
    <n v="14135.9"/>
    <x v="36"/>
    <s v="Saclay"/>
    <s v="Michel"/>
    <s v="mars-2024"/>
    <x v="206"/>
    <x v="1"/>
    <x v="21"/>
    <s v="Semaine"/>
  </r>
  <r>
    <x v="1"/>
    <x v="480"/>
    <n v="13848.18"/>
    <x v="36"/>
    <s v="Saclay"/>
    <s v="Michel"/>
    <s v="mars-2024"/>
    <x v="303"/>
    <x v="1"/>
    <x v="21"/>
    <s v="Semaine"/>
  </r>
  <r>
    <x v="1"/>
    <x v="481"/>
    <n v="8264.5400000000009"/>
    <x v="36"/>
    <s v="Saclay"/>
    <s v="Michel"/>
    <s v="mars-2024"/>
    <x v="207"/>
    <x v="1"/>
    <x v="21"/>
    <s v="Semaine"/>
  </r>
  <r>
    <x v="1"/>
    <x v="482"/>
    <n v="1361.82"/>
    <x v="36"/>
    <s v="Saclay"/>
    <s v="Michel"/>
    <s v="mars-2024"/>
    <x v="208"/>
    <x v="1"/>
    <x v="21"/>
    <s v="Week-end"/>
  </r>
  <r>
    <x v="1"/>
    <x v="483"/>
    <n v="1990.91"/>
    <x v="36"/>
    <s v="Saclay"/>
    <s v="Michel"/>
    <s v="mars-2024"/>
    <x v="209"/>
    <x v="1"/>
    <x v="21"/>
    <s v="Week-end"/>
  </r>
  <r>
    <x v="1"/>
    <x v="484"/>
    <n v="3971.82"/>
    <x v="36"/>
    <s v="Saclay"/>
    <s v="Michel"/>
    <s v="mars-2024"/>
    <x v="210"/>
    <x v="1"/>
    <x v="21"/>
    <s v="Semaine"/>
  </r>
  <r>
    <x v="1"/>
    <x v="663"/>
    <n v="3425.45"/>
    <x v="36"/>
    <s v="Saclay"/>
    <s v="Michel"/>
    <s v="mars-2024"/>
    <x v="211"/>
    <x v="1"/>
    <x v="21"/>
    <s v="Semaine"/>
  </r>
  <r>
    <x v="1"/>
    <x v="485"/>
    <n v="6603.63"/>
    <x v="36"/>
    <s v="Saclay"/>
    <s v="Michel"/>
    <s v="mars-2024"/>
    <x v="212"/>
    <x v="1"/>
    <x v="21"/>
    <s v="Semaine"/>
  </r>
  <r>
    <x v="1"/>
    <x v="486"/>
    <n v="6679.09"/>
    <x v="36"/>
    <s v="Saclay"/>
    <s v="Michel"/>
    <s v="mars-2024"/>
    <x v="213"/>
    <x v="1"/>
    <x v="21"/>
    <s v="Semaine"/>
  </r>
  <r>
    <x v="1"/>
    <x v="487"/>
    <n v="4176.3599999999997"/>
    <x v="36"/>
    <s v="Saclay"/>
    <s v="Michel"/>
    <s v="mars-2024"/>
    <x v="214"/>
    <x v="1"/>
    <x v="21"/>
    <s v="Semaine"/>
  </r>
  <r>
    <x v="1"/>
    <x v="488"/>
    <n v="617.27"/>
    <x v="36"/>
    <s v="Saclay"/>
    <s v="Michel"/>
    <s v="mars-2024"/>
    <x v="215"/>
    <x v="1"/>
    <x v="21"/>
    <s v="Week-end"/>
  </r>
  <r>
    <x v="1"/>
    <x v="664"/>
    <n v="204.55"/>
    <x v="36"/>
    <s v="Saclay"/>
    <s v="Michel"/>
    <s v="mars-2024"/>
    <x v="337"/>
    <x v="1"/>
    <x v="21"/>
    <s v="Week-end"/>
  </r>
  <r>
    <x v="1"/>
    <x v="489"/>
    <n v="3451.82"/>
    <x v="36"/>
    <s v="Saclay"/>
    <s v="Michel"/>
    <s v="mars-2024"/>
    <x v="216"/>
    <x v="1"/>
    <x v="21"/>
    <s v="Semaine"/>
  </r>
  <r>
    <x v="1"/>
    <x v="490"/>
    <n v="8038.18"/>
    <x v="36"/>
    <s v="Saclay"/>
    <s v="Michel"/>
    <s v="mars-2024"/>
    <x v="217"/>
    <x v="1"/>
    <x v="21"/>
    <s v="Semaine"/>
  </r>
  <r>
    <x v="1"/>
    <x v="491"/>
    <n v="3262.72"/>
    <x v="36"/>
    <s v="Saclay"/>
    <s v="Michel"/>
    <s v="mars-2024"/>
    <x v="304"/>
    <x v="1"/>
    <x v="21"/>
    <s v="Semaine"/>
  </r>
  <r>
    <x v="1"/>
    <x v="492"/>
    <n v="4026.36"/>
    <x v="36"/>
    <s v="Saclay"/>
    <s v="Michel"/>
    <s v="mars-2024"/>
    <x v="218"/>
    <x v="1"/>
    <x v="21"/>
    <s v="Semaine"/>
  </r>
  <r>
    <x v="1"/>
    <x v="493"/>
    <n v="2661.82"/>
    <x v="36"/>
    <s v="Saclay"/>
    <s v="Michel"/>
    <s v="mars-2024"/>
    <x v="219"/>
    <x v="1"/>
    <x v="21"/>
    <s v="Semaine"/>
  </r>
  <r>
    <x v="1"/>
    <x v="665"/>
    <n v="605.45000000000005"/>
    <x v="36"/>
    <s v="Saclay"/>
    <s v="Michel"/>
    <s v="mars-2024"/>
    <x v="220"/>
    <x v="1"/>
    <x v="21"/>
    <s v="Week-end"/>
  </r>
  <r>
    <x v="1"/>
    <x v="494"/>
    <n v="200"/>
    <x v="36"/>
    <s v="Saclay"/>
    <s v="Michel"/>
    <s v="mars-2024"/>
    <x v="305"/>
    <x v="1"/>
    <x v="21"/>
    <s v="Week-end"/>
  </r>
  <r>
    <x v="1"/>
    <x v="495"/>
    <n v="3140.91"/>
    <x v="36"/>
    <s v="Saclay"/>
    <s v="Michel"/>
    <s v="mars-2024"/>
    <x v="221"/>
    <x v="1"/>
    <x v="21"/>
    <s v="Semaine"/>
  </r>
  <r>
    <x v="1"/>
    <x v="496"/>
    <n v="4810.45"/>
    <x v="36"/>
    <s v="Saclay"/>
    <s v="Michel"/>
    <s v="févr-2024"/>
    <x v="306"/>
    <x v="1"/>
    <x v="22"/>
    <s v="Semaine"/>
  </r>
  <r>
    <x v="1"/>
    <x v="497"/>
    <n v="7297.72"/>
    <x v="36"/>
    <s v="Saclay"/>
    <s v="Michel"/>
    <s v="févr-2024"/>
    <x v="222"/>
    <x v="1"/>
    <x v="22"/>
    <s v="Semaine"/>
  </r>
  <r>
    <x v="1"/>
    <x v="498"/>
    <n v="5238.63"/>
    <x v="36"/>
    <s v="Saclay"/>
    <s v="Michel"/>
    <s v="févr-2024"/>
    <x v="223"/>
    <x v="1"/>
    <x v="22"/>
    <s v="Semaine"/>
  </r>
  <r>
    <x v="1"/>
    <x v="499"/>
    <n v="2913.18"/>
    <x v="36"/>
    <s v="Saclay"/>
    <s v="Michel"/>
    <s v="févr-2024"/>
    <x v="224"/>
    <x v="1"/>
    <x v="22"/>
    <s v="Semaine"/>
  </r>
  <r>
    <x v="1"/>
    <x v="666"/>
    <n v="4024.09"/>
    <x v="36"/>
    <s v="Saclay"/>
    <s v="Michel"/>
    <s v="févr-2024"/>
    <x v="225"/>
    <x v="1"/>
    <x v="22"/>
    <s v="Week-end"/>
  </r>
  <r>
    <x v="1"/>
    <x v="667"/>
    <n v="231.82"/>
    <x v="36"/>
    <s v="Saclay"/>
    <s v="Michel"/>
    <s v="févr-2024"/>
    <x v="226"/>
    <x v="1"/>
    <x v="22"/>
    <s v="Week-end"/>
  </r>
  <r>
    <x v="1"/>
    <x v="500"/>
    <n v="847.27"/>
    <x v="36"/>
    <s v="Saclay"/>
    <s v="Michel"/>
    <s v="févr-2024"/>
    <x v="307"/>
    <x v="1"/>
    <x v="22"/>
    <s v="Semaine"/>
  </r>
  <r>
    <x v="1"/>
    <x v="668"/>
    <n v="5711.82"/>
    <x v="36"/>
    <s v="Saclay"/>
    <s v="Michel"/>
    <s v="févr-2024"/>
    <x v="338"/>
    <x v="1"/>
    <x v="22"/>
    <s v="Semaine"/>
  </r>
  <r>
    <x v="1"/>
    <x v="501"/>
    <n v="8793.18"/>
    <x v="36"/>
    <s v="Saclay"/>
    <s v="Michel"/>
    <s v="févr-2024"/>
    <x v="227"/>
    <x v="1"/>
    <x v="22"/>
    <s v="Semaine"/>
  </r>
  <r>
    <x v="1"/>
    <x v="502"/>
    <n v="8387.7199999999993"/>
    <x v="36"/>
    <s v="Saclay"/>
    <s v="Michel"/>
    <s v="févr-2024"/>
    <x v="308"/>
    <x v="1"/>
    <x v="22"/>
    <s v="Semaine"/>
  </r>
  <r>
    <x v="1"/>
    <x v="503"/>
    <n v="4996.41"/>
    <x v="36"/>
    <s v="Saclay"/>
    <s v="Michel"/>
    <s v="févr-2024"/>
    <x v="228"/>
    <x v="1"/>
    <x v="22"/>
    <s v="Semaine"/>
  </r>
  <r>
    <x v="1"/>
    <x v="669"/>
    <n v="975.45"/>
    <x v="36"/>
    <s v="Saclay"/>
    <s v="Michel"/>
    <s v="févr-2024"/>
    <x v="229"/>
    <x v="1"/>
    <x v="22"/>
    <s v="Week-end"/>
  </r>
  <r>
    <x v="1"/>
    <x v="504"/>
    <n v="314.55"/>
    <x v="36"/>
    <s v="Saclay"/>
    <s v="Michel"/>
    <s v="févr-2024"/>
    <x v="309"/>
    <x v="1"/>
    <x v="22"/>
    <s v="Week-end"/>
  </r>
  <r>
    <x v="1"/>
    <x v="505"/>
    <n v="2230.91"/>
    <x v="36"/>
    <s v="Saclay"/>
    <s v="Michel"/>
    <s v="févr-2024"/>
    <x v="310"/>
    <x v="1"/>
    <x v="22"/>
    <s v="Semaine"/>
  </r>
  <r>
    <x v="1"/>
    <x v="506"/>
    <n v="2809.09"/>
    <x v="36"/>
    <s v="Saclay"/>
    <s v="Michel"/>
    <s v="févr-2024"/>
    <x v="230"/>
    <x v="1"/>
    <x v="22"/>
    <s v="Semaine"/>
  </r>
  <r>
    <x v="1"/>
    <x v="507"/>
    <n v="5017.2700000000004"/>
    <x v="36"/>
    <s v="Saclay"/>
    <s v="Michel"/>
    <s v="févr-2024"/>
    <x v="231"/>
    <x v="1"/>
    <x v="22"/>
    <s v="Semaine"/>
  </r>
  <r>
    <x v="1"/>
    <x v="508"/>
    <n v="3321.36"/>
    <x v="36"/>
    <s v="Saclay"/>
    <s v="Michel"/>
    <s v="févr-2024"/>
    <x v="232"/>
    <x v="1"/>
    <x v="22"/>
    <s v="Semaine"/>
  </r>
  <r>
    <x v="1"/>
    <x v="509"/>
    <n v="5025.54"/>
    <x v="36"/>
    <s v="Saclay"/>
    <s v="Michel"/>
    <s v="févr-2024"/>
    <x v="233"/>
    <x v="1"/>
    <x v="22"/>
    <s v="Semaine"/>
  </r>
  <r>
    <x v="1"/>
    <x v="510"/>
    <n v="1765.9"/>
    <x v="36"/>
    <s v="Saclay"/>
    <s v="Michel"/>
    <s v="févr-2024"/>
    <x v="234"/>
    <x v="1"/>
    <x v="22"/>
    <s v="Week-end"/>
  </r>
  <r>
    <x v="1"/>
    <x v="511"/>
    <n v="130.91"/>
    <x v="36"/>
    <s v="Saclay"/>
    <s v="Michel"/>
    <s v="févr-2024"/>
    <x v="235"/>
    <x v="1"/>
    <x v="22"/>
    <s v="Week-end"/>
  </r>
  <r>
    <x v="1"/>
    <x v="512"/>
    <n v="3384.25"/>
    <x v="36"/>
    <s v="Saclay"/>
    <s v="Michel"/>
    <s v="févr-2024"/>
    <x v="311"/>
    <x v="1"/>
    <x v="22"/>
    <s v="Semaine"/>
  </r>
  <r>
    <x v="1"/>
    <x v="513"/>
    <n v="5550.33"/>
    <x v="36"/>
    <s v="Saclay"/>
    <s v="Michel"/>
    <s v="févr-2024"/>
    <x v="312"/>
    <x v="1"/>
    <x v="22"/>
    <s v="Semaine"/>
  </r>
  <r>
    <x v="1"/>
    <x v="514"/>
    <n v="6770.86"/>
    <x v="36"/>
    <s v="Saclay"/>
    <s v="Michel"/>
    <s v="févr-2024"/>
    <x v="313"/>
    <x v="1"/>
    <x v="22"/>
    <s v="Semaine"/>
  </r>
  <r>
    <x v="1"/>
    <x v="515"/>
    <n v="5750"/>
    <x v="36"/>
    <s v="Saclay"/>
    <s v="Michel"/>
    <s v="févr-2024"/>
    <x v="236"/>
    <x v="1"/>
    <x v="22"/>
    <s v="Semaine"/>
  </r>
  <r>
    <x v="1"/>
    <x v="516"/>
    <n v="3483.63"/>
    <x v="36"/>
    <s v="Saclay"/>
    <s v="Michel"/>
    <s v="févr-2024"/>
    <x v="237"/>
    <x v="1"/>
    <x v="22"/>
    <s v="Semaine"/>
  </r>
  <r>
    <x v="1"/>
    <x v="517"/>
    <n v="626.36"/>
    <x v="36"/>
    <s v="Saclay"/>
    <s v="Michel"/>
    <s v="févr-2024"/>
    <x v="238"/>
    <x v="1"/>
    <x v="22"/>
    <s v="Week-end"/>
  </r>
  <r>
    <x v="1"/>
    <x v="518"/>
    <n v="5575.46"/>
    <x v="36"/>
    <s v="Saclay"/>
    <s v="Michel"/>
    <s v="févr-2024"/>
    <x v="239"/>
    <x v="1"/>
    <x v="22"/>
    <s v="Week-end"/>
  </r>
  <r>
    <x v="1"/>
    <x v="519"/>
    <n v="4616.8100000000004"/>
    <x v="36"/>
    <s v="Saclay"/>
    <s v="Michel"/>
    <s v="févr-2024"/>
    <x v="314"/>
    <x v="1"/>
    <x v="22"/>
    <s v="Semaine"/>
  </r>
  <r>
    <x v="1"/>
    <x v="520"/>
    <n v="9179.91"/>
    <x v="36"/>
    <s v="Saclay"/>
    <s v="Michel"/>
    <s v="févr-2024"/>
    <x v="240"/>
    <x v="1"/>
    <x v="22"/>
    <s v="Semaine"/>
  </r>
  <r>
    <x v="1"/>
    <x v="521"/>
    <n v="14757"/>
    <x v="36"/>
    <s v="Saclay"/>
    <s v="Michel"/>
    <s v="janv-2024"/>
    <x v="241"/>
    <x v="1"/>
    <x v="23"/>
    <s v="Semaine"/>
  </r>
  <r>
    <x v="1"/>
    <x v="522"/>
    <n v="11400"/>
    <x v="36"/>
    <s v="Saclay"/>
    <s v="Michel"/>
    <s v="janv-2024"/>
    <x v="242"/>
    <x v="1"/>
    <x v="23"/>
    <s v="Semaine"/>
  </r>
  <r>
    <x v="1"/>
    <x v="523"/>
    <n v="4813.5"/>
    <x v="36"/>
    <s v="Saclay"/>
    <s v="Michel"/>
    <s v="janv-2024"/>
    <x v="243"/>
    <x v="1"/>
    <x v="23"/>
    <s v="Semaine"/>
  </r>
  <r>
    <x v="1"/>
    <x v="670"/>
    <n v="757"/>
    <x v="36"/>
    <s v="Saclay"/>
    <s v="Michel"/>
    <s v="janv-2024"/>
    <x v="244"/>
    <x v="1"/>
    <x v="23"/>
    <s v="Week-end"/>
  </r>
  <r>
    <x v="1"/>
    <x v="671"/>
    <n v="269"/>
    <x v="36"/>
    <s v="Saclay"/>
    <s v="Michel"/>
    <s v="janv-2024"/>
    <x v="245"/>
    <x v="1"/>
    <x v="23"/>
    <s v="Week-end"/>
  </r>
  <r>
    <x v="1"/>
    <x v="524"/>
    <n v="9980.25"/>
    <x v="36"/>
    <s v="Saclay"/>
    <s v="Michel"/>
    <s v="janv-2024"/>
    <x v="315"/>
    <x v="1"/>
    <x v="23"/>
    <s v="Semaine"/>
  </r>
  <r>
    <x v="1"/>
    <x v="525"/>
    <n v="16931"/>
    <x v="36"/>
    <s v="Saclay"/>
    <s v="Michel"/>
    <s v="janv-2024"/>
    <x v="246"/>
    <x v="1"/>
    <x v="23"/>
    <s v="Semaine"/>
  </r>
  <r>
    <x v="1"/>
    <x v="526"/>
    <n v="17392.5"/>
    <x v="36"/>
    <s v="Saclay"/>
    <s v="Michel"/>
    <s v="janv-2024"/>
    <x v="247"/>
    <x v="1"/>
    <x v="23"/>
    <s v="Semaine"/>
  </r>
  <r>
    <x v="1"/>
    <x v="527"/>
    <n v="20042"/>
    <x v="36"/>
    <s v="Saclay"/>
    <s v="Michel"/>
    <s v="janv-2024"/>
    <x v="316"/>
    <x v="1"/>
    <x v="23"/>
    <s v="Semaine"/>
  </r>
  <r>
    <x v="1"/>
    <x v="528"/>
    <n v="7336"/>
    <x v="36"/>
    <s v="Saclay"/>
    <s v="Michel"/>
    <s v="janv-2024"/>
    <x v="317"/>
    <x v="1"/>
    <x v="23"/>
    <s v="Semaine"/>
  </r>
  <r>
    <x v="1"/>
    <x v="672"/>
    <n v="2310"/>
    <x v="36"/>
    <s v="Saclay"/>
    <s v="Michel"/>
    <s v="janv-2024"/>
    <x v="248"/>
    <x v="1"/>
    <x v="23"/>
    <s v="Week-end"/>
  </r>
  <r>
    <x v="1"/>
    <x v="529"/>
    <n v="777"/>
    <x v="36"/>
    <s v="Saclay"/>
    <s v="Michel"/>
    <s v="janv-2024"/>
    <x v="249"/>
    <x v="1"/>
    <x v="23"/>
    <s v="Week-end"/>
  </r>
  <r>
    <x v="1"/>
    <x v="530"/>
    <n v="5018"/>
    <x v="36"/>
    <s v="Saclay"/>
    <s v="Michel"/>
    <s v="janv-2024"/>
    <x v="318"/>
    <x v="1"/>
    <x v="23"/>
    <s v="Semaine"/>
  </r>
  <r>
    <x v="1"/>
    <x v="531"/>
    <n v="5491.5"/>
    <x v="36"/>
    <s v="Saclay"/>
    <s v="Michel"/>
    <s v="janv-2024"/>
    <x v="319"/>
    <x v="1"/>
    <x v="23"/>
    <s v="Semaine"/>
  </r>
  <r>
    <x v="1"/>
    <x v="532"/>
    <n v="8998"/>
    <x v="36"/>
    <s v="Saclay"/>
    <s v="Michel"/>
    <s v="janv-2024"/>
    <x v="250"/>
    <x v="1"/>
    <x v="23"/>
    <s v="Semaine"/>
  </r>
  <r>
    <x v="1"/>
    <x v="533"/>
    <n v="6589"/>
    <x v="36"/>
    <s v="Saclay"/>
    <s v="Michel"/>
    <s v="janv-2024"/>
    <x v="251"/>
    <x v="1"/>
    <x v="23"/>
    <s v="Semaine"/>
  </r>
  <r>
    <x v="1"/>
    <x v="534"/>
    <n v="4954.5"/>
    <x v="36"/>
    <s v="Saclay"/>
    <s v="Michel"/>
    <s v="janv-2024"/>
    <x v="252"/>
    <x v="1"/>
    <x v="23"/>
    <s v="Semaine"/>
  </r>
  <r>
    <x v="1"/>
    <x v="535"/>
    <n v="1293.5"/>
    <x v="36"/>
    <s v="Saclay"/>
    <s v="Michel"/>
    <s v="janv-2024"/>
    <x v="253"/>
    <x v="1"/>
    <x v="23"/>
    <s v="Week-end"/>
  </r>
  <r>
    <x v="1"/>
    <x v="536"/>
    <n v="119"/>
    <x v="36"/>
    <s v="Saclay"/>
    <s v="Michel"/>
    <s v="janv-2024"/>
    <x v="254"/>
    <x v="1"/>
    <x v="23"/>
    <s v="Week-end"/>
  </r>
  <r>
    <x v="1"/>
    <x v="537"/>
    <n v="2376.5"/>
    <x v="36"/>
    <s v="Saclay"/>
    <s v="Michel"/>
    <s v="janv-2024"/>
    <x v="320"/>
    <x v="1"/>
    <x v="23"/>
    <s v="Semaine"/>
  </r>
  <r>
    <x v="1"/>
    <x v="538"/>
    <n v="10892.5"/>
    <x v="36"/>
    <s v="Saclay"/>
    <s v="Michel"/>
    <s v="janv-2024"/>
    <x v="255"/>
    <x v="1"/>
    <x v="23"/>
    <s v="Semaine"/>
  </r>
  <r>
    <x v="1"/>
    <x v="539"/>
    <n v="10673.5"/>
    <x v="36"/>
    <s v="Saclay"/>
    <s v="Michel"/>
    <s v="janv-2024"/>
    <x v="256"/>
    <x v="1"/>
    <x v="23"/>
    <s v="Semaine"/>
  </r>
  <r>
    <x v="1"/>
    <x v="540"/>
    <n v="5356.5"/>
    <x v="36"/>
    <s v="Saclay"/>
    <s v="Michel"/>
    <s v="janv-2024"/>
    <x v="257"/>
    <x v="1"/>
    <x v="23"/>
    <s v="Semaine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33301.209999999992"/>
    <n v="142675.88"/>
    <n v="0.23340462312200205"/>
  </r>
  <r>
    <x v="1"/>
    <n v="62496.36000000003"/>
    <n v="212910.35000000003"/>
    <n v="0.29353368683110059"/>
  </r>
  <r>
    <x v="2"/>
    <n v="61769.98"/>
    <n v="205218.93"/>
    <n v="0.30099552706955446"/>
  </r>
  <r>
    <x v="3"/>
    <n v="59617.239999999976"/>
    <n v="230290.68000000005"/>
    <n v="0.25887821426381635"/>
  </r>
  <r>
    <x v="4"/>
    <n v="19325.52"/>
    <n v="42003.619999999995"/>
    <n v="0.46009177304241877"/>
  </r>
  <r>
    <x v="5"/>
    <n v="42127.8"/>
    <n v="184970.87"/>
    <n v="0.2277536998123002"/>
  </r>
  <r>
    <x v="6"/>
    <n v="66503.39"/>
    <n v="269745.27999999997"/>
    <n v="0.24654144087340474"/>
  </r>
  <r>
    <x v="7"/>
    <n v="52243.529999999992"/>
    <n v="164229.00999999998"/>
    <n v="0.31811389473759843"/>
  </r>
  <r>
    <x v="8"/>
    <n v="49953.55"/>
    <n v="156296.95000000001"/>
    <n v="0.31960668458341635"/>
  </r>
  <r>
    <x v="9"/>
    <n v="50304.889999999992"/>
    <n v="179553.59"/>
    <n v="0.28016643944573871"/>
  </r>
  <r>
    <x v="10"/>
    <n v="32142.600000000002"/>
    <n v="110103.45000000001"/>
    <n v="0.29193090679719846"/>
  </r>
  <r>
    <x v="11"/>
    <n v="45983.46"/>
    <n v="172183.16999999998"/>
    <n v="0.26706129292427361"/>
  </r>
  <r>
    <x v="12"/>
    <n v="38326.870000000003"/>
    <n v="150088.16"/>
    <n v="0.25536238168287229"/>
  </r>
  <r>
    <x v="13"/>
    <n v="39877.269999999982"/>
    <n v="154360.60000000006"/>
    <n v="0.25833839723349072"/>
  </r>
  <r>
    <x v="14"/>
    <n v="56429.320000000007"/>
    <n v="229590.33"/>
    <n v="0.24578265121183462"/>
  </r>
  <r>
    <x v="15"/>
    <n v="57816.780000000021"/>
    <n v="232855.22999999998"/>
    <n v="0.24829495991994693"/>
  </r>
  <r>
    <x v="16"/>
    <n v="14737.330000000004"/>
    <n v="30263.669999999995"/>
    <n v="0.48696440319366441"/>
  </r>
  <r>
    <x v="17"/>
    <n v="24570.979999999992"/>
    <n v="105215.41"/>
    <n v="0.233530240484735"/>
  </r>
  <r>
    <x v="18"/>
    <n v="57553.390000000007"/>
    <n v="246043.97000000003"/>
    <n v="0.23391505997891351"/>
  </r>
  <r>
    <x v="19"/>
    <n v="43356.1"/>
    <n v="155488.57999999996"/>
    <n v="0.27883784133857298"/>
  </r>
  <r>
    <x v="20"/>
    <n v="33918.619999999995"/>
    <n v="130583.32000000002"/>
    <n v="0.25974695696203765"/>
  </r>
  <r>
    <x v="21"/>
    <n v="43829.130000000019"/>
    <n v="148009.26000000004"/>
    <n v="0.29612424249671954"/>
  </r>
  <r>
    <x v="22"/>
    <n v="33866.17"/>
    <n v="119780.88000000002"/>
    <n v="0.28273435626787841"/>
  </r>
  <r>
    <x v="23"/>
    <n v="49973.30000000001"/>
    <n v="168527.75"/>
    <n v="0.2965286132402527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x v="0"/>
    <s v="Flakes Epautre"/>
    <x v="0"/>
    <x v="0"/>
    <x v="0"/>
    <x v="0"/>
    <d v="2024-01-01T00:00:00"/>
    <x v="0"/>
    <n v="3.78"/>
    <x v="0"/>
  </r>
  <r>
    <x v="0"/>
    <s v="Lentilles Vertes S:5Kg"/>
    <x v="0"/>
    <x v="1"/>
    <x v="1"/>
    <x v="1"/>
    <d v="2024-01-01T00:00:00"/>
    <x v="0"/>
    <n v="55.12"/>
    <x v="0"/>
  </r>
  <r>
    <x v="0"/>
    <s v="Lentille Corail Bio"/>
    <x v="0"/>
    <x v="2"/>
    <x v="2"/>
    <x v="2"/>
    <d v="2024-01-01T00:00:00"/>
    <x v="0"/>
    <n v="39.33"/>
    <x v="0"/>
  </r>
  <r>
    <x v="1"/>
    <s v="Pastis"/>
    <x v="0"/>
    <x v="3"/>
    <x v="2"/>
    <x v="3"/>
    <d v="2024-01-01T00:00:00"/>
    <x v="0"/>
    <n v="10.5"/>
    <x v="0"/>
  </r>
  <r>
    <x v="1"/>
    <s v="Vinaigre Blanc 10 L"/>
    <x v="0"/>
    <x v="4"/>
    <x v="2"/>
    <x v="4"/>
    <d v="2024-01-01T00:00:00"/>
    <x v="0"/>
    <n v="24.240000000000002"/>
    <x v="0"/>
  </r>
  <r>
    <x v="1"/>
    <s v="Huile Olive  L"/>
    <x v="0"/>
    <x v="5"/>
    <x v="3"/>
    <x v="5"/>
    <d v="2024-01-01T00:00:00"/>
    <x v="0"/>
    <n v="6.4050000000000002"/>
    <x v="0"/>
  </r>
  <r>
    <x v="1"/>
    <s v="Basilic sec"/>
    <x v="0"/>
    <x v="6"/>
    <x v="4"/>
    <x v="6"/>
    <d v="2024-01-01T00:00:00"/>
    <x v="0"/>
    <n v="9.6199999999999992"/>
    <x v="0"/>
  </r>
  <r>
    <x v="1"/>
    <s v="Bleuet"/>
    <x v="0"/>
    <x v="7"/>
    <x v="1"/>
    <x v="7"/>
    <d v="2024-01-01T00:00:00"/>
    <x v="0"/>
    <n v="63.64"/>
    <x v="0"/>
  </r>
  <r>
    <x v="1"/>
    <s v="Chamallows"/>
    <x v="0"/>
    <x v="8"/>
    <x v="4"/>
    <x v="8"/>
    <d v="2024-01-01T00:00:00"/>
    <x v="0"/>
    <n v="20.5"/>
    <x v="0"/>
  </r>
  <r>
    <x v="1"/>
    <s v="Cajun"/>
    <x v="0"/>
    <x v="9"/>
    <x v="5"/>
    <x v="9"/>
    <d v="2024-01-01T00:00:00"/>
    <x v="0"/>
    <n v="109.36"/>
    <x v="0"/>
  </r>
  <r>
    <x v="1"/>
    <s v="Safran"/>
    <x v="0"/>
    <x v="10"/>
    <x v="6"/>
    <x v="10"/>
    <d v="2024-01-01T00:00:00"/>
    <x v="0"/>
    <n v="5.77"/>
    <x v="0"/>
  </r>
  <r>
    <x v="1"/>
    <s v="Graine moutarde"/>
    <x v="0"/>
    <x v="11"/>
    <x v="6"/>
    <x v="11"/>
    <d v="2024-01-01T00:00:00"/>
    <x v="0"/>
    <n v="5.22"/>
    <x v="0"/>
  </r>
  <r>
    <x v="1"/>
    <s v="Graines De Chia"/>
    <x v="0"/>
    <x v="12"/>
    <x v="6"/>
    <x v="12"/>
    <d v="2024-01-01T00:00:00"/>
    <x v="0"/>
    <n v="10.43"/>
    <x v="0"/>
  </r>
  <r>
    <x v="1"/>
    <s v="Maïzena"/>
    <x v="0"/>
    <x v="13"/>
    <x v="6"/>
    <x v="13"/>
    <d v="2024-01-01T00:00:00"/>
    <x v="0"/>
    <n v="6.33"/>
    <x v="0"/>
  </r>
  <r>
    <x v="1"/>
    <s v="Herbes De Provence"/>
    <x v="0"/>
    <x v="14"/>
    <x v="7"/>
    <x v="14"/>
    <d v="2024-01-01T00:00:00"/>
    <x v="0"/>
    <n v="15.649999999999999"/>
    <x v="0"/>
  </r>
  <r>
    <x v="1"/>
    <s v="Graine cafe sucre"/>
    <x v="0"/>
    <x v="15"/>
    <x v="3"/>
    <x v="15"/>
    <d v="2024-01-01T00:00:00"/>
    <x v="0"/>
    <n v="6.4749999999999996"/>
    <x v="0"/>
  </r>
  <r>
    <x v="1"/>
    <s v="Graine de courge"/>
    <x v="0"/>
    <x v="16"/>
    <x v="6"/>
    <x v="16"/>
    <d v="2024-01-01T00:00:00"/>
    <x v="0"/>
    <n v="7.96"/>
    <x v="0"/>
  </r>
  <r>
    <x v="1"/>
    <s v="Moutarde Sceau 1 Kg"/>
    <x v="0"/>
    <x v="17"/>
    <x v="8"/>
    <x v="17"/>
    <d v="2024-01-01T00:00:00"/>
    <x v="0"/>
    <n v="32.46"/>
    <x v="0"/>
  </r>
  <r>
    <x v="1"/>
    <s v="Miel"/>
    <x v="0"/>
    <x v="18"/>
    <x v="9"/>
    <x v="18"/>
    <d v="2024-01-01T00:00:00"/>
    <x v="0"/>
    <n v="64.650000000000006"/>
    <x v="0"/>
  </r>
  <r>
    <x v="1"/>
    <s v="Melange de legumes"/>
    <x v="0"/>
    <x v="19"/>
    <x v="8"/>
    <x v="19"/>
    <d v="2024-01-01T00:00:00"/>
    <x v="0"/>
    <n v="52.86"/>
    <x v="0"/>
  </r>
  <r>
    <x v="1"/>
    <s v="Maïs pop corn kg"/>
    <x v="0"/>
    <x v="20"/>
    <x v="1"/>
    <x v="20"/>
    <d v="2024-01-01T00:00:00"/>
    <x v="0"/>
    <n v="9.36"/>
    <x v="0"/>
  </r>
  <r>
    <x v="1"/>
    <s v="Gelatine Feuille"/>
    <x v="0"/>
    <x v="21"/>
    <x v="10"/>
    <x v="21"/>
    <d v="2024-01-01T00:00:00"/>
    <x v="0"/>
    <n v="64.5"/>
    <x v="0"/>
  </r>
  <r>
    <x v="1"/>
    <s v="Gelatine feuille halal"/>
    <x v="0"/>
    <x v="22"/>
    <x v="3"/>
    <x v="22"/>
    <d v="2024-01-01T00:00:00"/>
    <x v="0"/>
    <n v="14.73"/>
    <x v="0"/>
  </r>
  <r>
    <x v="0"/>
    <s v="Paillete feuillantine 2.5 kg"/>
    <x v="0"/>
    <x v="23"/>
    <x v="6"/>
    <x v="23"/>
    <d v="2024-01-01T00:00:00"/>
    <x v="0"/>
    <n v="17.07"/>
    <x v="0"/>
  </r>
  <r>
    <x v="0"/>
    <s v="Swette Chili Sauce 600Ml"/>
    <x v="0"/>
    <x v="24"/>
    <x v="0"/>
    <x v="24"/>
    <d v="2024-01-01T00:00:00"/>
    <x v="0"/>
    <n v="65.16"/>
    <x v="0"/>
  </r>
  <r>
    <x v="0"/>
    <s v="Sauce teriyaki"/>
    <x v="0"/>
    <x v="25"/>
    <x v="4"/>
    <x v="25"/>
    <d v="2024-01-01T00:00:00"/>
    <x v="0"/>
    <n v="22.12"/>
    <x v="0"/>
  </r>
  <r>
    <x v="0"/>
    <s v="Sauce Sriracha 455 ml "/>
    <x v="0"/>
    <x v="26"/>
    <x v="9"/>
    <x v="26"/>
    <d v="2024-01-01T00:00:00"/>
    <x v="0"/>
    <n v="21.150000000000002"/>
    <x v="0"/>
  </r>
  <r>
    <x v="1"/>
    <s v="Chapelure Blanche"/>
    <x v="0"/>
    <x v="27"/>
    <x v="2"/>
    <x v="27"/>
    <d v="2024-01-01T00:00:00"/>
    <x v="0"/>
    <n v="11.100000000000001"/>
    <x v="0"/>
  </r>
  <r>
    <x v="1"/>
    <s v="Chips Appalam"/>
    <x v="0"/>
    <x v="28"/>
    <x v="8"/>
    <x v="28"/>
    <d v="2024-01-01T00:00:00"/>
    <x v="0"/>
    <n v="8.94"/>
    <x v="0"/>
  </r>
  <r>
    <x v="1"/>
    <s v="Couscous sans gluten kg"/>
    <x v="0"/>
    <x v="29"/>
    <x v="10"/>
    <x v="29"/>
    <d v="2024-01-01T00:00:00"/>
    <x v="0"/>
    <n v="5.7750000000000004"/>
    <x v="0"/>
  </r>
  <r>
    <x v="1"/>
    <s v="Colombo"/>
    <x v="0"/>
    <x v="30"/>
    <x v="2"/>
    <x v="30"/>
    <d v="2024-01-01T00:00:00"/>
    <x v="0"/>
    <n v="26.04"/>
    <x v="0"/>
  </r>
  <r>
    <x v="1"/>
    <s v="Feuille De Riz"/>
    <x v="0"/>
    <x v="31"/>
    <x v="3"/>
    <x v="31"/>
    <d v="2024-01-01T00:00:00"/>
    <x v="0"/>
    <n v="1.325"/>
    <x v="0"/>
  </r>
  <r>
    <x v="1"/>
    <s v="Feuille Mori"/>
    <x v="0"/>
    <x v="32"/>
    <x v="6"/>
    <x v="32"/>
    <d v="2024-01-01T00:00:00"/>
    <x v="0"/>
    <n v="15.33"/>
    <x v="0"/>
  </r>
  <r>
    <x v="1"/>
    <s v="Pâte Aromatique À La Pistache - Cresco - Pot De 1 Kg"/>
    <x v="0"/>
    <x v="33"/>
    <x v="6"/>
    <x v="33"/>
    <d v="2024-01-01T00:00:00"/>
    <x v="0"/>
    <n v="45.93"/>
    <x v="0"/>
  </r>
  <r>
    <x v="1"/>
    <s v="Agar Agar"/>
    <x v="0"/>
    <x v="34"/>
    <x v="4"/>
    <x v="34"/>
    <d v="2024-01-01T00:00:00"/>
    <x v="0"/>
    <n v="180.74"/>
    <x v="0"/>
  </r>
  <r>
    <x v="1"/>
    <s v="Bicarbonate"/>
    <x v="0"/>
    <x v="35"/>
    <x v="6"/>
    <x v="35"/>
    <d v="2024-01-01T00:00:00"/>
    <x v="0"/>
    <n v="4.63"/>
    <x v="0"/>
  </r>
  <r>
    <x v="1"/>
    <s v="Cardamone"/>
    <x v="0"/>
    <x v="36"/>
    <x v="3"/>
    <x v="36"/>
    <d v="2024-01-01T00:00:00"/>
    <x v="0"/>
    <n v="5.36"/>
    <x v="0"/>
  </r>
  <r>
    <x v="1"/>
    <s v="Amande Effilee"/>
    <x v="0"/>
    <x v="37"/>
    <x v="4"/>
    <x v="37"/>
    <d v="2024-01-01T00:00:00"/>
    <x v="0"/>
    <n v="21.6"/>
    <x v="0"/>
  </r>
  <r>
    <x v="1"/>
    <s v="CHAPELURE JAPONAIS PANKO S:1KG"/>
    <x v="0"/>
    <x v="38"/>
    <x v="11"/>
    <x v="38"/>
    <d v="2024-01-01T00:00:00"/>
    <x v="0"/>
    <n v="37.729999999999997"/>
    <x v="0"/>
  </r>
  <r>
    <x v="1"/>
    <s v="Bombe À Graisse"/>
    <x v="0"/>
    <x v="39"/>
    <x v="2"/>
    <x v="39"/>
    <d v="2024-01-01T00:00:00"/>
    <x v="0"/>
    <n v="18.21"/>
    <x v="0"/>
  </r>
  <r>
    <x v="1"/>
    <s v="Boulgour"/>
    <x v="0"/>
    <x v="40"/>
    <x v="9"/>
    <x v="40"/>
    <d v="2024-01-01T00:00:00"/>
    <x v="0"/>
    <n v="11.75"/>
    <x v="0"/>
  </r>
  <r>
    <x v="1"/>
    <s v="Gelifiant"/>
    <x v="0"/>
    <x v="41"/>
    <x v="6"/>
    <x v="41"/>
    <d v="2024-01-01T00:00:00"/>
    <x v="0"/>
    <n v="45.68"/>
    <x v="0"/>
  </r>
  <r>
    <x v="1"/>
    <s v="Lecithine"/>
    <x v="0"/>
    <x v="42"/>
    <x v="6"/>
    <x v="42"/>
    <d v="2024-01-01T00:00:00"/>
    <x v="0"/>
    <n v="59.6"/>
    <x v="0"/>
  </r>
  <r>
    <x v="1"/>
    <s v="Levure Chimique"/>
    <x v="0"/>
    <x v="43"/>
    <x v="4"/>
    <x v="43"/>
    <d v="2024-01-01T00:00:00"/>
    <x v="0"/>
    <n v="10.74"/>
    <x v="0"/>
  </r>
  <r>
    <x v="1"/>
    <s v="Fondant Extra Blanc 1kg  "/>
    <x v="0"/>
    <x v="44"/>
    <x v="6"/>
    <x v="44"/>
    <d v="2024-01-01T00:00:00"/>
    <x v="0"/>
    <n v="5.36"/>
    <x v="0"/>
  </r>
  <r>
    <x v="1"/>
    <s v="Gavotte"/>
    <x v="0"/>
    <x v="45"/>
    <x v="4"/>
    <x v="45"/>
    <d v="2024-01-01T00:00:00"/>
    <x v="0"/>
    <n v="59.24"/>
    <x v="0"/>
  </r>
  <r>
    <x v="1"/>
    <s v="Arome Vanille"/>
    <x v="0"/>
    <x v="46"/>
    <x v="1"/>
    <x v="46"/>
    <d v="2024-01-01T00:00:00"/>
    <x v="0"/>
    <n v="34.24"/>
    <x v="0"/>
  </r>
  <r>
    <x v="1"/>
    <s v="Oignons  Frits 1 kg  "/>
    <x v="0"/>
    <x v="47"/>
    <x v="9"/>
    <x v="47"/>
    <d v="2024-01-01T00:00:00"/>
    <x v="0"/>
    <n v="31.400000000000002"/>
    <x v="0"/>
  </r>
  <r>
    <x v="1"/>
    <s v="Vin blanc 10 l"/>
    <x v="0"/>
    <x v="48"/>
    <x v="6"/>
    <x v="48"/>
    <d v="2024-01-01T00:00:00"/>
    <x v="0"/>
    <n v="12.8"/>
    <x v="0"/>
  </r>
  <r>
    <x v="1"/>
    <s v="Vin Rouge 10 L"/>
    <x v="0"/>
    <x v="49"/>
    <x v="2"/>
    <x v="49"/>
    <d v="2024-01-01T00:00:00"/>
    <x v="0"/>
    <n v="57.599999999999994"/>
    <x v="0"/>
  </r>
  <r>
    <x v="1"/>
    <s v="Quinoa Noir"/>
    <x v="0"/>
    <x v="50"/>
    <x v="6"/>
    <x v="50"/>
    <d v="2024-01-01T00:00:00"/>
    <x v="0"/>
    <n v="9.68"/>
    <x v="0"/>
  </r>
  <r>
    <x v="1"/>
    <s v="Quinoa Rouge"/>
    <x v="0"/>
    <x v="51"/>
    <x v="6"/>
    <x v="51"/>
    <d v="2024-01-01T00:00:00"/>
    <x v="0"/>
    <n v="9.0299999999999994"/>
    <x v="0"/>
  </r>
  <r>
    <x v="1"/>
    <s v="Quinoa Blanc"/>
    <x v="0"/>
    <x v="52"/>
    <x v="4"/>
    <x v="52"/>
    <d v="2024-01-01T00:00:00"/>
    <x v="0"/>
    <n v="14.5"/>
    <x v="0"/>
  </r>
  <r>
    <x v="1"/>
    <s v="Lasagne 500 gr garofalo"/>
    <x v="0"/>
    <x v="53"/>
    <x v="2"/>
    <x v="53"/>
    <d v="2024-01-01T00:00:00"/>
    <x v="0"/>
    <n v="9.24"/>
    <x v="0"/>
  </r>
  <r>
    <x v="1"/>
    <s v="Lasagne 500 gr Barilla"/>
    <x v="0"/>
    <x v="54"/>
    <x v="2"/>
    <x v="54"/>
    <d v="2024-01-01T00:00:00"/>
    <x v="0"/>
    <n v="34.89"/>
    <x v="0"/>
  </r>
  <r>
    <x v="1"/>
    <s v="Risotto"/>
    <x v="0"/>
    <x v="55"/>
    <x v="5"/>
    <x v="55"/>
    <d v="2024-01-01T00:00:00"/>
    <x v="0"/>
    <n v="30.32"/>
    <x v="0"/>
  </r>
  <r>
    <x v="1"/>
    <s v="Sel Gros"/>
    <x v="0"/>
    <x v="56"/>
    <x v="10"/>
    <x v="56"/>
    <d v="2024-01-01T00:00:00"/>
    <x v="0"/>
    <n v="8.8500000000000014"/>
    <x v="0"/>
  </r>
  <r>
    <x v="1"/>
    <s v="Sel Fin"/>
    <x v="0"/>
    <x v="57"/>
    <x v="10"/>
    <x v="57"/>
    <d v="2024-01-01T00:00:00"/>
    <x v="0"/>
    <n v="8.16"/>
    <x v="0"/>
  </r>
  <r>
    <x v="1"/>
    <s v="Sesame Blanc"/>
    <x v="0"/>
    <x v="58"/>
    <x v="4"/>
    <x v="58"/>
    <d v="2024-01-01T00:00:00"/>
    <x v="0"/>
    <n v="16.239999999999998"/>
    <x v="0"/>
  </r>
  <r>
    <x v="1"/>
    <s v="Sesame Noir"/>
    <x v="0"/>
    <x v="59"/>
    <x v="6"/>
    <x v="59"/>
    <d v="2024-01-01T00:00:00"/>
    <x v="0"/>
    <n v="8.9700000000000006"/>
    <x v="0"/>
  </r>
  <r>
    <x v="1"/>
    <s v="Sel Fleur 500 Gr"/>
    <x v="0"/>
    <x v="60"/>
    <x v="5"/>
    <x v="60"/>
    <d v="2024-01-01T00:00:00"/>
    <x v="0"/>
    <n v="121.36"/>
    <x v="0"/>
  </r>
  <r>
    <x v="1"/>
    <s v="Piment Espelette"/>
    <x v="0"/>
    <x v="61"/>
    <x v="6"/>
    <x v="61"/>
    <d v="2024-01-01T00:00:00"/>
    <x v="0"/>
    <n v="20.28"/>
    <x v="0"/>
  </r>
  <r>
    <x v="1"/>
    <s v="Fond Volaille Lie"/>
    <x v="0"/>
    <x v="62"/>
    <x v="6"/>
    <x v="62"/>
    <d v="2024-01-01T00:00:00"/>
    <x v="0"/>
    <n v="13.53"/>
    <x v="0"/>
  </r>
  <r>
    <x v="1"/>
    <s v="Fumet De Poisson"/>
    <x v="0"/>
    <x v="63"/>
    <x v="6"/>
    <x v="63"/>
    <d v="2024-01-01T00:00:00"/>
    <x v="0"/>
    <n v="14.58"/>
    <x v="0"/>
  </r>
  <r>
    <x v="2"/>
    <s v="Piment Doux 700 Ml"/>
    <x v="0"/>
    <x v="64"/>
    <x v="2"/>
    <x v="64"/>
    <d v="2024-01-01T00:00:00"/>
    <x v="0"/>
    <n v="56.400000000000006"/>
    <x v="0"/>
  </r>
  <r>
    <x v="2"/>
    <s v="Petit Pois Cajou 700 Ml"/>
    <x v="0"/>
    <x v="65"/>
    <x v="1"/>
    <x v="64"/>
    <d v="2024-01-01T00:00:00"/>
    <x v="0"/>
    <n v="75.2"/>
    <x v="0"/>
  </r>
  <r>
    <x v="1"/>
    <s v="Litchi"/>
    <x v="0"/>
    <x v="66"/>
    <x v="1"/>
    <x v="65"/>
    <d v="2024-01-01T00:00:00"/>
    <x v="0"/>
    <n v="10.72"/>
    <x v="0"/>
  </r>
  <r>
    <x v="1"/>
    <s v="Sucre Glace"/>
    <x v="0"/>
    <x v="67"/>
    <x v="9"/>
    <x v="66"/>
    <d v="2024-01-01T00:00:00"/>
    <x v="0"/>
    <n v="10.95"/>
    <x v="0"/>
  </r>
  <r>
    <x v="2"/>
    <s v="Poire sauvage"/>
    <x v="0"/>
    <x v="68"/>
    <x v="6"/>
    <x v="67"/>
    <d v="2024-01-01T00:00:00"/>
    <x v="0"/>
    <n v="33.89"/>
    <x v="0"/>
  </r>
  <r>
    <x v="2"/>
    <s v="Poudre Cannelle"/>
    <x v="0"/>
    <x v="69"/>
    <x v="6"/>
    <x v="68"/>
    <d v="2024-01-01T00:00:00"/>
    <x v="0"/>
    <n v="55.53"/>
    <x v="0"/>
  </r>
  <r>
    <x v="2"/>
    <s v="Poudre Combawa"/>
    <x v="0"/>
    <x v="70"/>
    <x v="12"/>
    <x v="69"/>
    <d v="2024-01-01T00:00:00"/>
    <x v="0"/>
    <n v="48.056000000000004"/>
    <x v="0"/>
  </r>
  <r>
    <x v="2"/>
    <s v="Poudre Gingembre"/>
    <x v="0"/>
    <x v="71"/>
    <x v="13"/>
    <x v="68"/>
    <d v="2024-01-01T00:00:00"/>
    <x v="0"/>
    <n v="49.977000000000004"/>
    <x v="0"/>
  </r>
  <r>
    <x v="1"/>
    <s v="Vanille Gousse"/>
    <x v="0"/>
    <x v="72"/>
    <x v="11"/>
    <x v="70"/>
    <d v="2024-01-01T00:00:00"/>
    <x v="0"/>
    <n v="118.92999999999999"/>
    <x v="0"/>
  </r>
  <r>
    <x v="1"/>
    <s v="Poivre noir grains 167 gr"/>
    <x v="0"/>
    <x v="73"/>
    <x v="4"/>
    <x v="71"/>
    <d v="2024-01-01T00:00:00"/>
    <x v="0"/>
    <n v="35.36"/>
    <x v="0"/>
  </r>
  <r>
    <x v="1"/>
    <s v="Penne"/>
    <x v="0"/>
    <x v="74"/>
    <x v="14"/>
    <x v="72"/>
    <d v="2024-01-01T00:00:00"/>
    <x v="0"/>
    <n v="41.88"/>
    <x v="0"/>
  </r>
  <r>
    <x v="1"/>
    <s v="Macaroni"/>
    <x v="0"/>
    <x v="75"/>
    <x v="9"/>
    <x v="73"/>
    <d v="2024-01-01T00:00:00"/>
    <x v="0"/>
    <n v="11.850000000000001"/>
    <x v="0"/>
  </r>
  <r>
    <x v="0"/>
    <s v="Sirop D Erable"/>
    <x v="0"/>
    <x v="76"/>
    <x v="2"/>
    <x v="74"/>
    <d v="2024-01-01T00:00:00"/>
    <x v="0"/>
    <n v="63.900000000000006"/>
    <x v="0"/>
  </r>
  <r>
    <x v="1"/>
    <s v="Raz Hanouti  "/>
    <x v="0"/>
    <x v="77"/>
    <x v="2"/>
    <x v="75"/>
    <d v="2024-01-01T00:00:00"/>
    <x v="0"/>
    <n v="24.089999999999996"/>
    <x v="0"/>
  </r>
  <r>
    <x v="1"/>
    <s v="Curry Madras  "/>
    <x v="0"/>
    <x v="78"/>
    <x v="2"/>
    <x v="76"/>
    <d v="2024-01-01T00:00:00"/>
    <x v="0"/>
    <n v="25.410000000000004"/>
    <x v="0"/>
  </r>
  <r>
    <x v="1"/>
    <s v="Saindoux 250 gr"/>
    <x v="0"/>
    <x v="79"/>
    <x v="15"/>
    <x v="77"/>
    <d v="2024-01-01T00:00:00"/>
    <x v="0"/>
    <n v="55.65"/>
    <x v="0"/>
  </r>
  <r>
    <x v="1"/>
    <s v="Riz rond"/>
    <x v="0"/>
    <x v="80"/>
    <x v="9"/>
    <x v="78"/>
    <d v="2024-01-01T00:00:00"/>
    <x v="0"/>
    <n v="13.200000000000001"/>
    <x v="0"/>
  </r>
  <r>
    <x v="1"/>
    <s v="Poudre muscade"/>
    <x v="0"/>
    <x v="81"/>
    <x v="6"/>
    <x v="79"/>
    <d v="2024-01-01T00:00:00"/>
    <x v="0"/>
    <n v="28.66"/>
    <x v="0"/>
  </r>
  <r>
    <x v="1"/>
    <s v="Melange Zaatar"/>
    <x v="0"/>
    <x v="82"/>
    <x v="2"/>
    <x v="80"/>
    <d v="2024-01-01T00:00:00"/>
    <x v="0"/>
    <n v="14.399999999999999"/>
    <x v="0"/>
  </r>
  <r>
    <x v="1"/>
    <s v="Sauce Soja Sucre"/>
    <x v="0"/>
    <x v="83"/>
    <x v="11"/>
    <x v="81"/>
    <d v="2024-01-01T00:00:00"/>
    <x v="0"/>
    <n v="64.819999999999993"/>
    <x v="0"/>
  </r>
  <r>
    <x v="1"/>
    <s v="Sauce Soja Sale"/>
    <x v="0"/>
    <x v="84"/>
    <x v="0"/>
    <x v="82"/>
    <d v="2024-01-01T00:00:00"/>
    <x v="0"/>
    <n v="61.38"/>
    <x v="0"/>
  </r>
  <r>
    <x v="1"/>
    <s v="Huile Noisette"/>
    <x v="0"/>
    <x v="85"/>
    <x v="1"/>
    <x v="83"/>
    <d v="2024-01-01T00:00:00"/>
    <x v="0"/>
    <n v="32.200000000000003"/>
    <x v="0"/>
  </r>
  <r>
    <x v="1"/>
    <s v="Creme Balsamique L"/>
    <x v="0"/>
    <x v="86"/>
    <x v="6"/>
    <x v="4"/>
    <d v="2024-01-01T00:00:00"/>
    <x v="0"/>
    <n v="8.08"/>
    <x v="0"/>
  </r>
  <r>
    <x v="1"/>
    <s v="Ail Poudre"/>
    <x v="0"/>
    <x v="87"/>
    <x v="6"/>
    <x v="84"/>
    <d v="2024-01-01T00:00:00"/>
    <x v="0"/>
    <n v="11.88"/>
    <x v="0"/>
  </r>
  <r>
    <x v="1"/>
    <s v="Poudre Amande"/>
    <x v="0"/>
    <x v="88"/>
    <x v="10"/>
    <x v="85"/>
    <d v="2024-01-01T00:00:00"/>
    <x v="0"/>
    <n v="14.850000000000001"/>
    <x v="0"/>
  </r>
  <r>
    <x v="1"/>
    <s v="Chapelure Brune P:1Kg"/>
    <x v="0"/>
    <x v="89"/>
    <x v="6"/>
    <x v="86"/>
    <d v="2024-01-01T00:00:00"/>
    <x v="0"/>
    <n v="3.62"/>
    <x v="0"/>
  </r>
  <r>
    <x v="1"/>
    <s v="Poudre Speculos"/>
    <x v="0"/>
    <x v="90"/>
    <x v="2"/>
    <x v="87"/>
    <d v="2024-01-01T00:00:00"/>
    <x v="0"/>
    <n v="19.200000000000003"/>
    <x v="0"/>
  </r>
  <r>
    <x v="1"/>
    <s v="Codineige 5 Kg"/>
    <x v="0"/>
    <x v="91"/>
    <x v="7"/>
    <x v="88"/>
    <d v="2024-01-01T00:00:00"/>
    <x v="0"/>
    <n v="102.89999999999999"/>
    <x v="0"/>
  </r>
  <r>
    <x v="1"/>
    <s v="Curcumine  "/>
    <x v="0"/>
    <x v="92"/>
    <x v="4"/>
    <x v="89"/>
    <d v="2024-01-01T00:00:00"/>
    <x v="0"/>
    <n v="15.74"/>
    <x v="0"/>
  </r>
  <r>
    <x v="1"/>
    <s v="Tandoori  "/>
    <x v="0"/>
    <x v="93"/>
    <x v="3"/>
    <x v="90"/>
    <d v="2024-01-01T00:00:00"/>
    <x v="0"/>
    <n v="2.8450000000000002"/>
    <x v="0"/>
  </r>
  <r>
    <x v="3"/>
    <s v="Banane Blosom"/>
    <x v="0"/>
    <x v="94"/>
    <x v="6"/>
    <x v="91"/>
    <d v="2024-01-01T00:00:00"/>
    <x v="0"/>
    <n v="3.21"/>
    <x v="0"/>
  </r>
  <r>
    <x v="3"/>
    <s v="Fruit Du Jacquier  "/>
    <x v="0"/>
    <x v="95"/>
    <x v="16"/>
    <x v="92"/>
    <d v="2024-01-01T00:00:00"/>
    <x v="0"/>
    <n v="84"/>
    <x v="0"/>
  </r>
  <r>
    <x v="1"/>
    <s v="Tomate Concentre"/>
    <x v="0"/>
    <x v="96"/>
    <x v="8"/>
    <x v="93"/>
    <d v="2024-01-01T00:00:00"/>
    <x v="0"/>
    <n v="22.14"/>
    <x v="0"/>
  </r>
  <r>
    <x v="1"/>
    <s v="Olive Vert Sceau"/>
    <x v="0"/>
    <x v="97"/>
    <x v="4"/>
    <x v="94"/>
    <d v="2024-01-01T00:00:00"/>
    <x v="0"/>
    <n v="21.84"/>
    <x v="0"/>
  </r>
  <r>
    <x v="1"/>
    <s v="Olive noir"/>
    <x v="0"/>
    <x v="98"/>
    <x v="6"/>
    <x v="94"/>
    <d v="2024-01-01T00:00:00"/>
    <x v="0"/>
    <n v="10.92"/>
    <x v="0"/>
  </r>
  <r>
    <x v="1"/>
    <s v="Pois Chiche"/>
    <x v="0"/>
    <x v="99"/>
    <x v="17"/>
    <x v="95"/>
    <d v="2024-01-01T00:00:00"/>
    <x v="0"/>
    <n v="15.3"/>
    <x v="0"/>
  </r>
  <r>
    <x v="1"/>
    <s v="Tomate Pellee"/>
    <x v="0"/>
    <x v="100"/>
    <x v="5"/>
    <x v="96"/>
    <d v="2024-01-01T00:00:00"/>
    <x v="0"/>
    <n v="61.12"/>
    <x v="0"/>
  </r>
  <r>
    <x v="1"/>
    <s v="Escargot"/>
    <x v="0"/>
    <x v="101"/>
    <x v="2"/>
    <x v="97"/>
    <d v="2024-01-01T00:00:00"/>
    <x v="0"/>
    <n v="50.94"/>
    <x v="0"/>
  </r>
  <r>
    <x v="1"/>
    <s v="Pate A Sucre Blanche 1 kg "/>
    <x v="0"/>
    <x v="102"/>
    <x v="3"/>
    <x v="98"/>
    <d v="2024-01-01T00:00:00"/>
    <x v="0"/>
    <n v="8.2899999999999991"/>
    <x v="0"/>
  </r>
  <r>
    <x v="1"/>
    <s v="Praline Rose"/>
    <x v="0"/>
    <x v="103"/>
    <x v="6"/>
    <x v="99"/>
    <d v="2024-01-01T00:00:00"/>
    <x v="0"/>
    <n v="23.47"/>
    <x v="0"/>
  </r>
  <r>
    <x v="0"/>
    <s v="Poivre Noir Grains S:1Kg"/>
    <x v="0"/>
    <x v="104"/>
    <x v="6"/>
    <x v="100"/>
    <d v="2024-01-01T00:00:00"/>
    <x v="0"/>
    <n v="16.29"/>
    <x v="0"/>
  </r>
  <r>
    <x v="1"/>
    <s v="Huile Noix"/>
    <x v="0"/>
    <x v="105"/>
    <x v="4"/>
    <x v="101"/>
    <d v="2024-01-01T00:00:00"/>
    <x v="0"/>
    <n v="14.9"/>
    <x v="0"/>
  </r>
  <r>
    <x v="1"/>
    <s v="Framboise lyophilisee"/>
    <x v="0"/>
    <x v="106"/>
    <x v="3"/>
    <x v="102"/>
    <d v="2024-01-01T00:00:00"/>
    <x v="0"/>
    <n v="12.625"/>
    <x v="0"/>
  </r>
  <r>
    <x v="0"/>
    <s v="Figue Moelleux"/>
    <x v="0"/>
    <x v="107"/>
    <x v="6"/>
    <x v="103"/>
    <d v="2024-01-01T00:00:00"/>
    <x v="0"/>
    <n v="51.15"/>
    <x v="0"/>
  </r>
  <r>
    <x v="1"/>
    <s v="Cerneaux De Noix"/>
    <x v="0"/>
    <x v="108"/>
    <x v="4"/>
    <x v="104"/>
    <d v="2024-01-01T00:00:00"/>
    <x v="0"/>
    <n v="25.7"/>
    <x v="0"/>
  </r>
  <r>
    <x v="1"/>
    <s v="Poudre Cacao"/>
    <x v="0"/>
    <x v="109"/>
    <x v="6"/>
    <x v="105"/>
    <d v="2024-01-01T00:00:00"/>
    <x v="0"/>
    <n v="8.42"/>
    <x v="0"/>
  </r>
  <r>
    <x v="0"/>
    <s v="Riz basmati sac 5 kg   "/>
    <x v="0"/>
    <x v="110"/>
    <x v="2"/>
    <x v="106"/>
    <d v="2024-01-01T00:00:00"/>
    <x v="0"/>
    <n v="76.92"/>
    <x v="0"/>
  </r>
  <r>
    <x v="0"/>
    <s v="Chocolat noir 65 % "/>
    <x v="0"/>
    <x v="111"/>
    <x v="1"/>
    <x v="107"/>
    <d v="2024-01-01T00:00:00"/>
    <x v="0"/>
    <n v="154.88"/>
    <x v="0"/>
  </r>
  <r>
    <x v="0"/>
    <s v="Chocolat blanc 29 % "/>
    <x v="0"/>
    <x v="112"/>
    <x v="2"/>
    <x v="108"/>
    <d v="2024-01-01T00:00:00"/>
    <x v="0"/>
    <n v="128.13"/>
    <x v="0"/>
  </r>
  <r>
    <x v="0"/>
    <s v="Poudre noisettes 1 kg "/>
    <x v="0"/>
    <x v="113"/>
    <x v="6"/>
    <x v="109"/>
    <d v="2024-01-01T00:00:00"/>
    <x v="0"/>
    <n v="24.64"/>
    <x v="0"/>
  </r>
  <r>
    <x v="0"/>
    <s v="Noix De Cajou 1 Kg  "/>
    <x v="0"/>
    <x v="114"/>
    <x v="4"/>
    <x v="110"/>
    <d v="2024-01-01T00:00:00"/>
    <x v="0"/>
    <n v="29.18"/>
    <x v="0"/>
  </r>
  <r>
    <x v="0"/>
    <s v="Raisin blond golden 1 kg "/>
    <x v="0"/>
    <x v="115"/>
    <x v="1"/>
    <x v="111"/>
    <d v="2024-01-01T00:00:00"/>
    <x v="0"/>
    <n v="26.32"/>
    <x v="0"/>
  </r>
  <r>
    <x v="0"/>
    <s v="Raisin noir 1 kg  "/>
    <x v="0"/>
    <x v="116"/>
    <x v="1"/>
    <x v="112"/>
    <d v="2024-01-01T00:00:00"/>
    <x v="0"/>
    <n v="27.52"/>
    <x v="0"/>
  </r>
  <r>
    <x v="0"/>
    <s v="Polenta mais 1 kg "/>
    <x v="0"/>
    <x v="117"/>
    <x v="18"/>
    <x v="113"/>
    <d v="2024-01-01T00:00:00"/>
    <x v="0"/>
    <n v="34.379999999999995"/>
    <x v="0"/>
  </r>
  <r>
    <x v="0"/>
    <s v="Sucre poudre 1 kg     "/>
    <x v="0"/>
    <x v="118"/>
    <x v="19"/>
    <x v="114"/>
    <d v="2024-01-01T00:00:00"/>
    <x v="0"/>
    <n v="30.38"/>
    <x v="0"/>
  </r>
  <r>
    <x v="0"/>
    <s v="Farine t55 Sac"/>
    <x v="0"/>
    <x v="119"/>
    <x v="4"/>
    <x v="115"/>
    <d v="2024-01-01T00:00:00"/>
    <x v="0"/>
    <n v="59.26"/>
    <x v="0"/>
  </r>
  <r>
    <x v="0"/>
    <s v="Vinaigre balsamique 2 L    "/>
    <x v="0"/>
    <x v="120"/>
    <x v="6"/>
    <x v="116"/>
    <d v="2024-01-01T00:00:00"/>
    <x v="0"/>
    <n v="19.46"/>
    <x v="0"/>
  </r>
  <r>
    <x v="0"/>
    <s v="Sucre cassonnade kg "/>
    <x v="0"/>
    <x v="121"/>
    <x v="8"/>
    <x v="117"/>
    <d v="2024-01-01T00:00:00"/>
    <x v="0"/>
    <n v="21.299999999999997"/>
    <x v="0"/>
  </r>
  <r>
    <x v="0"/>
    <s v="Huile Colzac / Olive 5L"/>
    <x v="0"/>
    <x v="122"/>
    <x v="8"/>
    <x v="118"/>
    <d v="2024-01-01T00:00:00"/>
    <x v="0"/>
    <n v="159.78"/>
    <x v="0"/>
  </r>
  <r>
    <x v="0"/>
    <s v="Fumet poisson poudre   "/>
    <x v="0"/>
    <x v="123"/>
    <x v="4"/>
    <x v="119"/>
    <d v="2024-01-01T00:00:00"/>
    <x v="0"/>
    <n v="17.399999999999999"/>
    <x v="0"/>
  </r>
  <r>
    <x v="0"/>
    <s v="Herbes de provence 185 gr"/>
    <x v="0"/>
    <x v="124"/>
    <x v="2"/>
    <x v="120"/>
    <d v="2024-01-01T00:00:00"/>
    <x v="0"/>
    <n v="21.39"/>
    <x v="0"/>
  </r>
  <r>
    <x v="0"/>
    <s v="Fond Brun Lié Boite"/>
    <x v="0"/>
    <x v="125"/>
    <x v="4"/>
    <x v="121"/>
    <d v="2024-01-01T00:00:00"/>
    <x v="0"/>
    <n v="15.42"/>
    <x v="0"/>
  </r>
  <r>
    <x v="0"/>
    <s v="Bouillon de légumes  "/>
    <x v="0"/>
    <x v="126"/>
    <x v="4"/>
    <x v="16"/>
    <d v="2024-01-01T00:00:00"/>
    <x v="0"/>
    <n v="15.92"/>
    <x v="0"/>
  </r>
  <r>
    <x v="0"/>
    <s v="Sauce wok sesame "/>
    <x v="0"/>
    <x v="127"/>
    <x v="1"/>
    <x v="122"/>
    <d v="2024-01-01T00:00:00"/>
    <x v="0"/>
    <n v="71.44"/>
    <x v="0"/>
  </r>
  <r>
    <x v="1"/>
    <s v="Vermicelle"/>
    <x v="0"/>
    <x v="128"/>
    <x v="17"/>
    <x v="123"/>
    <d v="2024-01-01T00:00:00"/>
    <x v="0"/>
    <n v="29.8"/>
    <x v="0"/>
  </r>
  <r>
    <x v="1"/>
    <s v="Pate d arachide "/>
    <x v="0"/>
    <x v="129"/>
    <x v="1"/>
    <x v="124"/>
    <d v="2024-01-01T00:00:00"/>
    <x v="0"/>
    <n v="15.44"/>
    <x v="0"/>
  </r>
  <r>
    <x v="0"/>
    <s v="Huile tournesol"/>
    <x v="0"/>
    <x v="130"/>
    <x v="14"/>
    <x v="125"/>
    <d v="2024-01-01T00:00:00"/>
    <x v="0"/>
    <n v="38.400000000000006"/>
    <x v="0"/>
  </r>
  <r>
    <x v="0"/>
    <s v="Vinaigre de cidre 75 cl"/>
    <x v="0"/>
    <x v="131"/>
    <x v="8"/>
    <x v="126"/>
    <d v="2024-01-01T00:00:00"/>
    <x v="0"/>
    <n v="13.5"/>
    <x v="0"/>
  </r>
  <r>
    <x v="1"/>
    <s v="Huile olive bison 5L"/>
    <x v="0"/>
    <x v="132"/>
    <x v="6"/>
    <x v="127"/>
    <d v="2024-01-01T00:00:00"/>
    <x v="0"/>
    <n v="68.650000000000006"/>
    <x v="0"/>
  </r>
  <r>
    <x v="1"/>
    <s v="Huile tournesol bidon 5 L "/>
    <x v="0"/>
    <x v="133"/>
    <x v="2"/>
    <x v="128"/>
    <d v="2024-01-01T00:00:00"/>
    <x v="0"/>
    <n v="43.349999999999994"/>
    <x v="0"/>
  </r>
  <r>
    <x v="0"/>
    <s v="Biscuit cuilliere "/>
    <x v="0"/>
    <x v="134"/>
    <x v="6"/>
    <x v="129"/>
    <d v="2024-01-01T00:00:00"/>
    <x v="0"/>
    <n v="19.7"/>
    <x v="0"/>
  </r>
  <r>
    <x v="0"/>
    <s v="Chapelure dorée "/>
    <x v="0"/>
    <x v="135"/>
    <x v="4"/>
    <x v="130"/>
    <d v="2024-01-01T00:00:00"/>
    <x v="0"/>
    <n v="31.14"/>
    <x v="0"/>
  </r>
  <r>
    <x v="0"/>
    <s v="Creme de marron "/>
    <x v="0"/>
    <x v="136"/>
    <x v="9"/>
    <x v="131"/>
    <d v="2024-01-01T00:00:00"/>
    <x v="0"/>
    <n v="55.15"/>
    <x v="0"/>
  </r>
  <r>
    <x v="4"/>
    <s v="Biryani "/>
    <x v="0"/>
    <x v="137"/>
    <x v="6"/>
    <x v="132"/>
    <d v="2024-01-01T00:00:00"/>
    <x v="0"/>
    <n v="2.99"/>
    <x v="0"/>
  </r>
  <r>
    <x v="4"/>
    <s v="Cumin "/>
    <x v="0"/>
    <x v="138"/>
    <x v="6"/>
    <x v="133"/>
    <d v="2024-01-01T00:00:00"/>
    <x v="0"/>
    <n v="1.2"/>
    <x v="0"/>
  </r>
  <r>
    <x v="4"/>
    <s v="Curry indien "/>
    <x v="0"/>
    <x v="139"/>
    <x v="6"/>
    <x v="134"/>
    <d v="2024-01-01T00:00:00"/>
    <x v="0"/>
    <n v="4.5"/>
    <x v="0"/>
  </r>
  <r>
    <x v="0"/>
    <s v="Mais cuit "/>
    <x v="0"/>
    <x v="140"/>
    <x v="14"/>
    <x v="135"/>
    <d v="2024-01-01T00:00:00"/>
    <x v="0"/>
    <n v="30"/>
    <x v="0"/>
  </r>
  <r>
    <x v="0"/>
    <s v="Ketchup pot 34ml room carton 80 pot    "/>
    <x v="0"/>
    <x v="141"/>
    <x v="4"/>
    <x v="136"/>
    <d v="2024-01-01T00:00:00"/>
    <x v="0"/>
    <n v="139.63999999999999"/>
    <x v="0"/>
  </r>
  <r>
    <x v="0"/>
    <s v="Mayonnaise pot 33 ml room carton 80 pot    "/>
    <x v="0"/>
    <x v="142"/>
    <x v="4"/>
    <x v="137"/>
    <d v="2024-01-01T00:00:00"/>
    <x v="0"/>
    <n v="134.86000000000001"/>
    <x v="0"/>
  </r>
  <r>
    <x v="0"/>
    <s v="Moutarde 33 ml room "/>
    <x v="0"/>
    <x v="143"/>
    <x v="10"/>
    <x v="138"/>
    <d v="2024-01-01T00:00:00"/>
    <x v="0"/>
    <n v="113.46000000000001"/>
    <x v="0"/>
  </r>
  <r>
    <x v="0"/>
    <s v="Confiture Fraise 30 Gr"/>
    <x v="0"/>
    <x v="144"/>
    <x v="4"/>
    <x v="139"/>
    <d v="2024-01-01T00:00:00"/>
    <x v="0"/>
    <n v="33"/>
    <x v="0"/>
  </r>
  <r>
    <x v="0"/>
    <s v="Confiture abricot  Verre  C:60"/>
    <x v="0"/>
    <x v="145"/>
    <x v="10"/>
    <x v="139"/>
    <d v="2024-01-01T00:00:00"/>
    <x v="0"/>
    <n v="24.75"/>
    <x v="0"/>
  </r>
  <r>
    <x v="0"/>
    <s v="Miel pot 1 kg"/>
    <x v="0"/>
    <x v="146"/>
    <x v="6"/>
    <x v="140"/>
    <d v="2024-01-01T00:00:00"/>
    <x v="0"/>
    <n v="34.89"/>
    <x v="0"/>
  </r>
  <r>
    <x v="5"/>
    <s v="Brioche Praline"/>
    <x v="0"/>
    <x v="147"/>
    <x v="10"/>
    <x v="141"/>
    <d v="2024-01-01T00:00:00"/>
    <x v="0"/>
    <n v="67.83"/>
    <x v="0"/>
  </r>
  <r>
    <x v="5"/>
    <s v="Crepe"/>
    <x v="0"/>
    <x v="148"/>
    <x v="3"/>
    <x v="142"/>
    <d v="2024-01-01T00:00:00"/>
    <x v="0"/>
    <n v="9.8849999999999998"/>
    <x v="0"/>
  </r>
  <r>
    <x v="5"/>
    <s v="Mini Fondant Chocolat"/>
    <x v="0"/>
    <x v="149"/>
    <x v="3"/>
    <x v="143"/>
    <d v="2024-01-01T00:00:00"/>
    <x v="0"/>
    <n v="18.135000000000002"/>
    <x v="0"/>
  </r>
  <r>
    <x v="5"/>
    <s v="Assortiments Macaron"/>
    <x v="0"/>
    <x v="150"/>
    <x v="3"/>
    <x v="144"/>
    <d v="2024-01-01T00:00:00"/>
    <x v="0"/>
    <n v="24.635000000000002"/>
    <x v="0"/>
  </r>
  <r>
    <x v="5"/>
    <s v="Mini Beignets Fruits Rouge"/>
    <x v="0"/>
    <x v="151"/>
    <x v="3"/>
    <x v="145"/>
    <d v="2024-01-01T00:00:00"/>
    <x v="0"/>
    <n v="25.905000000000001"/>
    <x v="0"/>
  </r>
  <r>
    <x v="5"/>
    <s v="Pancake"/>
    <x v="0"/>
    <x v="152"/>
    <x v="10"/>
    <x v="146"/>
    <d v="2024-01-01T00:00:00"/>
    <x v="0"/>
    <n v="36.480000000000004"/>
    <x v="0"/>
  </r>
  <r>
    <x v="5"/>
    <s v="Mini Cannele"/>
    <x v="0"/>
    <x v="153"/>
    <x v="6"/>
    <x v="147"/>
    <d v="2024-01-01T00:00:00"/>
    <x v="0"/>
    <n v="31.74"/>
    <x v="0"/>
  </r>
  <r>
    <x v="5"/>
    <s v="Mini Muffin Tt Gout"/>
    <x v="0"/>
    <x v="154"/>
    <x v="6"/>
    <x v="148"/>
    <d v="2024-01-01T00:00:00"/>
    <x v="0"/>
    <n v="17.62"/>
    <x v="0"/>
  </r>
  <r>
    <x v="5"/>
    <s v="Cookie Double Chocolat"/>
    <x v="0"/>
    <x v="155"/>
    <x v="20"/>
    <x v="149"/>
    <d v="2024-01-01T00:00:00"/>
    <x v="0"/>
    <n v="6.5380000000000003"/>
    <x v="0"/>
  </r>
  <r>
    <x v="6"/>
    <s v="The Noir Breakfast Intense"/>
    <x v="0"/>
    <x v="156"/>
    <x v="4"/>
    <x v="150"/>
    <d v="2024-01-01T00:00:00"/>
    <x v="0"/>
    <n v="50.7"/>
    <x v="0"/>
  </r>
  <r>
    <x v="6"/>
    <s v="The Noir Caramel"/>
    <x v="0"/>
    <x v="157"/>
    <x v="6"/>
    <x v="151"/>
    <d v="2024-01-01T00:00:00"/>
    <x v="0"/>
    <n v="31.96"/>
    <x v="0"/>
  </r>
  <r>
    <x v="6"/>
    <s v="The Noir Earl Grey Intense Bio"/>
    <x v="0"/>
    <x v="158"/>
    <x v="6"/>
    <x v="152"/>
    <d v="2024-01-01T00:00:00"/>
    <x v="0"/>
    <n v="29"/>
    <x v="0"/>
  </r>
  <r>
    <x v="6"/>
    <s v="The Noir Peche Abricot Intense Bio"/>
    <x v="0"/>
    <x v="159"/>
    <x v="6"/>
    <x v="153"/>
    <d v="2024-01-01T00:00:00"/>
    <x v="0"/>
    <n v="33.700000000000003"/>
    <x v="0"/>
  </r>
  <r>
    <x v="6"/>
    <s v="The Vert Chine Au Jasmin Intense Bio Bio"/>
    <x v="0"/>
    <x v="160"/>
    <x v="4"/>
    <x v="151"/>
    <d v="2024-01-01T00:00:00"/>
    <x v="0"/>
    <n v="63.92"/>
    <x v="0"/>
  </r>
  <r>
    <x v="6"/>
    <s v="The Vert 4 Fruits Rouges Intense Bio"/>
    <x v="0"/>
    <x v="161"/>
    <x v="3"/>
    <x v="154"/>
    <d v="2024-01-01T00:00:00"/>
    <x v="0"/>
    <n v="15.65"/>
    <x v="0"/>
  </r>
  <r>
    <x v="6"/>
    <s v="Camomille Bio"/>
    <x v="0"/>
    <x v="162"/>
    <x v="3"/>
    <x v="155"/>
    <d v="2024-01-01T00:00:00"/>
    <x v="0"/>
    <n v="16.07"/>
    <x v="0"/>
  </r>
  <r>
    <x v="6"/>
    <s v="Fleur Infusion Oceanic Bio"/>
    <x v="0"/>
    <x v="163"/>
    <x v="3"/>
    <x v="156"/>
    <d v="2024-01-01T00:00:00"/>
    <x v="0"/>
    <n v="15.89"/>
    <x v="0"/>
  </r>
  <r>
    <x v="7"/>
    <s v="Capsule Expresso  150 pc  "/>
    <x v="0"/>
    <x v="164"/>
    <x v="6"/>
    <x v="157"/>
    <d v="2024-01-01T00:00:00"/>
    <x v="0"/>
    <n v="66.150000000000006"/>
    <x v="0"/>
  </r>
  <r>
    <x v="7"/>
    <s v="Capsule Deca 50 PC    "/>
    <x v="0"/>
    <x v="165"/>
    <x v="6"/>
    <x v="158"/>
    <d v="2024-01-01T00:00:00"/>
    <x v="0"/>
    <n v="20.52"/>
    <x v="0"/>
  </r>
  <r>
    <x v="7"/>
    <s v="Sucre Buchette  1000 pc  "/>
    <x v="0"/>
    <x v="166"/>
    <x v="3"/>
    <x v="159"/>
    <d v="2024-01-01T00:00:00"/>
    <x v="0"/>
    <n v="3.4049999999999998"/>
    <x v="0"/>
  </r>
  <r>
    <x v="7"/>
    <s v="Sucre Morceaux"/>
    <x v="0"/>
    <x v="167"/>
    <x v="10"/>
    <x v="160"/>
    <d v="2024-01-01T00:00:00"/>
    <x v="0"/>
    <n v="19.649999999999999"/>
    <x v="0"/>
  </r>
  <r>
    <x v="7"/>
    <s v="Edulcorant Sz  "/>
    <x v="0"/>
    <x v="168"/>
    <x v="6"/>
    <x v="161"/>
    <d v="2024-01-01T00:00:00"/>
    <x v="0"/>
    <n v="7.81"/>
    <x v="0"/>
  </r>
  <r>
    <x v="7"/>
    <s v="Deca 250 Gr Moulu"/>
    <x v="0"/>
    <x v="169"/>
    <x v="4"/>
    <x v="162"/>
    <d v="2024-01-01T00:00:00"/>
    <x v="0"/>
    <n v="15.48"/>
    <x v="0"/>
  </r>
  <r>
    <x v="7"/>
    <s v="Cacao Hot"/>
    <x v="0"/>
    <x v="170"/>
    <x v="9"/>
    <x v="163"/>
    <d v="2024-01-01T00:00:00"/>
    <x v="0"/>
    <n v="155"/>
    <x v="0"/>
  </r>
  <r>
    <x v="7"/>
    <s v="Lait Poudre 500Gr  "/>
    <x v="0"/>
    <x v="171"/>
    <x v="18"/>
    <x v="164"/>
    <d v="2024-01-01T00:00:00"/>
    <x v="0"/>
    <n v="189.18"/>
    <x v="0"/>
  </r>
  <r>
    <x v="7"/>
    <s v="Chocolat Poudre instantane kg    "/>
    <x v="0"/>
    <x v="172"/>
    <x v="4"/>
    <x v="165"/>
    <d v="2024-01-01T00:00:00"/>
    <x v="0"/>
    <n v="21.56"/>
    <x v="0"/>
  </r>
  <r>
    <x v="7"/>
    <s v="Alleanza Rainforest Kg Grain      "/>
    <x v="0"/>
    <x v="173"/>
    <x v="18"/>
    <x v="166"/>
    <d v="2024-01-01T00:00:00"/>
    <x v="0"/>
    <n v="481.5"/>
    <x v="0"/>
  </r>
  <r>
    <x v="7"/>
    <s v="Napolitains"/>
    <x v="0"/>
    <x v="174"/>
    <x v="6"/>
    <x v="167"/>
    <d v="2024-01-01T00:00:00"/>
    <x v="0"/>
    <n v="29.1"/>
    <x v="0"/>
  </r>
  <r>
    <x v="7"/>
    <s v="The Darjeeling menthe    "/>
    <x v="0"/>
    <x v="175"/>
    <x v="6"/>
    <x v="168"/>
    <d v="2024-01-01T00:00:00"/>
    <x v="0"/>
    <n v="36.43"/>
    <x v="0"/>
  </r>
  <r>
    <x v="7"/>
    <s v="The Earl Grey  "/>
    <x v="0"/>
    <x v="176"/>
    <x v="2"/>
    <x v="152"/>
    <d v="2024-01-01T00:00:00"/>
    <x v="0"/>
    <n v="87"/>
    <x v="0"/>
  </r>
  <r>
    <x v="7"/>
    <s v="The Breakfast  "/>
    <x v="0"/>
    <x v="177"/>
    <x v="4"/>
    <x v="169"/>
    <d v="2024-01-01T00:00:00"/>
    <x v="0"/>
    <n v="57.8"/>
    <x v="0"/>
  </r>
  <r>
    <x v="7"/>
    <s v="The GD Tea vert"/>
    <x v="0"/>
    <x v="178"/>
    <x v="4"/>
    <x v="154"/>
    <d v="2024-01-01T00:00:00"/>
    <x v="0"/>
    <n v="62.6"/>
    <x v="0"/>
  </r>
  <r>
    <x v="7"/>
    <s v="Infusion tilleul menthe bio "/>
    <x v="0"/>
    <x v="179"/>
    <x v="6"/>
    <x v="170"/>
    <d v="2024-01-01T00:00:00"/>
    <x v="0"/>
    <n v="28.69"/>
    <x v="0"/>
  </r>
  <r>
    <x v="7"/>
    <s v="The vert rave orient   "/>
    <x v="0"/>
    <x v="180"/>
    <x v="1"/>
    <x v="171"/>
    <d v="2024-01-01T00:00:00"/>
    <x v="0"/>
    <n v="122.96"/>
    <x v="0"/>
  </r>
  <r>
    <x v="8"/>
    <s v="Pause Tarte Exotique colis de 25 pieces"/>
    <x v="0"/>
    <x v="181"/>
    <x v="4"/>
    <x v="172"/>
    <d v="2024-01-01T00:00:00"/>
    <x v="0"/>
    <n v="29.5"/>
    <x v="0"/>
  </r>
  <r>
    <x v="8"/>
    <s v="1/2 cadre Vanille fraise"/>
    <x v="0"/>
    <x v="182"/>
    <x v="3"/>
    <x v="173"/>
    <d v="2024-01-01T00:00:00"/>
    <x v="0"/>
    <n v="26.055"/>
    <x v="0"/>
  </r>
  <r>
    <x v="8"/>
    <s v="Pause pavlova colis de 25"/>
    <x v="0"/>
    <x v="183"/>
    <x v="1"/>
    <x v="172"/>
    <d v="2024-01-01T00:00:00"/>
    <x v="0"/>
    <n v="59"/>
    <x v="0"/>
  </r>
  <r>
    <x v="8"/>
    <s v="Ston et ecureuil colis de 12 pieces"/>
    <x v="0"/>
    <x v="184"/>
    <x v="4"/>
    <x v="174"/>
    <d v="2024-01-01T00:00:00"/>
    <x v="0"/>
    <n v="58.08"/>
    <x v="0"/>
  </r>
  <r>
    <x v="8"/>
    <s v="Gamme Stone"/>
    <x v="0"/>
    <x v="185"/>
    <x v="5"/>
    <x v="174"/>
    <d v="2024-01-01T00:00:00"/>
    <x v="0"/>
    <n v="232.32"/>
    <x v="0"/>
  </r>
  <r>
    <x v="8"/>
    <s v="Tarte 28 Cm"/>
    <x v="0"/>
    <x v="186"/>
    <x v="4"/>
    <x v="175"/>
    <d v="2024-01-01T00:00:00"/>
    <x v="0"/>
    <n v="43.94"/>
    <x v="0"/>
  </r>
  <r>
    <x v="8"/>
    <s v="Choupinette framboise boite de 50 pieces"/>
    <x v="0"/>
    <x v="187"/>
    <x v="4"/>
    <x v="176"/>
    <d v="2024-01-01T00:00:00"/>
    <x v="0"/>
    <n v="54"/>
    <x v="0"/>
  </r>
  <r>
    <x v="8"/>
    <s v="Choupinette Pistache colis de 50 pieces"/>
    <x v="0"/>
    <x v="188"/>
    <x v="4"/>
    <x v="176"/>
    <d v="2024-01-01T00:00:00"/>
    <x v="0"/>
    <n v="54"/>
    <x v="0"/>
  </r>
  <r>
    <x v="8"/>
    <s v="Tartelette"/>
    <x v="0"/>
    <x v="189"/>
    <x v="6"/>
    <x v="174"/>
    <d v="2024-01-01T00:00:00"/>
    <x v="0"/>
    <n v="29.04"/>
    <x v="0"/>
  </r>
  <r>
    <x v="8"/>
    <s v="Buche Noel 6 Pers"/>
    <x v="0"/>
    <x v="190"/>
    <x v="6"/>
    <x v="177"/>
    <d v="2024-01-01T00:00:00"/>
    <x v="0"/>
    <n v="15.02"/>
    <x v="0"/>
  </r>
  <r>
    <x v="8"/>
    <s v="Tartelette citron meringuee colis de 12"/>
    <x v="0"/>
    <x v="191"/>
    <x v="6"/>
    <x v="174"/>
    <d v="2024-01-01T00:00:00"/>
    <x v="0"/>
    <n v="29.04"/>
    <x v="0"/>
  </r>
  <r>
    <x v="9"/>
    <s v="Tarte Rhubarbe 22 Diam  "/>
    <x v="0"/>
    <x v="192"/>
    <x v="9"/>
    <x v="178"/>
    <d v="2024-01-01T00:00:00"/>
    <x v="0"/>
    <n v="74.75"/>
    <x v="0"/>
  </r>
  <r>
    <x v="9"/>
    <s v="Tarte Poire Diam 22 Cm  "/>
    <x v="0"/>
    <x v="193"/>
    <x v="4"/>
    <x v="179"/>
    <d v="2024-01-01T00:00:00"/>
    <x v="0"/>
    <n v="33.86"/>
    <x v="0"/>
  </r>
  <r>
    <x v="5"/>
    <s v="Saku De Thon"/>
    <x v="0"/>
    <x v="194"/>
    <x v="6"/>
    <x v="180"/>
    <d v="2024-01-01T00:00:00"/>
    <x v="0"/>
    <n v="36.9"/>
    <x v="0"/>
  </r>
  <r>
    <x v="5"/>
    <s v="Gambas 16/20"/>
    <x v="0"/>
    <x v="195"/>
    <x v="9"/>
    <x v="181"/>
    <d v="2024-01-01T00:00:00"/>
    <x v="0"/>
    <n v="69.5"/>
    <x v="0"/>
  </r>
  <r>
    <x v="5"/>
    <s v="Petit Pois"/>
    <x v="0"/>
    <x v="196"/>
    <x v="7"/>
    <x v="182"/>
    <d v="2024-01-01T00:00:00"/>
    <x v="0"/>
    <n v="6.0250000000000004"/>
    <x v="0"/>
  </r>
  <r>
    <x v="5"/>
    <s v="Pain Mie Plaque"/>
    <x v="0"/>
    <x v="197"/>
    <x v="6"/>
    <x v="183"/>
    <d v="2024-01-01T00:00:00"/>
    <x v="0"/>
    <n v="71.3"/>
    <x v="0"/>
  </r>
  <r>
    <x v="10"/>
    <s v="Boulette de bœuf"/>
    <x v="0"/>
    <x v="198"/>
    <x v="2"/>
    <x v="184"/>
    <d v="2024-01-01T00:00:00"/>
    <x v="0"/>
    <n v="26.549999999999997"/>
    <x v="0"/>
  </r>
  <r>
    <x v="10"/>
    <s v="Dos de cabillaud 5 kg "/>
    <x v="0"/>
    <x v="199"/>
    <x v="6"/>
    <x v="185"/>
    <d v="2024-01-01T00:00:00"/>
    <x v="0"/>
    <n v="15.75"/>
    <x v="0"/>
  </r>
  <r>
    <x v="10"/>
    <s v="Mahi mahi 5 kg "/>
    <x v="0"/>
    <x v="200"/>
    <x v="7"/>
    <x v="186"/>
    <d v="2024-01-01T00:00:00"/>
    <x v="0"/>
    <n v="25"/>
    <x v="0"/>
  </r>
  <r>
    <x v="10"/>
    <s v="Haricot verts 2.5 kg"/>
    <x v="0"/>
    <x v="201"/>
    <x v="21"/>
    <x v="187"/>
    <d v="2024-01-01T00:00:00"/>
    <x v="0"/>
    <n v="8.5499999999999989"/>
    <x v="0"/>
  </r>
  <r>
    <x v="5"/>
    <s v="Filet De Bar"/>
    <x v="0"/>
    <x v="202"/>
    <x v="1"/>
    <x v="188"/>
    <d v="2024-01-01T00:00:00"/>
    <x v="0"/>
    <n v="58.84"/>
    <x v="0"/>
  </r>
  <r>
    <x v="5"/>
    <s v="Pain Parisiens"/>
    <x v="0"/>
    <x v="203"/>
    <x v="8"/>
    <x v="189"/>
    <d v="2024-01-01T00:00:00"/>
    <x v="0"/>
    <n v="280.26"/>
    <x v="0"/>
  </r>
  <r>
    <x v="5"/>
    <s v="Baguette Nature"/>
    <x v="0"/>
    <x v="204"/>
    <x v="4"/>
    <x v="190"/>
    <d v="2024-01-01T00:00:00"/>
    <x v="0"/>
    <n v="46.06"/>
    <x v="0"/>
  </r>
  <r>
    <x v="5"/>
    <s v="Chair de crabe"/>
    <x v="0"/>
    <x v="205"/>
    <x v="1"/>
    <x v="191"/>
    <d v="2024-01-01T00:00:00"/>
    <x v="0"/>
    <n v="236"/>
    <x v="0"/>
  </r>
  <r>
    <x v="5"/>
    <s v="Glace Chocolat"/>
    <x v="0"/>
    <x v="206"/>
    <x v="4"/>
    <x v="192"/>
    <d v="2024-01-01T00:00:00"/>
    <x v="0"/>
    <n v="32.4"/>
    <x v="0"/>
  </r>
  <r>
    <x v="5"/>
    <s v="Glace Cafe"/>
    <x v="0"/>
    <x v="207"/>
    <x v="6"/>
    <x v="192"/>
    <d v="2024-01-01T00:00:00"/>
    <x v="0"/>
    <n v="16.2"/>
    <x v="0"/>
  </r>
  <r>
    <x v="10"/>
    <s v="Aiguillette De Canard"/>
    <x v="0"/>
    <x v="208"/>
    <x v="6"/>
    <x v="193"/>
    <d v="2024-01-01T00:00:00"/>
    <x v="0"/>
    <n v="12.73"/>
    <x v="0"/>
  </r>
  <r>
    <x v="5"/>
    <s v="Piment Vegetarien"/>
    <x v="0"/>
    <x v="209"/>
    <x v="6"/>
    <x v="194"/>
    <d v="2024-01-01T00:00:00"/>
    <x v="0"/>
    <n v="50"/>
    <x v="0"/>
  </r>
  <r>
    <x v="5"/>
    <s v="Pain Noix"/>
    <x v="0"/>
    <x v="210"/>
    <x v="6"/>
    <x v="195"/>
    <d v="2024-01-01T00:00:00"/>
    <x v="0"/>
    <n v="83.03"/>
    <x v="0"/>
  </r>
  <r>
    <x v="5"/>
    <s v="Pain Figue"/>
    <x v="0"/>
    <x v="211"/>
    <x v="6"/>
    <x v="196"/>
    <d v="2024-01-01T00:00:00"/>
    <x v="0"/>
    <n v="51.25"/>
    <x v="0"/>
  </r>
  <r>
    <x v="5"/>
    <s v="Pain Raisin"/>
    <x v="0"/>
    <x v="212"/>
    <x v="6"/>
    <x v="197"/>
    <d v="2024-01-01T00:00:00"/>
    <x v="0"/>
    <n v="57.96"/>
    <x v="0"/>
  </r>
  <r>
    <x v="5"/>
    <s v="Chouquettes"/>
    <x v="0"/>
    <x v="213"/>
    <x v="6"/>
    <x v="198"/>
    <d v="2024-01-01T00:00:00"/>
    <x v="0"/>
    <n v="26.55"/>
    <x v="0"/>
  </r>
  <r>
    <x v="5"/>
    <s v="Pain Chocolats"/>
    <x v="0"/>
    <x v="214"/>
    <x v="8"/>
    <x v="199"/>
    <d v="2024-01-01T00:00:00"/>
    <x v="0"/>
    <n v="283.5"/>
    <x v="0"/>
  </r>
  <r>
    <x v="5"/>
    <s v="Croissants"/>
    <x v="0"/>
    <x v="215"/>
    <x v="7"/>
    <x v="200"/>
    <d v="2024-01-01T00:00:00"/>
    <x v="0"/>
    <n v="101.6"/>
    <x v="0"/>
  </r>
  <r>
    <x v="10"/>
    <s v="Roti filet dinde "/>
    <x v="0"/>
    <x v="216"/>
    <x v="22"/>
    <x v="201"/>
    <d v="2024-01-01T00:00:00"/>
    <x v="0"/>
    <n v="23.22"/>
    <x v="0"/>
  </r>
  <r>
    <x v="5"/>
    <s v="Camembert Frit"/>
    <x v="0"/>
    <x v="217"/>
    <x v="11"/>
    <x v="202"/>
    <d v="2024-01-01T00:00:00"/>
    <x v="0"/>
    <n v="93.8"/>
    <x v="0"/>
  </r>
  <r>
    <x v="11"/>
    <s v="Boulettes Crevette Sachet 50"/>
    <x v="0"/>
    <x v="218"/>
    <x v="23"/>
    <x v="203"/>
    <d v="2024-01-01T00:00:00"/>
    <x v="0"/>
    <n v="105"/>
    <x v="0"/>
  </r>
  <r>
    <x v="11"/>
    <s v="Dim Sum Canard Sachet 50"/>
    <x v="0"/>
    <x v="219"/>
    <x v="24"/>
    <x v="203"/>
    <d v="2024-01-01T00:00:00"/>
    <x v="0"/>
    <n v="210"/>
    <x v="0"/>
  </r>
  <r>
    <x v="11"/>
    <s v="Raviole crevette 50 pc "/>
    <x v="0"/>
    <x v="220"/>
    <x v="25"/>
    <x v="203"/>
    <d v="2024-01-01T00:00:00"/>
    <x v="0"/>
    <n v="70"/>
    <x v="0"/>
  </r>
  <r>
    <x v="11"/>
    <s v="Dim Sum Vege Sachet 50"/>
    <x v="0"/>
    <x v="221"/>
    <x v="26"/>
    <x v="203"/>
    <d v="2024-01-01T00:00:00"/>
    <x v="0"/>
    <n v="175"/>
    <x v="0"/>
  </r>
  <r>
    <x v="5"/>
    <s v="Pave Cerf"/>
    <x v="0"/>
    <x v="222"/>
    <x v="6"/>
    <x v="204"/>
    <d v="2024-01-01T00:00:00"/>
    <x v="0"/>
    <n v="21"/>
    <x v="0"/>
  </r>
  <r>
    <x v="12"/>
    <s v="Kebbe Veau 20Pc"/>
    <x v="0"/>
    <x v="223"/>
    <x v="0"/>
    <x v="205"/>
    <d v="2024-01-01T00:00:00"/>
    <x v="0"/>
    <n v="23.400000000000002"/>
    <x v="0"/>
  </r>
  <r>
    <x v="12"/>
    <s v="Falafels 50 Pc"/>
    <x v="0"/>
    <x v="224"/>
    <x v="27"/>
    <x v="206"/>
    <d v="2024-01-01T00:00:00"/>
    <x v="0"/>
    <n v="20.400000000000002"/>
    <x v="0"/>
  </r>
  <r>
    <x v="12"/>
    <s v="Samboussik Veau 20 Pc"/>
    <x v="0"/>
    <x v="225"/>
    <x v="6"/>
    <x v="205"/>
    <d v="2024-01-01T00:00:00"/>
    <x v="0"/>
    <n v="2.6"/>
    <x v="0"/>
  </r>
  <r>
    <x v="12"/>
    <s v="Rakakate Fromages 20 Pc"/>
    <x v="0"/>
    <x v="226"/>
    <x v="0"/>
    <x v="205"/>
    <d v="2024-01-01T00:00:00"/>
    <x v="0"/>
    <n v="23.400000000000002"/>
    <x v="0"/>
  </r>
  <r>
    <x v="12"/>
    <s v="Pain Libanais"/>
    <x v="0"/>
    <x v="227"/>
    <x v="15"/>
    <x v="207"/>
    <d v="2024-01-01T00:00:00"/>
    <x v="0"/>
    <n v="7.5"/>
    <x v="0"/>
  </r>
  <r>
    <x v="12"/>
    <s v="Raviole 600 Gr"/>
    <x v="0"/>
    <x v="228"/>
    <x v="4"/>
    <x v="208"/>
    <d v="2024-01-01T00:00:00"/>
    <x v="0"/>
    <n v="27.28"/>
    <x v="0"/>
  </r>
  <r>
    <x v="12"/>
    <s v="Pizza Margherita"/>
    <x v="0"/>
    <x v="229"/>
    <x v="2"/>
    <x v="80"/>
    <d v="2024-01-01T00:00:00"/>
    <x v="0"/>
    <n v="14.399999999999999"/>
    <x v="0"/>
  </r>
  <r>
    <x v="12"/>
    <s v="Pizza 4 Fromages"/>
    <x v="0"/>
    <x v="230"/>
    <x v="2"/>
    <x v="80"/>
    <d v="2024-01-01T00:00:00"/>
    <x v="0"/>
    <n v="14.399999999999999"/>
    <x v="0"/>
  </r>
  <r>
    <x v="5"/>
    <s v="Algue"/>
    <x v="0"/>
    <x v="231"/>
    <x v="15"/>
    <x v="209"/>
    <d v="2024-01-01T00:00:00"/>
    <x v="0"/>
    <n v="225"/>
    <x v="0"/>
  </r>
  <r>
    <x v="2"/>
    <s v="Navette nature"/>
    <x v="0"/>
    <x v="232"/>
    <x v="6"/>
    <x v="210"/>
    <d v="2024-01-01T00:00:00"/>
    <x v="0"/>
    <n v="0.77"/>
    <x v="0"/>
  </r>
  <r>
    <x v="2"/>
    <s v="Tartelette mini sucre rectangle"/>
    <x v="0"/>
    <x v="233"/>
    <x v="1"/>
    <x v="211"/>
    <d v="2024-01-01T00:00:00"/>
    <x v="0"/>
    <n v="351.12"/>
    <x v="0"/>
  </r>
  <r>
    <x v="5"/>
    <s v="Filet saint pierre"/>
    <x v="0"/>
    <x v="234"/>
    <x v="4"/>
    <x v="212"/>
    <d v="2024-01-01T00:00:00"/>
    <x v="0"/>
    <n v="35"/>
    <x v="0"/>
  </r>
  <r>
    <x v="0"/>
    <s v="Pate A Tartine Noix Coco 300 Gr"/>
    <x v="0"/>
    <x v="235"/>
    <x v="28"/>
    <x v="213"/>
    <d v="2024-01-01T00:00:00"/>
    <x v="0"/>
    <n v="150.47999999999999"/>
    <x v="0"/>
  </r>
  <r>
    <x v="0"/>
    <s v="Pate A Tartiner Noisette 360Gr  bonne maman "/>
    <x v="0"/>
    <x v="236"/>
    <x v="29"/>
    <x v="213"/>
    <d v="2024-01-01T00:00:00"/>
    <x v="0"/>
    <n v="106.58999999999999"/>
    <x v="0"/>
  </r>
  <r>
    <x v="13"/>
    <s v="Raviole Crevette Sachet de 50"/>
    <x v="0"/>
    <x v="237"/>
    <x v="25"/>
    <x v="203"/>
    <d v="2024-02-01T00:00:00"/>
    <x v="1"/>
    <n v="70"/>
    <x v="0"/>
  </r>
  <r>
    <x v="1"/>
    <s v="Graine d etournesol  kg "/>
    <x v="0"/>
    <x v="238"/>
    <x v="7"/>
    <x v="214"/>
    <d v="2024-02-01T00:00:00"/>
    <x v="1"/>
    <n v="23.3"/>
    <x v="0"/>
  </r>
  <r>
    <x v="10"/>
    <s v="Huile friteuse 20 l"/>
    <x v="0"/>
    <x v="239"/>
    <x v="7"/>
    <x v="215"/>
    <d v="2024-02-01T00:00:00"/>
    <x v="1"/>
    <n v="117.5"/>
    <x v="0"/>
  </r>
  <r>
    <x v="14"/>
    <s v="Poivre Vert frit 1Kg"/>
    <x v="0"/>
    <x v="240"/>
    <x v="2"/>
    <x v="216"/>
    <d v="2024-02-01T00:00:00"/>
    <x v="1"/>
    <n v="169.64999999999998"/>
    <x v="0"/>
  </r>
  <r>
    <x v="2"/>
    <s v="Poire sauvage"/>
    <x v="0"/>
    <x v="68"/>
    <x v="3"/>
    <x v="67"/>
    <d v="2024-02-01T00:00:00"/>
    <x v="1"/>
    <n v="16.945"/>
    <x v="0"/>
  </r>
  <r>
    <x v="1"/>
    <s v="Noix muscade "/>
    <x v="0"/>
    <x v="241"/>
    <x v="6"/>
    <x v="217"/>
    <d v="2024-02-01T00:00:00"/>
    <x v="1"/>
    <n v="17.75"/>
    <x v="0"/>
  </r>
  <r>
    <x v="1"/>
    <s v="Perle du japon "/>
    <x v="0"/>
    <x v="242"/>
    <x v="8"/>
    <x v="218"/>
    <d v="2024-02-01T00:00:00"/>
    <x v="1"/>
    <n v="48.599999999999994"/>
    <x v="0"/>
  </r>
  <r>
    <x v="1"/>
    <s v="Nappage blond abricot "/>
    <x v="0"/>
    <x v="243"/>
    <x v="6"/>
    <x v="219"/>
    <d v="2024-02-01T00:00:00"/>
    <x v="1"/>
    <n v="5.09"/>
    <x v="0"/>
  </r>
  <r>
    <x v="1"/>
    <s v="Banane sec "/>
    <x v="0"/>
    <x v="244"/>
    <x v="6"/>
    <x v="220"/>
    <d v="2024-02-01T00:00:00"/>
    <x v="1"/>
    <n v="3.52"/>
    <x v="0"/>
  </r>
  <r>
    <x v="1"/>
    <s v="Poivre blanc grains"/>
    <x v="0"/>
    <x v="245"/>
    <x v="6"/>
    <x v="221"/>
    <d v="2024-02-01T00:00:00"/>
    <x v="1"/>
    <n v="14.2"/>
    <x v="0"/>
  </r>
  <r>
    <x v="1"/>
    <s v="Noix Pecan"/>
    <x v="0"/>
    <x v="246"/>
    <x v="6"/>
    <x v="222"/>
    <d v="2024-02-01T00:00:00"/>
    <x v="1"/>
    <n v="27.26"/>
    <x v="0"/>
  </r>
  <r>
    <x v="0"/>
    <s v="Poivre vert saumure "/>
    <x v="0"/>
    <x v="247"/>
    <x v="4"/>
    <x v="223"/>
    <d v="2024-02-01T00:00:00"/>
    <x v="1"/>
    <n v="11.46"/>
    <x v="0"/>
  </r>
  <r>
    <x v="0"/>
    <s v="Bouillon de légumes  "/>
    <x v="0"/>
    <x v="126"/>
    <x v="4"/>
    <x v="16"/>
    <d v="2024-02-01T00:00:00"/>
    <x v="1"/>
    <n v="15.92"/>
    <x v="0"/>
  </r>
  <r>
    <x v="15"/>
    <s v="Oignon grelot "/>
    <x v="0"/>
    <x v="248"/>
    <x v="0"/>
    <x v="224"/>
    <d v="2024-02-01T00:00:00"/>
    <x v="1"/>
    <n v="99"/>
    <x v="0"/>
  </r>
  <r>
    <x v="10"/>
    <s v="Petit pois "/>
    <x v="0"/>
    <x v="249"/>
    <x v="30"/>
    <x v="182"/>
    <d v="2024-02-01T00:00:00"/>
    <x v="1"/>
    <n v="13.255000000000001"/>
    <x v="0"/>
  </r>
  <r>
    <x v="10"/>
    <s v="Feve de soja kg"/>
    <x v="0"/>
    <x v="250"/>
    <x v="9"/>
    <x v="225"/>
    <d v="2024-02-01T00:00:00"/>
    <x v="1"/>
    <n v="21.65"/>
    <x v="0"/>
  </r>
  <r>
    <x v="10"/>
    <s v="Haricot verts 2.5 kg"/>
    <x v="0"/>
    <x v="201"/>
    <x v="17"/>
    <x v="187"/>
    <d v="2024-02-01T00:00:00"/>
    <x v="1"/>
    <n v="19"/>
    <x v="0"/>
  </r>
  <r>
    <x v="16"/>
    <s v="Crevette panko "/>
    <x v="0"/>
    <x v="251"/>
    <x v="14"/>
    <x v="226"/>
    <d v="2024-02-01T00:00:00"/>
    <x v="1"/>
    <n v="144"/>
    <x v="0"/>
  </r>
  <r>
    <x v="10"/>
    <s v="Frite patate douce "/>
    <x v="0"/>
    <x v="252"/>
    <x v="7"/>
    <x v="227"/>
    <d v="2024-02-01T00:00:00"/>
    <x v="1"/>
    <n v="11.5"/>
    <x v="0"/>
  </r>
  <r>
    <x v="17"/>
    <s v="Queue De Crevette Decortiquees Cuites 21/25"/>
    <x v="0"/>
    <x v="253"/>
    <x v="6"/>
    <x v="212"/>
    <d v="2024-02-01T00:00:00"/>
    <x v="1"/>
    <n v="17.5"/>
    <x v="0"/>
  </r>
  <r>
    <x v="0"/>
    <s v="Fumet poisson poudre   "/>
    <x v="0"/>
    <x v="123"/>
    <x v="6"/>
    <x v="119"/>
    <d v="2024-02-01T00:00:00"/>
    <x v="1"/>
    <n v="8.6999999999999993"/>
    <x v="0"/>
  </r>
  <r>
    <x v="1"/>
    <s v="Agar Agar"/>
    <x v="0"/>
    <x v="34"/>
    <x v="6"/>
    <x v="34"/>
    <d v="2024-02-01T00:00:00"/>
    <x v="1"/>
    <n v="90.37"/>
    <x v="0"/>
  </r>
  <r>
    <x v="1"/>
    <s v="Arôme Cafe"/>
    <x v="0"/>
    <x v="254"/>
    <x v="6"/>
    <x v="228"/>
    <d v="2024-02-01T00:00:00"/>
    <x v="1"/>
    <n v="22.86"/>
    <x v="0"/>
  </r>
  <r>
    <x v="1"/>
    <s v="Gelifiant"/>
    <x v="0"/>
    <x v="41"/>
    <x v="6"/>
    <x v="41"/>
    <d v="2024-02-01T00:00:00"/>
    <x v="1"/>
    <n v="45.68"/>
    <x v="0"/>
  </r>
  <r>
    <x v="1"/>
    <s v="Arome Vanille"/>
    <x v="0"/>
    <x v="46"/>
    <x v="6"/>
    <x v="46"/>
    <d v="2024-02-01T00:00:00"/>
    <x v="1"/>
    <n v="8.56"/>
    <x v="0"/>
  </r>
  <r>
    <x v="1"/>
    <s v="Polenta Kg"/>
    <x v="0"/>
    <x v="255"/>
    <x v="7"/>
    <x v="229"/>
    <d v="2024-02-01T00:00:00"/>
    <x v="1"/>
    <n v="13.125"/>
    <x v="0"/>
  </r>
  <r>
    <x v="1"/>
    <s v="Poudre Coco"/>
    <x v="0"/>
    <x v="256"/>
    <x v="31"/>
    <x v="230"/>
    <d v="2024-02-01T00:00:00"/>
    <x v="1"/>
    <n v="3.9550000000000001"/>
    <x v="0"/>
  </r>
  <r>
    <x v="1"/>
    <s v="Oignons  Frits 1 kg  "/>
    <x v="0"/>
    <x v="47"/>
    <x v="6"/>
    <x v="47"/>
    <d v="2024-02-01T00:00:00"/>
    <x v="1"/>
    <n v="6.28"/>
    <x v="0"/>
  </r>
  <r>
    <x v="1"/>
    <s v="Risotto"/>
    <x v="0"/>
    <x v="55"/>
    <x v="32"/>
    <x v="55"/>
    <d v="2024-02-01T00:00:00"/>
    <x v="1"/>
    <n v="9.854000000000001"/>
    <x v="0"/>
  </r>
  <r>
    <x v="1"/>
    <s v="Saindoux 250 gr"/>
    <x v="0"/>
    <x v="79"/>
    <x v="9"/>
    <x v="77"/>
    <d v="2024-02-01T00:00:00"/>
    <x v="1"/>
    <n v="18.55"/>
    <x v="0"/>
  </r>
  <r>
    <x v="1"/>
    <s v="Coquillette"/>
    <x v="0"/>
    <x v="257"/>
    <x v="33"/>
    <x v="231"/>
    <d v="2024-02-01T00:00:00"/>
    <x v="1"/>
    <n v="3.4739999999999998"/>
    <x v="0"/>
  </r>
  <r>
    <x v="1"/>
    <s v="Codineige 5 Kg"/>
    <x v="0"/>
    <x v="91"/>
    <x v="10"/>
    <x v="88"/>
    <d v="2024-02-01T00:00:00"/>
    <x v="1"/>
    <n v="61.739999999999995"/>
    <x v="0"/>
  </r>
  <r>
    <x v="1"/>
    <s v="Quinoa Noir"/>
    <x v="0"/>
    <x v="50"/>
    <x v="7"/>
    <x v="50"/>
    <d v="2024-02-01T00:00:00"/>
    <x v="1"/>
    <n v="24.2"/>
    <x v="0"/>
  </r>
  <r>
    <x v="1"/>
    <s v="Fond d artichaud 1 kg "/>
    <x v="0"/>
    <x v="258"/>
    <x v="4"/>
    <x v="232"/>
    <d v="2024-02-01T00:00:00"/>
    <x v="1"/>
    <n v="10.06"/>
    <x v="0"/>
  </r>
  <r>
    <x v="1"/>
    <s v="Riz rond"/>
    <x v="0"/>
    <x v="80"/>
    <x v="34"/>
    <x v="78"/>
    <d v="2024-02-01T00:00:00"/>
    <x v="1"/>
    <n v="8.7119999999999997"/>
    <x v="0"/>
  </r>
  <r>
    <x v="1"/>
    <s v="Piment Espelette"/>
    <x v="0"/>
    <x v="61"/>
    <x v="35"/>
    <x v="61"/>
    <d v="2024-02-01T00:00:00"/>
    <x v="1"/>
    <n v="8.1120000000000001"/>
    <x v="0"/>
  </r>
  <r>
    <x v="1"/>
    <s v="Amande Effilee"/>
    <x v="0"/>
    <x v="37"/>
    <x v="13"/>
    <x v="37"/>
    <d v="2024-02-01T00:00:00"/>
    <x v="1"/>
    <n v="9.7200000000000006"/>
    <x v="0"/>
  </r>
  <r>
    <x v="1"/>
    <s v="Poudre Amande"/>
    <x v="0"/>
    <x v="88"/>
    <x v="13"/>
    <x v="85"/>
    <d v="2024-02-01T00:00:00"/>
    <x v="1"/>
    <n v="8.91"/>
    <x v="0"/>
  </r>
  <r>
    <x v="1"/>
    <s v="Poudre Cannelle"/>
    <x v="0"/>
    <x v="259"/>
    <x v="36"/>
    <x v="233"/>
    <d v="2024-02-01T00:00:00"/>
    <x v="1"/>
    <n v="11.717999999999998"/>
    <x v="0"/>
  </r>
  <r>
    <x v="1"/>
    <s v="Poivre noir grains 167 gr"/>
    <x v="0"/>
    <x v="73"/>
    <x v="36"/>
    <x v="71"/>
    <d v="2024-02-01T00:00:00"/>
    <x v="1"/>
    <n v="24.751999999999999"/>
    <x v="0"/>
  </r>
  <r>
    <x v="1"/>
    <s v="Poudre Cacao"/>
    <x v="0"/>
    <x v="109"/>
    <x v="3"/>
    <x v="105"/>
    <d v="2024-02-01T00:00:00"/>
    <x v="1"/>
    <n v="4.21"/>
    <x v="0"/>
  </r>
  <r>
    <x v="1"/>
    <s v="Bleuet Rose"/>
    <x v="0"/>
    <x v="260"/>
    <x v="6"/>
    <x v="234"/>
    <d v="2024-02-01T00:00:00"/>
    <x v="1"/>
    <n v="22.35"/>
    <x v="0"/>
  </r>
  <r>
    <x v="1"/>
    <s v="Noisette emondee 1 kg"/>
    <x v="0"/>
    <x v="261"/>
    <x v="20"/>
    <x v="235"/>
    <d v="2024-02-01T00:00:00"/>
    <x v="1"/>
    <n v="2.9239999999999999"/>
    <x v="0"/>
  </r>
  <r>
    <x v="0"/>
    <s v="Sucre poudre 1 kg     "/>
    <x v="0"/>
    <x v="118"/>
    <x v="3"/>
    <x v="114"/>
    <d v="2024-02-01T00:00:00"/>
    <x v="1"/>
    <n v="1.085"/>
    <x v="0"/>
  </r>
  <r>
    <x v="12"/>
    <s v="Sumac"/>
    <x v="0"/>
    <x v="262"/>
    <x v="20"/>
    <x v="209"/>
    <d v="2024-02-01T00:00:00"/>
    <x v="1"/>
    <n v="3"/>
    <x v="0"/>
  </r>
  <r>
    <x v="0"/>
    <s v="Speculos brisure  "/>
    <x v="0"/>
    <x v="263"/>
    <x v="37"/>
    <x v="57"/>
    <d v="2024-02-01T00:00:00"/>
    <x v="1"/>
    <n v="3.2640000000000002"/>
    <x v="0"/>
  </r>
  <r>
    <x v="0"/>
    <s v="Feuillantine chocolat Carton"/>
    <x v="0"/>
    <x v="264"/>
    <x v="6"/>
    <x v="23"/>
    <d v="2024-02-01T00:00:00"/>
    <x v="1"/>
    <n v="17.07"/>
    <x v="0"/>
  </r>
  <r>
    <x v="17"/>
    <s v="Saint jacques 1 kg "/>
    <x v="0"/>
    <x v="265"/>
    <x v="0"/>
    <x v="236"/>
    <d v="2024-02-01T00:00:00"/>
    <x v="1"/>
    <n v="382.5"/>
    <x v="0"/>
  </r>
  <r>
    <x v="18"/>
    <s v="Jus d orange "/>
    <x v="0"/>
    <x v="266"/>
    <x v="8"/>
    <x v="150"/>
    <d v="2024-02-01T00:00:00"/>
    <x v="1"/>
    <n v="152.10000000000002"/>
    <x v="0"/>
  </r>
  <r>
    <x v="18"/>
    <s v="Jus de pamplemouse "/>
    <x v="0"/>
    <x v="267"/>
    <x v="2"/>
    <x v="237"/>
    <d v="2024-02-01T00:00:00"/>
    <x v="1"/>
    <n v="56.58"/>
    <x v="0"/>
  </r>
  <r>
    <x v="18"/>
    <s v="Jus de pomme "/>
    <x v="0"/>
    <x v="268"/>
    <x v="1"/>
    <x v="238"/>
    <d v="2024-02-01T00:00:00"/>
    <x v="1"/>
    <n v="99.52"/>
    <x v="0"/>
  </r>
  <r>
    <x v="0"/>
    <s v="Confiture Fraise 30 Gr"/>
    <x v="0"/>
    <x v="144"/>
    <x v="6"/>
    <x v="139"/>
    <d v="2024-02-01T00:00:00"/>
    <x v="1"/>
    <n v="16.5"/>
    <x v="0"/>
  </r>
  <r>
    <x v="0"/>
    <s v="Confiture abricot  Verre  C:60"/>
    <x v="0"/>
    <x v="145"/>
    <x v="6"/>
    <x v="139"/>
    <d v="2024-02-01T00:00:00"/>
    <x v="1"/>
    <n v="16.5"/>
    <x v="0"/>
  </r>
  <r>
    <x v="19"/>
    <s v="Confiture Abricot 5Kg    "/>
    <x v="0"/>
    <x v="269"/>
    <x v="6"/>
    <x v="239"/>
    <d v="2024-02-01T00:00:00"/>
    <x v="1"/>
    <n v="63.6"/>
    <x v="0"/>
  </r>
  <r>
    <x v="19"/>
    <s v="Confiture Fraises 5Kg  "/>
    <x v="0"/>
    <x v="270"/>
    <x v="4"/>
    <x v="239"/>
    <d v="2024-02-01T00:00:00"/>
    <x v="1"/>
    <n v="127.2"/>
    <x v="0"/>
  </r>
  <r>
    <x v="19"/>
    <s v="Confiture Diverses 5Kg  "/>
    <x v="0"/>
    <x v="271"/>
    <x v="6"/>
    <x v="239"/>
    <d v="2024-02-01T00:00:00"/>
    <x v="1"/>
    <n v="63.6"/>
    <x v="0"/>
  </r>
  <r>
    <x v="5"/>
    <s v="Gougeres Emmentals"/>
    <x v="0"/>
    <x v="272"/>
    <x v="6"/>
    <x v="240"/>
    <d v="2024-02-01T00:00:00"/>
    <x v="1"/>
    <n v="88"/>
    <x v="0"/>
  </r>
  <r>
    <x v="5"/>
    <s v="Chouquettes"/>
    <x v="0"/>
    <x v="213"/>
    <x v="6"/>
    <x v="198"/>
    <d v="2024-02-01T00:00:00"/>
    <x v="1"/>
    <n v="26.55"/>
    <x v="0"/>
  </r>
  <r>
    <x v="5"/>
    <s v="Samossa Legume"/>
    <x v="0"/>
    <x v="273"/>
    <x v="38"/>
    <x v="241"/>
    <d v="2024-02-01T00:00:00"/>
    <x v="1"/>
    <n v="55.199999999999996"/>
    <x v="0"/>
  </r>
  <r>
    <x v="5"/>
    <s v="Piment Vegetarien"/>
    <x v="0"/>
    <x v="209"/>
    <x v="6"/>
    <x v="194"/>
    <d v="2024-02-01T00:00:00"/>
    <x v="1"/>
    <n v="50"/>
    <x v="0"/>
  </r>
  <r>
    <x v="5"/>
    <s v="Algue"/>
    <x v="0"/>
    <x v="231"/>
    <x v="9"/>
    <x v="209"/>
    <d v="2024-02-01T00:00:00"/>
    <x v="1"/>
    <n v="75"/>
    <x v="0"/>
  </r>
  <r>
    <x v="5"/>
    <s v="Pilons De Poulet"/>
    <x v="0"/>
    <x v="274"/>
    <x v="7"/>
    <x v="242"/>
    <d v="2024-02-01T00:00:00"/>
    <x v="1"/>
    <n v="8.625"/>
    <x v="0"/>
  </r>
  <r>
    <x v="5"/>
    <s v="Camembert Frit"/>
    <x v="0"/>
    <x v="217"/>
    <x v="4"/>
    <x v="202"/>
    <d v="2024-02-01T00:00:00"/>
    <x v="1"/>
    <n v="26.8"/>
    <x v="0"/>
  </r>
  <r>
    <x v="5"/>
    <s v="Pain Noix"/>
    <x v="0"/>
    <x v="210"/>
    <x v="6"/>
    <x v="195"/>
    <d v="2024-02-01T00:00:00"/>
    <x v="1"/>
    <n v="83.03"/>
    <x v="0"/>
  </r>
  <r>
    <x v="5"/>
    <s v="Pain Figue"/>
    <x v="0"/>
    <x v="211"/>
    <x v="6"/>
    <x v="196"/>
    <d v="2024-02-01T00:00:00"/>
    <x v="1"/>
    <n v="51.25"/>
    <x v="0"/>
  </r>
  <r>
    <x v="5"/>
    <s v="Pain Complet"/>
    <x v="0"/>
    <x v="275"/>
    <x v="6"/>
    <x v="243"/>
    <d v="2024-02-01T00:00:00"/>
    <x v="1"/>
    <n v="31.99"/>
    <x v="0"/>
  </r>
  <r>
    <x v="8"/>
    <s v="Choupinette chocolat boite de 50 pieces"/>
    <x v="0"/>
    <x v="276"/>
    <x v="6"/>
    <x v="176"/>
    <d v="2024-02-01T00:00:00"/>
    <x v="1"/>
    <n v="27"/>
    <x v="0"/>
  </r>
  <r>
    <x v="8"/>
    <s v="Choupinette Pistache colis de 50 pieces"/>
    <x v="0"/>
    <x v="188"/>
    <x v="4"/>
    <x v="176"/>
    <d v="2024-02-01T00:00:00"/>
    <x v="1"/>
    <n v="54"/>
    <x v="0"/>
  </r>
  <r>
    <x v="8"/>
    <s v="Buchette"/>
    <x v="0"/>
    <x v="277"/>
    <x v="14"/>
    <x v="244"/>
    <d v="2024-02-01T00:00:00"/>
    <x v="1"/>
    <n v="29.160000000000004"/>
    <x v="0"/>
  </r>
  <r>
    <x v="8"/>
    <s v="Macarons"/>
    <x v="0"/>
    <x v="278"/>
    <x v="6"/>
    <x v="245"/>
    <d v="2024-02-01T00:00:00"/>
    <x v="1"/>
    <n v="17.420000000000002"/>
    <x v="0"/>
  </r>
  <r>
    <x v="8"/>
    <s v="Tarte 28 Cm"/>
    <x v="0"/>
    <x v="186"/>
    <x v="6"/>
    <x v="175"/>
    <d v="2024-02-01T00:00:00"/>
    <x v="1"/>
    <n v="21.97"/>
    <x v="0"/>
  </r>
  <r>
    <x v="8"/>
    <s v="Mini Pause"/>
    <x v="0"/>
    <x v="279"/>
    <x v="6"/>
    <x v="172"/>
    <d v="2024-02-01T00:00:00"/>
    <x v="1"/>
    <n v="14.75"/>
    <x v="0"/>
  </r>
  <r>
    <x v="5"/>
    <s v="Mini Tartelette Sale"/>
    <x v="0"/>
    <x v="280"/>
    <x v="2"/>
    <x v="246"/>
    <d v="2024-02-01T00:00:00"/>
    <x v="1"/>
    <n v="238.82999999999998"/>
    <x v="0"/>
  </r>
  <r>
    <x v="5"/>
    <s v="Mini Tartelette Sucre"/>
    <x v="0"/>
    <x v="281"/>
    <x v="4"/>
    <x v="247"/>
    <d v="2024-02-01T00:00:00"/>
    <x v="1"/>
    <n v="164.92"/>
    <x v="0"/>
  </r>
  <r>
    <x v="5"/>
    <s v="Glace Chocolat"/>
    <x v="0"/>
    <x v="206"/>
    <x v="6"/>
    <x v="192"/>
    <d v="2024-02-01T00:00:00"/>
    <x v="1"/>
    <n v="16.2"/>
    <x v="0"/>
  </r>
  <r>
    <x v="5"/>
    <s v="Glace Cafe"/>
    <x v="0"/>
    <x v="207"/>
    <x v="6"/>
    <x v="192"/>
    <d v="2024-02-01T00:00:00"/>
    <x v="1"/>
    <n v="16.2"/>
    <x v="0"/>
  </r>
  <r>
    <x v="5"/>
    <s v="Crevette Kuro Noir 1 Pq"/>
    <x v="0"/>
    <x v="282"/>
    <x v="6"/>
    <x v="248"/>
    <d v="2024-02-01T00:00:00"/>
    <x v="1"/>
    <n v="30.05"/>
    <x v="0"/>
  </r>
  <r>
    <x v="2"/>
    <s v="Poudre Gingembre"/>
    <x v="0"/>
    <x v="71"/>
    <x v="31"/>
    <x v="68"/>
    <d v="2024-02-01T00:00:00"/>
    <x v="1"/>
    <n v="38.870999999999995"/>
    <x v="0"/>
  </r>
  <r>
    <x v="2"/>
    <s v="Poudre Combawa"/>
    <x v="0"/>
    <x v="70"/>
    <x v="12"/>
    <x v="69"/>
    <d v="2024-02-01T00:00:00"/>
    <x v="1"/>
    <n v="48.056000000000004"/>
    <x v="0"/>
  </r>
  <r>
    <x v="5"/>
    <s v="Madeleine Nature"/>
    <x v="0"/>
    <x v="283"/>
    <x v="6"/>
    <x v="249"/>
    <d v="2024-02-01T00:00:00"/>
    <x v="1"/>
    <n v="34.83"/>
    <x v="0"/>
  </r>
  <r>
    <x v="5"/>
    <s v="Pancake"/>
    <x v="0"/>
    <x v="152"/>
    <x v="6"/>
    <x v="146"/>
    <d v="2024-02-01T00:00:00"/>
    <x v="1"/>
    <n v="24.32"/>
    <x v="0"/>
  </r>
  <r>
    <x v="5"/>
    <s v="Cookie Au Lait"/>
    <x v="0"/>
    <x v="284"/>
    <x v="3"/>
    <x v="149"/>
    <d v="2024-02-01T00:00:00"/>
    <x v="1"/>
    <n v="16.344999999999999"/>
    <x v="0"/>
  </r>
  <r>
    <x v="5"/>
    <s v="Cookie Double Chocolat"/>
    <x v="0"/>
    <x v="155"/>
    <x v="3"/>
    <x v="149"/>
    <d v="2024-02-01T00:00:00"/>
    <x v="1"/>
    <n v="16.344999999999999"/>
    <x v="0"/>
  </r>
  <r>
    <x v="5"/>
    <s v="Brioche Praline"/>
    <x v="0"/>
    <x v="147"/>
    <x v="3"/>
    <x v="141"/>
    <d v="2024-02-01T00:00:00"/>
    <x v="1"/>
    <n v="22.61"/>
    <x v="0"/>
  </r>
  <r>
    <x v="5"/>
    <s v="Mini Cannele"/>
    <x v="0"/>
    <x v="153"/>
    <x v="3"/>
    <x v="147"/>
    <d v="2024-02-01T00:00:00"/>
    <x v="1"/>
    <n v="15.87"/>
    <x v="0"/>
  </r>
  <r>
    <x v="5"/>
    <s v="Pains Sans Gluten"/>
    <x v="0"/>
    <x v="285"/>
    <x v="6"/>
    <x v="250"/>
    <d v="2024-02-01T00:00:00"/>
    <x v="1"/>
    <n v="32.909999999999997"/>
    <x v="0"/>
  </r>
  <r>
    <x v="5"/>
    <s v="Pain Surprise Campagne"/>
    <x v="0"/>
    <x v="286"/>
    <x v="4"/>
    <x v="251"/>
    <d v="2024-02-01T00:00:00"/>
    <x v="1"/>
    <n v="71.239999999999995"/>
    <x v="0"/>
  </r>
  <r>
    <x v="5"/>
    <s v="Financier"/>
    <x v="0"/>
    <x v="287"/>
    <x v="3"/>
    <x v="252"/>
    <d v="2024-02-01T00:00:00"/>
    <x v="1"/>
    <n v="11.59"/>
    <x v="0"/>
  </r>
  <r>
    <x v="5"/>
    <s v="Mini Fondant Chocolat"/>
    <x v="0"/>
    <x v="149"/>
    <x v="3"/>
    <x v="143"/>
    <d v="2024-02-01T00:00:00"/>
    <x v="1"/>
    <n v="18.135000000000002"/>
    <x v="0"/>
  </r>
  <r>
    <x v="5"/>
    <s v="Assortiments Macaron"/>
    <x v="0"/>
    <x v="150"/>
    <x v="3"/>
    <x v="144"/>
    <d v="2024-02-01T00:00:00"/>
    <x v="1"/>
    <n v="24.635000000000002"/>
    <x v="0"/>
  </r>
  <r>
    <x v="5"/>
    <s v="Briochette Sans Gluten"/>
    <x v="0"/>
    <x v="288"/>
    <x v="3"/>
    <x v="253"/>
    <d v="2024-02-01T00:00:00"/>
    <x v="1"/>
    <n v="30.61"/>
    <x v="0"/>
  </r>
  <r>
    <x v="5"/>
    <s v="Mini Beignets Fruits Rouge"/>
    <x v="0"/>
    <x v="151"/>
    <x v="3"/>
    <x v="145"/>
    <d v="2024-02-01T00:00:00"/>
    <x v="1"/>
    <n v="25.905000000000001"/>
    <x v="0"/>
  </r>
  <r>
    <x v="0"/>
    <s v="Corn Flakes  500 gr"/>
    <x v="0"/>
    <x v="289"/>
    <x v="6"/>
    <x v="254"/>
    <d v="2024-02-01T00:00:00"/>
    <x v="1"/>
    <n v="34.5"/>
    <x v="0"/>
  </r>
  <r>
    <x v="0"/>
    <s v="Ketchup pot 34ml room carton 80 pot    "/>
    <x v="0"/>
    <x v="141"/>
    <x v="4"/>
    <x v="136"/>
    <d v="2024-02-01T00:00:00"/>
    <x v="1"/>
    <n v="139.63999999999999"/>
    <x v="0"/>
  </r>
  <r>
    <x v="0"/>
    <s v="Moutarde 33 ml room "/>
    <x v="0"/>
    <x v="143"/>
    <x v="10"/>
    <x v="138"/>
    <d v="2024-02-01T00:00:00"/>
    <x v="1"/>
    <n v="113.46000000000001"/>
    <x v="0"/>
  </r>
  <r>
    <x v="7"/>
    <s v="Capsule Expresso  150 pc  "/>
    <x v="0"/>
    <x v="164"/>
    <x v="4"/>
    <x v="157"/>
    <d v="2024-02-01T00:00:00"/>
    <x v="1"/>
    <n v="132.30000000000001"/>
    <x v="0"/>
  </r>
  <r>
    <x v="7"/>
    <s v="Capsule Deca 50 PC    "/>
    <x v="0"/>
    <x v="165"/>
    <x v="6"/>
    <x v="158"/>
    <d v="2024-02-01T00:00:00"/>
    <x v="1"/>
    <n v="20.52"/>
    <x v="0"/>
  </r>
  <r>
    <x v="7"/>
    <s v="Sucre Buchette  1000 pc  "/>
    <x v="0"/>
    <x v="166"/>
    <x v="6"/>
    <x v="159"/>
    <d v="2024-02-01T00:00:00"/>
    <x v="1"/>
    <n v="6.81"/>
    <x v="0"/>
  </r>
  <r>
    <x v="7"/>
    <s v="Sucre Morceaux"/>
    <x v="0"/>
    <x v="167"/>
    <x v="6"/>
    <x v="160"/>
    <d v="2024-02-01T00:00:00"/>
    <x v="1"/>
    <n v="13.1"/>
    <x v="0"/>
  </r>
  <r>
    <x v="7"/>
    <s v="Edulcorant Sz  "/>
    <x v="0"/>
    <x v="168"/>
    <x v="10"/>
    <x v="161"/>
    <d v="2024-02-01T00:00:00"/>
    <x v="1"/>
    <n v="11.715"/>
    <x v="0"/>
  </r>
  <r>
    <x v="7"/>
    <s v="Deca 250 Gr Moulu"/>
    <x v="0"/>
    <x v="169"/>
    <x v="4"/>
    <x v="162"/>
    <d v="2024-02-01T00:00:00"/>
    <x v="1"/>
    <n v="15.48"/>
    <x v="0"/>
  </r>
  <r>
    <x v="7"/>
    <s v="Cacao Hot"/>
    <x v="0"/>
    <x v="170"/>
    <x v="1"/>
    <x v="163"/>
    <d v="2024-02-01T00:00:00"/>
    <x v="1"/>
    <n v="124"/>
    <x v="0"/>
  </r>
  <r>
    <x v="7"/>
    <s v="Lait Poudre 500Gr  "/>
    <x v="0"/>
    <x v="171"/>
    <x v="6"/>
    <x v="164"/>
    <d v="2024-02-01T00:00:00"/>
    <x v="1"/>
    <n v="10.51"/>
    <x v="0"/>
  </r>
  <r>
    <x v="7"/>
    <s v="Alleanza Rainforest Kg Grain      "/>
    <x v="0"/>
    <x v="173"/>
    <x v="15"/>
    <x v="166"/>
    <d v="2024-02-01T00:00:00"/>
    <x v="1"/>
    <n v="401.25"/>
    <x v="0"/>
  </r>
  <r>
    <x v="7"/>
    <s v="Napolitains"/>
    <x v="0"/>
    <x v="174"/>
    <x v="3"/>
    <x v="167"/>
    <d v="2024-02-01T00:00:00"/>
    <x v="1"/>
    <n v="14.55"/>
    <x v="0"/>
  </r>
  <r>
    <x v="7"/>
    <s v="The Earl Grey  "/>
    <x v="0"/>
    <x v="176"/>
    <x v="4"/>
    <x v="152"/>
    <d v="2024-02-01T00:00:00"/>
    <x v="1"/>
    <n v="58"/>
    <x v="0"/>
  </r>
  <r>
    <x v="7"/>
    <s v="The vert rave orient   "/>
    <x v="0"/>
    <x v="180"/>
    <x v="2"/>
    <x v="171"/>
    <d v="2024-02-01T00:00:00"/>
    <x v="1"/>
    <n v="92.22"/>
    <x v="0"/>
  </r>
  <r>
    <x v="7"/>
    <s v="The GD Tea vert"/>
    <x v="0"/>
    <x v="178"/>
    <x v="6"/>
    <x v="154"/>
    <d v="2024-02-01T00:00:00"/>
    <x v="1"/>
    <n v="31.3"/>
    <x v="0"/>
  </r>
  <r>
    <x v="7"/>
    <s v="The Darjeeling menthe    "/>
    <x v="0"/>
    <x v="175"/>
    <x v="6"/>
    <x v="168"/>
    <d v="2024-02-01T00:00:00"/>
    <x v="1"/>
    <n v="36.43"/>
    <x v="0"/>
  </r>
  <r>
    <x v="1"/>
    <s v="Bretzel  2.5 kg "/>
    <x v="0"/>
    <x v="290"/>
    <x v="2"/>
    <x v="255"/>
    <d v="2024-02-01T00:00:00"/>
    <x v="1"/>
    <n v="53.67"/>
    <x v="0"/>
  </r>
  <r>
    <x v="1"/>
    <s v="Chips Tortillas"/>
    <x v="0"/>
    <x v="291"/>
    <x v="6"/>
    <x v="256"/>
    <d v="2024-02-01T00:00:00"/>
    <x v="1"/>
    <n v="4.1100000000000003"/>
    <x v="0"/>
  </r>
  <r>
    <x v="20"/>
    <s v="Joue de boeuf           "/>
    <x v="0"/>
    <x v="292"/>
    <x v="28"/>
    <x v="257"/>
    <d v="2024-02-01T00:00:00"/>
    <x v="1"/>
    <n v="453.59999999999997"/>
    <x v="0"/>
  </r>
  <r>
    <x v="20"/>
    <s v="Foie de volaille"/>
    <x v="0"/>
    <x v="293"/>
    <x v="2"/>
    <x v="258"/>
    <d v="2024-02-01T00:00:00"/>
    <x v="1"/>
    <n v="26.700000000000003"/>
    <x v="0"/>
  </r>
  <r>
    <x v="20"/>
    <s v="Poire de boeuf "/>
    <x v="0"/>
    <x v="294"/>
    <x v="30"/>
    <x v="259"/>
    <d v="2024-02-01T00:00:00"/>
    <x v="1"/>
    <n v="70.95"/>
    <x v="0"/>
  </r>
  <r>
    <x v="20"/>
    <s v="Jambon Sec De Pays Tranche  "/>
    <x v="0"/>
    <x v="295"/>
    <x v="39"/>
    <x v="259"/>
    <d v="2024-02-01T00:00:00"/>
    <x v="1"/>
    <n v="73.53"/>
    <x v="0"/>
  </r>
  <r>
    <x v="20"/>
    <s v="Rosette "/>
    <x v="0"/>
    <x v="296"/>
    <x v="36"/>
    <x v="259"/>
    <d v="2024-02-01T00:00:00"/>
    <x v="1"/>
    <n v="18.059999999999999"/>
    <x v="0"/>
  </r>
  <r>
    <x v="20"/>
    <s v="1/2 Jambon blanc             "/>
    <x v="0"/>
    <x v="297"/>
    <x v="40"/>
    <x v="260"/>
    <d v="2024-02-01T00:00:00"/>
    <x v="1"/>
    <n v="12.96"/>
    <x v="0"/>
  </r>
  <r>
    <x v="20"/>
    <s v="Lardon       "/>
    <x v="0"/>
    <x v="298"/>
    <x v="6"/>
    <x v="258"/>
    <d v="2024-02-01T00:00:00"/>
    <x v="1"/>
    <n v="8.9"/>
    <x v="0"/>
  </r>
  <r>
    <x v="10"/>
    <s v="Saucisson cocktail "/>
    <x v="0"/>
    <x v="299"/>
    <x v="4"/>
    <x v="261"/>
    <d v="2024-02-01T00:00:00"/>
    <x v="1"/>
    <n v="30.3"/>
    <x v="0"/>
  </r>
  <r>
    <x v="7"/>
    <s v="Chocolat Poudre instantane kg    "/>
    <x v="0"/>
    <x v="172"/>
    <x v="17"/>
    <x v="165"/>
    <d v="2024-02-01T00:00:00"/>
    <x v="1"/>
    <n v="107.8"/>
    <x v="0"/>
  </r>
  <r>
    <x v="7"/>
    <s v="Lait  Ecreme  500 gr "/>
    <x v="0"/>
    <x v="300"/>
    <x v="41"/>
    <x v="262"/>
    <d v="2024-02-01T00:00:00"/>
    <x v="1"/>
    <n v="122"/>
    <x v="0"/>
  </r>
  <r>
    <x v="7"/>
    <s v="The Breakfast  "/>
    <x v="0"/>
    <x v="177"/>
    <x v="6"/>
    <x v="169"/>
    <d v="2024-02-01T00:00:00"/>
    <x v="1"/>
    <n v="28.9"/>
    <x v="0"/>
  </r>
  <r>
    <x v="7"/>
    <s v="The darjeeling GD"/>
    <x v="0"/>
    <x v="301"/>
    <x v="6"/>
    <x v="263"/>
    <d v="2024-02-01T00:00:00"/>
    <x v="1"/>
    <n v="30.91"/>
    <x v="0"/>
  </r>
  <r>
    <x v="7"/>
    <s v="The vert 4 fruits rouge   "/>
    <x v="0"/>
    <x v="302"/>
    <x v="6"/>
    <x v="264"/>
    <d v="2024-02-01T00:00:00"/>
    <x v="1"/>
    <n v="35.68"/>
    <x v="0"/>
  </r>
  <r>
    <x v="7"/>
    <s v="Thepeche abricot   "/>
    <x v="0"/>
    <x v="303"/>
    <x v="6"/>
    <x v="265"/>
    <d v="2024-02-01T00:00:00"/>
    <x v="1"/>
    <n v="38.42"/>
    <x v="0"/>
  </r>
  <r>
    <x v="20"/>
    <s v="Foie Gras De Canard Mi Cuit 30% 1Kg  "/>
    <x v="0"/>
    <x v="304"/>
    <x v="4"/>
    <x v="266"/>
    <d v="2024-02-01T00:00:00"/>
    <x v="1"/>
    <n v="178"/>
    <x v="0"/>
  </r>
  <r>
    <x v="21"/>
    <s v="Oeufs brouilllees  Unite"/>
    <x v="0"/>
    <x v="305"/>
    <x v="14"/>
    <x v="267"/>
    <d v="2024-02-01T00:00:00"/>
    <x v="1"/>
    <n v="99.12"/>
    <x v="0"/>
  </r>
  <r>
    <x v="17"/>
    <s v="Saku De Thon Albacore Surgele Ultra Basse Temperature"/>
    <x v="0"/>
    <x v="306"/>
    <x v="9"/>
    <x v="268"/>
    <d v="2024-02-01T00:00:00"/>
    <x v="1"/>
    <n v="194.5"/>
    <x v="0"/>
  </r>
  <r>
    <x v="17"/>
    <s v="Dos De Cabillaud Avec Peau 800Gr/"/>
    <x v="0"/>
    <x v="307"/>
    <x v="42"/>
    <x v="163"/>
    <d v="2024-02-01T00:00:00"/>
    <x v="1"/>
    <n v="446.40000000000003"/>
    <x v="0"/>
  </r>
  <r>
    <x v="4"/>
    <s v="Biryani "/>
    <x v="0"/>
    <x v="137"/>
    <x v="6"/>
    <x v="132"/>
    <d v="2024-02-01T00:00:00"/>
    <x v="1"/>
    <n v="2.99"/>
    <x v="0"/>
  </r>
  <r>
    <x v="4"/>
    <s v="Cumin "/>
    <x v="0"/>
    <x v="138"/>
    <x v="6"/>
    <x v="133"/>
    <d v="2024-02-01T00:00:00"/>
    <x v="1"/>
    <n v="1.2"/>
    <x v="0"/>
  </r>
  <r>
    <x v="4"/>
    <s v="Curry indien "/>
    <x v="0"/>
    <x v="139"/>
    <x v="6"/>
    <x v="134"/>
    <d v="2024-02-01T00:00:00"/>
    <x v="1"/>
    <n v="4.5"/>
    <x v="0"/>
  </r>
  <r>
    <x v="1"/>
    <s v="Colombo"/>
    <x v="0"/>
    <x v="30"/>
    <x v="2"/>
    <x v="30"/>
    <d v="2024-02-01T00:00:00"/>
    <x v="1"/>
    <n v="26.04"/>
    <x v="0"/>
  </r>
  <r>
    <x v="1"/>
    <s v="Curcumine  "/>
    <x v="0"/>
    <x v="92"/>
    <x v="4"/>
    <x v="89"/>
    <d v="2024-02-01T00:00:00"/>
    <x v="1"/>
    <n v="15.74"/>
    <x v="0"/>
  </r>
  <r>
    <x v="1"/>
    <s v="Curry Madras  "/>
    <x v="0"/>
    <x v="78"/>
    <x v="4"/>
    <x v="76"/>
    <d v="2024-02-01T00:00:00"/>
    <x v="1"/>
    <n v="16.940000000000001"/>
    <x v="0"/>
  </r>
  <r>
    <x v="1"/>
    <s v="Gelatine feuille halal"/>
    <x v="0"/>
    <x v="22"/>
    <x v="4"/>
    <x v="22"/>
    <d v="2024-02-01T00:00:00"/>
    <x v="1"/>
    <n v="58.92"/>
    <x v="0"/>
  </r>
  <r>
    <x v="1"/>
    <s v="Raz Hanouti  "/>
    <x v="0"/>
    <x v="77"/>
    <x v="4"/>
    <x v="75"/>
    <d v="2024-02-01T00:00:00"/>
    <x v="1"/>
    <n v="16.059999999999999"/>
    <x v="0"/>
  </r>
  <r>
    <x v="1"/>
    <s v="Tandoori  "/>
    <x v="0"/>
    <x v="93"/>
    <x v="4"/>
    <x v="90"/>
    <d v="2024-02-01T00:00:00"/>
    <x v="1"/>
    <n v="11.38"/>
    <x v="0"/>
  </r>
  <r>
    <x v="1"/>
    <s v="Cannelle Bâton"/>
    <x v="0"/>
    <x v="308"/>
    <x v="6"/>
    <x v="269"/>
    <d v="2024-02-01T00:00:00"/>
    <x v="1"/>
    <n v="26.45"/>
    <x v="0"/>
  </r>
  <r>
    <x v="5"/>
    <s v="Baguette Nature"/>
    <x v="0"/>
    <x v="204"/>
    <x v="4"/>
    <x v="190"/>
    <d v="2024-02-01T00:00:00"/>
    <x v="1"/>
    <n v="46.06"/>
    <x v="0"/>
  </r>
  <r>
    <x v="5"/>
    <s v="Pain Parisiens"/>
    <x v="0"/>
    <x v="203"/>
    <x v="4"/>
    <x v="189"/>
    <d v="2024-02-01T00:00:00"/>
    <x v="1"/>
    <n v="93.42"/>
    <x v="0"/>
  </r>
  <r>
    <x v="2"/>
    <s v="Boule Rustique 70X55G"/>
    <x v="0"/>
    <x v="309"/>
    <x v="4"/>
    <x v="270"/>
    <d v="2024-02-01T00:00:00"/>
    <x v="1"/>
    <n v="47.26"/>
    <x v="0"/>
  </r>
  <r>
    <x v="7"/>
    <s v="Capsule Deca 50 PC    "/>
    <x v="0"/>
    <x v="165"/>
    <x v="6"/>
    <x v="158"/>
    <d v="2024-03-01T00:00:00"/>
    <x v="2"/>
    <n v="20.52"/>
    <x v="0"/>
  </r>
  <r>
    <x v="7"/>
    <s v="Sucre Morceaux"/>
    <x v="0"/>
    <x v="167"/>
    <x v="6"/>
    <x v="160"/>
    <d v="2024-03-01T00:00:00"/>
    <x v="2"/>
    <n v="13.1"/>
    <x v="0"/>
  </r>
  <r>
    <x v="7"/>
    <s v="Edulcorant Sz  "/>
    <x v="0"/>
    <x v="168"/>
    <x v="3"/>
    <x v="161"/>
    <d v="2024-03-01T00:00:00"/>
    <x v="2"/>
    <n v="3.9049999999999998"/>
    <x v="0"/>
  </r>
  <r>
    <x v="7"/>
    <s v="Deca 250 Gr Moulu"/>
    <x v="0"/>
    <x v="169"/>
    <x v="2"/>
    <x v="162"/>
    <d v="2024-03-01T00:00:00"/>
    <x v="2"/>
    <n v="23.22"/>
    <x v="0"/>
  </r>
  <r>
    <x v="7"/>
    <s v="Cacao Hot"/>
    <x v="0"/>
    <x v="170"/>
    <x v="2"/>
    <x v="163"/>
    <d v="2024-03-01T00:00:00"/>
    <x v="2"/>
    <n v="93"/>
    <x v="0"/>
  </r>
  <r>
    <x v="7"/>
    <s v="Lait Poudre 500Gr  "/>
    <x v="0"/>
    <x v="171"/>
    <x v="5"/>
    <x v="164"/>
    <d v="2024-03-01T00:00:00"/>
    <x v="2"/>
    <n v="84.08"/>
    <x v="0"/>
  </r>
  <r>
    <x v="7"/>
    <s v="Chocolat Poudre instantane kg    "/>
    <x v="0"/>
    <x v="172"/>
    <x v="6"/>
    <x v="165"/>
    <d v="2024-03-01T00:00:00"/>
    <x v="2"/>
    <n v="10.78"/>
    <x v="0"/>
  </r>
  <r>
    <x v="7"/>
    <s v="Alleanza Rainforest Kg Grain      "/>
    <x v="0"/>
    <x v="173"/>
    <x v="14"/>
    <x v="166"/>
    <d v="2024-03-01T00:00:00"/>
    <x v="2"/>
    <n v="321"/>
    <x v="0"/>
  </r>
  <r>
    <x v="7"/>
    <s v="Napolitains"/>
    <x v="0"/>
    <x v="174"/>
    <x v="3"/>
    <x v="167"/>
    <d v="2024-03-01T00:00:00"/>
    <x v="2"/>
    <n v="14.55"/>
    <x v="0"/>
  </r>
  <r>
    <x v="7"/>
    <s v="The Earl Grey  "/>
    <x v="0"/>
    <x v="176"/>
    <x v="4"/>
    <x v="152"/>
    <d v="2024-03-01T00:00:00"/>
    <x v="2"/>
    <n v="58"/>
    <x v="0"/>
  </r>
  <r>
    <x v="7"/>
    <s v="The vert rave orient   "/>
    <x v="0"/>
    <x v="180"/>
    <x v="2"/>
    <x v="171"/>
    <d v="2024-03-01T00:00:00"/>
    <x v="2"/>
    <n v="92.22"/>
    <x v="0"/>
  </r>
  <r>
    <x v="7"/>
    <s v="The Breakfast  "/>
    <x v="0"/>
    <x v="177"/>
    <x v="6"/>
    <x v="169"/>
    <d v="2024-03-01T00:00:00"/>
    <x v="2"/>
    <n v="28.9"/>
    <x v="0"/>
  </r>
  <r>
    <x v="6"/>
    <s v="The Vert 4 Fruits Rouges Intense Bio"/>
    <x v="0"/>
    <x v="161"/>
    <x v="6"/>
    <x v="154"/>
    <d v="2024-03-01T00:00:00"/>
    <x v="2"/>
    <n v="31.3"/>
    <x v="0"/>
  </r>
  <r>
    <x v="6"/>
    <s v="The Vert Chine Au Jasmin Intense Bio Bio"/>
    <x v="0"/>
    <x v="160"/>
    <x v="6"/>
    <x v="151"/>
    <d v="2024-03-01T00:00:00"/>
    <x v="2"/>
    <n v="31.96"/>
    <x v="0"/>
  </r>
  <r>
    <x v="6"/>
    <s v="Fleur Infusion Pamplemousse Bio"/>
    <x v="0"/>
    <x v="310"/>
    <x v="6"/>
    <x v="271"/>
    <d v="2024-03-01T00:00:00"/>
    <x v="2"/>
    <n v="32.31"/>
    <x v="0"/>
  </r>
  <r>
    <x v="6"/>
    <s v="The Noir Breakfast Intense"/>
    <x v="0"/>
    <x v="156"/>
    <x v="3"/>
    <x v="150"/>
    <d v="2024-03-01T00:00:00"/>
    <x v="2"/>
    <n v="12.675000000000001"/>
    <x v="0"/>
  </r>
  <r>
    <x v="6"/>
    <s v="The Noir Peche Abricot Intense Bio"/>
    <x v="0"/>
    <x v="159"/>
    <x v="3"/>
    <x v="153"/>
    <d v="2024-03-01T00:00:00"/>
    <x v="2"/>
    <n v="16.850000000000001"/>
    <x v="0"/>
  </r>
  <r>
    <x v="6"/>
    <s v="The Noir Caramel"/>
    <x v="0"/>
    <x v="157"/>
    <x v="3"/>
    <x v="151"/>
    <d v="2024-03-01T00:00:00"/>
    <x v="2"/>
    <n v="15.98"/>
    <x v="0"/>
  </r>
  <r>
    <x v="6"/>
    <s v="The Noir Earl Grey Intense Bio"/>
    <x v="0"/>
    <x v="158"/>
    <x v="3"/>
    <x v="152"/>
    <d v="2024-03-01T00:00:00"/>
    <x v="2"/>
    <n v="14.5"/>
    <x v="0"/>
  </r>
  <r>
    <x v="6"/>
    <s v="Fleur Infusion Oceanic Bio"/>
    <x v="0"/>
    <x v="163"/>
    <x v="3"/>
    <x v="156"/>
    <d v="2024-03-01T00:00:00"/>
    <x v="2"/>
    <n v="15.89"/>
    <x v="0"/>
  </r>
  <r>
    <x v="6"/>
    <s v="The Noir Oolong De Chine Bio"/>
    <x v="0"/>
    <x v="311"/>
    <x v="3"/>
    <x v="272"/>
    <d v="2024-03-01T00:00:00"/>
    <x v="2"/>
    <n v="26.97"/>
    <x v="0"/>
  </r>
  <r>
    <x v="0"/>
    <s v="Cajun "/>
    <x v="0"/>
    <x v="312"/>
    <x v="4"/>
    <x v="273"/>
    <d v="2024-03-01T00:00:00"/>
    <x v="2"/>
    <n v="110.82"/>
    <x v="0"/>
  </r>
  <r>
    <x v="0"/>
    <s v="Confiture Fraise 30 Gr"/>
    <x v="0"/>
    <x v="144"/>
    <x v="3"/>
    <x v="139"/>
    <d v="2024-03-01T00:00:00"/>
    <x v="2"/>
    <n v="8.25"/>
    <x v="0"/>
  </r>
  <r>
    <x v="0"/>
    <s v="Confiture abricot  Verre  C:60"/>
    <x v="0"/>
    <x v="145"/>
    <x v="3"/>
    <x v="139"/>
    <d v="2024-03-01T00:00:00"/>
    <x v="2"/>
    <n v="8.25"/>
    <x v="0"/>
  </r>
  <r>
    <x v="0"/>
    <s v="Mayonnaise pot 33 ml room carton 80 pot    "/>
    <x v="0"/>
    <x v="142"/>
    <x v="4"/>
    <x v="137"/>
    <d v="2024-03-01T00:00:00"/>
    <x v="2"/>
    <n v="134.86000000000001"/>
    <x v="0"/>
  </r>
  <r>
    <x v="0"/>
    <s v="Ketchup pot 34ml room carton 80 pot    "/>
    <x v="0"/>
    <x v="141"/>
    <x v="10"/>
    <x v="136"/>
    <d v="2024-03-01T00:00:00"/>
    <x v="2"/>
    <n v="104.72999999999999"/>
    <x v="0"/>
  </r>
  <r>
    <x v="0"/>
    <s v="Moutarde 33 ml room "/>
    <x v="0"/>
    <x v="143"/>
    <x v="3"/>
    <x v="138"/>
    <d v="2024-03-01T00:00:00"/>
    <x v="2"/>
    <n v="37.82"/>
    <x v="0"/>
  </r>
  <r>
    <x v="0"/>
    <s v="Pate A Tartine Noix Coco 300 Gr"/>
    <x v="0"/>
    <x v="235"/>
    <x v="43"/>
    <x v="213"/>
    <d v="2024-03-01T00:00:00"/>
    <x v="2"/>
    <n v="81.509999999999991"/>
    <x v="0"/>
  </r>
  <r>
    <x v="0"/>
    <s v="Pate A Tartiner Noisette 360Gr  bonne maman "/>
    <x v="0"/>
    <x v="236"/>
    <x v="4"/>
    <x v="213"/>
    <d v="2024-03-01T00:00:00"/>
    <x v="2"/>
    <n v="12.54"/>
    <x v="0"/>
  </r>
  <r>
    <x v="0"/>
    <s v="Muesli country mix 1kg "/>
    <x v="0"/>
    <x v="313"/>
    <x v="6"/>
    <x v="274"/>
    <d v="2024-03-01T00:00:00"/>
    <x v="2"/>
    <n v="44.18"/>
    <x v="0"/>
  </r>
  <r>
    <x v="0"/>
    <s v="Corn Flakes  500 gr"/>
    <x v="0"/>
    <x v="289"/>
    <x v="6"/>
    <x v="254"/>
    <d v="2024-03-01T00:00:00"/>
    <x v="2"/>
    <n v="34.5"/>
    <x v="0"/>
  </r>
  <r>
    <x v="18"/>
    <s v="Jus d orange "/>
    <x v="0"/>
    <x v="266"/>
    <x v="1"/>
    <x v="150"/>
    <d v="2024-03-01T00:00:00"/>
    <x v="2"/>
    <n v="101.4"/>
    <x v="0"/>
  </r>
  <r>
    <x v="18"/>
    <s v="Jus de pamplemouse "/>
    <x v="0"/>
    <x v="267"/>
    <x v="1"/>
    <x v="237"/>
    <d v="2024-03-01T00:00:00"/>
    <x v="2"/>
    <n v="75.44"/>
    <x v="0"/>
  </r>
  <r>
    <x v="18"/>
    <s v="Jus de pomme "/>
    <x v="0"/>
    <x v="268"/>
    <x v="2"/>
    <x v="238"/>
    <d v="2024-03-01T00:00:00"/>
    <x v="2"/>
    <n v="74.64"/>
    <x v="0"/>
  </r>
  <r>
    <x v="5"/>
    <s v="Brioche Praline"/>
    <x v="0"/>
    <x v="147"/>
    <x v="6"/>
    <x v="141"/>
    <d v="2024-03-01T00:00:00"/>
    <x v="2"/>
    <n v="45.22"/>
    <x v="0"/>
  </r>
  <r>
    <x v="5"/>
    <s v="Mini Beignets Nature"/>
    <x v="0"/>
    <x v="314"/>
    <x v="6"/>
    <x v="275"/>
    <d v="2024-03-01T00:00:00"/>
    <x v="2"/>
    <n v="31.08"/>
    <x v="0"/>
  </r>
  <r>
    <x v="5"/>
    <s v="Assortiments Macaron"/>
    <x v="0"/>
    <x v="150"/>
    <x v="6"/>
    <x v="144"/>
    <d v="2024-03-01T00:00:00"/>
    <x v="2"/>
    <n v="49.27"/>
    <x v="0"/>
  </r>
  <r>
    <x v="5"/>
    <s v="Pain Surprise Mediterraneen"/>
    <x v="0"/>
    <x v="315"/>
    <x v="6"/>
    <x v="276"/>
    <d v="2024-03-01T00:00:00"/>
    <x v="2"/>
    <n v="44.28"/>
    <x v="0"/>
  </r>
  <r>
    <x v="5"/>
    <s v="Briochette Sans Gluten"/>
    <x v="0"/>
    <x v="288"/>
    <x v="3"/>
    <x v="253"/>
    <d v="2024-03-01T00:00:00"/>
    <x v="2"/>
    <n v="30.61"/>
    <x v="0"/>
  </r>
  <r>
    <x v="5"/>
    <s v="Mini Tartelette Sale"/>
    <x v="0"/>
    <x v="280"/>
    <x v="4"/>
    <x v="246"/>
    <d v="2024-03-01T00:00:00"/>
    <x v="2"/>
    <n v="159.22"/>
    <x v="0"/>
  </r>
  <r>
    <x v="5"/>
    <s v="Mini Tartelette Sucre"/>
    <x v="0"/>
    <x v="281"/>
    <x v="4"/>
    <x v="247"/>
    <d v="2024-03-01T00:00:00"/>
    <x v="2"/>
    <n v="164.92"/>
    <x v="0"/>
  </r>
  <r>
    <x v="5"/>
    <s v="Pancake"/>
    <x v="0"/>
    <x v="152"/>
    <x v="2"/>
    <x v="146"/>
    <d v="2024-03-01T00:00:00"/>
    <x v="2"/>
    <n v="72.960000000000008"/>
    <x v="0"/>
  </r>
  <r>
    <x v="19"/>
    <s v="Confiture Fraises 5Kg  "/>
    <x v="0"/>
    <x v="270"/>
    <x v="1"/>
    <x v="239"/>
    <d v="2024-03-01T00:00:00"/>
    <x v="2"/>
    <n v="254.4"/>
    <x v="0"/>
  </r>
  <r>
    <x v="19"/>
    <s v="Confiture Abricot 5Kg    "/>
    <x v="0"/>
    <x v="269"/>
    <x v="2"/>
    <x v="239"/>
    <d v="2024-03-01T00:00:00"/>
    <x v="2"/>
    <n v="190.8"/>
    <x v="0"/>
  </r>
  <r>
    <x v="19"/>
    <s v="Confiture Framboises 5Kg  "/>
    <x v="0"/>
    <x v="316"/>
    <x v="6"/>
    <x v="239"/>
    <d v="2024-03-01T00:00:00"/>
    <x v="2"/>
    <n v="63.6"/>
    <x v="0"/>
  </r>
  <r>
    <x v="19"/>
    <s v="Confiture Diverses 5Kg  "/>
    <x v="0"/>
    <x v="271"/>
    <x v="6"/>
    <x v="239"/>
    <d v="2024-03-01T00:00:00"/>
    <x v="2"/>
    <n v="63.6"/>
    <x v="0"/>
  </r>
  <r>
    <x v="11"/>
    <s v="Boulettes Crevette Sachet 50"/>
    <x v="0"/>
    <x v="218"/>
    <x v="44"/>
    <x v="203"/>
    <d v="2024-03-01T00:00:00"/>
    <x v="2"/>
    <n v="560"/>
    <x v="0"/>
  </r>
  <r>
    <x v="11"/>
    <s v="Dim Sum Canard Sachet 50"/>
    <x v="0"/>
    <x v="219"/>
    <x v="45"/>
    <x v="203"/>
    <d v="2024-03-01T00:00:00"/>
    <x v="2"/>
    <n v="489.99999999999994"/>
    <x v="0"/>
  </r>
  <r>
    <x v="11"/>
    <s v="Dim Sum Vege Sachet 50"/>
    <x v="0"/>
    <x v="221"/>
    <x v="45"/>
    <x v="203"/>
    <d v="2024-03-01T00:00:00"/>
    <x v="2"/>
    <n v="489.99999999999994"/>
    <x v="0"/>
  </r>
  <r>
    <x v="11"/>
    <s v="Raviole crevette 50 pc "/>
    <x v="0"/>
    <x v="220"/>
    <x v="44"/>
    <x v="203"/>
    <d v="2024-03-01T00:00:00"/>
    <x v="2"/>
    <n v="560"/>
    <x v="0"/>
  </r>
  <r>
    <x v="11"/>
    <s v="Dim Sum Etoile Dinde Sachet 50"/>
    <x v="0"/>
    <x v="317"/>
    <x v="46"/>
    <x v="203"/>
    <d v="2024-03-01T00:00:00"/>
    <x v="2"/>
    <n v="420"/>
    <x v="0"/>
  </r>
  <r>
    <x v="5"/>
    <s v="Pain Parisiens"/>
    <x v="0"/>
    <x v="203"/>
    <x v="2"/>
    <x v="189"/>
    <d v="2024-03-01T00:00:00"/>
    <x v="2"/>
    <n v="140.13"/>
    <x v="0"/>
  </r>
  <r>
    <x v="5"/>
    <s v="Pain Figue"/>
    <x v="0"/>
    <x v="211"/>
    <x v="6"/>
    <x v="196"/>
    <d v="2024-03-01T00:00:00"/>
    <x v="2"/>
    <n v="51.25"/>
    <x v="0"/>
  </r>
  <r>
    <x v="5"/>
    <s v="Pain Complet"/>
    <x v="0"/>
    <x v="275"/>
    <x v="6"/>
    <x v="243"/>
    <d v="2024-03-01T00:00:00"/>
    <x v="2"/>
    <n v="31.99"/>
    <x v="0"/>
  </r>
  <r>
    <x v="5"/>
    <s v="Pain Noix"/>
    <x v="0"/>
    <x v="210"/>
    <x v="6"/>
    <x v="195"/>
    <d v="2024-03-01T00:00:00"/>
    <x v="2"/>
    <n v="83.03"/>
    <x v="0"/>
  </r>
  <r>
    <x v="5"/>
    <s v="Baguette Nature"/>
    <x v="0"/>
    <x v="204"/>
    <x v="4"/>
    <x v="190"/>
    <d v="2024-03-01T00:00:00"/>
    <x v="2"/>
    <n v="46.06"/>
    <x v="0"/>
  </r>
  <r>
    <x v="5"/>
    <s v="Pain Chocolats"/>
    <x v="0"/>
    <x v="214"/>
    <x v="4"/>
    <x v="199"/>
    <d v="2024-03-01T00:00:00"/>
    <x v="2"/>
    <n v="94.5"/>
    <x v="0"/>
  </r>
  <r>
    <x v="5"/>
    <s v="Pain Raisin"/>
    <x v="0"/>
    <x v="212"/>
    <x v="6"/>
    <x v="197"/>
    <d v="2024-03-01T00:00:00"/>
    <x v="2"/>
    <n v="57.96"/>
    <x v="0"/>
  </r>
  <r>
    <x v="5"/>
    <s v="Croissants"/>
    <x v="0"/>
    <x v="215"/>
    <x v="4"/>
    <x v="200"/>
    <d v="2024-03-01T00:00:00"/>
    <x v="2"/>
    <n v="81.28"/>
    <x v="0"/>
  </r>
  <r>
    <x v="5"/>
    <s v="Chausson Au Pomme"/>
    <x v="0"/>
    <x v="318"/>
    <x v="4"/>
    <x v="277"/>
    <d v="2024-03-01T00:00:00"/>
    <x v="2"/>
    <n v="211.14"/>
    <x v="0"/>
  </r>
  <r>
    <x v="12"/>
    <s v="Pizza 4 Fromages"/>
    <x v="0"/>
    <x v="230"/>
    <x v="17"/>
    <x v="80"/>
    <d v="2024-03-01T00:00:00"/>
    <x v="2"/>
    <n v="48"/>
    <x v="0"/>
  </r>
  <r>
    <x v="12"/>
    <s v="Pizza Margherita"/>
    <x v="0"/>
    <x v="229"/>
    <x v="17"/>
    <x v="80"/>
    <d v="2024-03-01T00:00:00"/>
    <x v="2"/>
    <n v="48"/>
    <x v="0"/>
  </r>
  <r>
    <x v="8"/>
    <s v="Choupinette Pistache colis de 50 pieces"/>
    <x v="0"/>
    <x v="188"/>
    <x v="6"/>
    <x v="176"/>
    <d v="2024-03-01T00:00:00"/>
    <x v="2"/>
    <n v="27"/>
    <x v="0"/>
  </r>
  <r>
    <x v="8"/>
    <s v="Choupinette chocolat boite de 50 pieces"/>
    <x v="0"/>
    <x v="276"/>
    <x v="6"/>
    <x v="176"/>
    <d v="2024-03-01T00:00:00"/>
    <x v="2"/>
    <n v="27"/>
    <x v="0"/>
  </r>
  <r>
    <x v="8"/>
    <s v="Tarte 28 Cm"/>
    <x v="0"/>
    <x v="186"/>
    <x v="6"/>
    <x v="175"/>
    <d v="2024-03-01T00:00:00"/>
    <x v="2"/>
    <n v="21.97"/>
    <x v="0"/>
  </r>
  <r>
    <x v="8"/>
    <s v="Tartelette citron meringuee colis de 12"/>
    <x v="0"/>
    <x v="191"/>
    <x v="4"/>
    <x v="174"/>
    <d v="2024-03-01T00:00:00"/>
    <x v="2"/>
    <n v="58.08"/>
    <x v="0"/>
  </r>
  <r>
    <x v="8"/>
    <s v="Gamme Finger Vegan"/>
    <x v="0"/>
    <x v="319"/>
    <x v="6"/>
    <x v="174"/>
    <d v="2024-03-01T00:00:00"/>
    <x v="2"/>
    <n v="29.04"/>
    <x v="0"/>
  </r>
  <r>
    <x v="8"/>
    <s v="Gamme Done Vegan"/>
    <x v="0"/>
    <x v="320"/>
    <x v="6"/>
    <x v="278"/>
    <d v="2024-03-01T00:00:00"/>
    <x v="2"/>
    <n v="21.6"/>
    <x v="0"/>
  </r>
  <r>
    <x v="8"/>
    <s v="Gamme Stone"/>
    <x v="0"/>
    <x v="185"/>
    <x v="6"/>
    <x v="174"/>
    <d v="2024-03-01T00:00:00"/>
    <x v="2"/>
    <n v="29.04"/>
    <x v="0"/>
  </r>
  <r>
    <x v="10"/>
    <s v="Boulette de bœuf"/>
    <x v="0"/>
    <x v="198"/>
    <x v="17"/>
    <x v="184"/>
    <d v="2024-03-01T00:00:00"/>
    <x v="2"/>
    <n v="88.5"/>
    <x v="0"/>
  </r>
  <r>
    <x v="10"/>
    <s v="Dos de cabillaud 5 kg "/>
    <x v="0"/>
    <x v="199"/>
    <x v="15"/>
    <x v="185"/>
    <d v="2024-03-01T00:00:00"/>
    <x v="2"/>
    <n v="236.25"/>
    <x v="0"/>
  </r>
  <r>
    <x v="10"/>
    <s v="Feve de soja kg"/>
    <x v="0"/>
    <x v="250"/>
    <x v="6"/>
    <x v="225"/>
    <d v="2024-03-01T00:00:00"/>
    <x v="2"/>
    <n v="4.33"/>
    <x v="0"/>
  </r>
  <r>
    <x v="10"/>
    <s v="Mahi mahi 5 kg "/>
    <x v="0"/>
    <x v="200"/>
    <x v="9"/>
    <x v="186"/>
    <d v="2024-03-01T00:00:00"/>
    <x v="2"/>
    <n v="50"/>
    <x v="0"/>
  </r>
  <r>
    <x v="10"/>
    <s v="Frite patate douce "/>
    <x v="0"/>
    <x v="252"/>
    <x v="17"/>
    <x v="227"/>
    <d v="2024-03-01T00:00:00"/>
    <x v="2"/>
    <n v="46"/>
    <x v="0"/>
  </r>
  <r>
    <x v="10"/>
    <s v="Petit pois "/>
    <x v="0"/>
    <x v="249"/>
    <x v="15"/>
    <x v="182"/>
    <d v="2024-03-01T00:00:00"/>
    <x v="2"/>
    <n v="36.150000000000006"/>
    <x v="0"/>
  </r>
  <r>
    <x v="10"/>
    <s v="Colin alaska "/>
    <x v="0"/>
    <x v="321"/>
    <x v="41"/>
    <x v="119"/>
    <d v="2024-03-01T00:00:00"/>
    <x v="2"/>
    <n v="174"/>
    <x v="0"/>
  </r>
  <r>
    <x v="10"/>
    <s v="Steak de thon rouge "/>
    <x v="0"/>
    <x v="322"/>
    <x v="15"/>
    <x v="202"/>
    <d v="2024-03-01T00:00:00"/>
    <x v="2"/>
    <n v="201"/>
    <x v="0"/>
  </r>
  <r>
    <x v="10"/>
    <s v="Tortelloni ricotta epinard "/>
    <x v="0"/>
    <x v="323"/>
    <x v="41"/>
    <x v="279"/>
    <d v="2024-03-01T00:00:00"/>
    <x v="2"/>
    <n v="140"/>
    <x v="0"/>
  </r>
  <r>
    <x v="10"/>
    <s v="Churros "/>
    <x v="0"/>
    <x v="324"/>
    <x v="0"/>
    <x v="227"/>
    <d v="2024-03-01T00:00:00"/>
    <x v="2"/>
    <n v="41.4"/>
    <x v="0"/>
  </r>
  <r>
    <x v="9"/>
    <s v="Tarte Pomme Diam 22  Diam"/>
    <x v="0"/>
    <x v="325"/>
    <x v="1"/>
    <x v="280"/>
    <d v="2024-03-01T00:00:00"/>
    <x v="2"/>
    <n v="57.6"/>
    <x v="0"/>
  </r>
  <r>
    <x v="5"/>
    <s v="Blinis"/>
    <x v="0"/>
    <x v="326"/>
    <x v="10"/>
    <x v="281"/>
    <d v="2024-03-01T00:00:00"/>
    <x v="2"/>
    <n v="48"/>
    <x v="0"/>
  </r>
  <r>
    <x v="5"/>
    <s v="Glace Vanille"/>
    <x v="0"/>
    <x v="327"/>
    <x v="4"/>
    <x v="192"/>
    <d v="2024-03-01T00:00:00"/>
    <x v="2"/>
    <n v="32.4"/>
    <x v="0"/>
  </r>
  <r>
    <x v="5"/>
    <s v="Glace Chocolat"/>
    <x v="0"/>
    <x v="206"/>
    <x v="6"/>
    <x v="192"/>
    <d v="2024-03-01T00:00:00"/>
    <x v="2"/>
    <n v="16.2"/>
    <x v="0"/>
  </r>
  <r>
    <x v="5"/>
    <s v="Pain Mie Plaque"/>
    <x v="0"/>
    <x v="197"/>
    <x v="4"/>
    <x v="183"/>
    <d v="2024-03-01T00:00:00"/>
    <x v="2"/>
    <n v="142.6"/>
    <x v="0"/>
  </r>
  <r>
    <x v="2"/>
    <s v="Navette nature"/>
    <x v="0"/>
    <x v="232"/>
    <x v="4"/>
    <x v="210"/>
    <d v="2024-03-01T00:00:00"/>
    <x v="2"/>
    <n v="1.54"/>
    <x v="0"/>
  </r>
  <r>
    <x v="2"/>
    <s v="Pain nordique colis "/>
    <x v="0"/>
    <x v="328"/>
    <x v="4"/>
    <x v="282"/>
    <d v="2024-03-01T00:00:00"/>
    <x v="2"/>
    <n v="78.44"/>
    <x v="0"/>
  </r>
  <r>
    <x v="2"/>
    <s v="Fond de tarte chocolat indiv"/>
    <x v="0"/>
    <x v="329"/>
    <x v="6"/>
    <x v="283"/>
    <d v="2024-03-01T00:00:00"/>
    <x v="2"/>
    <n v="47.99"/>
    <x v="0"/>
  </r>
  <r>
    <x v="17"/>
    <s v="Saku De Thon Albacore Surgele Ultra Basse Temperature"/>
    <x v="0"/>
    <x v="306"/>
    <x v="4"/>
    <x v="268"/>
    <d v="2024-03-01T00:00:00"/>
    <x v="2"/>
    <n v="77.8"/>
    <x v="0"/>
  </r>
  <r>
    <x v="17"/>
    <s v="CARCASSE HOMARD "/>
    <x v="0"/>
    <x v="330"/>
    <x v="6"/>
    <x v="284"/>
    <d v="2024-03-01T00:00:00"/>
    <x v="2"/>
    <n v="135"/>
    <x v="0"/>
  </r>
  <r>
    <x v="17"/>
    <s v="Saint jacques 1 kg "/>
    <x v="0"/>
    <x v="265"/>
    <x v="9"/>
    <x v="236"/>
    <d v="2024-03-01T00:00:00"/>
    <x v="2"/>
    <n v="212.5"/>
    <x v="0"/>
  </r>
  <r>
    <x v="17"/>
    <s v="Filet de bar "/>
    <x v="0"/>
    <x v="331"/>
    <x v="11"/>
    <x v="257"/>
    <d v="2024-03-01T00:00:00"/>
    <x v="2"/>
    <n v="132.29999999999998"/>
    <x v="0"/>
  </r>
  <r>
    <x v="15"/>
    <s v="Oignon grelot "/>
    <x v="0"/>
    <x v="248"/>
    <x v="9"/>
    <x v="224"/>
    <d v="2024-03-01T00:00:00"/>
    <x v="2"/>
    <n v="55"/>
    <x v="0"/>
  </r>
  <r>
    <x v="5"/>
    <s v="Piment Vegetarien"/>
    <x v="0"/>
    <x v="209"/>
    <x v="47"/>
    <x v="194"/>
    <d v="2024-03-01T00:00:00"/>
    <x v="2"/>
    <n v="85"/>
    <x v="0"/>
  </r>
  <r>
    <x v="5"/>
    <s v="Noodle Stick Aigre Doux"/>
    <x v="0"/>
    <x v="332"/>
    <x v="3"/>
    <x v="285"/>
    <d v="2024-03-01T00:00:00"/>
    <x v="2"/>
    <n v="67.75"/>
    <x v="0"/>
  </r>
  <r>
    <x v="10"/>
    <s v="Bouchee Camembert  "/>
    <x v="0"/>
    <x v="333"/>
    <x v="9"/>
    <x v="286"/>
    <d v="2024-03-01T00:00:00"/>
    <x v="2"/>
    <n v="61.5"/>
    <x v="0"/>
  </r>
  <r>
    <x v="10"/>
    <s v="Beignet a la romaine "/>
    <x v="0"/>
    <x v="334"/>
    <x v="5"/>
    <x v="287"/>
    <d v="2024-03-01T00:00:00"/>
    <x v="2"/>
    <n v="32.4"/>
    <x v="0"/>
  </r>
  <r>
    <x v="10"/>
    <s v="Crevette panko"/>
    <x v="0"/>
    <x v="335"/>
    <x v="7"/>
    <x v="119"/>
    <d v="2024-03-01T00:00:00"/>
    <x v="2"/>
    <n v="21.75"/>
    <x v="0"/>
  </r>
  <r>
    <x v="5"/>
    <s v="Samossa Legume"/>
    <x v="0"/>
    <x v="273"/>
    <x v="48"/>
    <x v="241"/>
    <d v="2024-03-01T00:00:00"/>
    <x v="2"/>
    <n v="77.28"/>
    <x v="0"/>
  </r>
  <r>
    <x v="5"/>
    <s v="Algue"/>
    <x v="0"/>
    <x v="231"/>
    <x v="9"/>
    <x v="209"/>
    <d v="2024-03-01T00:00:00"/>
    <x v="2"/>
    <n v="75"/>
    <x v="0"/>
  </r>
  <r>
    <x v="10"/>
    <s v="Pilon de poulet "/>
    <x v="0"/>
    <x v="336"/>
    <x v="9"/>
    <x v="242"/>
    <d v="2024-03-01T00:00:00"/>
    <x v="2"/>
    <n v="17.25"/>
    <x v="0"/>
  </r>
  <r>
    <x v="10"/>
    <s v="Filet de poulet halal"/>
    <x v="0"/>
    <x v="337"/>
    <x v="15"/>
    <x v="288"/>
    <d v="2024-03-01T00:00:00"/>
    <x v="2"/>
    <n v="99"/>
    <x v="0"/>
  </r>
  <r>
    <x v="5"/>
    <s v="Cigare Curry"/>
    <x v="0"/>
    <x v="338"/>
    <x v="6"/>
    <x v="289"/>
    <d v="2024-03-01T00:00:00"/>
    <x v="2"/>
    <n v="28.18"/>
    <x v="0"/>
  </r>
  <r>
    <x v="12"/>
    <s v="Kebbe Veau 20Pc"/>
    <x v="0"/>
    <x v="223"/>
    <x v="6"/>
    <x v="205"/>
    <d v="2024-03-01T00:00:00"/>
    <x v="2"/>
    <n v="2.6"/>
    <x v="0"/>
  </r>
  <r>
    <x v="12"/>
    <s v="Samboussik Veau 20 Pc"/>
    <x v="0"/>
    <x v="225"/>
    <x v="6"/>
    <x v="205"/>
    <d v="2024-03-01T00:00:00"/>
    <x v="2"/>
    <n v="2.6"/>
    <x v="0"/>
  </r>
  <r>
    <x v="12"/>
    <s v="Pain Libanais"/>
    <x v="0"/>
    <x v="227"/>
    <x v="14"/>
    <x v="207"/>
    <d v="2024-03-01T00:00:00"/>
    <x v="2"/>
    <n v="6"/>
    <x v="0"/>
  </r>
  <r>
    <x v="12"/>
    <s v="Raviole 600 Gr"/>
    <x v="0"/>
    <x v="228"/>
    <x v="4"/>
    <x v="208"/>
    <d v="2024-03-01T00:00:00"/>
    <x v="2"/>
    <n v="27.28"/>
    <x v="0"/>
  </r>
  <r>
    <x v="5"/>
    <s v="Chair de crabe"/>
    <x v="0"/>
    <x v="205"/>
    <x v="7"/>
    <x v="191"/>
    <d v="2024-03-01T00:00:00"/>
    <x v="2"/>
    <n v="147.5"/>
    <x v="0"/>
  </r>
  <r>
    <x v="20"/>
    <s v="Joue de boeuf           "/>
    <x v="0"/>
    <x v="292"/>
    <x v="49"/>
    <x v="257"/>
    <d v="2024-03-01T00:00:00"/>
    <x v="2"/>
    <n v="364.77"/>
    <x v="0"/>
  </r>
  <r>
    <x v="0"/>
    <s v="Vinaigre de cidre 75 cl"/>
    <x v="0"/>
    <x v="131"/>
    <x v="1"/>
    <x v="126"/>
    <d v="2024-03-01T00:00:00"/>
    <x v="2"/>
    <n v="9"/>
    <x v="0"/>
  </r>
  <r>
    <x v="0"/>
    <s v="Sauce soja sale kikoman"/>
    <x v="0"/>
    <x v="339"/>
    <x v="8"/>
    <x v="290"/>
    <d v="2024-03-01T00:00:00"/>
    <x v="2"/>
    <n v="68.699999999999989"/>
    <x v="0"/>
  </r>
  <r>
    <x v="0"/>
    <s v="Sauce sweet chili  "/>
    <x v="0"/>
    <x v="340"/>
    <x v="2"/>
    <x v="24"/>
    <d v="2024-03-01T00:00:00"/>
    <x v="2"/>
    <n v="21.72"/>
    <x v="0"/>
  </r>
  <r>
    <x v="0"/>
    <s v="Sauce wok sesame "/>
    <x v="0"/>
    <x v="127"/>
    <x v="2"/>
    <x v="122"/>
    <d v="2024-03-01T00:00:00"/>
    <x v="2"/>
    <n v="53.58"/>
    <x v="0"/>
  </r>
  <r>
    <x v="0"/>
    <s v="Huile tournesol bidon 10 l"/>
    <x v="0"/>
    <x v="341"/>
    <x v="1"/>
    <x v="291"/>
    <d v="2024-03-01T00:00:00"/>
    <x v="2"/>
    <n v="76"/>
    <x v="0"/>
  </r>
  <r>
    <x v="0"/>
    <s v="Herbes de provence 185 gr"/>
    <x v="0"/>
    <x v="124"/>
    <x v="2"/>
    <x v="120"/>
    <d v="2024-03-01T00:00:00"/>
    <x v="2"/>
    <n v="21.39"/>
    <x v="0"/>
  </r>
  <r>
    <x v="0"/>
    <s v="Fumet poisson poudre   "/>
    <x v="0"/>
    <x v="123"/>
    <x v="2"/>
    <x v="119"/>
    <d v="2024-03-01T00:00:00"/>
    <x v="2"/>
    <n v="26.099999999999998"/>
    <x v="0"/>
  </r>
  <r>
    <x v="0"/>
    <s v="Bouillon de légumes  "/>
    <x v="0"/>
    <x v="126"/>
    <x v="4"/>
    <x v="16"/>
    <d v="2024-03-01T00:00:00"/>
    <x v="2"/>
    <n v="15.92"/>
    <x v="0"/>
  </r>
  <r>
    <x v="0"/>
    <s v="Sel fin 5 kg "/>
    <x v="0"/>
    <x v="342"/>
    <x v="35"/>
    <x v="292"/>
    <d v="2024-03-01T00:00:00"/>
    <x v="2"/>
    <n v="2.6160000000000001"/>
    <x v="0"/>
  </r>
  <r>
    <x v="0"/>
    <s v="Penne Rigate  sac 5 kg "/>
    <x v="0"/>
    <x v="343"/>
    <x v="37"/>
    <x v="83"/>
    <d v="2024-03-01T00:00:00"/>
    <x v="2"/>
    <n v="4.83"/>
    <x v="0"/>
  </r>
  <r>
    <x v="1"/>
    <s v="Quinoa Noir"/>
    <x v="0"/>
    <x v="50"/>
    <x v="4"/>
    <x v="50"/>
    <d v="2024-03-01T00:00:00"/>
    <x v="2"/>
    <n v="19.36"/>
    <x v="0"/>
  </r>
  <r>
    <x v="1"/>
    <s v="Quinoa Rouge"/>
    <x v="0"/>
    <x v="51"/>
    <x v="1"/>
    <x v="51"/>
    <d v="2024-03-01T00:00:00"/>
    <x v="2"/>
    <n v="36.119999999999997"/>
    <x v="0"/>
  </r>
  <r>
    <x v="1"/>
    <s v="Graine moutarde"/>
    <x v="0"/>
    <x v="11"/>
    <x v="6"/>
    <x v="11"/>
    <d v="2024-03-01T00:00:00"/>
    <x v="2"/>
    <n v="5.22"/>
    <x v="0"/>
  </r>
  <r>
    <x v="1"/>
    <s v="Perle du japon "/>
    <x v="0"/>
    <x v="242"/>
    <x v="6"/>
    <x v="218"/>
    <d v="2024-03-01T00:00:00"/>
    <x v="2"/>
    <n v="8.1"/>
    <x v="0"/>
  </r>
  <r>
    <x v="1"/>
    <s v="Pulco Citron"/>
    <x v="0"/>
    <x v="344"/>
    <x v="4"/>
    <x v="293"/>
    <d v="2024-03-01T00:00:00"/>
    <x v="2"/>
    <n v="11.14"/>
    <x v="0"/>
  </r>
  <r>
    <x v="0"/>
    <s v="Sauce Sriracha 455 ml "/>
    <x v="0"/>
    <x v="26"/>
    <x v="5"/>
    <x v="26"/>
    <d v="2024-03-01T00:00:00"/>
    <x v="2"/>
    <n v="33.840000000000003"/>
    <x v="0"/>
  </r>
  <r>
    <x v="0"/>
    <s v="Tabasco rouge flacon"/>
    <x v="0"/>
    <x v="345"/>
    <x v="2"/>
    <x v="294"/>
    <d v="2024-03-01T00:00:00"/>
    <x v="2"/>
    <n v="11.040000000000001"/>
    <x v="0"/>
  </r>
  <r>
    <x v="0"/>
    <s v="Gros sel "/>
    <x v="0"/>
    <x v="346"/>
    <x v="10"/>
    <x v="295"/>
    <d v="2024-03-01T00:00:00"/>
    <x v="2"/>
    <n v="10.095000000000001"/>
    <x v="0"/>
  </r>
  <r>
    <x v="1"/>
    <s v="Boulgour"/>
    <x v="0"/>
    <x v="40"/>
    <x v="11"/>
    <x v="40"/>
    <d v="2024-03-01T00:00:00"/>
    <x v="2"/>
    <n v="16.45"/>
    <x v="0"/>
  </r>
  <r>
    <x v="1"/>
    <s v="Polenta Kg"/>
    <x v="0"/>
    <x v="255"/>
    <x v="5"/>
    <x v="229"/>
    <d v="2024-03-01T00:00:00"/>
    <x v="2"/>
    <n v="42"/>
    <x v="0"/>
  </r>
  <r>
    <x v="1"/>
    <s v="Risotto"/>
    <x v="0"/>
    <x v="55"/>
    <x v="9"/>
    <x v="55"/>
    <d v="2024-03-01T00:00:00"/>
    <x v="2"/>
    <n v="18.95"/>
    <x v="0"/>
  </r>
  <r>
    <x v="1"/>
    <s v="Feuille De Riz"/>
    <x v="0"/>
    <x v="31"/>
    <x v="4"/>
    <x v="31"/>
    <d v="2024-03-01T00:00:00"/>
    <x v="2"/>
    <n v="5.3"/>
    <x v="0"/>
  </r>
  <r>
    <x v="1"/>
    <s v="Pastis"/>
    <x v="0"/>
    <x v="3"/>
    <x v="7"/>
    <x v="3"/>
    <d v="2024-03-01T00:00:00"/>
    <x v="2"/>
    <n v="8.75"/>
    <x v="0"/>
  </r>
  <r>
    <x v="1"/>
    <s v="Cajun"/>
    <x v="0"/>
    <x v="9"/>
    <x v="1"/>
    <x v="9"/>
    <d v="2024-03-01T00:00:00"/>
    <x v="2"/>
    <n v="54.68"/>
    <x v="0"/>
  </r>
  <r>
    <x v="1"/>
    <s v="Cardamone"/>
    <x v="0"/>
    <x v="36"/>
    <x v="6"/>
    <x v="36"/>
    <d v="2024-03-01T00:00:00"/>
    <x v="2"/>
    <n v="10.72"/>
    <x v="0"/>
  </r>
  <r>
    <x v="1"/>
    <s v="Epices Libanaise"/>
    <x v="0"/>
    <x v="347"/>
    <x v="4"/>
    <x v="296"/>
    <d v="2024-03-01T00:00:00"/>
    <x v="2"/>
    <n v="9.6999999999999993"/>
    <x v="0"/>
  </r>
  <r>
    <x v="1"/>
    <s v="Basilic sec"/>
    <x v="0"/>
    <x v="6"/>
    <x v="6"/>
    <x v="6"/>
    <d v="2024-03-01T00:00:00"/>
    <x v="2"/>
    <n v="4.8099999999999996"/>
    <x v="0"/>
  </r>
  <r>
    <x v="1"/>
    <s v="Vin Rouge 10 L"/>
    <x v="0"/>
    <x v="49"/>
    <x v="2"/>
    <x v="49"/>
    <d v="2024-03-01T00:00:00"/>
    <x v="2"/>
    <n v="57.599999999999994"/>
    <x v="0"/>
  </r>
  <r>
    <x v="1"/>
    <s v="Vinaigre Vin Rouge Delas"/>
    <x v="0"/>
    <x v="348"/>
    <x v="2"/>
    <x v="297"/>
    <d v="2024-03-01T00:00:00"/>
    <x v="2"/>
    <n v="33.630000000000003"/>
    <x v="0"/>
  </r>
  <r>
    <x v="1"/>
    <s v="Graine de courge"/>
    <x v="0"/>
    <x v="16"/>
    <x v="3"/>
    <x v="16"/>
    <d v="2024-03-01T00:00:00"/>
    <x v="2"/>
    <n v="3.98"/>
    <x v="0"/>
  </r>
  <r>
    <x v="0"/>
    <s v="Lentilles Vertes S:5Kg"/>
    <x v="0"/>
    <x v="1"/>
    <x v="50"/>
    <x v="1"/>
    <d v="2024-03-01T00:00:00"/>
    <x v="2"/>
    <n v="48.23"/>
    <x v="0"/>
  </r>
  <r>
    <x v="1"/>
    <s v="Graine d etournesol  kg "/>
    <x v="0"/>
    <x v="238"/>
    <x v="6"/>
    <x v="214"/>
    <d v="2024-03-01T00:00:00"/>
    <x v="2"/>
    <n v="9.32"/>
    <x v="0"/>
  </r>
  <r>
    <x v="1"/>
    <s v="Creme Balsamique L"/>
    <x v="0"/>
    <x v="86"/>
    <x v="8"/>
    <x v="4"/>
    <d v="2024-03-01T00:00:00"/>
    <x v="2"/>
    <n v="48.480000000000004"/>
    <x v="0"/>
  </r>
  <r>
    <x v="10"/>
    <s v="Huile friteuse 20 l"/>
    <x v="0"/>
    <x v="239"/>
    <x v="51"/>
    <x v="215"/>
    <d v="2024-03-01T00:00:00"/>
    <x v="2"/>
    <n v="103.4"/>
    <x v="0"/>
  </r>
  <r>
    <x v="1"/>
    <s v="Ail Poudre"/>
    <x v="0"/>
    <x v="87"/>
    <x v="2"/>
    <x v="84"/>
    <d v="2024-03-01T00:00:00"/>
    <x v="2"/>
    <n v="35.64"/>
    <x v="0"/>
  </r>
  <r>
    <x v="0"/>
    <s v="Coquillette "/>
    <x v="0"/>
    <x v="349"/>
    <x v="9"/>
    <x v="298"/>
    <d v="2024-03-01T00:00:00"/>
    <x v="2"/>
    <n v="53"/>
    <x v="0"/>
  </r>
  <r>
    <x v="1"/>
    <s v="Noix muscade "/>
    <x v="0"/>
    <x v="241"/>
    <x v="52"/>
    <x v="217"/>
    <d v="2024-03-01T00:00:00"/>
    <x v="2"/>
    <n v="5.3250000000000002"/>
    <x v="0"/>
  </r>
  <r>
    <x v="1"/>
    <s v="Gelatine feuille halal"/>
    <x v="0"/>
    <x v="22"/>
    <x v="4"/>
    <x v="22"/>
    <d v="2024-03-01T00:00:00"/>
    <x v="2"/>
    <n v="58.92"/>
    <x v="0"/>
  </r>
  <r>
    <x v="1"/>
    <s v="Nappage blond abricot "/>
    <x v="0"/>
    <x v="243"/>
    <x v="6"/>
    <x v="219"/>
    <d v="2024-03-01T00:00:00"/>
    <x v="2"/>
    <n v="5.09"/>
    <x v="0"/>
  </r>
  <r>
    <x v="1"/>
    <s v="Gavotte"/>
    <x v="0"/>
    <x v="45"/>
    <x v="6"/>
    <x v="45"/>
    <d v="2024-03-01T00:00:00"/>
    <x v="2"/>
    <n v="29.62"/>
    <x v="0"/>
  </r>
  <r>
    <x v="1"/>
    <s v="Raz Hanouti  "/>
    <x v="0"/>
    <x v="77"/>
    <x v="50"/>
    <x v="75"/>
    <d v="2024-03-01T00:00:00"/>
    <x v="2"/>
    <n v="28.104999999999997"/>
    <x v="0"/>
  </r>
  <r>
    <x v="0"/>
    <s v="Arome vanille "/>
    <x v="0"/>
    <x v="350"/>
    <x v="6"/>
    <x v="299"/>
    <d v="2024-03-01T00:00:00"/>
    <x v="2"/>
    <n v="29.24"/>
    <x v="0"/>
  </r>
  <r>
    <x v="14"/>
    <s v="Poivre Vert frit 1Kg"/>
    <x v="0"/>
    <x v="240"/>
    <x v="2"/>
    <x v="216"/>
    <d v="2024-03-01T00:00:00"/>
    <x v="2"/>
    <n v="169.64999999999998"/>
    <x v="0"/>
  </r>
  <r>
    <x v="0"/>
    <s v="Amandes effilées"/>
    <x v="0"/>
    <x v="351"/>
    <x v="50"/>
    <x v="300"/>
    <d v="2024-03-01T00:00:00"/>
    <x v="2"/>
    <n v="56.42"/>
    <x v="0"/>
  </r>
  <r>
    <x v="0"/>
    <s v="Arome café"/>
    <x v="0"/>
    <x v="352"/>
    <x v="6"/>
    <x v="301"/>
    <d v="2024-03-01T00:00:00"/>
    <x v="2"/>
    <n v="25.05"/>
    <x v="0"/>
  </r>
  <r>
    <x v="2"/>
    <s v="Poivre vert 500gr"/>
    <x v="0"/>
    <x v="353"/>
    <x v="6"/>
    <x v="302"/>
    <d v="2024-03-01T00:00:00"/>
    <x v="2"/>
    <n v="31.62"/>
    <x v="0"/>
  </r>
  <r>
    <x v="0"/>
    <s v="Harissa"/>
    <x v="0"/>
    <x v="354"/>
    <x v="17"/>
    <x v="303"/>
    <d v="2024-03-01T00:00:00"/>
    <x v="2"/>
    <n v="11"/>
    <x v="0"/>
  </r>
  <r>
    <x v="0"/>
    <s v="Sel de celeri "/>
    <x v="0"/>
    <x v="355"/>
    <x v="4"/>
    <x v="304"/>
    <d v="2024-03-01T00:00:00"/>
    <x v="2"/>
    <n v="3.74"/>
    <x v="0"/>
  </r>
  <r>
    <x v="1"/>
    <s v="Saindoux 250 gr"/>
    <x v="0"/>
    <x v="79"/>
    <x v="16"/>
    <x v="77"/>
    <d v="2024-03-01T00:00:00"/>
    <x v="2"/>
    <n v="111.3"/>
    <x v="0"/>
  </r>
  <r>
    <x v="1"/>
    <s v="Vin Blanc 3 L"/>
    <x v="0"/>
    <x v="356"/>
    <x v="6"/>
    <x v="305"/>
    <d v="2024-03-01T00:00:00"/>
    <x v="2"/>
    <n v="5.74"/>
    <x v="0"/>
  </r>
  <r>
    <x v="0"/>
    <s v="Trio quinoa "/>
    <x v="0"/>
    <x v="357"/>
    <x v="1"/>
    <x v="306"/>
    <d v="2024-03-01T00:00:00"/>
    <x v="2"/>
    <n v="25.36"/>
    <x v="0"/>
  </r>
  <r>
    <x v="0"/>
    <s v="Tomate Pelee Concassee 5/1  "/>
    <x v="0"/>
    <x v="358"/>
    <x v="2"/>
    <x v="307"/>
    <d v="2024-03-01T00:00:00"/>
    <x v="2"/>
    <n v="20.07"/>
    <x v="0"/>
  </r>
  <r>
    <x v="0"/>
    <s v="Cornichon 5/1 boite 80+   "/>
    <x v="0"/>
    <x v="359"/>
    <x v="4"/>
    <x v="76"/>
    <d v="2024-03-01T00:00:00"/>
    <x v="2"/>
    <n v="16.940000000000001"/>
    <x v="0"/>
  </r>
  <r>
    <x v="2"/>
    <s v="Petit Pois Cajou 700 Ml"/>
    <x v="0"/>
    <x v="65"/>
    <x v="1"/>
    <x v="64"/>
    <d v="2024-03-01T00:00:00"/>
    <x v="2"/>
    <n v="75.2"/>
    <x v="0"/>
  </r>
  <r>
    <x v="3"/>
    <s v="Banane Blosom"/>
    <x v="0"/>
    <x v="94"/>
    <x v="6"/>
    <x v="91"/>
    <d v="2024-03-01T00:00:00"/>
    <x v="2"/>
    <n v="3.21"/>
    <x v="0"/>
  </r>
  <r>
    <x v="0"/>
    <s v="Sucre poudre sac 20 kg  "/>
    <x v="0"/>
    <x v="360"/>
    <x v="6"/>
    <x v="308"/>
    <d v="2024-03-01T00:00:00"/>
    <x v="2"/>
    <n v="36.03"/>
    <x v="0"/>
  </r>
  <r>
    <x v="0"/>
    <s v="Sucre cassonnade kg "/>
    <x v="0"/>
    <x v="121"/>
    <x v="8"/>
    <x v="117"/>
    <d v="2024-03-01T00:00:00"/>
    <x v="2"/>
    <n v="21.299999999999997"/>
    <x v="0"/>
  </r>
  <r>
    <x v="0"/>
    <s v="Farine t55 Sac"/>
    <x v="0"/>
    <x v="119"/>
    <x v="6"/>
    <x v="115"/>
    <d v="2024-03-01T00:00:00"/>
    <x v="2"/>
    <n v="29.63"/>
    <x v="0"/>
  </r>
  <r>
    <x v="0"/>
    <s v="Farine De Ble T55"/>
    <x v="0"/>
    <x v="361"/>
    <x v="5"/>
    <x v="309"/>
    <d v="2024-03-01T00:00:00"/>
    <x v="2"/>
    <n v="49.2"/>
    <x v="0"/>
  </r>
  <r>
    <x v="0"/>
    <s v="Artichaud "/>
    <x v="0"/>
    <x v="362"/>
    <x v="8"/>
    <x v="310"/>
    <d v="2024-03-01T00:00:00"/>
    <x v="2"/>
    <n v="30.06"/>
    <x v="0"/>
  </r>
  <r>
    <x v="0"/>
    <s v="Maïs grains 4/4"/>
    <x v="0"/>
    <x v="363"/>
    <x v="6"/>
    <x v="187"/>
    <d v="2024-03-01T00:00:00"/>
    <x v="2"/>
    <n v="1.9"/>
    <x v="0"/>
  </r>
  <r>
    <x v="0"/>
    <s v="Creme de marron "/>
    <x v="0"/>
    <x v="136"/>
    <x v="9"/>
    <x v="131"/>
    <d v="2024-03-01T00:00:00"/>
    <x v="2"/>
    <n v="55.15"/>
    <x v="0"/>
  </r>
  <r>
    <x v="0"/>
    <s v="Olive Noirs Entieres 5/1"/>
    <x v="0"/>
    <x v="364"/>
    <x v="4"/>
    <x v="311"/>
    <d v="2024-03-01T00:00:00"/>
    <x v="2"/>
    <n v="15.12"/>
    <x v="0"/>
  </r>
  <r>
    <x v="0"/>
    <s v="Olive Verte Entieres 5/1"/>
    <x v="0"/>
    <x v="365"/>
    <x v="4"/>
    <x v="312"/>
    <d v="2024-03-01T00:00:00"/>
    <x v="2"/>
    <n v="14.6"/>
    <x v="0"/>
  </r>
  <r>
    <x v="0"/>
    <s v="Bombe de graisse"/>
    <x v="0"/>
    <x v="366"/>
    <x v="4"/>
    <x v="313"/>
    <d v="2024-03-01T00:00:00"/>
    <x v="2"/>
    <n v="18.899999999999999"/>
    <x v="0"/>
  </r>
  <r>
    <x v="0"/>
    <s v="Sucre glace kg"/>
    <x v="0"/>
    <x v="367"/>
    <x v="17"/>
    <x v="314"/>
    <d v="2024-03-01T00:00:00"/>
    <x v="2"/>
    <n v="38.9"/>
    <x v="0"/>
  </r>
  <r>
    <x v="1"/>
    <s v="Agar Agar"/>
    <x v="0"/>
    <x v="34"/>
    <x v="6"/>
    <x v="34"/>
    <d v="2024-03-01T00:00:00"/>
    <x v="2"/>
    <n v="90.37"/>
    <x v="0"/>
  </r>
  <r>
    <x v="1"/>
    <s v="Arome Pistache"/>
    <x v="0"/>
    <x v="368"/>
    <x v="3"/>
    <x v="315"/>
    <d v="2024-03-01T00:00:00"/>
    <x v="2"/>
    <n v="8.7850000000000001"/>
    <x v="0"/>
  </r>
  <r>
    <x v="1"/>
    <s v="Pistache brute "/>
    <x v="0"/>
    <x v="369"/>
    <x v="6"/>
    <x v="316"/>
    <d v="2024-03-01T00:00:00"/>
    <x v="2"/>
    <n v="12.1"/>
    <x v="0"/>
  </r>
  <r>
    <x v="1"/>
    <s v="Banane sec "/>
    <x v="0"/>
    <x v="244"/>
    <x v="6"/>
    <x v="220"/>
    <d v="2024-03-01T00:00:00"/>
    <x v="2"/>
    <n v="3.52"/>
    <x v="0"/>
  </r>
  <r>
    <x v="1"/>
    <s v="Biscuit Cuillere"/>
    <x v="0"/>
    <x v="370"/>
    <x v="6"/>
    <x v="129"/>
    <d v="2024-03-01T00:00:00"/>
    <x v="2"/>
    <n v="19.7"/>
    <x v="0"/>
  </r>
  <r>
    <x v="1"/>
    <s v="Bleuet"/>
    <x v="0"/>
    <x v="7"/>
    <x v="4"/>
    <x v="7"/>
    <d v="2024-03-01T00:00:00"/>
    <x v="2"/>
    <n v="31.82"/>
    <x v="0"/>
  </r>
  <r>
    <x v="1"/>
    <s v="Bleuet Rose"/>
    <x v="0"/>
    <x v="260"/>
    <x v="6"/>
    <x v="234"/>
    <d v="2024-03-01T00:00:00"/>
    <x v="2"/>
    <n v="22.35"/>
    <x v="0"/>
  </r>
  <r>
    <x v="1"/>
    <s v="Cannelle Bâton"/>
    <x v="0"/>
    <x v="308"/>
    <x v="6"/>
    <x v="269"/>
    <d v="2024-03-01T00:00:00"/>
    <x v="2"/>
    <n v="26.45"/>
    <x v="0"/>
  </r>
  <r>
    <x v="1"/>
    <s v="Cerneaux De Noix"/>
    <x v="0"/>
    <x v="108"/>
    <x v="1"/>
    <x v="104"/>
    <d v="2024-03-01T00:00:00"/>
    <x v="2"/>
    <n v="51.4"/>
    <x v="0"/>
  </r>
  <r>
    <x v="1"/>
    <s v="Chamallows"/>
    <x v="0"/>
    <x v="8"/>
    <x v="4"/>
    <x v="8"/>
    <d v="2024-03-01T00:00:00"/>
    <x v="2"/>
    <n v="20.5"/>
    <x v="0"/>
  </r>
  <r>
    <x v="1"/>
    <s v="Chapelure Brune P:1Kg"/>
    <x v="0"/>
    <x v="89"/>
    <x v="1"/>
    <x v="86"/>
    <d v="2024-03-01T00:00:00"/>
    <x v="2"/>
    <n v="14.48"/>
    <x v="0"/>
  </r>
  <r>
    <x v="1"/>
    <s v="Chocolat 64 %  sac 5 kg"/>
    <x v="0"/>
    <x v="371"/>
    <x v="9"/>
    <x v="317"/>
    <d v="2024-03-01T00:00:00"/>
    <x v="2"/>
    <n v="82"/>
    <x v="0"/>
  </r>
  <r>
    <x v="1"/>
    <s v="Chocolat Blanc 2.5Kg"/>
    <x v="0"/>
    <x v="372"/>
    <x v="14"/>
    <x v="318"/>
    <d v="2024-03-01T00:00:00"/>
    <x v="2"/>
    <n v="614.16"/>
    <x v="0"/>
  </r>
  <r>
    <x v="1"/>
    <s v="Codineige 5 Kg"/>
    <x v="0"/>
    <x v="91"/>
    <x v="10"/>
    <x v="88"/>
    <d v="2024-03-01T00:00:00"/>
    <x v="2"/>
    <n v="61.739999999999995"/>
    <x v="0"/>
  </r>
  <r>
    <x v="1"/>
    <s v="Colombo"/>
    <x v="0"/>
    <x v="30"/>
    <x v="2"/>
    <x v="30"/>
    <d v="2024-03-01T00:00:00"/>
    <x v="2"/>
    <n v="26.04"/>
    <x v="0"/>
  </r>
  <r>
    <x v="1"/>
    <s v="Couscous sans gluten kg"/>
    <x v="0"/>
    <x v="29"/>
    <x v="4"/>
    <x v="29"/>
    <d v="2024-03-01T00:00:00"/>
    <x v="2"/>
    <n v="7.7"/>
    <x v="0"/>
  </r>
  <r>
    <x v="1"/>
    <s v="Epice guacamole"/>
    <x v="0"/>
    <x v="373"/>
    <x v="9"/>
    <x v="319"/>
    <d v="2024-03-01T00:00:00"/>
    <x v="2"/>
    <n v="49.75"/>
    <x v="0"/>
  </r>
  <r>
    <x v="1"/>
    <s v="Moutarde Basilic 21 Cl"/>
    <x v="0"/>
    <x v="374"/>
    <x v="1"/>
    <x v="320"/>
    <d v="2024-03-01T00:00:00"/>
    <x v="2"/>
    <n v="6.2"/>
    <x v="0"/>
  </r>
  <r>
    <x v="1"/>
    <s v="Oignons  Frits 1 kg  "/>
    <x v="0"/>
    <x v="47"/>
    <x v="2"/>
    <x v="47"/>
    <d v="2024-03-01T00:00:00"/>
    <x v="2"/>
    <n v="18.84"/>
    <x v="0"/>
  </r>
  <r>
    <x v="1"/>
    <s v="Pate cacahuete"/>
    <x v="0"/>
    <x v="375"/>
    <x v="8"/>
    <x v="321"/>
    <d v="2024-03-01T00:00:00"/>
    <x v="2"/>
    <n v="19.080000000000002"/>
    <x v="0"/>
  </r>
  <r>
    <x v="1"/>
    <s v="Poivre noir grains 167 gr"/>
    <x v="0"/>
    <x v="73"/>
    <x v="1"/>
    <x v="71"/>
    <d v="2024-03-01T00:00:00"/>
    <x v="2"/>
    <n v="70.72"/>
    <x v="0"/>
  </r>
  <r>
    <x v="1"/>
    <s v="Poivre blanc grains"/>
    <x v="0"/>
    <x v="245"/>
    <x v="7"/>
    <x v="221"/>
    <d v="2024-03-01T00:00:00"/>
    <x v="2"/>
    <n v="35.5"/>
    <x v="0"/>
  </r>
  <r>
    <x v="1"/>
    <s v="Poudre Cacao"/>
    <x v="0"/>
    <x v="109"/>
    <x v="3"/>
    <x v="105"/>
    <d v="2024-03-01T00:00:00"/>
    <x v="2"/>
    <n v="4.21"/>
    <x v="0"/>
  </r>
  <r>
    <x v="1"/>
    <s v="Poudre Cannelle"/>
    <x v="0"/>
    <x v="259"/>
    <x v="6"/>
    <x v="233"/>
    <d v="2024-03-01T00:00:00"/>
    <x v="2"/>
    <n v="8.3699999999999992"/>
    <x v="0"/>
  </r>
  <r>
    <x v="1"/>
    <s v="Poudre Speculos"/>
    <x v="0"/>
    <x v="90"/>
    <x v="9"/>
    <x v="87"/>
    <d v="2024-03-01T00:00:00"/>
    <x v="2"/>
    <n v="32"/>
    <x v="0"/>
  </r>
  <r>
    <x v="1"/>
    <s v="Raisin Golden"/>
    <x v="0"/>
    <x v="376"/>
    <x v="1"/>
    <x v="322"/>
    <d v="2024-03-01T00:00:00"/>
    <x v="2"/>
    <n v="22.36"/>
    <x v="0"/>
  </r>
  <r>
    <x v="1"/>
    <s v="Raisin Noir"/>
    <x v="0"/>
    <x v="377"/>
    <x v="2"/>
    <x v="111"/>
    <d v="2024-03-01T00:00:00"/>
    <x v="2"/>
    <n v="19.740000000000002"/>
    <x v="0"/>
  </r>
  <r>
    <x v="1"/>
    <s v="Pate de cacahuete 4/4"/>
    <x v="0"/>
    <x v="378"/>
    <x v="6"/>
    <x v="323"/>
    <d v="2024-03-01T00:00:00"/>
    <x v="2"/>
    <n v="32.22"/>
    <x v="0"/>
  </r>
  <r>
    <x v="1"/>
    <s v="Fond d artichaud 1 kg "/>
    <x v="0"/>
    <x v="258"/>
    <x v="2"/>
    <x v="232"/>
    <d v="2024-03-01T00:00:00"/>
    <x v="2"/>
    <n v="15.09"/>
    <x v="0"/>
  </r>
  <r>
    <x v="1"/>
    <s v="Sesame Blanc"/>
    <x v="0"/>
    <x v="58"/>
    <x v="4"/>
    <x v="58"/>
    <d v="2024-03-01T00:00:00"/>
    <x v="2"/>
    <n v="16.239999999999998"/>
    <x v="0"/>
  </r>
  <r>
    <x v="1"/>
    <s v="Sesame Noir"/>
    <x v="0"/>
    <x v="59"/>
    <x v="3"/>
    <x v="59"/>
    <d v="2024-03-01T00:00:00"/>
    <x v="2"/>
    <n v="4.4850000000000003"/>
    <x v="0"/>
  </r>
  <r>
    <x v="0"/>
    <s v="Daim Sachet "/>
    <x v="0"/>
    <x v="379"/>
    <x v="9"/>
    <x v="324"/>
    <d v="2024-03-01T00:00:00"/>
    <x v="2"/>
    <n v="77.649999999999991"/>
    <x v="0"/>
  </r>
  <r>
    <x v="0"/>
    <s v="Graine de chia "/>
    <x v="0"/>
    <x v="380"/>
    <x v="6"/>
    <x v="325"/>
    <d v="2024-03-01T00:00:00"/>
    <x v="2"/>
    <n v="13.27"/>
    <x v="0"/>
  </r>
  <r>
    <x v="0"/>
    <s v="Paillete feuillantine 2.5 kg"/>
    <x v="0"/>
    <x v="23"/>
    <x v="6"/>
    <x v="23"/>
    <d v="2024-03-01T00:00:00"/>
    <x v="2"/>
    <n v="17.07"/>
    <x v="0"/>
  </r>
  <r>
    <x v="1"/>
    <s v="Arome fleur oranger"/>
    <x v="0"/>
    <x v="381"/>
    <x v="9"/>
    <x v="8"/>
    <d v="2024-03-01T00:00:00"/>
    <x v="2"/>
    <n v="51.25"/>
    <x v="0"/>
  </r>
  <r>
    <x v="1"/>
    <s v="Fraise Bonbon"/>
    <x v="0"/>
    <x v="382"/>
    <x v="1"/>
    <x v="326"/>
    <d v="2024-03-01T00:00:00"/>
    <x v="2"/>
    <n v="49"/>
    <x v="0"/>
  </r>
  <r>
    <x v="1"/>
    <s v="Herbes De Provence"/>
    <x v="0"/>
    <x v="14"/>
    <x v="1"/>
    <x v="14"/>
    <d v="2024-03-01T00:00:00"/>
    <x v="2"/>
    <n v="25.04"/>
    <x v="0"/>
  </r>
  <r>
    <x v="1"/>
    <s v="Creme De Violette"/>
    <x v="0"/>
    <x v="383"/>
    <x v="4"/>
    <x v="327"/>
    <d v="2024-03-01T00:00:00"/>
    <x v="2"/>
    <n v="16"/>
    <x v="0"/>
  </r>
  <r>
    <x v="1"/>
    <s v="Lecithine"/>
    <x v="0"/>
    <x v="42"/>
    <x v="6"/>
    <x v="42"/>
    <d v="2024-03-01T00:00:00"/>
    <x v="2"/>
    <n v="59.6"/>
    <x v="0"/>
  </r>
  <r>
    <x v="1"/>
    <s v="Gelifiant"/>
    <x v="0"/>
    <x v="41"/>
    <x v="6"/>
    <x v="41"/>
    <d v="2024-03-01T00:00:00"/>
    <x v="2"/>
    <n v="45.68"/>
    <x v="0"/>
  </r>
  <r>
    <x v="1"/>
    <s v="Framboise sec"/>
    <x v="0"/>
    <x v="384"/>
    <x v="4"/>
    <x v="328"/>
    <d v="2024-03-01T00:00:00"/>
    <x v="2"/>
    <n v="84"/>
    <x v="0"/>
  </r>
  <r>
    <x v="1"/>
    <s v="Haricot Rouge"/>
    <x v="0"/>
    <x v="385"/>
    <x v="9"/>
    <x v="288"/>
    <d v="2024-03-01T00:00:00"/>
    <x v="2"/>
    <n v="33"/>
    <x v="0"/>
  </r>
  <r>
    <x v="1"/>
    <s v="Graine cafe sucre"/>
    <x v="0"/>
    <x v="15"/>
    <x v="3"/>
    <x v="15"/>
    <d v="2024-03-01T00:00:00"/>
    <x v="2"/>
    <n v="6.4749999999999996"/>
    <x v="0"/>
  </r>
  <r>
    <x v="1"/>
    <s v="Sel Fleur 500 Gr"/>
    <x v="0"/>
    <x v="60"/>
    <x v="10"/>
    <x v="60"/>
    <d v="2024-03-01T00:00:00"/>
    <x v="2"/>
    <n v="22.754999999999999"/>
    <x v="0"/>
  </r>
  <r>
    <x v="1"/>
    <s v="Levure Chimique"/>
    <x v="0"/>
    <x v="43"/>
    <x v="6"/>
    <x v="43"/>
    <d v="2024-03-01T00:00:00"/>
    <x v="2"/>
    <n v="5.37"/>
    <x v="0"/>
  </r>
  <r>
    <x v="0"/>
    <s v="Flakes Epautre"/>
    <x v="0"/>
    <x v="0"/>
    <x v="11"/>
    <x v="0"/>
    <d v="2024-03-01T00:00:00"/>
    <x v="2"/>
    <n v="2.94"/>
    <x v="0"/>
  </r>
  <r>
    <x v="0"/>
    <s v="Lasagne  5 kg  "/>
    <x v="0"/>
    <x v="386"/>
    <x v="4"/>
    <x v="329"/>
    <d v="2024-03-01T00:00:00"/>
    <x v="2"/>
    <n v="39.299999999999997"/>
    <x v="0"/>
  </r>
  <r>
    <x v="1"/>
    <s v="Escargot"/>
    <x v="0"/>
    <x v="101"/>
    <x v="2"/>
    <x v="97"/>
    <d v="2024-03-01T00:00:00"/>
    <x v="2"/>
    <n v="50.94"/>
    <x v="0"/>
  </r>
  <r>
    <x v="1"/>
    <s v="Piment Espelette"/>
    <x v="0"/>
    <x v="61"/>
    <x v="3"/>
    <x v="61"/>
    <d v="2024-03-01T00:00:00"/>
    <x v="2"/>
    <n v="10.14"/>
    <x v="0"/>
  </r>
  <r>
    <x v="1"/>
    <s v="Feuille Mori"/>
    <x v="0"/>
    <x v="32"/>
    <x v="6"/>
    <x v="32"/>
    <d v="2024-03-01T00:00:00"/>
    <x v="2"/>
    <n v="15.33"/>
    <x v="0"/>
  </r>
  <r>
    <x v="0"/>
    <s v="Sirop d erable L"/>
    <x v="0"/>
    <x v="387"/>
    <x v="4"/>
    <x v="330"/>
    <d v="2024-03-01T00:00:00"/>
    <x v="2"/>
    <n v="54.72"/>
    <x v="0"/>
  </r>
  <r>
    <x v="2"/>
    <s v="Poudre Cannelle"/>
    <x v="0"/>
    <x v="69"/>
    <x v="31"/>
    <x v="68"/>
    <d v="2024-03-01T00:00:00"/>
    <x v="2"/>
    <n v="38.870999999999995"/>
    <x v="0"/>
  </r>
  <r>
    <x v="2"/>
    <s v="Poudre Combawa"/>
    <x v="0"/>
    <x v="70"/>
    <x v="3"/>
    <x v="69"/>
    <d v="2024-03-01T00:00:00"/>
    <x v="2"/>
    <n v="30.035"/>
    <x v="0"/>
  </r>
  <r>
    <x v="2"/>
    <s v="Poudre Gingembre"/>
    <x v="0"/>
    <x v="71"/>
    <x v="12"/>
    <x v="68"/>
    <d v="2024-03-01T00:00:00"/>
    <x v="2"/>
    <n v="44.424000000000007"/>
    <x v="0"/>
  </r>
  <r>
    <x v="1"/>
    <s v="Riz rond"/>
    <x v="0"/>
    <x v="80"/>
    <x v="4"/>
    <x v="78"/>
    <d v="2024-03-01T00:00:00"/>
    <x v="2"/>
    <n v="5.28"/>
    <x v="0"/>
  </r>
  <r>
    <x v="1"/>
    <s v="Coquillette"/>
    <x v="0"/>
    <x v="257"/>
    <x v="4"/>
    <x v="231"/>
    <d v="2024-03-01T00:00:00"/>
    <x v="2"/>
    <n v="3.86"/>
    <x v="0"/>
  </r>
  <r>
    <x v="0"/>
    <s v="Ebly "/>
    <x v="0"/>
    <x v="388"/>
    <x v="7"/>
    <x v="331"/>
    <d v="2024-03-01T00:00:00"/>
    <x v="2"/>
    <n v="75.650000000000006"/>
    <x v="0"/>
  </r>
  <r>
    <x v="0"/>
    <s v="Chapelure panko  "/>
    <x v="0"/>
    <x v="389"/>
    <x v="9"/>
    <x v="332"/>
    <d v="2024-03-01T00:00:00"/>
    <x v="2"/>
    <n v="39.75"/>
    <x v="0"/>
  </r>
  <r>
    <x v="15"/>
    <s v="Epine vinette"/>
    <x v="0"/>
    <x v="390"/>
    <x v="53"/>
    <x v="333"/>
    <d v="2024-03-01T00:00:00"/>
    <x v="2"/>
    <n v="128.47999999999999"/>
    <x v="0"/>
  </r>
  <r>
    <x v="4"/>
    <s v="Rhum demoisseau"/>
    <x v="0"/>
    <x v="391"/>
    <x v="6"/>
    <x v="334"/>
    <d v="2024-03-01T00:00:00"/>
    <x v="2"/>
    <n v="20.57"/>
    <x v="0"/>
  </r>
  <r>
    <x v="0"/>
    <s v="Harissa"/>
    <x v="0"/>
    <x v="354"/>
    <x v="17"/>
    <x v="303"/>
    <d v="2024-04-01T00:00:00"/>
    <x v="3"/>
    <n v="11"/>
    <x v="0"/>
  </r>
  <r>
    <x v="0"/>
    <s v="Olive Verte Entieres 5/1"/>
    <x v="0"/>
    <x v="365"/>
    <x v="2"/>
    <x v="312"/>
    <d v="2024-04-01T00:00:00"/>
    <x v="3"/>
    <n v="21.9"/>
    <x v="0"/>
  </r>
  <r>
    <x v="0"/>
    <s v="Tomate Pelee Concassee 5/1  "/>
    <x v="0"/>
    <x v="358"/>
    <x v="5"/>
    <x v="307"/>
    <d v="2024-04-01T00:00:00"/>
    <x v="3"/>
    <n v="53.52"/>
    <x v="0"/>
  </r>
  <r>
    <x v="0"/>
    <s v="Creme balsamique 250ml"/>
    <x v="0"/>
    <x v="392"/>
    <x v="1"/>
    <x v="335"/>
    <d v="2024-04-01T00:00:00"/>
    <x v="3"/>
    <n v="24.88"/>
    <x v="0"/>
  </r>
  <r>
    <x v="0"/>
    <s v="Arome vanille "/>
    <x v="0"/>
    <x v="350"/>
    <x v="2"/>
    <x v="299"/>
    <d v="2024-04-01T00:00:00"/>
    <x v="3"/>
    <n v="87.72"/>
    <x v="0"/>
  </r>
  <r>
    <x v="0"/>
    <s v="Vinaigre de cidre 75 cl"/>
    <x v="0"/>
    <x v="131"/>
    <x v="6"/>
    <x v="126"/>
    <d v="2024-04-01T00:00:00"/>
    <x v="3"/>
    <n v="2.25"/>
    <x v="0"/>
  </r>
  <r>
    <x v="0"/>
    <s v="Huile de noisette 50 cl"/>
    <x v="0"/>
    <x v="393"/>
    <x v="6"/>
    <x v="336"/>
    <d v="2024-04-01T00:00:00"/>
    <x v="3"/>
    <n v="8.33"/>
    <x v="0"/>
  </r>
  <r>
    <x v="0"/>
    <s v="Fleur d oranger "/>
    <x v="0"/>
    <x v="394"/>
    <x v="6"/>
    <x v="337"/>
    <d v="2024-04-01T00:00:00"/>
    <x v="3"/>
    <n v="4.4800000000000004"/>
    <x v="0"/>
  </r>
  <r>
    <x v="0"/>
    <s v="Sucre glace kg"/>
    <x v="0"/>
    <x v="367"/>
    <x v="17"/>
    <x v="314"/>
    <d v="2024-04-01T00:00:00"/>
    <x v="3"/>
    <n v="38.9"/>
    <x v="0"/>
  </r>
  <r>
    <x v="15"/>
    <s v="Epine vinette"/>
    <x v="0"/>
    <x v="390"/>
    <x v="53"/>
    <x v="333"/>
    <d v="2024-04-01T00:00:00"/>
    <x v="3"/>
    <n v="128.47999999999999"/>
    <x v="0"/>
  </r>
  <r>
    <x v="10"/>
    <s v="Huile friteuse 20 l"/>
    <x v="0"/>
    <x v="239"/>
    <x v="6"/>
    <x v="215"/>
    <d v="2024-04-01T00:00:00"/>
    <x v="3"/>
    <n v="47"/>
    <x v="0"/>
  </r>
  <r>
    <x v="0"/>
    <s v="Tabasco rouge flacon"/>
    <x v="0"/>
    <x v="345"/>
    <x v="4"/>
    <x v="294"/>
    <d v="2024-04-01T00:00:00"/>
    <x v="3"/>
    <n v="7.36"/>
    <x v="0"/>
  </r>
  <r>
    <x v="0"/>
    <s v="Cardamone "/>
    <x v="0"/>
    <x v="395"/>
    <x v="6"/>
    <x v="338"/>
    <d v="2024-04-01T00:00:00"/>
    <x v="3"/>
    <n v="25.54"/>
    <x v="0"/>
  </r>
  <r>
    <x v="0"/>
    <s v="Sel de celeri "/>
    <x v="0"/>
    <x v="355"/>
    <x v="4"/>
    <x v="304"/>
    <d v="2024-04-01T00:00:00"/>
    <x v="3"/>
    <n v="3.74"/>
    <x v="0"/>
  </r>
  <r>
    <x v="0"/>
    <s v="Creme de marron "/>
    <x v="0"/>
    <x v="136"/>
    <x v="1"/>
    <x v="131"/>
    <d v="2024-04-01T00:00:00"/>
    <x v="3"/>
    <n v="44.12"/>
    <x v="0"/>
  </r>
  <r>
    <x v="0"/>
    <s v="Tomates Concentre 28% 4/4"/>
    <x v="0"/>
    <x v="396"/>
    <x v="5"/>
    <x v="66"/>
    <d v="2024-04-01T00:00:00"/>
    <x v="3"/>
    <n v="17.52"/>
    <x v="0"/>
  </r>
  <r>
    <x v="0"/>
    <s v="Thon Albacore Naturel 4/4  "/>
    <x v="0"/>
    <x v="397"/>
    <x v="5"/>
    <x v="339"/>
    <d v="2024-04-01T00:00:00"/>
    <x v="3"/>
    <n v="60.08"/>
    <x v="0"/>
  </r>
  <r>
    <x v="0"/>
    <s v="Artichaud "/>
    <x v="0"/>
    <x v="362"/>
    <x v="8"/>
    <x v="310"/>
    <d v="2024-04-01T00:00:00"/>
    <x v="3"/>
    <n v="30.06"/>
    <x v="0"/>
  </r>
  <r>
    <x v="0"/>
    <s v="Mais cuit "/>
    <x v="0"/>
    <x v="140"/>
    <x v="5"/>
    <x v="135"/>
    <d v="2024-04-01T00:00:00"/>
    <x v="3"/>
    <n v="20"/>
    <x v="0"/>
  </r>
  <r>
    <x v="0"/>
    <s v="Farine De Ble T55"/>
    <x v="0"/>
    <x v="361"/>
    <x v="54"/>
    <x v="309"/>
    <d v="2024-04-01T00:00:00"/>
    <x v="3"/>
    <n v="215.25"/>
    <x v="0"/>
  </r>
  <r>
    <x v="0"/>
    <s v="Sucre poudre 1 kg     "/>
    <x v="0"/>
    <x v="118"/>
    <x v="17"/>
    <x v="114"/>
    <d v="2024-04-01T00:00:00"/>
    <x v="3"/>
    <n v="21.7"/>
    <x v="0"/>
  </r>
  <r>
    <x v="0"/>
    <s v="Pate A Tartiner Noisette 360Gr  bonne maman "/>
    <x v="0"/>
    <x v="236"/>
    <x v="1"/>
    <x v="213"/>
    <d v="2024-04-01T00:00:00"/>
    <x v="3"/>
    <n v="25.08"/>
    <x v="0"/>
  </r>
  <r>
    <x v="0"/>
    <s v="Sirop d erable L"/>
    <x v="0"/>
    <x v="387"/>
    <x v="4"/>
    <x v="330"/>
    <d v="2024-04-01T00:00:00"/>
    <x v="3"/>
    <n v="54.72"/>
    <x v="0"/>
  </r>
  <r>
    <x v="0"/>
    <s v="Melange legumes  "/>
    <x v="0"/>
    <x v="398"/>
    <x v="15"/>
    <x v="19"/>
    <d v="2024-04-01T00:00:00"/>
    <x v="3"/>
    <n v="132.15"/>
    <x v="0"/>
  </r>
  <r>
    <x v="0"/>
    <s v="Pop Corn"/>
    <x v="0"/>
    <x v="399"/>
    <x v="6"/>
    <x v="340"/>
    <d v="2024-04-01T00:00:00"/>
    <x v="3"/>
    <n v="6.63"/>
    <x v="0"/>
  </r>
  <r>
    <x v="1"/>
    <s v="Ail Poudre"/>
    <x v="0"/>
    <x v="87"/>
    <x v="9"/>
    <x v="84"/>
    <d v="2024-04-01T00:00:00"/>
    <x v="3"/>
    <n v="59.400000000000006"/>
    <x v="0"/>
  </r>
  <r>
    <x v="1"/>
    <s v="Bleuet"/>
    <x v="0"/>
    <x v="7"/>
    <x v="4"/>
    <x v="7"/>
    <d v="2024-04-01T00:00:00"/>
    <x v="3"/>
    <n v="31.82"/>
    <x v="0"/>
  </r>
  <r>
    <x v="1"/>
    <s v="Melange mexicain"/>
    <x v="0"/>
    <x v="400"/>
    <x v="1"/>
    <x v="341"/>
    <d v="2024-04-01T00:00:00"/>
    <x v="3"/>
    <n v="32.92"/>
    <x v="0"/>
  </r>
  <r>
    <x v="1"/>
    <s v="Melange Zaatar"/>
    <x v="0"/>
    <x v="82"/>
    <x v="4"/>
    <x v="80"/>
    <d v="2024-04-01T00:00:00"/>
    <x v="3"/>
    <n v="9.6"/>
    <x v="0"/>
  </r>
  <r>
    <x v="1"/>
    <s v="Graine moutarde"/>
    <x v="0"/>
    <x v="11"/>
    <x v="6"/>
    <x v="11"/>
    <d v="2024-04-01T00:00:00"/>
    <x v="3"/>
    <n v="5.22"/>
    <x v="0"/>
  </r>
  <r>
    <x v="1"/>
    <s v="Fraise Bonbon"/>
    <x v="0"/>
    <x v="382"/>
    <x v="2"/>
    <x v="326"/>
    <d v="2024-04-01T00:00:00"/>
    <x v="3"/>
    <n v="36.75"/>
    <x v="0"/>
  </r>
  <r>
    <x v="1"/>
    <s v="Arome fleur oranger"/>
    <x v="0"/>
    <x v="381"/>
    <x v="2"/>
    <x v="8"/>
    <d v="2024-04-01T00:00:00"/>
    <x v="3"/>
    <n v="30.75"/>
    <x v="0"/>
  </r>
  <r>
    <x v="1"/>
    <s v="Pastis"/>
    <x v="0"/>
    <x v="3"/>
    <x v="7"/>
    <x v="3"/>
    <d v="2024-04-01T00:00:00"/>
    <x v="3"/>
    <n v="8.75"/>
    <x v="0"/>
  </r>
  <r>
    <x v="1"/>
    <s v="Escargot"/>
    <x v="0"/>
    <x v="101"/>
    <x v="2"/>
    <x v="97"/>
    <d v="2024-04-01T00:00:00"/>
    <x v="3"/>
    <n v="50.94"/>
    <x v="0"/>
  </r>
  <r>
    <x v="1"/>
    <s v="Chamallows"/>
    <x v="0"/>
    <x v="8"/>
    <x v="6"/>
    <x v="8"/>
    <d v="2024-04-01T00:00:00"/>
    <x v="3"/>
    <n v="10.25"/>
    <x v="0"/>
  </r>
  <r>
    <x v="1"/>
    <s v="Basilic sec"/>
    <x v="0"/>
    <x v="6"/>
    <x v="6"/>
    <x v="6"/>
    <d v="2024-04-01T00:00:00"/>
    <x v="3"/>
    <n v="4.8099999999999996"/>
    <x v="0"/>
  </r>
  <r>
    <x v="1"/>
    <s v="Poudre muscade"/>
    <x v="0"/>
    <x v="81"/>
    <x v="6"/>
    <x v="79"/>
    <d v="2024-04-01T00:00:00"/>
    <x v="3"/>
    <n v="28.66"/>
    <x v="0"/>
  </r>
  <r>
    <x v="1"/>
    <s v="Noix Pecan"/>
    <x v="0"/>
    <x v="246"/>
    <x v="6"/>
    <x v="222"/>
    <d v="2024-04-01T00:00:00"/>
    <x v="3"/>
    <n v="27.26"/>
    <x v="0"/>
  </r>
  <r>
    <x v="3"/>
    <s v="Banane Blosom"/>
    <x v="0"/>
    <x v="94"/>
    <x v="6"/>
    <x v="91"/>
    <d v="2024-04-01T00:00:00"/>
    <x v="3"/>
    <n v="3.21"/>
    <x v="0"/>
  </r>
  <r>
    <x v="2"/>
    <s v="Petit Pois Cajou 700 Ml"/>
    <x v="0"/>
    <x v="65"/>
    <x v="1"/>
    <x v="64"/>
    <d v="2024-04-01T00:00:00"/>
    <x v="3"/>
    <n v="75.2"/>
    <x v="0"/>
  </r>
  <r>
    <x v="0"/>
    <s v="Sauce soja sucree  "/>
    <x v="0"/>
    <x v="401"/>
    <x v="5"/>
    <x v="342"/>
    <d v="2024-04-01T00:00:00"/>
    <x v="3"/>
    <n v="60"/>
    <x v="0"/>
  </r>
  <r>
    <x v="0"/>
    <s v="Sauce soja sale kikoman"/>
    <x v="0"/>
    <x v="339"/>
    <x v="11"/>
    <x v="290"/>
    <d v="2024-04-01T00:00:00"/>
    <x v="3"/>
    <n v="80.149999999999991"/>
    <x v="0"/>
  </r>
  <r>
    <x v="0"/>
    <s v="Sauce wok sesame "/>
    <x v="0"/>
    <x v="127"/>
    <x v="9"/>
    <x v="122"/>
    <d v="2024-04-01T00:00:00"/>
    <x v="3"/>
    <n v="89.3"/>
    <x v="0"/>
  </r>
  <r>
    <x v="0"/>
    <s v="Sauce sweet chili  "/>
    <x v="0"/>
    <x v="340"/>
    <x v="1"/>
    <x v="24"/>
    <d v="2024-04-01T00:00:00"/>
    <x v="3"/>
    <n v="28.96"/>
    <x v="0"/>
  </r>
  <r>
    <x v="0"/>
    <s v="Sauce Sriracha 455 ml "/>
    <x v="0"/>
    <x v="26"/>
    <x v="1"/>
    <x v="26"/>
    <d v="2024-04-01T00:00:00"/>
    <x v="3"/>
    <n v="16.920000000000002"/>
    <x v="0"/>
  </r>
  <r>
    <x v="0"/>
    <s v="Sauce  piments  nems  "/>
    <x v="0"/>
    <x v="402"/>
    <x v="5"/>
    <x v="343"/>
    <d v="2024-04-01T00:00:00"/>
    <x v="3"/>
    <n v="26.72"/>
    <x v="0"/>
  </r>
  <r>
    <x v="0"/>
    <s v="Poudre coco"/>
    <x v="0"/>
    <x v="403"/>
    <x v="2"/>
    <x v="56"/>
    <d v="2024-04-01T00:00:00"/>
    <x v="3"/>
    <n v="17.700000000000003"/>
    <x v="0"/>
  </r>
  <r>
    <x v="0"/>
    <s v="Pralines Roses Enrobees P:1Kg  "/>
    <x v="0"/>
    <x v="404"/>
    <x v="6"/>
    <x v="99"/>
    <d v="2024-04-01T00:00:00"/>
    <x v="3"/>
    <n v="23.47"/>
    <x v="0"/>
  </r>
  <r>
    <x v="0"/>
    <s v="Speculos brisure  "/>
    <x v="0"/>
    <x v="263"/>
    <x v="0"/>
    <x v="57"/>
    <d v="2024-04-01T00:00:00"/>
    <x v="3"/>
    <n v="48.96"/>
    <x v="0"/>
  </r>
  <r>
    <x v="0"/>
    <s v="Daim Sachet "/>
    <x v="0"/>
    <x v="379"/>
    <x v="2"/>
    <x v="324"/>
    <d v="2024-04-01T00:00:00"/>
    <x v="3"/>
    <n v="46.589999999999996"/>
    <x v="0"/>
  </r>
  <r>
    <x v="0"/>
    <s v="Cerneaux De Noix Invalides  "/>
    <x v="0"/>
    <x v="405"/>
    <x v="1"/>
    <x v="344"/>
    <d v="2024-04-01T00:00:00"/>
    <x v="3"/>
    <n v="35.32"/>
    <x v="0"/>
  </r>
  <r>
    <x v="0"/>
    <s v="Sucre cassonnade kg "/>
    <x v="0"/>
    <x v="121"/>
    <x v="11"/>
    <x v="117"/>
    <d v="2024-04-01T00:00:00"/>
    <x v="3"/>
    <n v="24.849999999999998"/>
    <x v="0"/>
  </r>
  <r>
    <x v="0"/>
    <s v="Lasagne Lisca"/>
    <x v="0"/>
    <x v="406"/>
    <x v="9"/>
    <x v="53"/>
    <d v="2024-04-01T00:00:00"/>
    <x v="3"/>
    <n v="15.4"/>
    <x v="0"/>
  </r>
  <r>
    <x v="0"/>
    <s v="Sauce barbecue bidons 5 kg "/>
    <x v="0"/>
    <x v="407"/>
    <x v="4"/>
    <x v="345"/>
    <d v="2024-04-01T00:00:00"/>
    <x v="3"/>
    <n v="18.920000000000002"/>
    <x v="0"/>
  </r>
  <r>
    <x v="0"/>
    <s v="Huile tournesol bidon 10 l"/>
    <x v="0"/>
    <x v="341"/>
    <x v="8"/>
    <x v="291"/>
    <d v="2024-04-01T00:00:00"/>
    <x v="3"/>
    <n v="114"/>
    <x v="0"/>
  </r>
  <r>
    <x v="0"/>
    <s v="Vinaigre Blanc Alcool  10 l"/>
    <x v="0"/>
    <x v="408"/>
    <x v="5"/>
    <x v="346"/>
    <d v="2024-04-01T00:00:00"/>
    <x v="3"/>
    <n v="53.12"/>
    <x v="0"/>
  </r>
  <r>
    <x v="0"/>
    <s v="Feuillantine chocolat Carton"/>
    <x v="0"/>
    <x v="264"/>
    <x v="6"/>
    <x v="23"/>
    <d v="2024-04-01T00:00:00"/>
    <x v="3"/>
    <n v="17.07"/>
    <x v="0"/>
  </r>
  <r>
    <x v="0"/>
    <s v="Graine de chia "/>
    <x v="0"/>
    <x v="380"/>
    <x v="12"/>
    <x v="325"/>
    <d v="2024-04-01T00:00:00"/>
    <x v="3"/>
    <n v="10.616"/>
    <x v="0"/>
  </r>
  <r>
    <x v="0"/>
    <s v="Raisin noir 1 kg  "/>
    <x v="0"/>
    <x v="116"/>
    <x v="1"/>
    <x v="112"/>
    <d v="2024-04-01T00:00:00"/>
    <x v="3"/>
    <n v="27.52"/>
    <x v="0"/>
  </r>
  <r>
    <x v="0"/>
    <s v="Oignons frits 1 kg      "/>
    <x v="0"/>
    <x v="409"/>
    <x v="1"/>
    <x v="347"/>
    <d v="2024-04-01T00:00:00"/>
    <x v="3"/>
    <n v="40.4"/>
    <x v="0"/>
  </r>
  <r>
    <x v="0"/>
    <s v="Amandes effilées"/>
    <x v="0"/>
    <x v="351"/>
    <x v="2"/>
    <x v="300"/>
    <d v="2024-04-01T00:00:00"/>
    <x v="3"/>
    <n v="48.36"/>
    <x v="0"/>
  </r>
  <r>
    <x v="0"/>
    <s v="Poudre amande"/>
    <x v="0"/>
    <x v="410"/>
    <x v="4"/>
    <x v="348"/>
    <d v="2024-04-01T00:00:00"/>
    <x v="3"/>
    <n v="33.6"/>
    <x v="0"/>
  </r>
  <r>
    <x v="0"/>
    <s v="Sesame blanc kg "/>
    <x v="0"/>
    <x v="411"/>
    <x v="4"/>
    <x v="346"/>
    <d v="2024-04-01T00:00:00"/>
    <x v="3"/>
    <n v="13.28"/>
    <x v="0"/>
  </r>
  <r>
    <x v="0"/>
    <s v="Poivre Gris Moulu  1 kg "/>
    <x v="0"/>
    <x v="412"/>
    <x v="6"/>
    <x v="349"/>
    <d v="2024-04-01T00:00:00"/>
    <x v="3"/>
    <n v="10.35"/>
    <x v="0"/>
  </r>
  <r>
    <x v="0"/>
    <s v="Poivre Noir Grains S:1Kg"/>
    <x v="0"/>
    <x v="104"/>
    <x v="4"/>
    <x v="100"/>
    <d v="2024-04-01T00:00:00"/>
    <x v="3"/>
    <n v="32.58"/>
    <x v="0"/>
  </r>
  <r>
    <x v="0"/>
    <s v="Chapelure panko  "/>
    <x v="0"/>
    <x v="389"/>
    <x v="53"/>
    <x v="332"/>
    <d v="2024-04-01T00:00:00"/>
    <x v="3"/>
    <n v="87.45"/>
    <x v="0"/>
  </r>
  <r>
    <x v="0"/>
    <s v="Quinoa kg"/>
    <x v="0"/>
    <x v="413"/>
    <x v="55"/>
    <x v="82"/>
    <d v="2024-04-01T00:00:00"/>
    <x v="3"/>
    <n v="252.34"/>
    <x v="0"/>
  </r>
  <r>
    <x v="0"/>
    <s v="Fleur de sel"/>
    <x v="0"/>
    <x v="414"/>
    <x v="5"/>
    <x v="350"/>
    <d v="2024-04-01T00:00:00"/>
    <x v="3"/>
    <n v="55.28"/>
    <x v="0"/>
  </r>
  <r>
    <x v="0"/>
    <s v="Gros sel "/>
    <x v="0"/>
    <x v="346"/>
    <x v="8"/>
    <x v="295"/>
    <d v="2024-04-01T00:00:00"/>
    <x v="3"/>
    <n v="40.380000000000003"/>
    <x v="0"/>
  </r>
  <r>
    <x v="0"/>
    <s v="Sel fin 5 kg "/>
    <x v="0"/>
    <x v="342"/>
    <x v="6"/>
    <x v="292"/>
    <d v="2024-04-01T00:00:00"/>
    <x v="3"/>
    <n v="6.54"/>
    <x v="0"/>
  </r>
  <r>
    <x v="0"/>
    <s v="Fumet poisson poudre   "/>
    <x v="0"/>
    <x v="123"/>
    <x v="2"/>
    <x v="119"/>
    <d v="2024-04-01T00:00:00"/>
    <x v="3"/>
    <n v="26.099999999999998"/>
    <x v="0"/>
  </r>
  <r>
    <x v="0"/>
    <s v="Fond Brun Lié Boite"/>
    <x v="0"/>
    <x v="125"/>
    <x v="2"/>
    <x v="121"/>
    <d v="2024-04-01T00:00:00"/>
    <x v="3"/>
    <n v="23.13"/>
    <x v="0"/>
  </r>
  <r>
    <x v="0"/>
    <s v="Herbes de provence 185 gr"/>
    <x v="0"/>
    <x v="124"/>
    <x v="2"/>
    <x v="120"/>
    <d v="2024-04-01T00:00:00"/>
    <x v="3"/>
    <n v="21.39"/>
    <x v="0"/>
  </r>
  <r>
    <x v="0"/>
    <s v="Polenta mais 1 kg "/>
    <x v="0"/>
    <x v="117"/>
    <x v="17"/>
    <x v="113"/>
    <d v="2024-04-01T00:00:00"/>
    <x v="3"/>
    <n v="19.099999999999998"/>
    <x v="0"/>
  </r>
  <r>
    <x v="0"/>
    <s v="Ebly "/>
    <x v="0"/>
    <x v="388"/>
    <x v="6"/>
    <x v="331"/>
    <d v="2024-04-01T00:00:00"/>
    <x v="3"/>
    <n v="30.26"/>
    <x v="0"/>
  </r>
  <r>
    <x v="0"/>
    <s v="Chocolat noir 65 % "/>
    <x v="0"/>
    <x v="111"/>
    <x v="9"/>
    <x v="107"/>
    <d v="2024-04-01T00:00:00"/>
    <x v="3"/>
    <n v="193.6"/>
    <x v="0"/>
  </r>
  <r>
    <x v="0"/>
    <s v="Chocolat blanc 29 % "/>
    <x v="0"/>
    <x v="112"/>
    <x v="6"/>
    <x v="108"/>
    <d v="2024-04-01T00:00:00"/>
    <x v="3"/>
    <n v="42.71"/>
    <x v="0"/>
  </r>
  <r>
    <x v="0"/>
    <s v="Coquillette "/>
    <x v="0"/>
    <x v="349"/>
    <x v="9"/>
    <x v="298"/>
    <d v="2024-04-01T00:00:00"/>
    <x v="3"/>
    <n v="53"/>
    <x v="0"/>
  </r>
  <r>
    <x v="0"/>
    <s v="Riz basmati sac 5 kg   "/>
    <x v="0"/>
    <x v="110"/>
    <x v="9"/>
    <x v="106"/>
    <d v="2024-04-01T00:00:00"/>
    <x v="3"/>
    <n v="128.19999999999999"/>
    <x v="0"/>
  </r>
  <r>
    <x v="0"/>
    <s v="Gelatine feuille "/>
    <x v="0"/>
    <x v="415"/>
    <x v="4"/>
    <x v="351"/>
    <d v="2024-04-01T00:00:00"/>
    <x v="3"/>
    <n v="50.08"/>
    <x v="0"/>
  </r>
  <r>
    <x v="0"/>
    <s v="Bombe de graisse"/>
    <x v="0"/>
    <x v="366"/>
    <x v="4"/>
    <x v="313"/>
    <d v="2024-04-01T00:00:00"/>
    <x v="3"/>
    <n v="18.899999999999999"/>
    <x v="0"/>
  </r>
  <r>
    <x v="0"/>
    <s v="Levure chimique "/>
    <x v="0"/>
    <x v="416"/>
    <x v="4"/>
    <x v="313"/>
    <d v="2024-04-01T00:00:00"/>
    <x v="3"/>
    <n v="18.899999999999999"/>
    <x v="0"/>
  </r>
  <r>
    <x v="1"/>
    <s v="Agar Agar"/>
    <x v="0"/>
    <x v="34"/>
    <x v="6"/>
    <x v="34"/>
    <d v="2024-04-01T00:00:00"/>
    <x v="3"/>
    <n v="90.37"/>
    <x v="0"/>
  </r>
  <r>
    <x v="1"/>
    <s v="Gelifiant"/>
    <x v="0"/>
    <x v="41"/>
    <x v="6"/>
    <x v="41"/>
    <d v="2024-04-01T00:00:00"/>
    <x v="3"/>
    <n v="45.68"/>
    <x v="0"/>
  </r>
  <r>
    <x v="1"/>
    <s v="Gelatine feuille halal"/>
    <x v="0"/>
    <x v="22"/>
    <x v="4"/>
    <x v="22"/>
    <d v="2024-04-01T00:00:00"/>
    <x v="3"/>
    <n v="58.92"/>
    <x v="0"/>
  </r>
  <r>
    <x v="1"/>
    <s v="Gavotte"/>
    <x v="0"/>
    <x v="45"/>
    <x v="6"/>
    <x v="45"/>
    <d v="2024-04-01T00:00:00"/>
    <x v="3"/>
    <n v="29.62"/>
    <x v="0"/>
  </r>
  <r>
    <x v="1"/>
    <s v="Creme De Violette"/>
    <x v="0"/>
    <x v="383"/>
    <x v="4"/>
    <x v="327"/>
    <d v="2024-04-01T00:00:00"/>
    <x v="3"/>
    <n v="16"/>
    <x v="0"/>
  </r>
  <r>
    <x v="1"/>
    <s v="Pâte Aromatique À La Pistache - Cresco - Pot De 1 Kg"/>
    <x v="0"/>
    <x v="33"/>
    <x v="6"/>
    <x v="33"/>
    <d v="2024-04-01T00:00:00"/>
    <x v="3"/>
    <n v="45.93"/>
    <x v="0"/>
  </r>
  <r>
    <x v="1"/>
    <s v="Nappage blond abricot "/>
    <x v="0"/>
    <x v="243"/>
    <x v="6"/>
    <x v="219"/>
    <d v="2024-04-01T00:00:00"/>
    <x v="3"/>
    <n v="5.09"/>
    <x v="0"/>
  </r>
  <r>
    <x v="1"/>
    <s v="Pate de cacahuete 4/4"/>
    <x v="0"/>
    <x v="378"/>
    <x v="6"/>
    <x v="323"/>
    <d v="2024-04-01T00:00:00"/>
    <x v="3"/>
    <n v="32.22"/>
    <x v="0"/>
  </r>
  <r>
    <x v="1"/>
    <s v="Lecithine"/>
    <x v="0"/>
    <x v="42"/>
    <x v="6"/>
    <x v="42"/>
    <d v="2024-04-01T00:00:00"/>
    <x v="3"/>
    <n v="59.6"/>
    <x v="0"/>
  </r>
  <r>
    <x v="1"/>
    <s v="Framboise sec"/>
    <x v="0"/>
    <x v="384"/>
    <x v="4"/>
    <x v="328"/>
    <d v="2024-04-01T00:00:00"/>
    <x v="3"/>
    <n v="84"/>
    <x v="0"/>
  </r>
  <r>
    <x v="1"/>
    <s v="Couscous sans gluten kg"/>
    <x v="0"/>
    <x v="29"/>
    <x v="10"/>
    <x v="29"/>
    <d v="2024-04-01T00:00:00"/>
    <x v="3"/>
    <n v="5.7750000000000004"/>
    <x v="0"/>
  </r>
  <r>
    <x v="1"/>
    <s v="Saindoux 250 gr"/>
    <x v="0"/>
    <x v="79"/>
    <x v="15"/>
    <x v="77"/>
    <d v="2024-04-01T00:00:00"/>
    <x v="3"/>
    <n v="55.65"/>
    <x v="0"/>
  </r>
  <r>
    <x v="1"/>
    <s v="Pate cacahuete"/>
    <x v="0"/>
    <x v="375"/>
    <x v="9"/>
    <x v="321"/>
    <d v="2024-04-01T00:00:00"/>
    <x v="3"/>
    <n v="15.9"/>
    <x v="0"/>
  </r>
  <r>
    <x v="1"/>
    <s v="Feuille De Riz"/>
    <x v="0"/>
    <x v="31"/>
    <x v="2"/>
    <x v="31"/>
    <d v="2024-04-01T00:00:00"/>
    <x v="3"/>
    <n v="7.9499999999999993"/>
    <x v="0"/>
  </r>
  <r>
    <x v="1"/>
    <s v="Feuille Mori"/>
    <x v="0"/>
    <x v="32"/>
    <x v="6"/>
    <x v="32"/>
    <d v="2024-04-01T00:00:00"/>
    <x v="3"/>
    <n v="15.33"/>
    <x v="0"/>
  </r>
  <r>
    <x v="1"/>
    <s v="Colombo"/>
    <x v="0"/>
    <x v="30"/>
    <x v="2"/>
    <x v="30"/>
    <d v="2024-04-01T00:00:00"/>
    <x v="3"/>
    <n v="26.04"/>
    <x v="0"/>
  </r>
  <r>
    <x v="1"/>
    <s v="Raz Hanouti  "/>
    <x v="0"/>
    <x v="77"/>
    <x v="4"/>
    <x v="75"/>
    <d v="2024-04-01T00:00:00"/>
    <x v="3"/>
    <n v="16.059999999999999"/>
    <x v="0"/>
  </r>
  <r>
    <x v="1"/>
    <s v="Pulco Citron"/>
    <x v="0"/>
    <x v="344"/>
    <x v="9"/>
    <x v="293"/>
    <d v="2024-04-01T00:00:00"/>
    <x v="3"/>
    <n v="27.85"/>
    <x v="0"/>
  </r>
  <r>
    <x v="1"/>
    <s v="Boulgour"/>
    <x v="0"/>
    <x v="40"/>
    <x v="11"/>
    <x v="40"/>
    <d v="2024-04-01T00:00:00"/>
    <x v="3"/>
    <n v="16.45"/>
    <x v="0"/>
  </r>
  <r>
    <x v="1"/>
    <s v="Chapelure Blanche"/>
    <x v="0"/>
    <x v="27"/>
    <x v="9"/>
    <x v="27"/>
    <d v="2024-04-01T00:00:00"/>
    <x v="3"/>
    <n v="18.5"/>
    <x v="0"/>
  </r>
  <r>
    <x v="1"/>
    <s v="Chapelure Brune P:1Kg"/>
    <x v="0"/>
    <x v="89"/>
    <x v="9"/>
    <x v="86"/>
    <d v="2024-04-01T00:00:00"/>
    <x v="3"/>
    <n v="18.100000000000001"/>
    <x v="0"/>
  </r>
  <r>
    <x v="1"/>
    <s v="Perle du japon "/>
    <x v="0"/>
    <x v="242"/>
    <x v="9"/>
    <x v="218"/>
    <d v="2024-04-01T00:00:00"/>
    <x v="3"/>
    <n v="40.5"/>
    <x v="0"/>
  </r>
  <r>
    <x v="1"/>
    <s v="Graine d etournesol  kg "/>
    <x v="0"/>
    <x v="238"/>
    <x v="4"/>
    <x v="214"/>
    <d v="2024-04-01T00:00:00"/>
    <x v="3"/>
    <n v="18.64"/>
    <x v="0"/>
  </r>
  <r>
    <x v="1"/>
    <s v="Vermicelle"/>
    <x v="0"/>
    <x v="128"/>
    <x v="56"/>
    <x v="123"/>
    <d v="2024-04-01T00:00:00"/>
    <x v="3"/>
    <n v="86.42"/>
    <x v="0"/>
  </r>
  <r>
    <x v="1"/>
    <s v="Graine de courge"/>
    <x v="0"/>
    <x v="16"/>
    <x v="3"/>
    <x v="16"/>
    <d v="2024-04-01T00:00:00"/>
    <x v="3"/>
    <n v="3.98"/>
    <x v="0"/>
  </r>
  <r>
    <x v="1"/>
    <s v="Herbes De Provence"/>
    <x v="0"/>
    <x v="14"/>
    <x v="4"/>
    <x v="14"/>
    <d v="2024-04-01T00:00:00"/>
    <x v="3"/>
    <n v="12.52"/>
    <x v="0"/>
  </r>
  <r>
    <x v="1"/>
    <s v="Melange Exotique"/>
    <x v="0"/>
    <x v="417"/>
    <x v="1"/>
    <x v="352"/>
    <d v="2024-04-01T00:00:00"/>
    <x v="3"/>
    <n v="27"/>
    <x v="0"/>
  </r>
  <r>
    <x v="14"/>
    <s v="Poivre Vert frit 1Kg"/>
    <x v="0"/>
    <x v="240"/>
    <x v="2"/>
    <x v="216"/>
    <d v="2024-04-01T00:00:00"/>
    <x v="3"/>
    <n v="169.64999999999998"/>
    <x v="0"/>
  </r>
  <r>
    <x v="0"/>
    <s v="Levure boulangere pq"/>
    <x v="0"/>
    <x v="418"/>
    <x v="6"/>
    <x v="353"/>
    <d v="2024-04-01T00:00:00"/>
    <x v="3"/>
    <n v="0.93"/>
    <x v="0"/>
  </r>
  <r>
    <x v="0"/>
    <s v="Riz noir kg"/>
    <x v="0"/>
    <x v="419"/>
    <x v="1"/>
    <x v="354"/>
    <d v="2024-04-01T00:00:00"/>
    <x v="3"/>
    <n v="32.44"/>
    <x v="0"/>
  </r>
  <r>
    <x v="17"/>
    <s v="Filet de bar "/>
    <x v="0"/>
    <x v="331"/>
    <x v="4"/>
    <x v="257"/>
    <d v="2024-04-01T00:00:00"/>
    <x v="3"/>
    <n v="37.799999999999997"/>
    <x v="0"/>
  </r>
  <r>
    <x v="17"/>
    <s v="Saku De Thon Albacore Surgele Ultra Basse Temperature"/>
    <x v="0"/>
    <x v="306"/>
    <x v="6"/>
    <x v="268"/>
    <d v="2024-04-01T00:00:00"/>
    <x v="3"/>
    <n v="38.9"/>
    <x v="0"/>
  </r>
  <r>
    <x v="10"/>
    <s v="Mahi mahi 5 kg "/>
    <x v="0"/>
    <x v="200"/>
    <x v="6"/>
    <x v="186"/>
    <d v="2024-04-01T00:00:00"/>
    <x v="3"/>
    <n v="10"/>
    <x v="0"/>
  </r>
  <r>
    <x v="10"/>
    <s v="Dos de cabillaud 5 kg "/>
    <x v="0"/>
    <x v="199"/>
    <x v="1"/>
    <x v="185"/>
    <d v="2024-04-01T00:00:00"/>
    <x v="3"/>
    <n v="63"/>
    <x v="0"/>
  </r>
  <r>
    <x v="17"/>
    <s v="Mini Blinis X16 (D:5Cm) Paquet"/>
    <x v="0"/>
    <x v="420"/>
    <x v="6"/>
    <x v="355"/>
    <d v="2024-04-01T00:00:00"/>
    <x v="3"/>
    <n v="1.75"/>
    <x v="0"/>
  </r>
  <r>
    <x v="10"/>
    <s v="Boulette de bœuf"/>
    <x v="0"/>
    <x v="198"/>
    <x v="4"/>
    <x v="184"/>
    <d v="2024-04-01T00:00:00"/>
    <x v="3"/>
    <n v="17.7"/>
    <x v="0"/>
  </r>
  <r>
    <x v="10"/>
    <s v="Steak de thon rouge "/>
    <x v="0"/>
    <x v="322"/>
    <x v="2"/>
    <x v="202"/>
    <d v="2024-04-01T00:00:00"/>
    <x v="3"/>
    <n v="40.200000000000003"/>
    <x v="0"/>
  </r>
  <r>
    <x v="10"/>
    <s v="Colin alaska "/>
    <x v="0"/>
    <x v="321"/>
    <x v="1"/>
    <x v="119"/>
    <d v="2024-04-01T00:00:00"/>
    <x v="3"/>
    <n v="34.799999999999997"/>
    <x v="0"/>
  </r>
  <r>
    <x v="10"/>
    <s v="Pilon de poulet "/>
    <x v="0"/>
    <x v="336"/>
    <x v="7"/>
    <x v="242"/>
    <d v="2024-04-01T00:00:00"/>
    <x v="3"/>
    <n v="8.625"/>
    <x v="0"/>
  </r>
  <r>
    <x v="10"/>
    <s v="Churros "/>
    <x v="0"/>
    <x v="324"/>
    <x v="8"/>
    <x v="227"/>
    <d v="2024-04-01T00:00:00"/>
    <x v="3"/>
    <n v="27.599999999999998"/>
    <x v="0"/>
  </r>
  <r>
    <x v="10"/>
    <s v="Bouchee Camembert  "/>
    <x v="0"/>
    <x v="333"/>
    <x v="14"/>
    <x v="286"/>
    <d v="2024-04-01T00:00:00"/>
    <x v="3"/>
    <n v="147.60000000000002"/>
    <x v="0"/>
  </r>
  <r>
    <x v="10"/>
    <s v="Beignet a la romaine "/>
    <x v="0"/>
    <x v="334"/>
    <x v="9"/>
    <x v="287"/>
    <d v="2024-04-01T00:00:00"/>
    <x v="3"/>
    <n v="20.25"/>
    <x v="0"/>
  </r>
  <r>
    <x v="10"/>
    <s v="Frite patate douce "/>
    <x v="0"/>
    <x v="252"/>
    <x v="41"/>
    <x v="227"/>
    <d v="2024-04-01T00:00:00"/>
    <x v="3"/>
    <n v="92"/>
    <x v="0"/>
  </r>
  <r>
    <x v="10"/>
    <s v="Feve de soja kg"/>
    <x v="0"/>
    <x v="250"/>
    <x v="8"/>
    <x v="225"/>
    <d v="2024-04-01T00:00:00"/>
    <x v="3"/>
    <n v="25.98"/>
    <x v="0"/>
  </r>
  <r>
    <x v="15"/>
    <s v="Oignon grelot "/>
    <x v="0"/>
    <x v="248"/>
    <x v="7"/>
    <x v="224"/>
    <d v="2024-04-01T00:00:00"/>
    <x v="3"/>
    <n v="27.5"/>
    <x v="0"/>
  </r>
  <r>
    <x v="5"/>
    <s v="Gougeres Emmentals"/>
    <x v="0"/>
    <x v="272"/>
    <x v="6"/>
    <x v="240"/>
    <d v="2024-04-01T00:00:00"/>
    <x v="3"/>
    <n v="88"/>
    <x v="0"/>
  </r>
  <r>
    <x v="17"/>
    <s v="Saint jacques 1 kg "/>
    <x v="0"/>
    <x v="265"/>
    <x v="4"/>
    <x v="236"/>
    <d v="2024-04-01T00:00:00"/>
    <x v="3"/>
    <n v="85"/>
    <x v="0"/>
  </r>
  <r>
    <x v="5"/>
    <s v="Algue"/>
    <x v="0"/>
    <x v="231"/>
    <x v="2"/>
    <x v="209"/>
    <d v="2024-04-01T00:00:00"/>
    <x v="3"/>
    <n v="45"/>
    <x v="0"/>
  </r>
  <r>
    <x v="5"/>
    <s v="Chair de crabe"/>
    <x v="0"/>
    <x v="205"/>
    <x v="6"/>
    <x v="191"/>
    <d v="2024-04-01T00:00:00"/>
    <x v="3"/>
    <n v="59"/>
    <x v="0"/>
  </r>
  <r>
    <x v="10"/>
    <s v="Petit pois "/>
    <x v="0"/>
    <x v="249"/>
    <x v="27"/>
    <x v="182"/>
    <d v="2024-04-01T00:00:00"/>
    <x v="3"/>
    <n v="18.075000000000003"/>
    <x v="0"/>
  </r>
  <r>
    <x v="10"/>
    <s v="Haricot verts 2.5 kg"/>
    <x v="0"/>
    <x v="201"/>
    <x v="2"/>
    <x v="187"/>
    <d v="2024-04-01T00:00:00"/>
    <x v="3"/>
    <n v="5.6999999999999993"/>
    <x v="0"/>
  </r>
  <r>
    <x v="12"/>
    <s v="Pain Libanais"/>
    <x v="0"/>
    <x v="227"/>
    <x v="19"/>
    <x v="207"/>
    <d v="2024-04-01T00:00:00"/>
    <x v="3"/>
    <n v="7"/>
    <x v="0"/>
  </r>
  <r>
    <x v="5"/>
    <s v="Pain Parisiens"/>
    <x v="0"/>
    <x v="203"/>
    <x v="8"/>
    <x v="189"/>
    <d v="2024-04-01T00:00:00"/>
    <x v="3"/>
    <n v="280.26"/>
    <x v="0"/>
  </r>
  <r>
    <x v="5"/>
    <s v="Pain Chocolats"/>
    <x v="0"/>
    <x v="214"/>
    <x v="4"/>
    <x v="199"/>
    <d v="2024-04-01T00:00:00"/>
    <x v="3"/>
    <n v="94.5"/>
    <x v="0"/>
  </r>
  <r>
    <x v="5"/>
    <s v="Croissants"/>
    <x v="0"/>
    <x v="215"/>
    <x v="4"/>
    <x v="200"/>
    <d v="2024-04-01T00:00:00"/>
    <x v="3"/>
    <n v="81.28"/>
    <x v="0"/>
  </r>
  <r>
    <x v="5"/>
    <s v="Pain Raisin"/>
    <x v="0"/>
    <x v="212"/>
    <x v="4"/>
    <x v="197"/>
    <d v="2024-04-01T00:00:00"/>
    <x v="3"/>
    <n v="115.92"/>
    <x v="0"/>
  </r>
  <r>
    <x v="5"/>
    <s v="Chausson Au Pomme"/>
    <x v="0"/>
    <x v="318"/>
    <x v="4"/>
    <x v="277"/>
    <d v="2024-04-01T00:00:00"/>
    <x v="3"/>
    <n v="211.14"/>
    <x v="0"/>
  </r>
  <r>
    <x v="10"/>
    <s v="Crevette panko"/>
    <x v="0"/>
    <x v="335"/>
    <x v="5"/>
    <x v="119"/>
    <d v="2024-04-01T00:00:00"/>
    <x v="3"/>
    <n v="69.599999999999994"/>
    <x v="0"/>
  </r>
  <r>
    <x v="5"/>
    <s v="Samoussa Legumes"/>
    <x v="0"/>
    <x v="421"/>
    <x v="11"/>
    <x v="356"/>
    <d v="2024-04-01T00:00:00"/>
    <x v="3"/>
    <n v="3.08"/>
    <x v="0"/>
  </r>
  <r>
    <x v="5"/>
    <s v="Pain Figue"/>
    <x v="0"/>
    <x v="211"/>
    <x v="6"/>
    <x v="196"/>
    <d v="2024-04-01T00:00:00"/>
    <x v="3"/>
    <n v="51.25"/>
    <x v="0"/>
  </r>
  <r>
    <x v="5"/>
    <s v="Pain Noix"/>
    <x v="0"/>
    <x v="210"/>
    <x v="4"/>
    <x v="195"/>
    <d v="2024-04-01T00:00:00"/>
    <x v="3"/>
    <n v="166.06"/>
    <x v="0"/>
  </r>
  <r>
    <x v="5"/>
    <s v="Pain Complet"/>
    <x v="0"/>
    <x v="275"/>
    <x v="4"/>
    <x v="243"/>
    <d v="2024-04-01T00:00:00"/>
    <x v="3"/>
    <n v="63.98"/>
    <x v="0"/>
  </r>
  <r>
    <x v="11"/>
    <s v="Dim Sum Vege Sachet 50"/>
    <x v="0"/>
    <x v="221"/>
    <x v="57"/>
    <x v="203"/>
    <d v="2024-04-01T00:00:00"/>
    <x v="3"/>
    <n v="385"/>
    <x v="0"/>
  </r>
  <r>
    <x v="11"/>
    <s v="Raviole crevette 50 pc "/>
    <x v="0"/>
    <x v="220"/>
    <x v="45"/>
    <x v="203"/>
    <d v="2024-04-01T00:00:00"/>
    <x v="3"/>
    <n v="489.99999999999994"/>
    <x v="0"/>
  </r>
  <r>
    <x v="11"/>
    <s v="Dim Sum Canard Sachet 50"/>
    <x v="0"/>
    <x v="219"/>
    <x v="45"/>
    <x v="203"/>
    <d v="2024-04-01T00:00:00"/>
    <x v="3"/>
    <n v="489.99999999999994"/>
    <x v="0"/>
  </r>
  <r>
    <x v="11"/>
    <s v="Boulettes Crevette Sachet 50"/>
    <x v="0"/>
    <x v="218"/>
    <x v="45"/>
    <x v="203"/>
    <d v="2024-04-01T00:00:00"/>
    <x v="3"/>
    <n v="489.99999999999994"/>
    <x v="0"/>
  </r>
  <r>
    <x v="11"/>
    <s v="Dim Sum Etoile Dinde Sachet 50"/>
    <x v="0"/>
    <x v="317"/>
    <x v="58"/>
    <x v="203"/>
    <d v="2024-04-01T00:00:00"/>
    <x v="3"/>
    <n v="350"/>
    <x v="0"/>
  </r>
  <r>
    <x v="8"/>
    <s v="Choupinette Pistache colis de 50 pieces"/>
    <x v="0"/>
    <x v="188"/>
    <x v="6"/>
    <x v="176"/>
    <d v="2024-04-01T00:00:00"/>
    <x v="3"/>
    <n v="27"/>
    <x v="0"/>
  </r>
  <r>
    <x v="8"/>
    <s v="Choupinette framboise boite de 50 pieces"/>
    <x v="0"/>
    <x v="187"/>
    <x v="6"/>
    <x v="176"/>
    <d v="2024-04-01T00:00:00"/>
    <x v="3"/>
    <n v="27"/>
    <x v="0"/>
  </r>
  <r>
    <x v="8"/>
    <s v="Choupinette chocolat boite de 50 pieces"/>
    <x v="0"/>
    <x v="276"/>
    <x v="6"/>
    <x v="176"/>
    <d v="2024-04-01T00:00:00"/>
    <x v="3"/>
    <n v="27"/>
    <x v="0"/>
  </r>
  <r>
    <x v="8"/>
    <s v="Tartelette citron meringuee colis de 12"/>
    <x v="0"/>
    <x v="191"/>
    <x v="4"/>
    <x v="174"/>
    <d v="2024-04-01T00:00:00"/>
    <x v="3"/>
    <n v="58.08"/>
    <x v="0"/>
  </r>
  <r>
    <x v="8"/>
    <s v="Entremet 6 / 8P"/>
    <x v="0"/>
    <x v="422"/>
    <x v="11"/>
    <x v="357"/>
    <d v="2024-04-01T00:00:00"/>
    <x v="3"/>
    <n v="133.49"/>
    <x v="0"/>
  </r>
  <r>
    <x v="8"/>
    <s v="Pavlova fruits rouge colis de 12"/>
    <x v="0"/>
    <x v="423"/>
    <x v="2"/>
    <x v="174"/>
    <d v="2024-04-01T00:00:00"/>
    <x v="3"/>
    <n v="87.12"/>
    <x v="0"/>
  </r>
  <r>
    <x v="8"/>
    <s v="Tarte 28 Cm"/>
    <x v="0"/>
    <x v="186"/>
    <x v="6"/>
    <x v="175"/>
    <d v="2024-04-01T00:00:00"/>
    <x v="3"/>
    <n v="21.97"/>
    <x v="0"/>
  </r>
  <r>
    <x v="8"/>
    <s v="Gamme Done Vegan"/>
    <x v="0"/>
    <x v="320"/>
    <x v="3"/>
    <x v="278"/>
    <d v="2024-04-01T00:00:00"/>
    <x v="3"/>
    <n v="10.8"/>
    <x v="0"/>
  </r>
  <r>
    <x v="5"/>
    <s v="Cigare Curry"/>
    <x v="0"/>
    <x v="338"/>
    <x v="1"/>
    <x v="289"/>
    <d v="2024-04-01T00:00:00"/>
    <x v="3"/>
    <n v="112.72"/>
    <x v="0"/>
  </r>
  <r>
    <x v="2"/>
    <s v="Bande opera"/>
    <x v="0"/>
    <x v="424"/>
    <x v="6"/>
    <x v="358"/>
    <d v="2024-04-01T00:00:00"/>
    <x v="3"/>
    <n v="133.94999999999999"/>
    <x v="0"/>
  </r>
  <r>
    <x v="2"/>
    <s v="Coktail de fruits rouge morceaux "/>
    <x v="0"/>
    <x v="425"/>
    <x v="1"/>
    <x v="359"/>
    <d v="2024-04-01T00:00:00"/>
    <x v="3"/>
    <n v="21.96"/>
    <x v="0"/>
  </r>
  <r>
    <x v="2"/>
    <s v="English Muffin Di10Cm 75G "/>
    <x v="0"/>
    <x v="426"/>
    <x v="6"/>
    <x v="360"/>
    <d v="2024-04-01T00:00:00"/>
    <x v="3"/>
    <n v="44.46"/>
    <x v="0"/>
  </r>
  <r>
    <x v="2"/>
    <s v="Fond tarte a cuir 27 cm piece"/>
    <x v="0"/>
    <x v="427"/>
    <x v="1"/>
    <x v="361"/>
    <d v="2024-04-01T00:00:00"/>
    <x v="3"/>
    <n v="18.88"/>
    <x v="0"/>
  </r>
  <r>
    <x v="2"/>
    <s v="Tartelette mini sucre rectangle"/>
    <x v="0"/>
    <x v="233"/>
    <x v="6"/>
    <x v="211"/>
    <d v="2024-04-01T00:00:00"/>
    <x v="3"/>
    <n v="87.78"/>
    <x v="0"/>
  </r>
  <r>
    <x v="5"/>
    <s v="Mini Tartelette Sale"/>
    <x v="0"/>
    <x v="280"/>
    <x v="4"/>
    <x v="246"/>
    <d v="2024-04-01T00:00:00"/>
    <x v="3"/>
    <n v="159.22"/>
    <x v="0"/>
  </r>
  <r>
    <x v="5"/>
    <s v="Pain Mie Plaque"/>
    <x v="0"/>
    <x v="197"/>
    <x v="6"/>
    <x v="183"/>
    <d v="2024-04-01T00:00:00"/>
    <x v="3"/>
    <n v="71.3"/>
    <x v="0"/>
  </r>
  <r>
    <x v="5"/>
    <s v="Glace Chocolat"/>
    <x v="0"/>
    <x v="206"/>
    <x v="10"/>
    <x v="192"/>
    <d v="2024-04-01T00:00:00"/>
    <x v="3"/>
    <n v="24.299999999999997"/>
    <x v="0"/>
  </r>
  <r>
    <x v="2"/>
    <s v="Mangue morceaux kg "/>
    <x v="0"/>
    <x v="428"/>
    <x v="8"/>
    <x v="11"/>
    <d v="2024-04-01T00:00:00"/>
    <x v="3"/>
    <n v="31.32"/>
    <x v="0"/>
  </r>
  <r>
    <x v="2"/>
    <s v="Fraises entieres "/>
    <x v="0"/>
    <x v="429"/>
    <x v="6"/>
    <x v="362"/>
    <d v="2024-04-01T00:00:00"/>
    <x v="3"/>
    <n v="10.15"/>
    <x v="0"/>
  </r>
  <r>
    <x v="7"/>
    <s v="Capsule Expresso  150 pc  "/>
    <x v="0"/>
    <x v="164"/>
    <x v="2"/>
    <x v="157"/>
    <d v="2024-04-01T00:00:00"/>
    <x v="3"/>
    <n v="198.45000000000002"/>
    <x v="0"/>
  </r>
  <r>
    <x v="7"/>
    <s v="Capsule Deca 50 PC    "/>
    <x v="0"/>
    <x v="165"/>
    <x v="6"/>
    <x v="158"/>
    <d v="2024-04-01T00:00:00"/>
    <x v="3"/>
    <n v="20.52"/>
    <x v="0"/>
  </r>
  <r>
    <x v="7"/>
    <s v="Sucre Buchette  1000 pc  "/>
    <x v="0"/>
    <x v="166"/>
    <x v="6"/>
    <x v="159"/>
    <d v="2024-04-01T00:00:00"/>
    <x v="3"/>
    <n v="6.81"/>
    <x v="0"/>
  </r>
  <r>
    <x v="7"/>
    <s v="Sucre Morceaux"/>
    <x v="0"/>
    <x v="167"/>
    <x v="4"/>
    <x v="160"/>
    <d v="2024-04-01T00:00:00"/>
    <x v="3"/>
    <n v="26.2"/>
    <x v="0"/>
  </r>
  <r>
    <x v="7"/>
    <s v="Edulcorant Sz  "/>
    <x v="0"/>
    <x v="168"/>
    <x v="4"/>
    <x v="161"/>
    <d v="2024-04-01T00:00:00"/>
    <x v="3"/>
    <n v="15.62"/>
    <x v="0"/>
  </r>
  <r>
    <x v="7"/>
    <s v="Deca 250 Gr Moulu"/>
    <x v="0"/>
    <x v="169"/>
    <x v="1"/>
    <x v="162"/>
    <d v="2024-04-01T00:00:00"/>
    <x v="3"/>
    <n v="30.96"/>
    <x v="0"/>
  </r>
  <r>
    <x v="7"/>
    <s v="Cacao Hot"/>
    <x v="0"/>
    <x v="170"/>
    <x v="4"/>
    <x v="163"/>
    <d v="2024-04-01T00:00:00"/>
    <x v="3"/>
    <n v="62"/>
    <x v="0"/>
  </r>
  <r>
    <x v="7"/>
    <s v="Lait Poudre 500Gr  "/>
    <x v="0"/>
    <x v="171"/>
    <x v="41"/>
    <x v="164"/>
    <d v="2024-04-01T00:00:00"/>
    <x v="3"/>
    <n v="210.2"/>
    <x v="0"/>
  </r>
  <r>
    <x v="7"/>
    <s v="Chocolat Poudre instantane kg    "/>
    <x v="0"/>
    <x v="172"/>
    <x v="6"/>
    <x v="165"/>
    <d v="2024-04-01T00:00:00"/>
    <x v="3"/>
    <n v="10.78"/>
    <x v="0"/>
  </r>
  <r>
    <x v="7"/>
    <s v="Alleanza Rainforest Kg Grain      "/>
    <x v="0"/>
    <x v="173"/>
    <x v="8"/>
    <x v="166"/>
    <d v="2024-04-01T00:00:00"/>
    <x v="3"/>
    <n v="160.5"/>
    <x v="0"/>
  </r>
  <r>
    <x v="7"/>
    <s v="Napolitains"/>
    <x v="0"/>
    <x v="174"/>
    <x v="6"/>
    <x v="167"/>
    <d v="2024-04-01T00:00:00"/>
    <x v="3"/>
    <n v="29.1"/>
    <x v="0"/>
  </r>
  <r>
    <x v="7"/>
    <s v="The Breakfast  "/>
    <x v="0"/>
    <x v="177"/>
    <x v="4"/>
    <x v="169"/>
    <d v="2024-04-01T00:00:00"/>
    <x v="3"/>
    <n v="57.8"/>
    <x v="0"/>
  </r>
  <r>
    <x v="7"/>
    <s v="The Earl Grey  "/>
    <x v="0"/>
    <x v="176"/>
    <x v="1"/>
    <x v="152"/>
    <d v="2024-04-01T00:00:00"/>
    <x v="3"/>
    <n v="116"/>
    <x v="0"/>
  </r>
  <r>
    <x v="7"/>
    <s v="The vert rave orient   "/>
    <x v="0"/>
    <x v="180"/>
    <x v="9"/>
    <x v="171"/>
    <d v="2024-04-01T00:00:00"/>
    <x v="3"/>
    <n v="153.69999999999999"/>
    <x v="0"/>
  </r>
  <r>
    <x v="6"/>
    <s v="The Noir Breakfast Intense"/>
    <x v="0"/>
    <x v="156"/>
    <x v="6"/>
    <x v="150"/>
    <d v="2024-04-01T00:00:00"/>
    <x v="3"/>
    <n v="25.35"/>
    <x v="0"/>
  </r>
  <r>
    <x v="6"/>
    <s v="The Vert 4 Fruits Rouges Intense Bio"/>
    <x v="0"/>
    <x v="161"/>
    <x v="6"/>
    <x v="154"/>
    <d v="2024-04-01T00:00:00"/>
    <x v="3"/>
    <n v="31.3"/>
    <x v="0"/>
  </r>
  <r>
    <x v="6"/>
    <s v="Camomille Bio"/>
    <x v="0"/>
    <x v="162"/>
    <x v="3"/>
    <x v="155"/>
    <d v="2024-04-01T00:00:00"/>
    <x v="3"/>
    <n v="16.07"/>
    <x v="0"/>
  </r>
  <r>
    <x v="6"/>
    <s v="Fleur Infusion Pamplemousse Bio"/>
    <x v="0"/>
    <x v="310"/>
    <x v="6"/>
    <x v="271"/>
    <d v="2024-04-01T00:00:00"/>
    <x v="3"/>
    <n v="32.31"/>
    <x v="0"/>
  </r>
  <r>
    <x v="6"/>
    <s v="Sig grand the  vert yamato du japon bio boite 50 sachets"/>
    <x v="0"/>
    <x v="430"/>
    <x v="3"/>
    <x v="363"/>
    <d v="2024-04-01T00:00:00"/>
    <x v="3"/>
    <n v="16.555"/>
    <x v="0"/>
  </r>
  <r>
    <x v="6"/>
    <s v="Sig grand the vert darjeeling menthe bio 50 boites "/>
    <x v="0"/>
    <x v="431"/>
    <x v="6"/>
    <x v="151"/>
    <d v="2024-04-01T00:00:00"/>
    <x v="3"/>
    <n v="31.96"/>
    <x v="0"/>
  </r>
  <r>
    <x v="6"/>
    <s v="Sig the vert citron bio boite 50 sachets"/>
    <x v="0"/>
    <x v="432"/>
    <x v="6"/>
    <x v="363"/>
    <d v="2024-04-01T00:00:00"/>
    <x v="3"/>
    <n v="33.11"/>
    <x v="0"/>
  </r>
  <r>
    <x v="6"/>
    <s v="Sig infusion tilleul officinal bio boite 50 sachets "/>
    <x v="0"/>
    <x v="433"/>
    <x v="3"/>
    <x v="289"/>
    <d v="2024-04-01T00:00:00"/>
    <x v="3"/>
    <n v="14.09"/>
    <x v="0"/>
  </r>
  <r>
    <x v="6"/>
    <s v="Sig rooibos nature bio boite 50 sachets "/>
    <x v="0"/>
    <x v="434"/>
    <x v="6"/>
    <x v="364"/>
    <d v="2024-04-01T00:00:00"/>
    <x v="3"/>
    <n v="26.5"/>
    <x v="0"/>
  </r>
  <r>
    <x v="6"/>
    <s v="Sig rooibos earl grey bio boite 50 sachets "/>
    <x v="0"/>
    <x v="435"/>
    <x v="6"/>
    <x v="365"/>
    <d v="2024-04-01T00:00:00"/>
    <x v="3"/>
    <n v="31.6"/>
    <x v="0"/>
  </r>
  <r>
    <x v="0"/>
    <s v="Corn Flakes  500 gr"/>
    <x v="0"/>
    <x v="289"/>
    <x v="2"/>
    <x v="254"/>
    <d v="2024-04-01T00:00:00"/>
    <x v="3"/>
    <n v="103.5"/>
    <x v="0"/>
  </r>
  <r>
    <x v="0"/>
    <s v="Muesli country mix 1kg "/>
    <x v="0"/>
    <x v="313"/>
    <x v="5"/>
    <x v="274"/>
    <d v="2024-04-01T00:00:00"/>
    <x v="3"/>
    <n v="353.44"/>
    <x v="0"/>
  </r>
  <r>
    <x v="19"/>
    <s v="Confiture Abricot 5Kg    "/>
    <x v="0"/>
    <x v="269"/>
    <x v="6"/>
    <x v="239"/>
    <d v="2024-04-01T00:00:00"/>
    <x v="3"/>
    <n v="63.6"/>
    <x v="0"/>
  </r>
  <r>
    <x v="19"/>
    <s v="Confiture Fraises 5Kg  "/>
    <x v="0"/>
    <x v="270"/>
    <x v="4"/>
    <x v="239"/>
    <d v="2024-04-01T00:00:00"/>
    <x v="3"/>
    <n v="127.2"/>
    <x v="0"/>
  </r>
  <r>
    <x v="19"/>
    <s v="Confiture Diverses 5Kg  "/>
    <x v="0"/>
    <x v="271"/>
    <x v="6"/>
    <x v="239"/>
    <d v="2024-04-01T00:00:00"/>
    <x v="3"/>
    <n v="63.6"/>
    <x v="0"/>
  </r>
  <r>
    <x v="19"/>
    <s v="Confiture mirabelle/ passion   "/>
    <x v="0"/>
    <x v="436"/>
    <x v="4"/>
    <x v="239"/>
    <d v="2024-04-01T00:00:00"/>
    <x v="3"/>
    <n v="127.2"/>
    <x v="0"/>
  </r>
  <r>
    <x v="0"/>
    <s v="Madeleine Nature 25 gr carton 150pc "/>
    <x v="0"/>
    <x v="437"/>
    <x v="3"/>
    <x v="366"/>
    <d v="2024-04-01T00:00:00"/>
    <x v="3"/>
    <n v="12.685"/>
    <x v="0"/>
  </r>
  <r>
    <x v="0"/>
    <s v="Ketchup pot 34ml room carton 80 pot    "/>
    <x v="0"/>
    <x v="141"/>
    <x v="2"/>
    <x v="136"/>
    <d v="2024-04-01T00:00:00"/>
    <x v="3"/>
    <n v="209.45999999999998"/>
    <x v="0"/>
  </r>
  <r>
    <x v="0"/>
    <s v="Moutarde 33 ml room "/>
    <x v="0"/>
    <x v="143"/>
    <x v="4"/>
    <x v="138"/>
    <d v="2024-04-01T00:00:00"/>
    <x v="3"/>
    <n v="151.28"/>
    <x v="0"/>
  </r>
  <r>
    <x v="0"/>
    <s v="Mayonnaise pot 33 ml room carton 80 pot    "/>
    <x v="0"/>
    <x v="142"/>
    <x v="6"/>
    <x v="137"/>
    <d v="2024-04-01T00:00:00"/>
    <x v="3"/>
    <n v="67.430000000000007"/>
    <x v="0"/>
  </r>
  <r>
    <x v="0"/>
    <s v="Cajun "/>
    <x v="0"/>
    <x v="312"/>
    <x v="4"/>
    <x v="273"/>
    <d v="2024-04-01T00:00:00"/>
    <x v="3"/>
    <n v="110.82"/>
    <x v="0"/>
  </r>
  <r>
    <x v="0"/>
    <s v="Confiture Fraise 30 Gr"/>
    <x v="0"/>
    <x v="144"/>
    <x v="4"/>
    <x v="139"/>
    <d v="2024-04-01T00:00:00"/>
    <x v="3"/>
    <n v="33"/>
    <x v="0"/>
  </r>
  <r>
    <x v="0"/>
    <s v="Confiture abricot  Verre  C:60"/>
    <x v="0"/>
    <x v="145"/>
    <x v="4"/>
    <x v="139"/>
    <d v="2024-04-01T00:00:00"/>
    <x v="3"/>
    <n v="33"/>
    <x v="0"/>
  </r>
  <r>
    <x v="0"/>
    <s v="Pate A Tartiner Noisette 360Gr  bonne maman "/>
    <x v="0"/>
    <x v="236"/>
    <x v="8"/>
    <x v="213"/>
    <d v="2024-04-01T00:00:00"/>
    <x v="3"/>
    <n v="37.619999999999997"/>
    <x v="0"/>
  </r>
  <r>
    <x v="0"/>
    <s v="Pate A Tartine Noix Coco 300 Gr"/>
    <x v="0"/>
    <x v="235"/>
    <x v="1"/>
    <x v="213"/>
    <d v="2024-04-01T00:00:00"/>
    <x v="3"/>
    <n v="25.08"/>
    <x v="0"/>
  </r>
  <r>
    <x v="5"/>
    <s v="Pancake"/>
    <x v="0"/>
    <x v="152"/>
    <x v="1"/>
    <x v="146"/>
    <d v="2024-04-01T00:00:00"/>
    <x v="3"/>
    <n v="97.28"/>
    <x v="0"/>
  </r>
  <r>
    <x v="5"/>
    <s v="Pains Sans Gluten"/>
    <x v="0"/>
    <x v="285"/>
    <x v="3"/>
    <x v="250"/>
    <d v="2024-04-01T00:00:00"/>
    <x v="3"/>
    <n v="16.454999999999998"/>
    <x v="0"/>
  </r>
  <r>
    <x v="5"/>
    <s v="Mini Beignets Fruits Rouge"/>
    <x v="0"/>
    <x v="151"/>
    <x v="3"/>
    <x v="145"/>
    <d v="2024-04-01T00:00:00"/>
    <x v="3"/>
    <n v="25.905000000000001"/>
    <x v="0"/>
  </r>
  <r>
    <x v="5"/>
    <s v="Pain Surprise Mediterraneen"/>
    <x v="0"/>
    <x v="315"/>
    <x v="6"/>
    <x v="276"/>
    <d v="2024-04-01T00:00:00"/>
    <x v="3"/>
    <n v="44.28"/>
    <x v="0"/>
  </r>
  <r>
    <x v="5"/>
    <s v="Crepe"/>
    <x v="0"/>
    <x v="148"/>
    <x v="6"/>
    <x v="142"/>
    <d v="2024-04-01T00:00:00"/>
    <x v="3"/>
    <n v="19.77"/>
    <x v="0"/>
  </r>
  <r>
    <x v="2"/>
    <s v="Mini torsade"/>
    <x v="0"/>
    <x v="438"/>
    <x v="3"/>
    <x v="367"/>
    <d v="2024-04-01T00:00:00"/>
    <x v="3"/>
    <n v="13.505000000000001"/>
    <x v="0"/>
  </r>
  <r>
    <x v="2"/>
    <s v="Navette nature"/>
    <x v="0"/>
    <x v="232"/>
    <x v="3"/>
    <x v="210"/>
    <d v="2024-04-01T00:00:00"/>
    <x v="3"/>
    <n v="0.38500000000000001"/>
    <x v="0"/>
  </r>
  <r>
    <x v="18"/>
    <s v="Jus d orange "/>
    <x v="0"/>
    <x v="266"/>
    <x v="8"/>
    <x v="150"/>
    <d v="2024-04-01T00:00:00"/>
    <x v="3"/>
    <n v="152.10000000000002"/>
    <x v="0"/>
  </r>
  <r>
    <x v="18"/>
    <s v="Jus de pamplemouse "/>
    <x v="0"/>
    <x v="267"/>
    <x v="2"/>
    <x v="237"/>
    <d v="2024-04-01T00:00:00"/>
    <x v="3"/>
    <n v="56.58"/>
    <x v="0"/>
  </r>
  <r>
    <x v="18"/>
    <s v="Jus de pomme "/>
    <x v="0"/>
    <x v="268"/>
    <x v="2"/>
    <x v="238"/>
    <d v="2024-04-01T00:00:00"/>
    <x v="3"/>
    <n v="74.64"/>
    <x v="0"/>
  </r>
  <r>
    <x v="7"/>
    <s v="Pepe mint "/>
    <x v="0"/>
    <x v="439"/>
    <x v="1"/>
    <x v="53"/>
    <d v="2024-04-01T00:00:00"/>
    <x v="3"/>
    <n v="12.32"/>
    <x v="0"/>
  </r>
  <r>
    <x v="7"/>
    <s v="Massala "/>
    <x v="0"/>
    <x v="440"/>
    <x v="2"/>
    <x v="368"/>
    <d v="2024-04-01T00:00:00"/>
    <x v="3"/>
    <n v="9.39"/>
    <x v="0"/>
  </r>
  <r>
    <x v="7"/>
    <s v="Lemon citrus "/>
    <x v="0"/>
    <x v="441"/>
    <x v="1"/>
    <x v="369"/>
    <d v="2024-04-01T00:00:00"/>
    <x v="3"/>
    <n v="15.48"/>
    <x v="0"/>
  </r>
  <r>
    <x v="7"/>
    <s v="The darjeeling GD"/>
    <x v="0"/>
    <x v="301"/>
    <x v="4"/>
    <x v="263"/>
    <d v="2024-04-01T00:00:00"/>
    <x v="3"/>
    <n v="61.82"/>
    <x v="0"/>
  </r>
  <r>
    <x v="15"/>
    <s v="Morilles fraiches "/>
    <x v="0"/>
    <x v="442"/>
    <x v="4"/>
    <x v="370"/>
    <d v="2024-04-01T00:00:00"/>
    <x v="3"/>
    <n v="133.80000000000001"/>
    <x v="0"/>
  </r>
  <r>
    <x v="1"/>
    <s v="Vanille Gousse"/>
    <x v="0"/>
    <x v="72"/>
    <x v="11"/>
    <x v="70"/>
    <d v="2024-04-01T00:00:00"/>
    <x v="3"/>
    <n v="118.92999999999999"/>
    <x v="0"/>
  </r>
  <r>
    <x v="0"/>
    <s v="Tomate Pelee Concassee 5/1  "/>
    <x v="0"/>
    <x v="358"/>
    <x v="4"/>
    <x v="307"/>
    <d v="2024-05-01T00:00:00"/>
    <x v="4"/>
    <n v="13.38"/>
    <x v="0"/>
  </r>
  <r>
    <x v="0"/>
    <s v="Olive Verte Entieres 5/1"/>
    <x v="0"/>
    <x v="365"/>
    <x v="2"/>
    <x v="312"/>
    <d v="2024-05-01T00:00:00"/>
    <x v="4"/>
    <n v="21.9"/>
    <x v="0"/>
  </r>
  <r>
    <x v="1"/>
    <s v="Moutarde Sceau 1 Kg"/>
    <x v="0"/>
    <x v="17"/>
    <x v="7"/>
    <x v="17"/>
    <d v="2024-05-01T00:00:00"/>
    <x v="4"/>
    <n v="13.525"/>
    <x v="0"/>
  </r>
  <r>
    <x v="0"/>
    <s v="Harissa"/>
    <x v="0"/>
    <x v="354"/>
    <x v="17"/>
    <x v="303"/>
    <d v="2024-05-01T00:00:00"/>
    <x v="4"/>
    <n v="11"/>
    <x v="0"/>
  </r>
  <r>
    <x v="0"/>
    <s v="Tomates Concentre 28% 4/4"/>
    <x v="0"/>
    <x v="396"/>
    <x v="2"/>
    <x v="66"/>
    <d v="2024-05-01T00:00:00"/>
    <x v="4"/>
    <n v="6.57"/>
    <x v="0"/>
  </r>
  <r>
    <x v="2"/>
    <s v="Petit Pois Cajou 700 Ml"/>
    <x v="0"/>
    <x v="65"/>
    <x v="1"/>
    <x v="64"/>
    <d v="2024-05-01T00:00:00"/>
    <x v="4"/>
    <n v="75.2"/>
    <x v="0"/>
  </r>
  <r>
    <x v="0"/>
    <s v="Huile D'Olive Extra Vierge B:1L  "/>
    <x v="0"/>
    <x v="443"/>
    <x v="1"/>
    <x v="371"/>
    <d v="2024-05-01T00:00:00"/>
    <x v="4"/>
    <n v="20.239999999999998"/>
    <x v="0"/>
  </r>
  <r>
    <x v="0"/>
    <s v="Sauce sweet chili  "/>
    <x v="0"/>
    <x v="340"/>
    <x v="14"/>
    <x v="24"/>
    <d v="2024-05-01T00:00:00"/>
    <x v="4"/>
    <n v="86.88"/>
    <x v="0"/>
  </r>
  <r>
    <x v="0"/>
    <s v="Creme balsamique 250ml"/>
    <x v="0"/>
    <x v="392"/>
    <x v="8"/>
    <x v="335"/>
    <d v="2024-05-01T00:00:00"/>
    <x v="4"/>
    <n v="37.32"/>
    <x v="0"/>
  </r>
  <r>
    <x v="0"/>
    <s v="Pralines Roses Enrobees P:1Kg  "/>
    <x v="0"/>
    <x v="404"/>
    <x v="6"/>
    <x v="99"/>
    <d v="2024-05-01T00:00:00"/>
    <x v="4"/>
    <n v="23.47"/>
    <x v="0"/>
  </r>
  <r>
    <x v="0"/>
    <s v="Melange legumes  "/>
    <x v="0"/>
    <x v="398"/>
    <x v="8"/>
    <x v="19"/>
    <d v="2024-05-01T00:00:00"/>
    <x v="4"/>
    <n v="52.86"/>
    <x v="0"/>
  </r>
  <r>
    <x v="0"/>
    <s v="Tabasco rouge flacon"/>
    <x v="0"/>
    <x v="345"/>
    <x v="4"/>
    <x v="294"/>
    <d v="2024-05-01T00:00:00"/>
    <x v="4"/>
    <n v="7.36"/>
    <x v="0"/>
  </r>
  <r>
    <x v="0"/>
    <s v="Artichaud "/>
    <x v="0"/>
    <x v="362"/>
    <x v="14"/>
    <x v="310"/>
    <d v="2024-05-01T00:00:00"/>
    <x v="4"/>
    <n v="60.12"/>
    <x v="0"/>
  </r>
  <r>
    <x v="0"/>
    <s v="Mais cuit "/>
    <x v="0"/>
    <x v="140"/>
    <x v="14"/>
    <x v="135"/>
    <d v="2024-05-01T00:00:00"/>
    <x v="4"/>
    <n v="30"/>
    <x v="0"/>
  </r>
  <r>
    <x v="0"/>
    <s v="Creme de marron "/>
    <x v="0"/>
    <x v="136"/>
    <x v="9"/>
    <x v="131"/>
    <d v="2024-05-01T00:00:00"/>
    <x v="4"/>
    <n v="55.15"/>
    <x v="0"/>
  </r>
  <r>
    <x v="0"/>
    <s v="Farine t55 Sac"/>
    <x v="0"/>
    <x v="119"/>
    <x v="10"/>
    <x v="115"/>
    <d v="2024-05-01T00:00:00"/>
    <x v="4"/>
    <n v="44.445"/>
    <x v="0"/>
  </r>
  <r>
    <x v="0"/>
    <s v="Sucre poudre 1 kg     "/>
    <x v="0"/>
    <x v="118"/>
    <x v="59"/>
    <x v="114"/>
    <d v="2024-05-01T00:00:00"/>
    <x v="4"/>
    <n v="130.19999999999999"/>
    <x v="0"/>
  </r>
  <r>
    <x v="0"/>
    <s v="Sucre glace kg"/>
    <x v="0"/>
    <x v="367"/>
    <x v="17"/>
    <x v="314"/>
    <d v="2024-05-01T00:00:00"/>
    <x v="4"/>
    <n v="38.9"/>
    <x v="0"/>
  </r>
  <r>
    <x v="0"/>
    <s v="Sauce soja sale kikoman"/>
    <x v="0"/>
    <x v="339"/>
    <x v="0"/>
    <x v="290"/>
    <d v="2024-05-01T00:00:00"/>
    <x v="4"/>
    <n v="103.05"/>
    <x v="0"/>
  </r>
  <r>
    <x v="0"/>
    <s v="Sauce soja sucree  "/>
    <x v="0"/>
    <x v="401"/>
    <x v="6"/>
    <x v="342"/>
    <d v="2024-05-01T00:00:00"/>
    <x v="4"/>
    <n v="7.5"/>
    <x v="0"/>
  </r>
  <r>
    <x v="0"/>
    <s v="Sauce wok sesame "/>
    <x v="0"/>
    <x v="127"/>
    <x v="4"/>
    <x v="122"/>
    <d v="2024-05-01T00:00:00"/>
    <x v="4"/>
    <n v="35.72"/>
    <x v="0"/>
  </r>
  <r>
    <x v="0"/>
    <s v="Sauce  piments  nems  "/>
    <x v="0"/>
    <x v="402"/>
    <x v="9"/>
    <x v="343"/>
    <d v="2024-05-01T00:00:00"/>
    <x v="4"/>
    <n v="16.7"/>
    <x v="0"/>
  </r>
  <r>
    <x v="0"/>
    <s v="Vinaigre balsamique L"/>
    <x v="0"/>
    <x v="444"/>
    <x v="1"/>
    <x v="372"/>
    <d v="2024-05-01T00:00:00"/>
    <x v="4"/>
    <n v="17.760000000000002"/>
    <x v="0"/>
  </r>
  <r>
    <x v="0"/>
    <s v="Vinaigre de cidre 75 cl"/>
    <x v="0"/>
    <x v="131"/>
    <x v="9"/>
    <x v="126"/>
    <d v="2024-05-01T00:00:00"/>
    <x v="4"/>
    <n v="11.25"/>
    <x v="0"/>
  </r>
  <r>
    <x v="0"/>
    <s v="Arome vanille "/>
    <x v="0"/>
    <x v="350"/>
    <x v="2"/>
    <x v="299"/>
    <d v="2024-05-01T00:00:00"/>
    <x v="4"/>
    <n v="87.72"/>
    <x v="0"/>
  </r>
  <r>
    <x v="0"/>
    <s v="Fleur d oranger "/>
    <x v="0"/>
    <x v="394"/>
    <x v="4"/>
    <x v="337"/>
    <d v="2024-05-01T00:00:00"/>
    <x v="4"/>
    <n v="8.9600000000000009"/>
    <x v="0"/>
  </r>
  <r>
    <x v="15"/>
    <s v="Epine vinette"/>
    <x v="0"/>
    <x v="390"/>
    <x v="17"/>
    <x v="333"/>
    <d v="2024-05-01T00:00:00"/>
    <x v="4"/>
    <n v="116.8"/>
    <x v="0"/>
  </r>
  <r>
    <x v="0"/>
    <s v="Cardamone "/>
    <x v="0"/>
    <x v="395"/>
    <x v="4"/>
    <x v="338"/>
    <d v="2024-05-01T00:00:00"/>
    <x v="4"/>
    <n v="51.08"/>
    <x v="0"/>
  </r>
  <r>
    <x v="0"/>
    <s v="Poudre coco"/>
    <x v="0"/>
    <x v="403"/>
    <x v="2"/>
    <x v="56"/>
    <d v="2024-05-01T00:00:00"/>
    <x v="4"/>
    <n v="17.700000000000003"/>
    <x v="0"/>
  </r>
  <r>
    <x v="0"/>
    <s v="Speculos brisure  "/>
    <x v="0"/>
    <x v="263"/>
    <x v="2"/>
    <x v="57"/>
    <d v="2024-05-01T00:00:00"/>
    <x v="4"/>
    <n v="16.32"/>
    <x v="0"/>
  </r>
  <r>
    <x v="0"/>
    <s v="Polenta mais 1 kg "/>
    <x v="0"/>
    <x v="117"/>
    <x v="11"/>
    <x v="113"/>
    <d v="2024-05-01T00:00:00"/>
    <x v="4"/>
    <n v="13.37"/>
    <x v="0"/>
  </r>
  <r>
    <x v="0"/>
    <s v="Lentilles Vertes S:5Kg"/>
    <x v="0"/>
    <x v="1"/>
    <x v="2"/>
    <x v="1"/>
    <d v="2024-05-01T00:00:00"/>
    <x v="4"/>
    <n v="41.339999999999996"/>
    <x v="0"/>
  </r>
  <r>
    <x v="0"/>
    <s v="Sauce barbecue bidons 5 kg "/>
    <x v="0"/>
    <x v="407"/>
    <x v="4"/>
    <x v="345"/>
    <d v="2024-05-01T00:00:00"/>
    <x v="4"/>
    <n v="18.920000000000002"/>
    <x v="0"/>
  </r>
  <r>
    <x v="0"/>
    <s v="Ebly "/>
    <x v="0"/>
    <x v="388"/>
    <x v="2"/>
    <x v="331"/>
    <d v="2024-05-01T00:00:00"/>
    <x v="4"/>
    <n v="90.78"/>
    <x v="0"/>
  </r>
  <r>
    <x v="1"/>
    <s v="Ail Poudre"/>
    <x v="0"/>
    <x v="87"/>
    <x v="2"/>
    <x v="84"/>
    <d v="2024-05-01T00:00:00"/>
    <x v="4"/>
    <n v="35.64"/>
    <x v="0"/>
  </r>
  <r>
    <x v="1"/>
    <s v="Arôme Cafe"/>
    <x v="0"/>
    <x v="254"/>
    <x v="6"/>
    <x v="228"/>
    <d v="2024-05-01T00:00:00"/>
    <x v="4"/>
    <n v="22.86"/>
    <x v="0"/>
  </r>
  <r>
    <x v="1"/>
    <s v="Pistache brute "/>
    <x v="0"/>
    <x v="369"/>
    <x v="3"/>
    <x v="316"/>
    <d v="2024-05-01T00:00:00"/>
    <x v="4"/>
    <n v="6.05"/>
    <x v="0"/>
  </r>
  <r>
    <x v="1"/>
    <s v="Arome fleur oranger"/>
    <x v="0"/>
    <x v="381"/>
    <x v="7"/>
    <x v="8"/>
    <d v="2024-05-01T00:00:00"/>
    <x v="4"/>
    <n v="25.625"/>
    <x v="0"/>
  </r>
  <r>
    <x v="1"/>
    <s v="Bleuet"/>
    <x v="0"/>
    <x v="7"/>
    <x v="4"/>
    <x v="7"/>
    <d v="2024-05-01T00:00:00"/>
    <x v="4"/>
    <n v="31.82"/>
    <x v="0"/>
  </r>
  <r>
    <x v="1"/>
    <s v="Pulco Citron"/>
    <x v="0"/>
    <x v="344"/>
    <x v="6"/>
    <x v="293"/>
    <d v="2024-05-01T00:00:00"/>
    <x v="4"/>
    <n v="5.57"/>
    <x v="0"/>
  </r>
  <r>
    <x v="1"/>
    <s v="Chamallows"/>
    <x v="0"/>
    <x v="8"/>
    <x v="6"/>
    <x v="8"/>
    <d v="2024-05-01T00:00:00"/>
    <x v="4"/>
    <n v="10.25"/>
    <x v="0"/>
  </r>
  <r>
    <x v="1"/>
    <s v="Escargot"/>
    <x v="0"/>
    <x v="101"/>
    <x v="2"/>
    <x v="97"/>
    <d v="2024-05-01T00:00:00"/>
    <x v="4"/>
    <n v="50.94"/>
    <x v="0"/>
  </r>
  <r>
    <x v="1"/>
    <s v="Pastis"/>
    <x v="0"/>
    <x v="3"/>
    <x v="7"/>
    <x v="3"/>
    <d v="2024-05-01T00:00:00"/>
    <x v="4"/>
    <n v="8.75"/>
    <x v="0"/>
  </r>
  <r>
    <x v="1"/>
    <s v="Melange mexicain"/>
    <x v="0"/>
    <x v="400"/>
    <x v="2"/>
    <x v="341"/>
    <d v="2024-05-01T00:00:00"/>
    <x v="4"/>
    <n v="24.69"/>
    <x v="0"/>
  </r>
  <r>
    <x v="1"/>
    <s v="Melange Zaatar"/>
    <x v="0"/>
    <x v="82"/>
    <x v="1"/>
    <x v="80"/>
    <d v="2024-05-01T00:00:00"/>
    <x v="4"/>
    <n v="19.2"/>
    <x v="0"/>
  </r>
  <r>
    <x v="1"/>
    <s v="Fraise Bonbon"/>
    <x v="0"/>
    <x v="382"/>
    <x v="4"/>
    <x v="326"/>
    <d v="2024-05-01T00:00:00"/>
    <x v="4"/>
    <n v="24.5"/>
    <x v="0"/>
  </r>
  <r>
    <x v="1"/>
    <s v="Graine moutarde"/>
    <x v="0"/>
    <x v="11"/>
    <x v="6"/>
    <x v="11"/>
    <d v="2024-05-01T00:00:00"/>
    <x v="4"/>
    <n v="5.22"/>
    <x v="0"/>
  </r>
  <r>
    <x v="1"/>
    <s v="Basilic sec"/>
    <x v="0"/>
    <x v="6"/>
    <x v="10"/>
    <x v="6"/>
    <d v="2024-05-01T00:00:00"/>
    <x v="4"/>
    <n v="7.2149999999999999"/>
    <x v="0"/>
  </r>
  <r>
    <x v="1"/>
    <s v="Graines De Chia"/>
    <x v="0"/>
    <x v="12"/>
    <x v="12"/>
    <x v="12"/>
    <d v="2024-05-01T00:00:00"/>
    <x v="4"/>
    <n v="8.3439999999999994"/>
    <x v="0"/>
  </r>
  <r>
    <x v="1"/>
    <s v="Colombo"/>
    <x v="0"/>
    <x v="30"/>
    <x v="6"/>
    <x v="30"/>
    <d v="2024-05-01T00:00:00"/>
    <x v="4"/>
    <n v="8.68"/>
    <x v="0"/>
  </r>
  <r>
    <x v="1"/>
    <s v="Nouille Chinoise"/>
    <x v="0"/>
    <x v="445"/>
    <x v="8"/>
    <x v="346"/>
    <d v="2024-05-01T00:00:00"/>
    <x v="4"/>
    <n v="39.839999999999996"/>
    <x v="0"/>
  </r>
  <r>
    <x v="1"/>
    <s v="Haricot rouge kg"/>
    <x v="0"/>
    <x v="446"/>
    <x v="9"/>
    <x v="373"/>
    <d v="2024-05-01T00:00:00"/>
    <x v="4"/>
    <n v="18.350000000000001"/>
    <x v="0"/>
  </r>
  <r>
    <x v="1"/>
    <s v="Feuille Mori"/>
    <x v="0"/>
    <x v="32"/>
    <x v="3"/>
    <x v="32"/>
    <d v="2024-05-01T00:00:00"/>
    <x v="4"/>
    <n v="7.665"/>
    <x v="0"/>
  </r>
  <r>
    <x v="1"/>
    <s v="Curcumine  "/>
    <x v="0"/>
    <x v="92"/>
    <x v="4"/>
    <x v="89"/>
    <d v="2024-05-01T00:00:00"/>
    <x v="4"/>
    <n v="15.74"/>
    <x v="0"/>
  </r>
  <r>
    <x v="1"/>
    <s v="Raz Hanouti  "/>
    <x v="0"/>
    <x v="77"/>
    <x v="4"/>
    <x v="75"/>
    <d v="2024-05-01T00:00:00"/>
    <x v="4"/>
    <n v="16.059999999999999"/>
    <x v="0"/>
  </r>
  <r>
    <x v="0"/>
    <s v="Lasagne Lisca"/>
    <x v="0"/>
    <x v="406"/>
    <x v="4"/>
    <x v="53"/>
    <d v="2024-05-01T00:00:00"/>
    <x v="4"/>
    <n v="6.16"/>
    <x v="0"/>
  </r>
  <r>
    <x v="0"/>
    <s v="Feuillantine chocolat Carton"/>
    <x v="0"/>
    <x v="264"/>
    <x v="6"/>
    <x v="23"/>
    <d v="2024-05-01T00:00:00"/>
    <x v="4"/>
    <n v="17.07"/>
    <x v="0"/>
  </r>
  <r>
    <x v="0"/>
    <s v="Raisin blond golden 1 kg "/>
    <x v="0"/>
    <x v="115"/>
    <x v="1"/>
    <x v="111"/>
    <d v="2024-05-01T00:00:00"/>
    <x v="4"/>
    <n v="26.32"/>
    <x v="0"/>
  </r>
  <r>
    <x v="0"/>
    <s v="Raisin noir 1 kg  "/>
    <x v="0"/>
    <x v="116"/>
    <x v="9"/>
    <x v="112"/>
    <d v="2024-05-01T00:00:00"/>
    <x v="4"/>
    <n v="34.4"/>
    <x v="0"/>
  </r>
  <r>
    <x v="0"/>
    <s v="Daim Sachet "/>
    <x v="0"/>
    <x v="379"/>
    <x v="4"/>
    <x v="324"/>
    <d v="2024-05-01T00:00:00"/>
    <x v="4"/>
    <n v="31.06"/>
    <x v="0"/>
  </r>
  <r>
    <x v="0"/>
    <s v="Oignons frits 1 kg      "/>
    <x v="0"/>
    <x v="409"/>
    <x v="8"/>
    <x v="347"/>
    <d v="2024-05-01T00:00:00"/>
    <x v="4"/>
    <n v="60.599999999999994"/>
    <x v="0"/>
  </r>
  <r>
    <x v="0"/>
    <s v="Pop Corn"/>
    <x v="0"/>
    <x v="399"/>
    <x v="6"/>
    <x v="340"/>
    <d v="2024-05-01T00:00:00"/>
    <x v="4"/>
    <n v="6.63"/>
    <x v="0"/>
  </r>
  <r>
    <x v="0"/>
    <s v="Chapelure panko  "/>
    <x v="0"/>
    <x v="389"/>
    <x v="5"/>
    <x v="332"/>
    <d v="2024-05-01T00:00:00"/>
    <x v="4"/>
    <n v="63.6"/>
    <x v="0"/>
  </r>
  <r>
    <x v="0"/>
    <s v="Huile tournesol bidon 10 l"/>
    <x v="0"/>
    <x v="341"/>
    <x v="7"/>
    <x v="291"/>
    <d v="2024-05-01T00:00:00"/>
    <x v="4"/>
    <n v="47.5"/>
    <x v="0"/>
  </r>
  <r>
    <x v="0"/>
    <s v="Chocolat noir 65 % "/>
    <x v="0"/>
    <x v="111"/>
    <x v="9"/>
    <x v="107"/>
    <d v="2024-05-01T00:00:00"/>
    <x v="4"/>
    <n v="193.6"/>
    <x v="0"/>
  </r>
  <r>
    <x v="0"/>
    <s v="Quinoa kg"/>
    <x v="0"/>
    <x v="413"/>
    <x v="19"/>
    <x v="82"/>
    <d v="2024-05-01T00:00:00"/>
    <x v="4"/>
    <n v="95.48"/>
    <x v="0"/>
  </r>
  <r>
    <x v="0"/>
    <s v="Sel guerande kg "/>
    <x v="0"/>
    <x v="447"/>
    <x v="8"/>
    <x v="374"/>
    <d v="2024-05-01T00:00:00"/>
    <x v="4"/>
    <n v="11.28"/>
    <x v="0"/>
  </r>
  <r>
    <x v="0"/>
    <s v="Gros sel "/>
    <x v="0"/>
    <x v="346"/>
    <x v="6"/>
    <x v="295"/>
    <d v="2024-05-01T00:00:00"/>
    <x v="4"/>
    <n v="6.73"/>
    <x v="0"/>
  </r>
  <r>
    <x v="0"/>
    <s v="Fumet poisson poudre   "/>
    <x v="0"/>
    <x v="123"/>
    <x v="2"/>
    <x v="119"/>
    <d v="2024-05-01T00:00:00"/>
    <x v="4"/>
    <n v="26.099999999999998"/>
    <x v="0"/>
  </r>
  <r>
    <x v="0"/>
    <s v="Herbes de provence 185 gr"/>
    <x v="0"/>
    <x v="124"/>
    <x v="2"/>
    <x v="120"/>
    <d v="2024-05-01T00:00:00"/>
    <x v="4"/>
    <n v="21.39"/>
    <x v="0"/>
  </r>
  <r>
    <x v="0"/>
    <s v="Fond Brun Lié Boite"/>
    <x v="0"/>
    <x v="125"/>
    <x v="4"/>
    <x v="121"/>
    <d v="2024-05-01T00:00:00"/>
    <x v="4"/>
    <n v="15.42"/>
    <x v="0"/>
  </r>
  <r>
    <x v="0"/>
    <s v="Fumet poisson liquide "/>
    <x v="0"/>
    <x v="448"/>
    <x v="4"/>
    <x v="375"/>
    <d v="2024-05-01T00:00:00"/>
    <x v="4"/>
    <n v="50.48"/>
    <x v="0"/>
  </r>
  <r>
    <x v="0"/>
    <s v="Miel pot 1 kg"/>
    <x v="0"/>
    <x v="146"/>
    <x v="2"/>
    <x v="140"/>
    <d v="2024-05-01T00:00:00"/>
    <x v="4"/>
    <n v="104.67"/>
    <x v="0"/>
  </r>
  <r>
    <x v="10"/>
    <s v="Huile friteuse 20 l"/>
    <x v="0"/>
    <x v="239"/>
    <x v="7"/>
    <x v="215"/>
    <d v="2024-05-01T00:00:00"/>
    <x v="4"/>
    <n v="117.5"/>
    <x v="0"/>
  </r>
  <r>
    <x v="0"/>
    <s v="Amandes effilées"/>
    <x v="0"/>
    <x v="351"/>
    <x v="2"/>
    <x v="300"/>
    <d v="2024-05-01T00:00:00"/>
    <x v="4"/>
    <n v="48.36"/>
    <x v="0"/>
  </r>
  <r>
    <x v="0"/>
    <s v="Coquillette "/>
    <x v="0"/>
    <x v="349"/>
    <x v="2"/>
    <x v="298"/>
    <d v="2024-05-01T00:00:00"/>
    <x v="4"/>
    <n v="31.799999999999997"/>
    <x v="0"/>
  </r>
  <r>
    <x v="0"/>
    <s v="Penne Rigate  sac 5 kg "/>
    <x v="0"/>
    <x v="343"/>
    <x v="1"/>
    <x v="83"/>
    <d v="2024-05-01T00:00:00"/>
    <x v="4"/>
    <n v="32.200000000000003"/>
    <x v="0"/>
  </r>
  <r>
    <x v="0"/>
    <s v="Riz basmati sac 5 kg   "/>
    <x v="0"/>
    <x v="110"/>
    <x v="9"/>
    <x v="106"/>
    <d v="2024-05-01T00:00:00"/>
    <x v="4"/>
    <n v="128.19999999999999"/>
    <x v="0"/>
  </r>
  <r>
    <x v="0"/>
    <s v="Riz noir kg"/>
    <x v="0"/>
    <x v="419"/>
    <x v="5"/>
    <x v="354"/>
    <d v="2024-05-01T00:00:00"/>
    <x v="4"/>
    <n v="64.88"/>
    <x v="0"/>
  </r>
  <r>
    <x v="0"/>
    <s v="Gelatine feuille "/>
    <x v="0"/>
    <x v="415"/>
    <x v="10"/>
    <x v="351"/>
    <d v="2024-05-01T00:00:00"/>
    <x v="4"/>
    <n v="37.56"/>
    <x v="0"/>
  </r>
  <r>
    <x v="0"/>
    <s v="Bouillon de légumes  "/>
    <x v="0"/>
    <x v="126"/>
    <x v="4"/>
    <x v="16"/>
    <d v="2024-05-01T00:00:00"/>
    <x v="4"/>
    <n v="15.92"/>
    <x v="0"/>
  </r>
  <r>
    <x v="0"/>
    <s v="Bombe de graisse"/>
    <x v="0"/>
    <x v="366"/>
    <x v="2"/>
    <x v="313"/>
    <d v="2024-05-01T00:00:00"/>
    <x v="4"/>
    <n v="28.349999999999998"/>
    <x v="0"/>
  </r>
  <r>
    <x v="0"/>
    <s v="Levure chimique "/>
    <x v="0"/>
    <x v="416"/>
    <x v="10"/>
    <x v="313"/>
    <d v="2024-05-01T00:00:00"/>
    <x v="4"/>
    <n v="14.174999999999999"/>
    <x v="0"/>
  </r>
  <r>
    <x v="0"/>
    <s v="Sesame blanc kg "/>
    <x v="0"/>
    <x v="411"/>
    <x v="4"/>
    <x v="346"/>
    <d v="2024-05-01T00:00:00"/>
    <x v="4"/>
    <n v="13.28"/>
    <x v="0"/>
  </r>
  <r>
    <x v="0"/>
    <s v="Poivre Gris Moulu  1 kg "/>
    <x v="0"/>
    <x v="412"/>
    <x v="3"/>
    <x v="349"/>
    <d v="2024-05-01T00:00:00"/>
    <x v="4"/>
    <n v="5.1749999999999998"/>
    <x v="0"/>
  </r>
  <r>
    <x v="0"/>
    <s v="Poivre Noir Grains S:1Kg"/>
    <x v="0"/>
    <x v="104"/>
    <x v="6"/>
    <x v="100"/>
    <d v="2024-05-01T00:00:00"/>
    <x v="4"/>
    <n v="16.29"/>
    <x v="0"/>
  </r>
  <r>
    <x v="0"/>
    <s v="Poivre vert saumure "/>
    <x v="0"/>
    <x v="247"/>
    <x v="3"/>
    <x v="223"/>
    <d v="2024-05-01T00:00:00"/>
    <x v="4"/>
    <n v="2.8650000000000002"/>
    <x v="0"/>
  </r>
  <r>
    <x v="0"/>
    <s v="Farine De Ble T55"/>
    <x v="0"/>
    <x v="361"/>
    <x v="8"/>
    <x v="309"/>
    <d v="2024-05-01T00:00:00"/>
    <x v="4"/>
    <n v="36.900000000000006"/>
    <x v="0"/>
  </r>
  <r>
    <x v="1"/>
    <s v="Nappage blond abricot "/>
    <x v="0"/>
    <x v="243"/>
    <x v="6"/>
    <x v="219"/>
    <d v="2024-05-01T00:00:00"/>
    <x v="4"/>
    <n v="5.09"/>
    <x v="0"/>
  </r>
  <r>
    <x v="1"/>
    <s v="Agar Agar"/>
    <x v="0"/>
    <x v="34"/>
    <x v="6"/>
    <x v="34"/>
    <d v="2024-05-01T00:00:00"/>
    <x v="4"/>
    <n v="90.37"/>
    <x v="0"/>
  </r>
  <r>
    <x v="1"/>
    <s v="Creme De Violette"/>
    <x v="0"/>
    <x v="383"/>
    <x v="2"/>
    <x v="327"/>
    <d v="2024-05-01T00:00:00"/>
    <x v="4"/>
    <n v="24"/>
    <x v="0"/>
  </r>
  <r>
    <x v="1"/>
    <s v="Gelatine feuille halal"/>
    <x v="0"/>
    <x v="22"/>
    <x v="4"/>
    <x v="22"/>
    <d v="2024-05-01T00:00:00"/>
    <x v="4"/>
    <n v="58.92"/>
    <x v="0"/>
  </r>
  <r>
    <x v="1"/>
    <s v="Pate de cacahuete 4/4"/>
    <x v="0"/>
    <x v="378"/>
    <x v="6"/>
    <x v="323"/>
    <d v="2024-05-01T00:00:00"/>
    <x v="4"/>
    <n v="32.22"/>
    <x v="0"/>
  </r>
  <r>
    <x v="1"/>
    <s v="Lecithine"/>
    <x v="0"/>
    <x v="42"/>
    <x v="6"/>
    <x v="42"/>
    <d v="2024-05-01T00:00:00"/>
    <x v="4"/>
    <n v="59.6"/>
    <x v="0"/>
  </r>
  <r>
    <x v="1"/>
    <s v="Framboise lyophilisee"/>
    <x v="0"/>
    <x v="106"/>
    <x v="4"/>
    <x v="102"/>
    <d v="2024-05-01T00:00:00"/>
    <x v="4"/>
    <n v="50.5"/>
    <x v="0"/>
  </r>
  <r>
    <x v="1"/>
    <s v="Gelifiant"/>
    <x v="0"/>
    <x v="41"/>
    <x v="6"/>
    <x v="41"/>
    <d v="2024-05-01T00:00:00"/>
    <x v="4"/>
    <n v="45.68"/>
    <x v="0"/>
  </r>
  <r>
    <x v="1"/>
    <s v="Quinoa Rouge"/>
    <x v="0"/>
    <x v="51"/>
    <x v="4"/>
    <x v="51"/>
    <d v="2024-05-01T00:00:00"/>
    <x v="4"/>
    <n v="18.059999999999999"/>
    <x v="0"/>
  </r>
  <r>
    <x v="1"/>
    <s v="Pate cacahuete"/>
    <x v="0"/>
    <x v="375"/>
    <x v="1"/>
    <x v="321"/>
    <d v="2024-05-01T00:00:00"/>
    <x v="4"/>
    <n v="12.72"/>
    <x v="0"/>
  </r>
  <r>
    <x v="1"/>
    <s v="Vermicelle"/>
    <x v="0"/>
    <x v="128"/>
    <x v="28"/>
    <x v="123"/>
    <d v="2024-05-01T00:00:00"/>
    <x v="4"/>
    <n v="71.52"/>
    <x v="0"/>
  </r>
  <r>
    <x v="1"/>
    <s v="Herbes De Provence"/>
    <x v="0"/>
    <x v="14"/>
    <x v="4"/>
    <x v="14"/>
    <d v="2024-05-01T00:00:00"/>
    <x v="4"/>
    <n v="12.52"/>
    <x v="0"/>
  </r>
  <r>
    <x v="1"/>
    <s v="Perle du japon "/>
    <x v="0"/>
    <x v="242"/>
    <x v="6"/>
    <x v="218"/>
    <d v="2024-05-01T00:00:00"/>
    <x v="4"/>
    <n v="8.1"/>
    <x v="0"/>
  </r>
  <r>
    <x v="3"/>
    <s v="Fruit Du Jacquier  "/>
    <x v="0"/>
    <x v="95"/>
    <x v="19"/>
    <x v="92"/>
    <d v="2024-05-01T00:00:00"/>
    <x v="4"/>
    <n v="39.199999999999996"/>
    <x v="0"/>
  </r>
  <r>
    <x v="0"/>
    <s v="Tortillas"/>
    <x v="0"/>
    <x v="449"/>
    <x v="9"/>
    <x v="376"/>
    <d v="2024-05-01T00:00:00"/>
    <x v="4"/>
    <n v="115.35"/>
    <x v="0"/>
  </r>
  <r>
    <x v="0"/>
    <s v="Noix pecan "/>
    <x v="0"/>
    <x v="450"/>
    <x v="4"/>
    <x v="377"/>
    <d v="2024-05-01T00:00:00"/>
    <x v="4"/>
    <n v="59.44"/>
    <x v="0"/>
  </r>
  <r>
    <x v="0"/>
    <s v="Morilles"/>
    <x v="0"/>
    <x v="451"/>
    <x v="6"/>
    <x v="378"/>
    <d v="2024-05-01T00:00:00"/>
    <x v="4"/>
    <n v="68.599999999999994"/>
    <x v="0"/>
  </r>
  <r>
    <x v="0"/>
    <s v="Trio quinoa "/>
    <x v="0"/>
    <x v="357"/>
    <x v="2"/>
    <x v="306"/>
    <d v="2024-05-01T00:00:00"/>
    <x v="4"/>
    <n v="19.02"/>
    <x v="0"/>
  </r>
  <r>
    <x v="0"/>
    <s v="Vanille Bourbon Gousses P:90Gr"/>
    <x v="0"/>
    <x v="452"/>
    <x v="6"/>
    <x v="379"/>
    <d v="2024-05-01T00:00:00"/>
    <x v="4"/>
    <n v="94.39"/>
    <x v="0"/>
  </r>
  <r>
    <x v="14"/>
    <s v="Poivre Vert frit 1Kg"/>
    <x v="0"/>
    <x v="240"/>
    <x v="4"/>
    <x v="216"/>
    <d v="2024-05-01T00:00:00"/>
    <x v="4"/>
    <n v="113.1"/>
    <x v="0"/>
  </r>
  <r>
    <x v="1"/>
    <s v="Rhum Cbd"/>
    <x v="0"/>
    <x v="453"/>
    <x v="6"/>
    <x v="380"/>
    <d v="2024-05-01T00:00:00"/>
    <x v="4"/>
    <n v="30"/>
    <x v="0"/>
  </r>
  <r>
    <x v="1"/>
    <s v="Praline Rose"/>
    <x v="0"/>
    <x v="103"/>
    <x v="8"/>
    <x v="99"/>
    <d v="2024-05-01T00:00:00"/>
    <x v="4"/>
    <n v="140.82"/>
    <x v="0"/>
  </r>
  <r>
    <x v="5"/>
    <s v="Blinis"/>
    <x v="0"/>
    <x v="326"/>
    <x v="4"/>
    <x v="281"/>
    <d v="2024-05-01T00:00:00"/>
    <x v="4"/>
    <n v="64"/>
    <x v="0"/>
  </r>
  <r>
    <x v="5"/>
    <s v="Pain Parisiens"/>
    <x v="0"/>
    <x v="203"/>
    <x v="11"/>
    <x v="189"/>
    <d v="2024-05-01T00:00:00"/>
    <x v="4"/>
    <n v="326.97000000000003"/>
    <x v="0"/>
  </r>
  <r>
    <x v="5"/>
    <s v="Pain Figue"/>
    <x v="0"/>
    <x v="211"/>
    <x v="6"/>
    <x v="196"/>
    <d v="2024-05-01T00:00:00"/>
    <x v="4"/>
    <n v="51.25"/>
    <x v="0"/>
  </r>
  <r>
    <x v="5"/>
    <s v="Pain Noix"/>
    <x v="0"/>
    <x v="210"/>
    <x v="6"/>
    <x v="195"/>
    <d v="2024-05-01T00:00:00"/>
    <x v="4"/>
    <n v="83.03"/>
    <x v="0"/>
  </r>
  <r>
    <x v="5"/>
    <s v="Pain Complet"/>
    <x v="0"/>
    <x v="275"/>
    <x v="6"/>
    <x v="243"/>
    <d v="2024-05-01T00:00:00"/>
    <x v="4"/>
    <n v="31.99"/>
    <x v="0"/>
  </r>
  <r>
    <x v="5"/>
    <s v="Petit Pois"/>
    <x v="0"/>
    <x v="196"/>
    <x v="17"/>
    <x v="182"/>
    <d v="2024-05-01T00:00:00"/>
    <x v="4"/>
    <n v="24.1"/>
    <x v="0"/>
  </r>
  <r>
    <x v="10"/>
    <s v="Haricot verts 2.5 kg"/>
    <x v="0"/>
    <x v="201"/>
    <x v="8"/>
    <x v="187"/>
    <d v="2024-05-01T00:00:00"/>
    <x v="4"/>
    <n v="11.399999999999999"/>
    <x v="0"/>
  </r>
  <r>
    <x v="11"/>
    <s v="Boulettes Crevette Sachet 50"/>
    <x v="0"/>
    <x v="218"/>
    <x v="46"/>
    <x v="203"/>
    <d v="2024-05-01T00:00:00"/>
    <x v="4"/>
    <n v="420"/>
    <x v="0"/>
  </r>
  <r>
    <x v="11"/>
    <s v="Dim Sum Canard Sachet 50"/>
    <x v="0"/>
    <x v="219"/>
    <x v="45"/>
    <x v="203"/>
    <d v="2024-05-01T00:00:00"/>
    <x v="4"/>
    <n v="489.99999999999994"/>
    <x v="0"/>
  </r>
  <r>
    <x v="11"/>
    <s v="Dim Sum Vege Sachet 50"/>
    <x v="0"/>
    <x v="221"/>
    <x v="58"/>
    <x v="203"/>
    <d v="2024-05-01T00:00:00"/>
    <x v="4"/>
    <n v="350"/>
    <x v="0"/>
  </r>
  <r>
    <x v="11"/>
    <s v="Raviole crevette 50 pc "/>
    <x v="0"/>
    <x v="220"/>
    <x v="60"/>
    <x v="203"/>
    <d v="2024-05-01T00:00:00"/>
    <x v="4"/>
    <n v="454.99999999999994"/>
    <x v="0"/>
  </r>
  <r>
    <x v="2"/>
    <s v="Chausson Pommes Lunch Lenôtre Beurre Aop 40Gr"/>
    <x v="0"/>
    <x v="454"/>
    <x v="6"/>
    <x v="277"/>
    <d v="2024-05-01T00:00:00"/>
    <x v="4"/>
    <n v="105.57"/>
    <x v="0"/>
  </r>
  <r>
    <x v="2"/>
    <s v="Croissant Les Savoureux 60X70G"/>
    <x v="0"/>
    <x v="455"/>
    <x v="1"/>
    <x v="381"/>
    <d v="2024-05-01T00:00:00"/>
    <x v="4"/>
    <n v="126.56"/>
    <x v="0"/>
  </r>
  <r>
    <x v="2"/>
    <s v="Pain Au Chocolat Lunch Lenôtre Beurre (Cond 210)"/>
    <x v="0"/>
    <x v="456"/>
    <x v="1"/>
    <x v="157"/>
    <d v="2024-05-01T00:00:00"/>
    <x v="4"/>
    <n v="264.60000000000002"/>
    <x v="0"/>
  </r>
  <r>
    <x v="5"/>
    <s v="Pain Raisin"/>
    <x v="0"/>
    <x v="212"/>
    <x v="6"/>
    <x v="197"/>
    <d v="2024-05-01T00:00:00"/>
    <x v="4"/>
    <n v="57.96"/>
    <x v="0"/>
  </r>
  <r>
    <x v="5"/>
    <s v="Baguette Nature"/>
    <x v="0"/>
    <x v="204"/>
    <x v="1"/>
    <x v="190"/>
    <d v="2024-05-01T00:00:00"/>
    <x v="4"/>
    <n v="92.12"/>
    <x v="0"/>
  </r>
  <r>
    <x v="10"/>
    <s v="Beignet a la romaine "/>
    <x v="0"/>
    <x v="334"/>
    <x v="2"/>
    <x v="287"/>
    <d v="2024-05-01T00:00:00"/>
    <x v="4"/>
    <n v="12.149999999999999"/>
    <x v="0"/>
  </r>
  <r>
    <x v="11"/>
    <s v="Dim Sum Etoile Dinde Sachet 50"/>
    <x v="0"/>
    <x v="317"/>
    <x v="58"/>
    <x v="203"/>
    <d v="2024-05-01T00:00:00"/>
    <x v="4"/>
    <n v="350"/>
    <x v="0"/>
  </r>
  <r>
    <x v="17"/>
    <s v="Samoosa aux legumes "/>
    <x v="0"/>
    <x v="457"/>
    <x v="61"/>
    <x v="241"/>
    <d v="2024-05-01T00:00:00"/>
    <x v="4"/>
    <n v="276"/>
    <x v="0"/>
  </r>
  <r>
    <x v="12"/>
    <s v="Kebbe Veau 20Pc"/>
    <x v="0"/>
    <x v="223"/>
    <x v="4"/>
    <x v="205"/>
    <d v="2024-05-01T00:00:00"/>
    <x v="4"/>
    <n v="5.2"/>
    <x v="0"/>
  </r>
  <r>
    <x v="5"/>
    <s v="Algue"/>
    <x v="0"/>
    <x v="231"/>
    <x v="1"/>
    <x v="209"/>
    <d v="2024-05-01T00:00:00"/>
    <x v="4"/>
    <n v="60"/>
    <x v="0"/>
  </r>
  <r>
    <x v="15"/>
    <s v="Oignon grelot "/>
    <x v="0"/>
    <x v="248"/>
    <x v="4"/>
    <x v="224"/>
    <d v="2024-05-01T00:00:00"/>
    <x v="4"/>
    <n v="22"/>
    <x v="0"/>
  </r>
  <r>
    <x v="5"/>
    <s v="Glace Cafe"/>
    <x v="0"/>
    <x v="207"/>
    <x v="6"/>
    <x v="192"/>
    <d v="2024-05-01T00:00:00"/>
    <x v="4"/>
    <n v="16.2"/>
    <x v="0"/>
  </r>
  <r>
    <x v="5"/>
    <s v="Glace Chocolat"/>
    <x v="0"/>
    <x v="206"/>
    <x v="6"/>
    <x v="192"/>
    <d v="2024-05-01T00:00:00"/>
    <x v="4"/>
    <n v="16.2"/>
    <x v="0"/>
  </r>
  <r>
    <x v="5"/>
    <s v="Glace Fraise"/>
    <x v="0"/>
    <x v="458"/>
    <x v="2"/>
    <x v="192"/>
    <d v="2024-05-01T00:00:00"/>
    <x v="4"/>
    <n v="48.599999999999994"/>
    <x v="0"/>
  </r>
  <r>
    <x v="5"/>
    <s v="Glace Vanille"/>
    <x v="0"/>
    <x v="327"/>
    <x v="2"/>
    <x v="192"/>
    <d v="2024-05-01T00:00:00"/>
    <x v="4"/>
    <n v="48.599999999999994"/>
    <x v="0"/>
  </r>
  <r>
    <x v="10"/>
    <s v="Petit pois "/>
    <x v="0"/>
    <x v="249"/>
    <x v="17"/>
    <x v="182"/>
    <d v="2024-05-01T00:00:00"/>
    <x v="4"/>
    <n v="24.1"/>
    <x v="0"/>
  </r>
  <r>
    <x v="17"/>
    <s v="Saint jacques 1 kg "/>
    <x v="0"/>
    <x v="265"/>
    <x v="3"/>
    <x v="236"/>
    <d v="2024-05-01T00:00:00"/>
    <x v="4"/>
    <n v="21.25"/>
    <x v="0"/>
  </r>
  <r>
    <x v="10"/>
    <s v="Boulette de bœuf"/>
    <x v="0"/>
    <x v="198"/>
    <x v="27"/>
    <x v="184"/>
    <d v="2024-05-01T00:00:00"/>
    <x v="4"/>
    <n v="66.375"/>
    <x v="0"/>
  </r>
  <r>
    <x v="10"/>
    <s v="Bouchee Camembert  "/>
    <x v="0"/>
    <x v="333"/>
    <x v="53"/>
    <x v="286"/>
    <d v="2024-05-01T00:00:00"/>
    <x v="4"/>
    <n v="135.30000000000001"/>
    <x v="0"/>
  </r>
  <r>
    <x v="10"/>
    <s v="Churros "/>
    <x v="0"/>
    <x v="324"/>
    <x v="2"/>
    <x v="227"/>
    <d v="2024-05-01T00:00:00"/>
    <x v="4"/>
    <n v="13.799999999999999"/>
    <x v="0"/>
  </r>
  <r>
    <x v="5"/>
    <s v="Muffin Myrtille"/>
    <x v="0"/>
    <x v="459"/>
    <x v="6"/>
    <x v="382"/>
    <d v="2024-05-01T00:00:00"/>
    <x v="4"/>
    <n v="53.18"/>
    <x v="0"/>
  </r>
  <r>
    <x v="5"/>
    <s v="Gougeres Emmentals"/>
    <x v="0"/>
    <x v="272"/>
    <x v="6"/>
    <x v="240"/>
    <d v="2024-05-01T00:00:00"/>
    <x v="4"/>
    <n v="88"/>
    <x v="0"/>
  </r>
  <r>
    <x v="5"/>
    <s v="Mini Tartelette Sale"/>
    <x v="0"/>
    <x v="280"/>
    <x v="6"/>
    <x v="246"/>
    <d v="2024-05-01T00:00:00"/>
    <x v="4"/>
    <n v="79.61"/>
    <x v="0"/>
  </r>
  <r>
    <x v="5"/>
    <s v="Mini Tartelette Sucre"/>
    <x v="0"/>
    <x v="281"/>
    <x v="4"/>
    <x v="247"/>
    <d v="2024-05-01T00:00:00"/>
    <x v="4"/>
    <n v="164.92"/>
    <x v="0"/>
  </r>
  <r>
    <x v="10"/>
    <s v="Dos de cabillaud 5 kg "/>
    <x v="0"/>
    <x v="199"/>
    <x v="17"/>
    <x v="185"/>
    <d v="2024-05-01T00:00:00"/>
    <x v="4"/>
    <n v="157.5"/>
    <x v="0"/>
  </r>
  <r>
    <x v="10"/>
    <s v="Colin alaska "/>
    <x v="0"/>
    <x v="321"/>
    <x v="17"/>
    <x v="119"/>
    <d v="2024-05-01T00:00:00"/>
    <x v="4"/>
    <n v="87"/>
    <x v="0"/>
  </r>
  <r>
    <x v="10"/>
    <s v="Steak de thon rouge "/>
    <x v="0"/>
    <x v="322"/>
    <x v="17"/>
    <x v="202"/>
    <d v="2024-05-01T00:00:00"/>
    <x v="4"/>
    <n v="134"/>
    <x v="0"/>
  </r>
  <r>
    <x v="10"/>
    <s v="Mahi mahi 5 kg "/>
    <x v="0"/>
    <x v="200"/>
    <x v="17"/>
    <x v="186"/>
    <d v="2024-05-01T00:00:00"/>
    <x v="4"/>
    <n v="100"/>
    <x v="0"/>
  </r>
  <r>
    <x v="17"/>
    <s v="Filet de bar "/>
    <x v="0"/>
    <x v="331"/>
    <x v="8"/>
    <x v="257"/>
    <d v="2024-05-01T00:00:00"/>
    <x v="4"/>
    <n v="113.39999999999999"/>
    <x v="0"/>
  </r>
  <r>
    <x v="8"/>
    <s v="Tarte 28 Cm"/>
    <x v="0"/>
    <x v="186"/>
    <x v="2"/>
    <x v="175"/>
    <d v="2024-05-01T00:00:00"/>
    <x v="4"/>
    <n v="65.91"/>
    <x v="0"/>
  </r>
  <r>
    <x v="8"/>
    <s v="Gamme Done Vegan"/>
    <x v="0"/>
    <x v="320"/>
    <x v="1"/>
    <x v="278"/>
    <d v="2024-05-01T00:00:00"/>
    <x v="4"/>
    <n v="86.4"/>
    <x v="0"/>
  </r>
  <r>
    <x v="8"/>
    <s v="Tartelette citron meringuee colis de 12"/>
    <x v="0"/>
    <x v="191"/>
    <x v="2"/>
    <x v="174"/>
    <d v="2024-05-01T00:00:00"/>
    <x v="4"/>
    <n v="87.12"/>
    <x v="0"/>
  </r>
  <r>
    <x v="8"/>
    <s v="Entremet rond 6/8 pers trois chocolats"/>
    <x v="0"/>
    <x v="460"/>
    <x v="1"/>
    <x v="357"/>
    <d v="2024-05-01T00:00:00"/>
    <x v="4"/>
    <n v="76.28"/>
    <x v="0"/>
  </r>
  <r>
    <x v="8"/>
    <s v="Gamme Finger"/>
    <x v="0"/>
    <x v="461"/>
    <x v="2"/>
    <x v="174"/>
    <d v="2024-05-01T00:00:00"/>
    <x v="4"/>
    <n v="87.12"/>
    <x v="0"/>
  </r>
  <r>
    <x v="8"/>
    <s v="Choupinette Pistache colis de 50 pieces"/>
    <x v="0"/>
    <x v="188"/>
    <x v="4"/>
    <x v="176"/>
    <d v="2024-05-01T00:00:00"/>
    <x v="4"/>
    <n v="54"/>
    <x v="0"/>
  </r>
  <r>
    <x v="8"/>
    <s v="Choupinette framboise boite de 50 pieces"/>
    <x v="0"/>
    <x v="187"/>
    <x v="6"/>
    <x v="176"/>
    <d v="2024-05-01T00:00:00"/>
    <x v="4"/>
    <n v="27"/>
    <x v="0"/>
  </r>
  <r>
    <x v="8"/>
    <s v="Choupinette chocolat boite de 50 pieces"/>
    <x v="0"/>
    <x v="276"/>
    <x v="6"/>
    <x v="176"/>
    <d v="2024-05-01T00:00:00"/>
    <x v="4"/>
    <n v="27"/>
    <x v="0"/>
  </r>
  <r>
    <x v="5"/>
    <s v="Assortiments Macaron"/>
    <x v="0"/>
    <x v="150"/>
    <x v="4"/>
    <x v="144"/>
    <d v="2024-05-01T00:00:00"/>
    <x v="4"/>
    <n v="98.54"/>
    <x v="0"/>
  </r>
  <r>
    <x v="5"/>
    <s v="Gambas 16/20"/>
    <x v="0"/>
    <x v="195"/>
    <x v="4"/>
    <x v="181"/>
    <d v="2024-05-01T00:00:00"/>
    <x v="4"/>
    <n v="27.8"/>
    <x v="0"/>
  </r>
  <r>
    <x v="16"/>
    <s v="Filet sebaste"/>
    <x v="0"/>
    <x v="462"/>
    <x v="2"/>
    <x v="383"/>
    <d v="2024-05-01T00:00:00"/>
    <x v="4"/>
    <n v="19.5"/>
    <x v="0"/>
  </r>
  <r>
    <x v="5"/>
    <s v="Cigare Curry"/>
    <x v="0"/>
    <x v="338"/>
    <x v="1"/>
    <x v="289"/>
    <d v="2024-05-01T00:00:00"/>
    <x v="4"/>
    <n v="112.72"/>
    <x v="0"/>
  </r>
  <r>
    <x v="2"/>
    <s v="Mangue morceaux kg "/>
    <x v="0"/>
    <x v="428"/>
    <x v="11"/>
    <x v="11"/>
    <d v="2024-05-01T00:00:00"/>
    <x v="4"/>
    <n v="36.54"/>
    <x v="0"/>
  </r>
  <r>
    <x v="2"/>
    <s v="Opera &quot;Le Precieux&quot; (Cond6)"/>
    <x v="0"/>
    <x v="463"/>
    <x v="6"/>
    <x v="358"/>
    <d v="2024-05-01T00:00:00"/>
    <x v="4"/>
    <n v="133.94999999999999"/>
    <x v="0"/>
  </r>
  <r>
    <x v="6"/>
    <s v="The Noir Breakfast Intense"/>
    <x v="0"/>
    <x v="156"/>
    <x v="6"/>
    <x v="150"/>
    <d v="2024-05-01T00:00:00"/>
    <x v="4"/>
    <n v="25.35"/>
    <x v="0"/>
  </r>
  <r>
    <x v="6"/>
    <s v="The Noir Earl Grey Intense Bio"/>
    <x v="0"/>
    <x v="158"/>
    <x v="3"/>
    <x v="152"/>
    <d v="2024-05-01T00:00:00"/>
    <x v="4"/>
    <n v="14.5"/>
    <x v="0"/>
  </r>
  <r>
    <x v="6"/>
    <s v="The Noir Darjeeling Imperial Bio"/>
    <x v="0"/>
    <x v="464"/>
    <x v="6"/>
    <x v="384"/>
    <d v="2024-05-01T00:00:00"/>
    <x v="4"/>
    <n v="31.15"/>
    <x v="0"/>
  </r>
  <r>
    <x v="6"/>
    <s v="The Vert Chine Au Jasmin Intense Bio Bio"/>
    <x v="0"/>
    <x v="160"/>
    <x v="4"/>
    <x v="151"/>
    <d v="2024-05-01T00:00:00"/>
    <x v="4"/>
    <n v="63.92"/>
    <x v="0"/>
  </r>
  <r>
    <x v="6"/>
    <s v="The Vert 4 Fruits Rouges Intense Bio"/>
    <x v="0"/>
    <x v="161"/>
    <x v="6"/>
    <x v="154"/>
    <d v="2024-05-01T00:00:00"/>
    <x v="4"/>
    <n v="31.3"/>
    <x v="0"/>
  </r>
  <r>
    <x v="6"/>
    <s v="Sig the vert citron bio boite 50 sachets"/>
    <x v="0"/>
    <x v="432"/>
    <x v="3"/>
    <x v="363"/>
    <d v="2024-05-01T00:00:00"/>
    <x v="4"/>
    <n v="16.555"/>
    <x v="0"/>
  </r>
  <r>
    <x v="6"/>
    <s v="Camomille Bio"/>
    <x v="0"/>
    <x v="162"/>
    <x v="6"/>
    <x v="155"/>
    <d v="2024-05-01T00:00:00"/>
    <x v="4"/>
    <n v="32.14"/>
    <x v="0"/>
  </r>
  <r>
    <x v="6"/>
    <s v="Sig infusion tilleul officinal bio boite 50 sachets "/>
    <x v="0"/>
    <x v="433"/>
    <x v="4"/>
    <x v="289"/>
    <d v="2024-05-01T00:00:00"/>
    <x v="4"/>
    <n v="56.36"/>
    <x v="0"/>
  </r>
  <r>
    <x v="6"/>
    <s v="Fleur Infusion Pamplemousse Bio"/>
    <x v="0"/>
    <x v="310"/>
    <x v="3"/>
    <x v="271"/>
    <d v="2024-05-01T00:00:00"/>
    <x v="4"/>
    <n v="16.155000000000001"/>
    <x v="0"/>
  </r>
  <r>
    <x v="7"/>
    <s v="Capsule Deca 50 PC    "/>
    <x v="0"/>
    <x v="165"/>
    <x v="6"/>
    <x v="158"/>
    <d v="2024-05-01T00:00:00"/>
    <x v="4"/>
    <n v="20.52"/>
    <x v="0"/>
  </r>
  <r>
    <x v="7"/>
    <s v="Sucre Buchette  1000 pc  "/>
    <x v="0"/>
    <x v="166"/>
    <x v="6"/>
    <x v="159"/>
    <d v="2024-05-01T00:00:00"/>
    <x v="4"/>
    <n v="6.81"/>
    <x v="0"/>
  </r>
  <r>
    <x v="7"/>
    <s v="Sucre Morceaux"/>
    <x v="0"/>
    <x v="167"/>
    <x v="6"/>
    <x v="160"/>
    <d v="2024-05-01T00:00:00"/>
    <x v="4"/>
    <n v="13.1"/>
    <x v="0"/>
  </r>
  <r>
    <x v="7"/>
    <s v="Edulcorant Sz  "/>
    <x v="0"/>
    <x v="168"/>
    <x v="6"/>
    <x v="161"/>
    <d v="2024-05-01T00:00:00"/>
    <x v="4"/>
    <n v="7.81"/>
    <x v="0"/>
  </r>
  <r>
    <x v="7"/>
    <s v="Deca 250 Gr Moulu"/>
    <x v="0"/>
    <x v="169"/>
    <x v="4"/>
    <x v="162"/>
    <d v="2024-05-01T00:00:00"/>
    <x v="4"/>
    <n v="15.48"/>
    <x v="0"/>
  </r>
  <r>
    <x v="7"/>
    <s v="Cacao Hot"/>
    <x v="0"/>
    <x v="170"/>
    <x v="8"/>
    <x v="163"/>
    <d v="2024-05-01T00:00:00"/>
    <x v="4"/>
    <n v="186"/>
    <x v="0"/>
  </r>
  <r>
    <x v="7"/>
    <s v="Lait Poudre 500Gr  "/>
    <x v="0"/>
    <x v="171"/>
    <x v="41"/>
    <x v="164"/>
    <d v="2024-05-01T00:00:00"/>
    <x v="4"/>
    <n v="210.2"/>
    <x v="0"/>
  </r>
  <r>
    <x v="7"/>
    <s v="Chocolat Poudre instantane kg    "/>
    <x v="0"/>
    <x v="172"/>
    <x v="8"/>
    <x v="165"/>
    <d v="2024-05-01T00:00:00"/>
    <x v="4"/>
    <n v="64.679999999999993"/>
    <x v="0"/>
  </r>
  <r>
    <x v="7"/>
    <s v="Alleanza Rainforest Kg Moulu  "/>
    <x v="0"/>
    <x v="465"/>
    <x v="18"/>
    <x v="385"/>
    <d v="2024-05-01T00:00:00"/>
    <x v="4"/>
    <n v="439.02"/>
    <x v="0"/>
  </r>
  <r>
    <x v="7"/>
    <s v="The Breakfast  "/>
    <x v="0"/>
    <x v="177"/>
    <x v="4"/>
    <x v="169"/>
    <d v="2024-05-01T00:00:00"/>
    <x v="4"/>
    <n v="57.8"/>
    <x v="0"/>
  </r>
  <r>
    <x v="7"/>
    <s v="The Earl Grey  "/>
    <x v="0"/>
    <x v="176"/>
    <x v="1"/>
    <x v="152"/>
    <d v="2024-05-01T00:00:00"/>
    <x v="4"/>
    <n v="116"/>
    <x v="0"/>
  </r>
  <r>
    <x v="7"/>
    <s v="Thepeche abricot   "/>
    <x v="0"/>
    <x v="303"/>
    <x v="2"/>
    <x v="265"/>
    <d v="2024-05-01T00:00:00"/>
    <x v="4"/>
    <n v="115.26"/>
    <x v="0"/>
  </r>
  <r>
    <x v="7"/>
    <s v="The vert 4 fruits rouge   "/>
    <x v="0"/>
    <x v="302"/>
    <x v="2"/>
    <x v="264"/>
    <d v="2024-05-01T00:00:00"/>
    <x v="4"/>
    <n v="107.03999999999999"/>
    <x v="0"/>
  </r>
  <r>
    <x v="7"/>
    <s v="The vert rave orient   "/>
    <x v="0"/>
    <x v="180"/>
    <x v="4"/>
    <x v="171"/>
    <d v="2024-05-01T00:00:00"/>
    <x v="4"/>
    <n v="61.48"/>
    <x v="0"/>
  </r>
  <r>
    <x v="7"/>
    <s v="Pepe mint "/>
    <x v="0"/>
    <x v="439"/>
    <x v="2"/>
    <x v="53"/>
    <d v="2024-05-01T00:00:00"/>
    <x v="4"/>
    <n v="9.24"/>
    <x v="0"/>
  </r>
  <r>
    <x v="7"/>
    <s v="The vanille Bio"/>
    <x v="0"/>
    <x v="466"/>
    <x v="9"/>
    <x v="386"/>
    <d v="2024-05-01T00:00:00"/>
    <x v="4"/>
    <n v="162.69999999999999"/>
    <x v="0"/>
  </r>
  <r>
    <x v="5"/>
    <s v="Pancake"/>
    <x v="0"/>
    <x v="152"/>
    <x v="11"/>
    <x v="146"/>
    <d v="2024-05-01T00:00:00"/>
    <x v="4"/>
    <n v="170.24"/>
    <x v="0"/>
  </r>
  <r>
    <x v="5"/>
    <s v="Mini Beignets Nature"/>
    <x v="0"/>
    <x v="314"/>
    <x v="12"/>
    <x v="275"/>
    <d v="2024-05-01T00:00:00"/>
    <x v="4"/>
    <n v="24.864000000000001"/>
    <x v="0"/>
  </r>
  <r>
    <x v="5"/>
    <s v="Crepe"/>
    <x v="0"/>
    <x v="148"/>
    <x v="3"/>
    <x v="142"/>
    <d v="2024-05-01T00:00:00"/>
    <x v="4"/>
    <n v="9.8849999999999998"/>
    <x v="0"/>
  </r>
  <r>
    <x v="19"/>
    <s v="Confiture Fraises 5Kg  "/>
    <x v="0"/>
    <x v="270"/>
    <x v="3"/>
    <x v="239"/>
    <d v="2024-05-01T00:00:00"/>
    <x v="4"/>
    <n v="31.8"/>
    <x v="0"/>
  </r>
  <r>
    <x v="19"/>
    <s v="Confiture mirabelle/ passion   "/>
    <x v="0"/>
    <x v="436"/>
    <x v="3"/>
    <x v="239"/>
    <d v="2024-05-01T00:00:00"/>
    <x v="4"/>
    <n v="31.8"/>
    <x v="0"/>
  </r>
  <r>
    <x v="0"/>
    <s v="Confiture abricot  Verre  C:60"/>
    <x v="0"/>
    <x v="145"/>
    <x v="4"/>
    <x v="139"/>
    <d v="2024-05-01T00:00:00"/>
    <x v="4"/>
    <n v="33"/>
    <x v="0"/>
  </r>
  <r>
    <x v="0"/>
    <s v="Confiture Fraise 30 Gr"/>
    <x v="0"/>
    <x v="144"/>
    <x v="6"/>
    <x v="139"/>
    <d v="2024-05-01T00:00:00"/>
    <x v="4"/>
    <n v="16.5"/>
    <x v="0"/>
  </r>
  <r>
    <x v="0"/>
    <s v="Cajun "/>
    <x v="0"/>
    <x v="312"/>
    <x v="10"/>
    <x v="273"/>
    <d v="2024-05-01T00:00:00"/>
    <x v="4"/>
    <n v="83.114999999999995"/>
    <x v="0"/>
  </r>
  <r>
    <x v="0"/>
    <s v="Ketchup pot 34ml room carton 80 pot    "/>
    <x v="0"/>
    <x v="141"/>
    <x v="4"/>
    <x v="136"/>
    <d v="2024-05-01T00:00:00"/>
    <x v="4"/>
    <n v="139.63999999999999"/>
    <x v="0"/>
  </r>
  <r>
    <x v="0"/>
    <s v="Moutarde 33 ml room "/>
    <x v="0"/>
    <x v="143"/>
    <x v="4"/>
    <x v="138"/>
    <d v="2024-05-01T00:00:00"/>
    <x v="4"/>
    <n v="151.28"/>
    <x v="0"/>
  </r>
  <r>
    <x v="0"/>
    <s v="Corn Flakes  500 gr"/>
    <x v="0"/>
    <x v="289"/>
    <x v="6"/>
    <x v="254"/>
    <d v="2024-05-01T00:00:00"/>
    <x v="4"/>
    <n v="34.5"/>
    <x v="0"/>
  </r>
  <r>
    <x v="0"/>
    <s v="Muesli country mix 1kg "/>
    <x v="0"/>
    <x v="313"/>
    <x v="2"/>
    <x v="274"/>
    <d v="2024-05-01T00:00:00"/>
    <x v="4"/>
    <n v="132.54"/>
    <x v="0"/>
  </r>
  <r>
    <x v="0"/>
    <s v="Pate A Tartiner Noisette 360Gr  bonne maman "/>
    <x v="0"/>
    <x v="236"/>
    <x v="6"/>
    <x v="213"/>
    <d v="2024-05-01T00:00:00"/>
    <x v="4"/>
    <n v="6.27"/>
    <x v="0"/>
  </r>
  <r>
    <x v="18"/>
    <s v="Jus d orange "/>
    <x v="0"/>
    <x v="266"/>
    <x v="5"/>
    <x v="150"/>
    <d v="2024-05-01T00:00:00"/>
    <x v="4"/>
    <n v="202.8"/>
    <x v="0"/>
  </r>
  <r>
    <x v="18"/>
    <s v="Jus de pamplemouse "/>
    <x v="0"/>
    <x v="267"/>
    <x v="9"/>
    <x v="237"/>
    <d v="2024-05-01T00:00:00"/>
    <x v="4"/>
    <n v="94.3"/>
    <x v="0"/>
  </r>
  <r>
    <x v="18"/>
    <s v="Jus de pomme "/>
    <x v="0"/>
    <x v="268"/>
    <x v="1"/>
    <x v="238"/>
    <d v="2024-05-01T00:00:00"/>
    <x v="4"/>
    <n v="99.52"/>
    <x v="0"/>
  </r>
  <r>
    <x v="22"/>
    <s v="Pizza Margherita "/>
    <x v="0"/>
    <x v="467"/>
    <x v="62"/>
    <x v="387"/>
    <d v="2024-05-01T00:00:00"/>
    <x v="4"/>
    <n v="217.5"/>
    <x v="0"/>
  </r>
  <r>
    <x v="22"/>
    <s v="Pizza Foccacia    "/>
    <x v="0"/>
    <x v="468"/>
    <x v="63"/>
    <x v="388"/>
    <d v="2024-05-01T00:00:00"/>
    <x v="4"/>
    <n v="63.249999999999993"/>
    <x v="0"/>
  </r>
  <r>
    <x v="22"/>
    <s v="Pizza 4 fromages   "/>
    <x v="0"/>
    <x v="469"/>
    <x v="54"/>
    <x v="389"/>
    <d v="2024-05-01T00:00:00"/>
    <x v="4"/>
    <n v="183.4"/>
    <x v="0"/>
  </r>
  <r>
    <x v="22"/>
    <s v="Pizza pepperoni "/>
    <x v="0"/>
    <x v="470"/>
    <x v="64"/>
    <x v="390"/>
    <d v="2024-05-01T00:00:00"/>
    <x v="4"/>
    <n v="123.20000000000002"/>
    <x v="0"/>
  </r>
  <r>
    <x v="9"/>
    <s v="Tarte              "/>
    <x v="0"/>
    <x v="471"/>
    <x v="17"/>
    <x v="207"/>
    <d v="2024-05-01T00:00:00"/>
    <x v="4"/>
    <n v="5"/>
    <x v="0"/>
  </r>
  <r>
    <x v="9"/>
    <s v="Tarte              "/>
    <x v="0"/>
    <x v="471"/>
    <x v="17"/>
    <x v="207"/>
    <d v="2024-04-01T00:00:00"/>
    <x v="3"/>
    <n v="5"/>
    <x v="0"/>
  </r>
  <r>
    <x v="9"/>
    <s v="Tarte              "/>
    <x v="0"/>
    <x v="471"/>
    <x v="17"/>
    <x v="207"/>
    <d v="2024-04-01T00:00:00"/>
    <x v="3"/>
    <n v="5"/>
    <x v="0"/>
  </r>
  <r>
    <x v="9"/>
    <s v="Tarte              "/>
    <x v="0"/>
    <x v="471"/>
    <x v="17"/>
    <x v="207"/>
    <d v="2024-03-01T00:00:00"/>
    <x v="2"/>
    <n v="5"/>
    <x v="0"/>
  </r>
  <r>
    <x v="1"/>
    <s v="Harissa"/>
    <x v="0"/>
    <x v="472"/>
    <x v="17"/>
    <x v="391"/>
    <d v="2024-06-01T00:00:00"/>
    <x v="5"/>
    <n v="6.7"/>
    <x v="0"/>
  </r>
  <r>
    <x v="1"/>
    <s v="Moutarde Sceau 1 Kg"/>
    <x v="0"/>
    <x v="17"/>
    <x v="6"/>
    <x v="17"/>
    <d v="2024-06-01T00:00:00"/>
    <x v="5"/>
    <n v="5.41"/>
    <x v="0"/>
  </r>
  <r>
    <x v="0"/>
    <s v="Sirop d erable L"/>
    <x v="0"/>
    <x v="387"/>
    <x v="2"/>
    <x v="330"/>
    <d v="2024-06-01T00:00:00"/>
    <x v="5"/>
    <n v="82.08"/>
    <x v="0"/>
  </r>
  <r>
    <x v="0"/>
    <s v="Fleur d oranger "/>
    <x v="0"/>
    <x v="394"/>
    <x v="6"/>
    <x v="337"/>
    <d v="2024-06-01T00:00:00"/>
    <x v="5"/>
    <n v="4.4800000000000004"/>
    <x v="0"/>
  </r>
  <r>
    <x v="0"/>
    <s v="Arome vanille "/>
    <x v="0"/>
    <x v="350"/>
    <x v="4"/>
    <x v="299"/>
    <d v="2024-06-01T00:00:00"/>
    <x v="5"/>
    <n v="58.48"/>
    <x v="0"/>
  </r>
  <r>
    <x v="1"/>
    <s v="Pastis"/>
    <x v="0"/>
    <x v="3"/>
    <x v="2"/>
    <x v="3"/>
    <d v="2024-06-01T00:00:00"/>
    <x v="5"/>
    <n v="10.5"/>
    <x v="0"/>
  </r>
  <r>
    <x v="0"/>
    <s v="Creme balsamique 250ml"/>
    <x v="0"/>
    <x v="392"/>
    <x v="2"/>
    <x v="335"/>
    <d v="2024-06-01T00:00:00"/>
    <x v="5"/>
    <n v="18.66"/>
    <x v="0"/>
  </r>
  <r>
    <x v="0"/>
    <s v="Vinaigre balsamique L"/>
    <x v="0"/>
    <x v="444"/>
    <x v="4"/>
    <x v="372"/>
    <d v="2024-06-01T00:00:00"/>
    <x v="5"/>
    <n v="8.8800000000000008"/>
    <x v="0"/>
  </r>
  <r>
    <x v="0"/>
    <s v="Vinaigre de cidre 75 cl"/>
    <x v="0"/>
    <x v="131"/>
    <x v="2"/>
    <x v="126"/>
    <d v="2024-06-01T00:00:00"/>
    <x v="5"/>
    <n v="6.75"/>
    <x v="0"/>
  </r>
  <r>
    <x v="0"/>
    <s v="Bombe de graisse"/>
    <x v="0"/>
    <x v="366"/>
    <x v="2"/>
    <x v="313"/>
    <d v="2024-06-01T00:00:00"/>
    <x v="5"/>
    <n v="28.349999999999998"/>
    <x v="0"/>
  </r>
  <r>
    <x v="1"/>
    <s v="Arome fleur oranger"/>
    <x v="0"/>
    <x v="381"/>
    <x v="2"/>
    <x v="8"/>
    <d v="2024-06-01T00:00:00"/>
    <x v="5"/>
    <n v="30.75"/>
    <x v="0"/>
  </r>
  <r>
    <x v="1"/>
    <s v="Fraise Bonbon"/>
    <x v="0"/>
    <x v="382"/>
    <x v="4"/>
    <x v="326"/>
    <d v="2024-06-01T00:00:00"/>
    <x v="5"/>
    <n v="24.5"/>
    <x v="0"/>
  </r>
  <r>
    <x v="0"/>
    <s v="Sel de celeri "/>
    <x v="0"/>
    <x v="355"/>
    <x v="4"/>
    <x v="304"/>
    <d v="2024-06-01T00:00:00"/>
    <x v="5"/>
    <n v="3.74"/>
    <x v="0"/>
  </r>
  <r>
    <x v="0"/>
    <s v="Cardamone "/>
    <x v="0"/>
    <x v="395"/>
    <x v="65"/>
    <x v="338"/>
    <d v="2024-06-01T00:00:00"/>
    <x v="5"/>
    <n v="2.5540000000000003"/>
    <x v="0"/>
  </r>
  <r>
    <x v="0"/>
    <s v="Feuillantine chocolat Carton"/>
    <x v="0"/>
    <x v="264"/>
    <x v="3"/>
    <x v="23"/>
    <d v="2024-06-01T00:00:00"/>
    <x v="5"/>
    <n v="8.5350000000000001"/>
    <x v="0"/>
  </r>
  <r>
    <x v="0"/>
    <s v="Cacahuetes Non Salees "/>
    <x v="0"/>
    <x v="473"/>
    <x v="2"/>
    <x v="392"/>
    <d v="2024-06-01T00:00:00"/>
    <x v="5"/>
    <n v="17.37"/>
    <x v="0"/>
  </r>
  <r>
    <x v="0"/>
    <s v="Curcuma Moulu "/>
    <x v="0"/>
    <x v="474"/>
    <x v="66"/>
    <x v="393"/>
    <d v="2024-06-01T00:00:00"/>
    <x v="5"/>
    <n v="14.704000000000001"/>
    <x v="0"/>
  </r>
  <r>
    <x v="0"/>
    <s v="Graine de chia "/>
    <x v="0"/>
    <x v="380"/>
    <x v="12"/>
    <x v="325"/>
    <d v="2024-06-01T00:00:00"/>
    <x v="5"/>
    <n v="10.616"/>
    <x v="0"/>
  </r>
  <r>
    <x v="0"/>
    <s v="Pralines Roses Enrobees P:1Kg  "/>
    <x v="0"/>
    <x v="404"/>
    <x v="6"/>
    <x v="99"/>
    <d v="2024-06-01T00:00:00"/>
    <x v="5"/>
    <n v="23.47"/>
    <x v="0"/>
  </r>
  <r>
    <x v="0"/>
    <s v="Raisin blond golden 1 kg "/>
    <x v="0"/>
    <x v="115"/>
    <x v="2"/>
    <x v="111"/>
    <d v="2024-06-01T00:00:00"/>
    <x v="5"/>
    <n v="19.740000000000002"/>
    <x v="0"/>
  </r>
  <r>
    <x v="0"/>
    <s v="Raisin noir 1 kg  "/>
    <x v="0"/>
    <x v="116"/>
    <x v="2"/>
    <x v="112"/>
    <d v="2024-06-01T00:00:00"/>
    <x v="5"/>
    <n v="20.64"/>
    <x v="0"/>
  </r>
  <r>
    <x v="0"/>
    <s v="Poudre coco"/>
    <x v="0"/>
    <x v="403"/>
    <x v="2"/>
    <x v="56"/>
    <d v="2024-06-01T00:00:00"/>
    <x v="5"/>
    <n v="17.700000000000003"/>
    <x v="0"/>
  </r>
  <r>
    <x v="0"/>
    <s v="Amandes entieres émondée"/>
    <x v="0"/>
    <x v="475"/>
    <x v="6"/>
    <x v="394"/>
    <d v="2024-06-01T00:00:00"/>
    <x v="5"/>
    <n v="15.3"/>
    <x v="0"/>
  </r>
  <r>
    <x v="0"/>
    <s v="Speculos brisure  "/>
    <x v="0"/>
    <x v="263"/>
    <x v="2"/>
    <x v="57"/>
    <d v="2024-06-01T00:00:00"/>
    <x v="5"/>
    <n v="16.32"/>
    <x v="0"/>
  </r>
  <r>
    <x v="0"/>
    <s v="Sesame blanc kg "/>
    <x v="0"/>
    <x v="411"/>
    <x v="10"/>
    <x v="346"/>
    <d v="2024-06-01T00:00:00"/>
    <x v="5"/>
    <n v="9.9599999999999991"/>
    <x v="0"/>
  </r>
  <r>
    <x v="1"/>
    <s v="Feuille De Riz"/>
    <x v="0"/>
    <x v="31"/>
    <x v="2"/>
    <x v="31"/>
    <d v="2024-06-01T00:00:00"/>
    <x v="5"/>
    <n v="7.9499999999999993"/>
    <x v="0"/>
  </r>
  <r>
    <x v="1"/>
    <s v="Raz Hanouti  "/>
    <x v="0"/>
    <x v="77"/>
    <x v="4"/>
    <x v="75"/>
    <d v="2024-06-01T00:00:00"/>
    <x v="5"/>
    <n v="16.059999999999999"/>
    <x v="0"/>
  </r>
  <r>
    <x v="1"/>
    <s v="Piment Espelette"/>
    <x v="0"/>
    <x v="61"/>
    <x v="3"/>
    <x v="61"/>
    <d v="2024-06-01T00:00:00"/>
    <x v="5"/>
    <n v="10.14"/>
    <x v="0"/>
  </r>
  <r>
    <x v="2"/>
    <s v="Poudre Cannelle"/>
    <x v="0"/>
    <x v="69"/>
    <x v="31"/>
    <x v="68"/>
    <d v="2024-06-01T00:00:00"/>
    <x v="5"/>
    <n v="38.870999999999995"/>
    <x v="0"/>
  </r>
  <r>
    <x v="2"/>
    <s v="Poudre Gingembre"/>
    <x v="0"/>
    <x v="71"/>
    <x v="3"/>
    <x v="68"/>
    <d v="2024-06-01T00:00:00"/>
    <x v="5"/>
    <n v="27.765000000000001"/>
    <x v="0"/>
  </r>
  <r>
    <x v="0"/>
    <s v="Pop Corn"/>
    <x v="0"/>
    <x v="399"/>
    <x v="6"/>
    <x v="340"/>
    <d v="2024-06-01T00:00:00"/>
    <x v="5"/>
    <n v="6.63"/>
    <x v="0"/>
  </r>
  <r>
    <x v="0"/>
    <s v="Amandes effilées"/>
    <x v="0"/>
    <x v="351"/>
    <x v="6"/>
    <x v="300"/>
    <d v="2024-06-01T00:00:00"/>
    <x v="5"/>
    <n v="16.12"/>
    <x v="0"/>
  </r>
  <r>
    <x v="0"/>
    <s v="Poivre Gris Moulu  1 kg "/>
    <x v="0"/>
    <x v="412"/>
    <x v="6"/>
    <x v="349"/>
    <d v="2024-06-01T00:00:00"/>
    <x v="5"/>
    <n v="10.35"/>
    <x v="0"/>
  </r>
  <r>
    <x v="0"/>
    <s v="Poivre Noir Grains S:1Kg"/>
    <x v="0"/>
    <x v="104"/>
    <x v="3"/>
    <x v="100"/>
    <d v="2024-06-01T00:00:00"/>
    <x v="5"/>
    <n v="8.1449999999999996"/>
    <x v="0"/>
  </r>
  <r>
    <x v="0"/>
    <s v="Farine De Ble T55"/>
    <x v="0"/>
    <x v="361"/>
    <x v="8"/>
    <x v="309"/>
    <d v="2024-06-01T00:00:00"/>
    <x v="5"/>
    <n v="36.900000000000006"/>
    <x v="0"/>
  </r>
  <r>
    <x v="0"/>
    <s v="Noix De Cajou 1 Kg  "/>
    <x v="0"/>
    <x v="114"/>
    <x v="4"/>
    <x v="110"/>
    <d v="2024-06-01T00:00:00"/>
    <x v="5"/>
    <n v="29.18"/>
    <x v="0"/>
  </r>
  <r>
    <x v="1"/>
    <s v="Boulgour"/>
    <x v="0"/>
    <x v="40"/>
    <x v="11"/>
    <x v="40"/>
    <d v="2024-06-01T00:00:00"/>
    <x v="5"/>
    <n v="16.45"/>
    <x v="0"/>
  </r>
  <r>
    <x v="1"/>
    <s v="Vermicelle"/>
    <x v="0"/>
    <x v="128"/>
    <x v="28"/>
    <x v="123"/>
    <d v="2024-06-01T00:00:00"/>
    <x v="5"/>
    <n v="71.52"/>
    <x v="0"/>
  </r>
  <r>
    <x v="1"/>
    <s v="Graine d etournesol  kg "/>
    <x v="0"/>
    <x v="238"/>
    <x v="2"/>
    <x v="214"/>
    <d v="2024-06-01T00:00:00"/>
    <x v="5"/>
    <n v="27.96"/>
    <x v="0"/>
  </r>
  <r>
    <x v="14"/>
    <s v="Poivre Vert frit 1Kg"/>
    <x v="0"/>
    <x v="240"/>
    <x v="4"/>
    <x v="216"/>
    <d v="2024-06-01T00:00:00"/>
    <x v="5"/>
    <n v="113.1"/>
    <x v="0"/>
  </r>
  <r>
    <x v="1"/>
    <s v="Herbes De Provence"/>
    <x v="0"/>
    <x v="14"/>
    <x v="6"/>
    <x v="14"/>
    <d v="2024-06-01T00:00:00"/>
    <x v="5"/>
    <n v="6.26"/>
    <x v="0"/>
  </r>
  <r>
    <x v="1"/>
    <s v="Noisette emondee 1 kg"/>
    <x v="0"/>
    <x v="261"/>
    <x v="6"/>
    <x v="235"/>
    <d v="2024-06-01T00:00:00"/>
    <x v="5"/>
    <n v="14.62"/>
    <x v="0"/>
  </r>
  <r>
    <x v="0"/>
    <s v="Creme de marron "/>
    <x v="0"/>
    <x v="136"/>
    <x v="9"/>
    <x v="131"/>
    <d v="2024-06-01T00:00:00"/>
    <x v="5"/>
    <n v="55.15"/>
    <x v="0"/>
  </r>
  <r>
    <x v="0"/>
    <s v="Tomate concentre 28%"/>
    <x v="0"/>
    <x v="476"/>
    <x v="9"/>
    <x v="66"/>
    <d v="2024-06-01T00:00:00"/>
    <x v="5"/>
    <n v="10.95"/>
    <x v="0"/>
  </r>
  <r>
    <x v="2"/>
    <s v="Petit Pois Cajou 700 Ml"/>
    <x v="0"/>
    <x v="65"/>
    <x v="1"/>
    <x v="64"/>
    <d v="2024-06-01T00:00:00"/>
    <x v="5"/>
    <n v="75.2"/>
    <x v="0"/>
  </r>
  <r>
    <x v="0"/>
    <s v="Sucre cassonnade kg "/>
    <x v="0"/>
    <x v="121"/>
    <x v="9"/>
    <x v="117"/>
    <d v="2024-06-01T00:00:00"/>
    <x v="5"/>
    <n v="17.75"/>
    <x v="0"/>
  </r>
  <r>
    <x v="0"/>
    <s v="Sucre poudre sac 20 kg  "/>
    <x v="0"/>
    <x v="360"/>
    <x v="6"/>
    <x v="308"/>
    <d v="2024-06-01T00:00:00"/>
    <x v="5"/>
    <n v="36.03"/>
    <x v="0"/>
  </r>
  <r>
    <x v="0"/>
    <s v="Sucre glace kg"/>
    <x v="0"/>
    <x v="367"/>
    <x v="4"/>
    <x v="314"/>
    <d v="2024-06-01T00:00:00"/>
    <x v="5"/>
    <n v="7.78"/>
    <x v="0"/>
  </r>
  <r>
    <x v="0"/>
    <s v="Farine t55 Sac"/>
    <x v="0"/>
    <x v="119"/>
    <x v="10"/>
    <x v="115"/>
    <d v="2024-06-01T00:00:00"/>
    <x v="5"/>
    <n v="44.445"/>
    <x v="0"/>
  </r>
  <r>
    <x v="0"/>
    <s v="Tomate Pelee Concassee 5/1  "/>
    <x v="0"/>
    <x v="358"/>
    <x v="4"/>
    <x v="307"/>
    <d v="2024-06-01T00:00:00"/>
    <x v="5"/>
    <n v="13.38"/>
    <x v="0"/>
  </r>
  <r>
    <x v="0"/>
    <s v="Olive Verte Entieres 5/1"/>
    <x v="0"/>
    <x v="365"/>
    <x v="6"/>
    <x v="312"/>
    <d v="2024-06-01T00:00:00"/>
    <x v="5"/>
    <n v="7.3"/>
    <x v="0"/>
  </r>
  <r>
    <x v="0"/>
    <s v="Vinaigre Blanc Alcool  10 l"/>
    <x v="0"/>
    <x v="408"/>
    <x v="17"/>
    <x v="346"/>
    <d v="2024-06-01T00:00:00"/>
    <x v="5"/>
    <n v="66.399999999999991"/>
    <x v="0"/>
  </r>
  <r>
    <x v="0"/>
    <s v="Vin Rouge De Table 11° B:10L"/>
    <x v="0"/>
    <x v="477"/>
    <x v="2"/>
    <x v="185"/>
    <d v="2024-06-01T00:00:00"/>
    <x v="5"/>
    <n v="47.25"/>
    <x v="0"/>
  </r>
  <r>
    <x v="0"/>
    <s v="Pate A Tartiner Noisette 360Gr  bonne maman "/>
    <x v="0"/>
    <x v="236"/>
    <x v="8"/>
    <x v="213"/>
    <d v="2024-06-01T00:00:00"/>
    <x v="5"/>
    <n v="37.619999999999997"/>
    <x v="0"/>
  </r>
  <r>
    <x v="0"/>
    <s v="Biscuit cuilliere "/>
    <x v="0"/>
    <x v="134"/>
    <x v="6"/>
    <x v="129"/>
    <d v="2024-06-01T00:00:00"/>
    <x v="5"/>
    <n v="19.7"/>
    <x v="0"/>
  </r>
  <r>
    <x v="3"/>
    <s v="Fruit Du Jacquier  "/>
    <x v="0"/>
    <x v="95"/>
    <x v="67"/>
    <x v="134"/>
    <d v="2024-06-01T00:00:00"/>
    <x v="5"/>
    <n v="117"/>
    <x v="0"/>
  </r>
  <r>
    <x v="0"/>
    <s v="Gros sel "/>
    <x v="0"/>
    <x v="346"/>
    <x v="6"/>
    <x v="295"/>
    <d v="2024-06-01T00:00:00"/>
    <x v="5"/>
    <n v="6.73"/>
    <x v="0"/>
  </r>
  <r>
    <x v="0"/>
    <s v="Sel fin 5 kg "/>
    <x v="0"/>
    <x v="342"/>
    <x v="4"/>
    <x v="292"/>
    <d v="2024-06-01T00:00:00"/>
    <x v="5"/>
    <n v="13.08"/>
    <x v="0"/>
  </r>
  <r>
    <x v="0"/>
    <s v="Bouillon de légumes  "/>
    <x v="0"/>
    <x v="126"/>
    <x v="4"/>
    <x v="16"/>
    <d v="2024-06-01T00:00:00"/>
    <x v="5"/>
    <n v="15.92"/>
    <x v="0"/>
  </r>
  <r>
    <x v="0"/>
    <s v="Herbes de provence 185 gr"/>
    <x v="0"/>
    <x v="124"/>
    <x v="6"/>
    <x v="120"/>
    <d v="2024-06-01T00:00:00"/>
    <x v="5"/>
    <n v="7.13"/>
    <x v="0"/>
  </r>
  <r>
    <x v="0"/>
    <s v="Fond Brun Lié Boite"/>
    <x v="0"/>
    <x v="125"/>
    <x v="4"/>
    <x v="121"/>
    <d v="2024-06-01T00:00:00"/>
    <x v="5"/>
    <n v="15.42"/>
    <x v="0"/>
  </r>
  <r>
    <x v="0"/>
    <s v="Fumet poisson poudre   "/>
    <x v="0"/>
    <x v="123"/>
    <x v="2"/>
    <x v="119"/>
    <d v="2024-06-01T00:00:00"/>
    <x v="5"/>
    <n v="26.099999999999998"/>
    <x v="0"/>
  </r>
  <r>
    <x v="0"/>
    <s v="Huile D'Olive Extra Vierge B:1L  "/>
    <x v="0"/>
    <x v="443"/>
    <x v="8"/>
    <x v="371"/>
    <d v="2024-06-01T00:00:00"/>
    <x v="5"/>
    <n v="30.36"/>
    <x v="0"/>
  </r>
  <r>
    <x v="0"/>
    <s v="Baking power  "/>
    <x v="0"/>
    <x v="478"/>
    <x v="6"/>
    <x v="313"/>
    <d v="2024-06-01T00:00:00"/>
    <x v="5"/>
    <n v="9.4499999999999993"/>
    <x v="0"/>
  </r>
  <r>
    <x v="0"/>
    <s v="Levure chimique "/>
    <x v="0"/>
    <x v="416"/>
    <x v="3"/>
    <x v="313"/>
    <d v="2024-06-01T00:00:00"/>
    <x v="5"/>
    <n v="4.7249999999999996"/>
    <x v="0"/>
  </r>
  <r>
    <x v="0"/>
    <s v="Huile tournesol bidon 10 l"/>
    <x v="0"/>
    <x v="341"/>
    <x v="9"/>
    <x v="291"/>
    <d v="2024-06-01T00:00:00"/>
    <x v="5"/>
    <n v="95"/>
    <x v="0"/>
  </r>
  <r>
    <x v="10"/>
    <s v="Huile friteuse 20 l"/>
    <x v="0"/>
    <x v="239"/>
    <x v="9"/>
    <x v="215"/>
    <d v="2024-06-01T00:00:00"/>
    <x v="5"/>
    <n v="235"/>
    <x v="0"/>
  </r>
  <r>
    <x v="1"/>
    <s v="Pate A Lasagne 500Gr"/>
    <x v="0"/>
    <x v="479"/>
    <x v="1"/>
    <x v="395"/>
    <d v="2024-06-01T00:00:00"/>
    <x v="5"/>
    <n v="12.36"/>
    <x v="0"/>
  </r>
  <r>
    <x v="1"/>
    <s v="Pate de cacahuete 4/4"/>
    <x v="0"/>
    <x v="378"/>
    <x v="6"/>
    <x v="323"/>
    <d v="2024-06-01T00:00:00"/>
    <x v="5"/>
    <n v="32.22"/>
    <x v="0"/>
  </r>
  <r>
    <x v="1"/>
    <s v="Framboise lyophilisee"/>
    <x v="0"/>
    <x v="106"/>
    <x v="6"/>
    <x v="102"/>
    <d v="2024-06-01T00:00:00"/>
    <x v="5"/>
    <n v="25.25"/>
    <x v="0"/>
  </r>
  <r>
    <x v="1"/>
    <s v="Gelatine feuille halal"/>
    <x v="0"/>
    <x v="22"/>
    <x v="4"/>
    <x v="22"/>
    <d v="2024-06-01T00:00:00"/>
    <x v="5"/>
    <n v="58.92"/>
    <x v="0"/>
  </r>
  <r>
    <x v="1"/>
    <s v="Pate cacahuete"/>
    <x v="0"/>
    <x v="375"/>
    <x v="2"/>
    <x v="321"/>
    <d v="2024-06-01T00:00:00"/>
    <x v="5"/>
    <n v="9.5400000000000009"/>
    <x v="0"/>
  </r>
  <r>
    <x v="1"/>
    <s v="Creme De Violette"/>
    <x v="0"/>
    <x v="383"/>
    <x v="4"/>
    <x v="327"/>
    <d v="2024-06-01T00:00:00"/>
    <x v="5"/>
    <n v="16"/>
    <x v="0"/>
  </r>
  <r>
    <x v="1"/>
    <s v="Agar Agar"/>
    <x v="0"/>
    <x v="34"/>
    <x v="6"/>
    <x v="34"/>
    <d v="2024-06-01T00:00:00"/>
    <x v="5"/>
    <n v="90.37"/>
    <x v="0"/>
  </r>
  <r>
    <x v="0"/>
    <s v="Chapelure panko  "/>
    <x v="0"/>
    <x v="389"/>
    <x v="1"/>
    <x v="332"/>
    <d v="2024-06-01T00:00:00"/>
    <x v="5"/>
    <n v="31.8"/>
    <x v="0"/>
  </r>
  <r>
    <x v="1"/>
    <s v="Chapelure Blanche"/>
    <x v="0"/>
    <x v="27"/>
    <x v="17"/>
    <x v="27"/>
    <d v="2024-06-01T00:00:00"/>
    <x v="5"/>
    <n v="37"/>
    <x v="0"/>
  </r>
  <r>
    <x v="1"/>
    <s v="Chapelure Brune P:1Kg"/>
    <x v="0"/>
    <x v="89"/>
    <x v="11"/>
    <x v="86"/>
    <d v="2024-06-01T00:00:00"/>
    <x v="5"/>
    <n v="25.34"/>
    <x v="0"/>
  </r>
  <r>
    <x v="0"/>
    <s v="Polenta mais 1 kg "/>
    <x v="0"/>
    <x v="117"/>
    <x v="9"/>
    <x v="113"/>
    <d v="2024-06-01T00:00:00"/>
    <x v="5"/>
    <n v="9.5499999999999989"/>
    <x v="0"/>
  </r>
  <r>
    <x v="0"/>
    <s v="Sauce barbecue bidons 5 kg "/>
    <x v="0"/>
    <x v="407"/>
    <x v="4"/>
    <x v="345"/>
    <d v="2024-06-01T00:00:00"/>
    <x v="5"/>
    <n v="18.920000000000002"/>
    <x v="0"/>
  </r>
  <r>
    <x v="0"/>
    <s v="Nouilles jap 3 kg"/>
    <x v="0"/>
    <x v="480"/>
    <x v="10"/>
    <x v="345"/>
    <d v="2024-06-01T00:00:00"/>
    <x v="5"/>
    <n v="14.190000000000001"/>
    <x v="0"/>
  </r>
  <r>
    <x v="0"/>
    <s v="Oignons frits 1 kg      "/>
    <x v="0"/>
    <x v="409"/>
    <x v="10"/>
    <x v="347"/>
    <d v="2024-06-01T00:00:00"/>
    <x v="5"/>
    <n v="15.149999999999999"/>
    <x v="0"/>
  </r>
  <r>
    <x v="0"/>
    <s v="Lentilles Vertes S:5Kg"/>
    <x v="0"/>
    <x v="1"/>
    <x v="4"/>
    <x v="1"/>
    <d v="2024-06-01T00:00:00"/>
    <x v="5"/>
    <n v="27.56"/>
    <x v="0"/>
  </r>
  <r>
    <x v="0"/>
    <s v="Chocolat noir 65 % "/>
    <x v="0"/>
    <x v="111"/>
    <x v="4"/>
    <x v="107"/>
    <d v="2024-06-01T00:00:00"/>
    <x v="5"/>
    <n v="77.44"/>
    <x v="0"/>
  </r>
  <r>
    <x v="0"/>
    <s v="Riz basmati sac 5 kg   "/>
    <x v="0"/>
    <x v="110"/>
    <x v="4"/>
    <x v="106"/>
    <d v="2024-06-01T00:00:00"/>
    <x v="5"/>
    <n v="51.28"/>
    <x v="0"/>
  </r>
  <r>
    <x v="0"/>
    <s v="Ebly "/>
    <x v="0"/>
    <x v="388"/>
    <x v="4"/>
    <x v="331"/>
    <d v="2024-06-01T00:00:00"/>
    <x v="5"/>
    <n v="60.52"/>
    <x v="0"/>
  </r>
  <r>
    <x v="0"/>
    <s v="Riz noir kg"/>
    <x v="0"/>
    <x v="419"/>
    <x v="0"/>
    <x v="354"/>
    <d v="2024-06-01T00:00:00"/>
    <x v="5"/>
    <n v="72.989999999999995"/>
    <x v="0"/>
  </r>
  <r>
    <x v="0"/>
    <s v="Trio quinoa "/>
    <x v="0"/>
    <x v="357"/>
    <x v="4"/>
    <x v="306"/>
    <d v="2024-06-01T00:00:00"/>
    <x v="5"/>
    <n v="12.68"/>
    <x v="0"/>
  </r>
  <r>
    <x v="0"/>
    <s v="Penne Rigate  sac 5 kg "/>
    <x v="0"/>
    <x v="343"/>
    <x v="4"/>
    <x v="83"/>
    <d v="2024-06-01T00:00:00"/>
    <x v="5"/>
    <n v="16.100000000000001"/>
    <x v="0"/>
  </r>
  <r>
    <x v="0"/>
    <s v="Coquillette "/>
    <x v="0"/>
    <x v="349"/>
    <x v="4"/>
    <x v="298"/>
    <d v="2024-06-01T00:00:00"/>
    <x v="5"/>
    <n v="21.2"/>
    <x v="0"/>
  </r>
  <r>
    <x v="0"/>
    <s v="Quinoa kg"/>
    <x v="0"/>
    <x v="413"/>
    <x v="16"/>
    <x v="82"/>
    <d v="2024-06-01T00:00:00"/>
    <x v="5"/>
    <n v="204.60000000000002"/>
    <x v="0"/>
  </r>
  <r>
    <x v="0"/>
    <s v="Fleur de sel"/>
    <x v="0"/>
    <x v="414"/>
    <x v="1"/>
    <x v="350"/>
    <d v="2024-06-01T00:00:00"/>
    <x v="5"/>
    <n v="27.64"/>
    <x v="0"/>
  </r>
  <r>
    <x v="0"/>
    <s v="Sel guerande kg "/>
    <x v="0"/>
    <x v="447"/>
    <x v="2"/>
    <x v="374"/>
    <d v="2024-06-01T00:00:00"/>
    <x v="5"/>
    <n v="5.64"/>
    <x v="0"/>
  </r>
  <r>
    <x v="0"/>
    <s v="Tortillas"/>
    <x v="0"/>
    <x v="449"/>
    <x v="4"/>
    <x v="376"/>
    <d v="2024-06-01T00:00:00"/>
    <x v="5"/>
    <n v="46.14"/>
    <x v="0"/>
  </r>
  <r>
    <x v="0"/>
    <s v="Tabasco rouge flacon"/>
    <x v="0"/>
    <x v="345"/>
    <x v="4"/>
    <x v="294"/>
    <d v="2024-06-01T00:00:00"/>
    <x v="5"/>
    <n v="7.36"/>
    <x v="0"/>
  </r>
  <r>
    <x v="0"/>
    <s v="Melange legumes  "/>
    <x v="0"/>
    <x v="398"/>
    <x v="17"/>
    <x v="19"/>
    <d v="2024-06-01T00:00:00"/>
    <x v="5"/>
    <n v="88.100000000000009"/>
    <x v="0"/>
  </r>
  <r>
    <x v="15"/>
    <s v="Epine vinette"/>
    <x v="0"/>
    <x v="390"/>
    <x v="0"/>
    <x v="333"/>
    <d v="2024-06-01T00:00:00"/>
    <x v="5"/>
    <n v="105.12"/>
    <x v="0"/>
  </r>
  <r>
    <x v="0"/>
    <s v="Miel pot 1 kg"/>
    <x v="0"/>
    <x v="146"/>
    <x v="4"/>
    <x v="140"/>
    <d v="2024-06-01T00:00:00"/>
    <x v="5"/>
    <n v="69.78"/>
    <x v="0"/>
  </r>
  <r>
    <x v="0"/>
    <s v="Sauce Pour Nems 215Ml"/>
    <x v="0"/>
    <x v="481"/>
    <x v="1"/>
    <x v="343"/>
    <d v="2024-06-01T00:00:00"/>
    <x v="5"/>
    <n v="13.36"/>
    <x v="0"/>
  </r>
  <r>
    <x v="0"/>
    <s v="Sauce Sriracha 455 ml "/>
    <x v="0"/>
    <x v="26"/>
    <x v="2"/>
    <x v="26"/>
    <d v="2024-06-01T00:00:00"/>
    <x v="5"/>
    <n v="12.690000000000001"/>
    <x v="0"/>
  </r>
  <r>
    <x v="0"/>
    <s v="Sauce sweet chili  "/>
    <x v="0"/>
    <x v="340"/>
    <x v="14"/>
    <x v="24"/>
    <d v="2024-06-01T00:00:00"/>
    <x v="5"/>
    <n v="86.88"/>
    <x v="0"/>
  </r>
  <r>
    <x v="0"/>
    <s v="Sauce wok sesame "/>
    <x v="0"/>
    <x v="127"/>
    <x v="4"/>
    <x v="122"/>
    <d v="2024-06-01T00:00:00"/>
    <x v="5"/>
    <n v="35.72"/>
    <x v="0"/>
  </r>
  <r>
    <x v="0"/>
    <s v="Sauce soja sucree  "/>
    <x v="0"/>
    <x v="401"/>
    <x v="0"/>
    <x v="342"/>
    <d v="2024-06-01T00:00:00"/>
    <x v="5"/>
    <n v="67.5"/>
    <x v="0"/>
  </r>
  <r>
    <x v="0"/>
    <s v="Sauce soja sale kikoman"/>
    <x v="0"/>
    <x v="339"/>
    <x v="5"/>
    <x v="290"/>
    <d v="2024-06-01T00:00:00"/>
    <x v="5"/>
    <n v="91.6"/>
    <x v="0"/>
  </r>
  <r>
    <x v="0"/>
    <s v="Huile sesame 500 gr "/>
    <x v="0"/>
    <x v="482"/>
    <x v="9"/>
    <x v="396"/>
    <d v="2024-06-01T00:00:00"/>
    <x v="5"/>
    <n v="48.949999999999996"/>
    <x v="0"/>
  </r>
  <r>
    <x v="0"/>
    <s v="Mais cuit "/>
    <x v="0"/>
    <x v="140"/>
    <x v="0"/>
    <x v="135"/>
    <d v="2024-06-01T00:00:00"/>
    <x v="5"/>
    <n v="22.5"/>
    <x v="0"/>
  </r>
  <r>
    <x v="1"/>
    <s v="Cajun"/>
    <x v="0"/>
    <x v="9"/>
    <x v="2"/>
    <x v="9"/>
    <d v="2024-06-01T00:00:00"/>
    <x v="5"/>
    <n v="41.01"/>
    <x v="0"/>
  </r>
  <r>
    <x v="1"/>
    <s v="Couscous sans gluten kg"/>
    <x v="0"/>
    <x v="29"/>
    <x v="10"/>
    <x v="29"/>
    <d v="2024-06-01T00:00:00"/>
    <x v="5"/>
    <n v="5.7750000000000004"/>
    <x v="0"/>
  </r>
  <r>
    <x v="1"/>
    <s v="Epice mexicaine"/>
    <x v="0"/>
    <x v="483"/>
    <x v="8"/>
    <x v="319"/>
    <d v="2024-06-01T00:00:00"/>
    <x v="5"/>
    <n v="59.699999999999996"/>
    <x v="0"/>
  </r>
  <r>
    <x v="1"/>
    <s v="Escargot"/>
    <x v="0"/>
    <x v="101"/>
    <x v="2"/>
    <x v="97"/>
    <d v="2024-06-01T00:00:00"/>
    <x v="5"/>
    <n v="50.94"/>
    <x v="0"/>
  </r>
  <r>
    <x v="1"/>
    <s v="Basilic sec"/>
    <x v="0"/>
    <x v="6"/>
    <x v="6"/>
    <x v="6"/>
    <d v="2024-06-01T00:00:00"/>
    <x v="5"/>
    <n v="4.8099999999999996"/>
    <x v="0"/>
  </r>
  <r>
    <x v="3"/>
    <s v="Banane Blosom"/>
    <x v="0"/>
    <x v="94"/>
    <x v="6"/>
    <x v="91"/>
    <d v="2024-06-01T00:00:00"/>
    <x v="5"/>
    <n v="3.21"/>
    <x v="0"/>
  </r>
  <r>
    <x v="1"/>
    <s v="Haricot Rouge"/>
    <x v="0"/>
    <x v="385"/>
    <x v="9"/>
    <x v="288"/>
    <d v="2024-06-01T00:00:00"/>
    <x v="5"/>
    <n v="33"/>
    <x v="0"/>
  </r>
  <r>
    <x v="22"/>
    <s v="Pizza 4 fromages   "/>
    <x v="0"/>
    <x v="469"/>
    <x v="64"/>
    <x v="389"/>
    <d v="2024-06-01T00:00:00"/>
    <x v="5"/>
    <n v="146.72"/>
    <x v="0"/>
  </r>
  <r>
    <x v="22"/>
    <s v="Pizza pepperoni "/>
    <x v="0"/>
    <x v="470"/>
    <x v="68"/>
    <x v="390"/>
    <d v="2024-06-01T00:00:00"/>
    <x v="5"/>
    <n v="118.80000000000001"/>
    <x v="0"/>
  </r>
  <r>
    <x v="22"/>
    <s v="Pizza Margherita "/>
    <x v="0"/>
    <x v="467"/>
    <x v="68"/>
    <x v="387"/>
    <d v="2024-06-01T00:00:00"/>
    <x v="5"/>
    <n v="78.3"/>
    <x v="0"/>
  </r>
  <r>
    <x v="5"/>
    <s v="Baguette Nature"/>
    <x v="0"/>
    <x v="204"/>
    <x v="6"/>
    <x v="190"/>
    <d v="2024-06-01T00:00:00"/>
    <x v="5"/>
    <n v="23.03"/>
    <x v="0"/>
  </r>
  <r>
    <x v="5"/>
    <s v="Pain Figue"/>
    <x v="0"/>
    <x v="211"/>
    <x v="6"/>
    <x v="196"/>
    <d v="2024-06-01T00:00:00"/>
    <x v="5"/>
    <n v="51.25"/>
    <x v="0"/>
  </r>
  <r>
    <x v="5"/>
    <s v="Pain Noix"/>
    <x v="0"/>
    <x v="210"/>
    <x v="6"/>
    <x v="195"/>
    <d v="2024-06-01T00:00:00"/>
    <x v="5"/>
    <n v="83.03"/>
    <x v="0"/>
  </r>
  <r>
    <x v="5"/>
    <s v="Pain Chocolats"/>
    <x v="0"/>
    <x v="214"/>
    <x v="4"/>
    <x v="199"/>
    <d v="2024-06-01T00:00:00"/>
    <x v="5"/>
    <n v="94.5"/>
    <x v="0"/>
  </r>
  <r>
    <x v="5"/>
    <s v="Pain Complet"/>
    <x v="0"/>
    <x v="275"/>
    <x v="6"/>
    <x v="243"/>
    <d v="2024-06-01T00:00:00"/>
    <x v="5"/>
    <n v="31.99"/>
    <x v="0"/>
  </r>
  <r>
    <x v="22"/>
    <s v="Pizza Foccacia    "/>
    <x v="0"/>
    <x v="468"/>
    <x v="9"/>
    <x v="388"/>
    <d v="2024-06-01T00:00:00"/>
    <x v="5"/>
    <n v="12.649999999999999"/>
    <x v="0"/>
  </r>
  <r>
    <x v="1"/>
    <s v="Perle du japon "/>
    <x v="0"/>
    <x v="242"/>
    <x v="9"/>
    <x v="218"/>
    <d v="2024-06-01T00:00:00"/>
    <x v="5"/>
    <n v="40.5"/>
    <x v="0"/>
  </r>
  <r>
    <x v="1"/>
    <s v="Saindoux 250 gr"/>
    <x v="0"/>
    <x v="79"/>
    <x v="15"/>
    <x v="77"/>
    <d v="2024-06-01T00:00:00"/>
    <x v="5"/>
    <n v="55.65"/>
    <x v="0"/>
  </r>
  <r>
    <x v="5"/>
    <s v="Croissants"/>
    <x v="0"/>
    <x v="215"/>
    <x v="4"/>
    <x v="200"/>
    <d v="2024-06-01T00:00:00"/>
    <x v="5"/>
    <n v="81.28"/>
    <x v="0"/>
  </r>
  <r>
    <x v="8"/>
    <s v="Tarte 28 Cm"/>
    <x v="0"/>
    <x v="186"/>
    <x v="4"/>
    <x v="175"/>
    <d v="2024-06-01T00:00:00"/>
    <x v="5"/>
    <n v="43.94"/>
    <x v="0"/>
  </r>
  <r>
    <x v="8"/>
    <s v="Entremet 6 / 8P"/>
    <x v="0"/>
    <x v="422"/>
    <x v="5"/>
    <x v="357"/>
    <d v="2024-06-01T00:00:00"/>
    <x v="5"/>
    <n v="152.56"/>
    <x v="0"/>
  </r>
  <r>
    <x v="8"/>
    <s v="Tartelette citron meringuee colis de 12"/>
    <x v="0"/>
    <x v="191"/>
    <x v="1"/>
    <x v="174"/>
    <d v="2024-06-01T00:00:00"/>
    <x v="5"/>
    <n v="116.16"/>
    <x v="0"/>
  </r>
  <r>
    <x v="10"/>
    <s v="Colin alaska "/>
    <x v="0"/>
    <x v="321"/>
    <x v="4"/>
    <x v="119"/>
    <d v="2024-06-01T00:00:00"/>
    <x v="5"/>
    <n v="17.399999999999999"/>
    <x v="0"/>
  </r>
  <r>
    <x v="10"/>
    <s v="Feve de soja kg"/>
    <x v="0"/>
    <x v="250"/>
    <x v="0"/>
    <x v="225"/>
    <d v="2024-06-01T00:00:00"/>
    <x v="5"/>
    <n v="38.97"/>
    <x v="0"/>
  </r>
  <r>
    <x v="10"/>
    <s v="Dos de cabillaud 5 kg "/>
    <x v="0"/>
    <x v="199"/>
    <x v="53"/>
    <x v="185"/>
    <d v="2024-06-01T00:00:00"/>
    <x v="5"/>
    <n v="173.25"/>
    <x v="0"/>
  </r>
  <r>
    <x v="10"/>
    <s v="Petit pois "/>
    <x v="0"/>
    <x v="249"/>
    <x v="17"/>
    <x v="182"/>
    <d v="2024-06-01T00:00:00"/>
    <x v="5"/>
    <n v="24.1"/>
    <x v="0"/>
  </r>
  <r>
    <x v="17"/>
    <s v="Saku De Thon Albacore Surgele Ultra Basse Temperature"/>
    <x v="0"/>
    <x v="306"/>
    <x v="4"/>
    <x v="268"/>
    <d v="2024-06-01T00:00:00"/>
    <x v="5"/>
    <n v="77.8"/>
    <x v="0"/>
  </r>
  <r>
    <x v="17"/>
    <s v="Filet de bar "/>
    <x v="0"/>
    <x v="331"/>
    <x v="69"/>
    <x v="257"/>
    <d v="2024-06-01T00:00:00"/>
    <x v="5"/>
    <n v="737.09999999999991"/>
    <x v="0"/>
  </r>
  <r>
    <x v="16"/>
    <s v="Algue Wakame Kg"/>
    <x v="0"/>
    <x v="484"/>
    <x v="4"/>
    <x v="397"/>
    <d v="2024-06-01T00:00:00"/>
    <x v="5"/>
    <n v="29.8"/>
    <x v="0"/>
  </r>
  <r>
    <x v="10"/>
    <s v="Steak de thon rouge "/>
    <x v="0"/>
    <x v="322"/>
    <x v="17"/>
    <x v="202"/>
    <d v="2024-06-01T00:00:00"/>
    <x v="5"/>
    <n v="134"/>
    <x v="0"/>
  </r>
  <r>
    <x v="10"/>
    <s v="Haricot verts 2.5 kg"/>
    <x v="0"/>
    <x v="201"/>
    <x v="4"/>
    <x v="187"/>
    <d v="2024-06-01T00:00:00"/>
    <x v="5"/>
    <n v="3.8"/>
    <x v="0"/>
  </r>
  <r>
    <x v="5"/>
    <s v="Algue"/>
    <x v="0"/>
    <x v="231"/>
    <x v="1"/>
    <x v="209"/>
    <d v="2024-06-01T00:00:00"/>
    <x v="5"/>
    <n v="60"/>
    <x v="0"/>
  </r>
  <r>
    <x v="5"/>
    <s v="Piment Vegetarien"/>
    <x v="0"/>
    <x v="209"/>
    <x v="3"/>
    <x v="194"/>
    <d v="2024-06-01T00:00:00"/>
    <x v="5"/>
    <n v="25"/>
    <x v="0"/>
  </r>
  <r>
    <x v="10"/>
    <s v="Churros "/>
    <x v="0"/>
    <x v="324"/>
    <x v="3"/>
    <x v="227"/>
    <d v="2024-06-01T00:00:00"/>
    <x v="5"/>
    <n v="2.2999999999999998"/>
    <x v="0"/>
  </r>
  <r>
    <x v="11"/>
    <s v="Dim Sum Canard Sachet 50"/>
    <x v="0"/>
    <x v="219"/>
    <x v="11"/>
    <x v="203"/>
    <d v="2024-06-01T00:00:00"/>
    <x v="5"/>
    <n v="4.8999999999999995"/>
    <x v="0"/>
  </r>
  <r>
    <x v="11"/>
    <s v="Dim Sum Vege Sachet 50"/>
    <x v="0"/>
    <x v="221"/>
    <x v="70"/>
    <x v="203"/>
    <d v="2024-06-01T00:00:00"/>
    <x v="5"/>
    <n v="244.99999999999997"/>
    <x v="0"/>
  </r>
  <r>
    <x v="11"/>
    <s v="Raviole crevette 50 pc "/>
    <x v="0"/>
    <x v="220"/>
    <x v="61"/>
    <x v="203"/>
    <d v="2024-06-01T00:00:00"/>
    <x v="5"/>
    <n v="280"/>
    <x v="0"/>
  </r>
  <r>
    <x v="11"/>
    <s v="Boulettes Crevette Sachet 50"/>
    <x v="0"/>
    <x v="218"/>
    <x v="57"/>
    <x v="203"/>
    <d v="2024-06-01T00:00:00"/>
    <x v="5"/>
    <n v="385"/>
    <x v="0"/>
  </r>
  <r>
    <x v="11"/>
    <s v="Dim Sum Etoile Dinde Sachet 50"/>
    <x v="0"/>
    <x v="317"/>
    <x v="61"/>
    <x v="203"/>
    <d v="2024-06-01T00:00:00"/>
    <x v="5"/>
    <n v="280"/>
    <x v="0"/>
  </r>
  <r>
    <x v="12"/>
    <s v="Raviole 600 Gr"/>
    <x v="0"/>
    <x v="228"/>
    <x v="71"/>
    <x v="208"/>
    <d v="2024-06-01T00:00:00"/>
    <x v="5"/>
    <n v="16.367999999999999"/>
    <x v="0"/>
  </r>
  <r>
    <x v="10"/>
    <s v="Tortelloni ricotta epinard "/>
    <x v="0"/>
    <x v="323"/>
    <x v="5"/>
    <x v="279"/>
    <d v="2024-06-01T00:00:00"/>
    <x v="5"/>
    <n v="56"/>
    <x v="0"/>
  </r>
  <r>
    <x v="10"/>
    <s v="Bouchee Camembert  "/>
    <x v="0"/>
    <x v="333"/>
    <x v="29"/>
    <x v="286"/>
    <d v="2024-06-01T00:00:00"/>
    <x v="5"/>
    <n v="209.10000000000002"/>
    <x v="0"/>
  </r>
  <r>
    <x v="10"/>
    <s v="Beignet a la romaine "/>
    <x v="0"/>
    <x v="334"/>
    <x v="2"/>
    <x v="287"/>
    <d v="2024-06-01T00:00:00"/>
    <x v="5"/>
    <n v="12.149999999999999"/>
    <x v="0"/>
  </r>
  <r>
    <x v="17"/>
    <s v="Samoosa aux legumes "/>
    <x v="0"/>
    <x v="457"/>
    <x v="4"/>
    <x v="241"/>
    <d v="2024-06-01T00:00:00"/>
    <x v="5"/>
    <n v="1.38"/>
    <x v="0"/>
  </r>
  <r>
    <x v="5"/>
    <s v="Glace Fraise"/>
    <x v="0"/>
    <x v="458"/>
    <x v="6"/>
    <x v="192"/>
    <d v="2024-06-01T00:00:00"/>
    <x v="5"/>
    <n v="16.2"/>
    <x v="0"/>
  </r>
  <r>
    <x v="5"/>
    <s v="Glace Chocolat"/>
    <x v="0"/>
    <x v="206"/>
    <x v="4"/>
    <x v="192"/>
    <d v="2024-06-01T00:00:00"/>
    <x v="5"/>
    <n v="32.4"/>
    <x v="0"/>
  </r>
  <r>
    <x v="5"/>
    <s v="Glace Vanille"/>
    <x v="0"/>
    <x v="327"/>
    <x v="4"/>
    <x v="192"/>
    <d v="2024-06-01T00:00:00"/>
    <x v="5"/>
    <n v="32.4"/>
    <x v="0"/>
  </r>
  <r>
    <x v="5"/>
    <s v="Glace Cafe"/>
    <x v="0"/>
    <x v="207"/>
    <x v="4"/>
    <x v="192"/>
    <d v="2024-06-01T00:00:00"/>
    <x v="5"/>
    <n v="32.4"/>
    <x v="0"/>
  </r>
  <r>
    <x v="5"/>
    <s v="Pains Burger Sesame"/>
    <x v="0"/>
    <x v="485"/>
    <x v="6"/>
    <x v="398"/>
    <d v="2024-06-01T00:00:00"/>
    <x v="5"/>
    <n v="32.4"/>
    <x v="0"/>
  </r>
  <r>
    <x v="5"/>
    <s v="Muffin Myrtille"/>
    <x v="0"/>
    <x v="459"/>
    <x v="6"/>
    <x v="382"/>
    <d v="2024-06-01T00:00:00"/>
    <x v="5"/>
    <n v="53.18"/>
    <x v="0"/>
  </r>
  <r>
    <x v="10"/>
    <s v="Aiguillette De Canard"/>
    <x v="0"/>
    <x v="208"/>
    <x v="9"/>
    <x v="193"/>
    <d v="2024-06-01T00:00:00"/>
    <x v="5"/>
    <n v="63.650000000000006"/>
    <x v="0"/>
  </r>
  <r>
    <x v="16"/>
    <s v="Lieu Noir Filet"/>
    <x v="0"/>
    <x v="486"/>
    <x v="1"/>
    <x v="399"/>
    <d v="2024-06-01T00:00:00"/>
    <x v="5"/>
    <n v="58"/>
    <x v="0"/>
  </r>
  <r>
    <x v="20"/>
    <s v="Quasi De Veau S/Pare"/>
    <x v="0"/>
    <x v="487"/>
    <x v="8"/>
    <x v="397"/>
    <d v="2024-06-01T00:00:00"/>
    <x v="5"/>
    <n v="89.4"/>
    <x v="0"/>
  </r>
  <r>
    <x v="20"/>
    <s v="Poire de boeuf "/>
    <x v="0"/>
    <x v="294"/>
    <x v="4"/>
    <x v="259"/>
    <d v="2024-06-01T00:00:00"/>
    <x v="5"/>
    <n v="25.8"/>
    <x v="0"/>
  </r>
  <r>
    <x v="20"/>
    <s v="Faux filet"/>
    <x v="0"/>
    <x v="488"/>
    <x v="4"/>
    <x v="257"/>
    <d v="2024-06-01T00:00:00"/>
    <x v="5"/>
    <n v="37.799999999999997"/>
    <x v="0"/>
  </r>
  <r>
    <x v="5"/>
    <s v="Gougeres Emmentals"/>
    <x v="0"/>
    <x v="272"/>
    <x v="6"/>
    <x v="240"/>
    <d v="2024-06-01T00:00:00"/>
    <x v="5"/>
    <n v="88"/>
    <x v="0"/>
  </r>
  <r>
    <x v="5"/>
    <s v="Cigare Curry"/>
    <x v="0"/>
    <x v="338"/>
    <x v="1"/>
    <x v="289"/>
    <d v="2024-06-01T00:00:00"/>
    <x v="5"/>
    <n v="112.72"/>
    <x v="0"/>
  </r>
  <r>
    <x v="10"/>
    <s v="Boulette de bœuf"/>
    <x v="0"/>
    <x v="198"/>
    <x v="7"/>
    <x v="184"/>
    <d v="2024-06-01T00:00:00"/>
    <x v="5"/>
    <n v="22.125"/>
    <x v="0"/>
  </r>
  <r>
    <x v="5"/>
    <s v="Blinis"/>
    <x v="0"/>
    <x v="326"/>
    <x v="6"/>
    <x v="281"/>
    <d v="2024-06-01T00:00:00"/>
    <x v="5"/>
    <n v="32"/>
    <x v="0"/>
  </r>
  <r>
    <x v="5"/>
    <s v="Mini Tartelette Sale"/>
    <x v="0"/>
    <x v="280"/>
    <x v="4"/>
    <x v="246"/>
    <d v="2024-06-01T00:00:00"/>
    <x v="5"/>
    <n v="159.22"/>
    <x v="0"/>
  </r>
  <r>
    <x v="5"/>
    <s v="Mini Tartelette Sucre"/>
    <x v="0"/>
    <x v="281"/>
    <x v="4"/>
    <x v="247"/>
    <d v="2024-06-01T00:00:00"/>
    <x v="5"/>
    <n v="164.92"/>
    <x v="0"/>
  </r>
  <r>
    <x v="2"/>
    <s v="Navette nature"/>
    <x v="0"/>
    <x v="232"/>
    <x v="2"/>
    <x v="210"/>
    <d v="2024-06-01T00:00:00"/>
    <x v="5"/>
    <n v="2.31"/>
    <x v="0"/>
  </r>
  <r>
    <x v="2"/>
    <s v="Mangue morceaux kg "/>
    <x v="0"/>
    <x v="428"/>
    <x v="50"/>
    <x v="11"/>
    <d v="2024-06-01T00:00:00"/>
    <x v="5"/>
    <n v="18.27"/>
    <x v="0"/>
  </r>
  <r>
    <x v="2"/>
    <s v="Pain nordique colis "/>
    <x v="0"/>
    <x v="328"/>
    <x v="6"/>
    <x v="282"/>
    <d v="2024-06-01T00:00:00"/>
    <x v="5"/>
    <n v="39.22"/>
    <x v="0"/>
  </r>
  <r>
    <x v="12"/>
    <s v="Pain Libanais"/>
    <x v="0"/>
    <x v="227"/>
    <x v="17"/>
    <x v="207"/>
    <d v="2024-06-01T00:00:00"/>
    <x v="5"/>
    <n v="5"/>
    <x v="0"/>
  </r>
  <r>
    <x v="7"/>
    <s v="Capsule Deca 50 PC    "/>
    <x v="0"/>
    <x v="165"/>
    <x v="6"/>
    <x v="158"/>
    <d v="2024-06-01T00:00:00"/>
    <x v="5"/>
    <n v="20.52"/>
    <x v="0"/>
  </r>
  <r>
    <x v="7"/>
    <s v="Capsule Expresso  150 pc  "/>
    <x v="0"/>
    <x v="164"/>
    <x v="4"/>
    <x v="157"/>
    <d v="2024-06-01T00:00:00"/>
    <x v="5"/>
    <n v="132.30000000000001"/>
    <x v="0"/>
  </r>
  <r>
    <x v="7"/>
    <s v="Sucre Buchette  1000 pc  "/>
    <x v="0"/>
    <x v="166"/>
    <x v="3"/>
    <x v="159"/>
    <d v="2024-06-01T00:00:00"/>
    <x v="5"/>
    <n v="3.4049999999999998"/>
    <x v="0"/>
  </r>
  <r>
    <x v="7"/>
    <s v="Sucre Morceaux"/>
    <x v="0"/>
    <x v="167"/>
    <x v="6"/>
    <x v="160"/>
    <d v="2024-06-01T00:00:00"/>
    <x v="5"/>
    <n v="13.1"/>
    <x v="0"/>
  </r>
  <r>
    <x v="7"/>
    <s v="Edulcorant Sz  "/>
    <x v="0"/>
    <x v="168"/>
    <x v="3"/>
    <x v="161"/>
    <d v="2024-06-01T00:00:00"/>
    <x v="5"/>
    <n v="3.9049999999999998"/>
    <x v="0"/>
  </r>
  <r>
    <x v="7"/>
    <s v="Deca 250 Gr Moulu"/>
    <x v="0"/>
    <x v="169"/>
    <x v="4"/>
    <x v="162"/>
    <d v="2024-06-01T00:00:00"/>
    <x v="5"/>
    <n v="15.48"/>
    <x v="0"/>
  </r>
  <r>
    <x v="7"/>
    <s v="Cacao Hot"/>
    <x v="0"/>
    <x v="170"/>
    <x v="1"/>
    <x v="163"/>
    <d v="2024-06-01T00:00:00"/>
    <x v="5"/>
    <n v="124"/>
    <x v="0"/>
  </r>
  <r>
    <x v="7"/>
    <s v="Lait Poudre 500Gr  "/>
    <x v="0"/>
    <x v="171"/>
    <x v="17"/>
    <x v="164"/>
    <d v="2024-06-01T00:00:00"/>
    <x v="5"/>
    <n v="105.1"/>
    <x v="0"/>
  </r>
  <r>
    <x v="7"/>
    <s v="Chocolat Poudre instantane kg    "/>
    <x v="0"/>
    <x v="172"/>
    <x v="17"/>
    <x v="165"/>
    <d v="2024-06-01T00:00:00"/>
    <x v="5"/>
    <n v="107.8"/>
    <x v="0"/>
  </r>
  <r>
    <x v="7"/>
    <s v="Alleanza Rainforest Kg Grain      "/>
    <x v="0"/>
    <x v="173"/>
    <x v="72"/>
    <x v="166"/>
    <d v="2024-06-01T00:00:00"/>
    <x v="5"/>
    <n v="428"/>
    <x v="0"/>
  </r>
  <r>
    <x v="7"/>
    <s v="The Earl Grey  "/>
    <x v="0"/>
    <x v="176"/>
    <x v="2"/>
    <x v="152"/>
    <d v="2024-06-01T00:00:00"/>
    <x v="5"/>
    <n v="87"/>
    <x v="0"/>
  </r>
  <r>
    <x v="7"/>
    <s v="Lemon citrus "/>
    <x v="0"/>
    <x v="441"/>
    <x v="4"/>
    <x v="369"/>
    <d v="2024-06-01T00:00:00"/>
    <x v="5"/>
    <n v="7.74"/>
    <x v="0"/>
  </r>
  <r>
    <x v="7"/>
    <s v="Massala "/>
    <x v="0"/>
    <x v="440"/>
    <x v="4"/>
    <x v="368"/>
    <d v="2024-06-01T00:00:00"/>
    <x v="5"/>
    <n v="6.26"/>
    <x v="0"/>
  </r>
  <r>
    <x v="7"/>
    <s v="Thepeche abricot   "/>
    <x v="0"/>
    <x v="303"/>
    <x v="4"/>
    <x v="265"/>
    <d v="2024-06-01T00:00:00"/>
    <x v="5"/>
    <n v="76.84"/>
    <x v="0"/>
  </r>
  <r>
    <x v="7"/>
    <s v="Pepe mint "/>
    <x v="0"/>
    <x v="439"/>
    <x v="2"/>
    <x v="53"/>
    <d v="2024-06-01T00:00:00"/>
    <x v="5"/>
    <n v="9.24"/>
    <x v="0"/>
  </r>
  <r>
    <x v="7"/>
    <s v="The vert rave orient   "/>
    <x v="0"/>
    <x v="180"/>
    <x v="9"/>
    <x v="171"/>
    <d v="2024-06-01T00:00:00"/>
    <x v="5"/>
    <n v="153.69999999999999"/>
    <x v="0"/>
  </r>
  <r>
    <x v="6"/>
    <s v="The Noir Peche Abricot Intense Bio"/>
    <x v="0"/>
    <x v="159"/>
    <x v="6"/>
    <x v="153"/>
    <d v="2024-06-01T00:00:00"/>
    <x v="5"/>
    <n v="33.700000000000003"/>
    <x v="0"/>
  </r>
  <r>
    <x v="6"/>
    <s v="The Noir Earl Grey Intense Bio"/>
    <x v="0"/>
    <x v="158"/>
    <x v="65"/>
    <x v="152"/>
    <d v="2024-06-01T00:00:00"/>
    <x v="5"/>
    <n v="2.9000000000000004"/>
    <x v="0"/>
  </r>
  <r>
    <x v="6"/>
    <s v="Sig grand the  vert yamato du japon bio boite 50 sachets"/>
    <x v="0"/>
    <x v="430"/>
    <x v="7"/>
    <x v="363"/>
    <d v="2024-06-01T00:00:00"/>
    <x v="5"/>
    <n v="82.775000000000006"/>
    <x v="0"/>
  </r>
  <r>
    <x v="6"/>
    <s v="Sig grand the vert darjeeling menthe bio 50 boites "/>
    <x v="0"/>
    <x v="431"/>
    <x v="4"/>
    <x v="151"/>
    <d v="2024-06-01T00:00:00"/>
    <x v="5"/>
    <n v="63.92"/>
    <x v="0"/>
  </r>
  <r>
    <x v="6"/>
    <s v="The Vert 4 Fruits Rouges Intense Bio"/>
    <x v="0"/>
    <x v="161"/>
    <x v="3"/>
    <x v="154"/>
    <d v="2024-06-01T00:00:00"/>
    <x v="5"/>
    <n v="15.65"/>
    <x v="0"/>
  </r>
  <r>
    <x v="6"/>
    <s v="Sig the vert citron bio boite 50 sachets"/>
    <x v="0"/>
    <x v="432"/>
    <x v="3"/>
    <x v="363"/>
    <d v="2024-06-01T00:00:00"/>
    <x v="5"/>
    <n v="16.555"/>
    <x v="0"/>
  </r>
  <r>
    <x v="6"/>
    <s v="Camomille Bio"/>
    <x v="0"/>
    <x v="162"/>
    <x v="6"/>
    <x v="155"/>
    <d v="2024-06-01T00:00:00"/>
    <x v="5"/>
    <n v="32.14"/>
    <x v="0"/>
  </r>
  <r>
    <x v="6"/>
    <s v="Sig infusion tilleul officinal bio boite 50 sachets "/>
    <x v="0"/>
    <x v="433"/>
    <x v="20"/>
    <x v="289"/>
    <d v="2024-06-01T00:00:00"/>
    <x v="5"/>
    <n v="5.6360000000000001"/>
    <x v="0"/>
  </r>
  <r>
    <x v="6"/>
    <s v="Sig rooibos nature bio boite 50 sachets "/>
    <x v="0"/>
    <x v="434"/>
    <x v="3"/>
    <x v="364"/>
    <d v="2024-06-01T00:00:00"/>
    <x v="5"/>
    <n v="13.25"/>
    <x v="0"/>
  </r>
  <r>
    <x v="5"/>
    <s v="Cake Tomate Chevre"/>
    <x v="0"/>
    <x v="489"/>
    <x v="2"/>
    <x v="400"/>
    <d v="2024-06-01T00:00:00"/>
    <x v="5"/>
    <n v="89.25"/>
    <x v="0"/>
  </r>
  <r>
    <x v="5"/>
    <s v="Mini Beignets Nature"/>
    <x v="0"/>
    <x v="314"/>
    <x v="3"/>
    <x v="275"/>
    <d v="2024-06-01T00:00:00"/>
    <x v="5"/>
    <n v="15.54"/>
    <x v="0"/>
  </r>
  <r>
    <x v="5"/>
    <s v="Mini Cannele"/>
    <x v="0"/>
    <x v="153"/>
    <x v="3"/>
    <x v="147"/>
    <d v="2024-06-01T00:00:00"/>
    <x v="5"/>
    <n v="15.87"/>
    <x v="0"/>
  </r>
  <r>
    <x v="5"/>
    <s v="Pains Sans Gluten"/>
    <x v="0"/>
    <x v="285"/>
    <x v="3"/>
    <x v="250"/>
    <d v="2024-06-01T00:00:00"/>
    <x v="5"/>
    <n v="16.454999999999998"/>
    <x v="0"/>
  </r>
  <r>
    <x v="5"/>
    <s v="Assortiments Macaron"/>
    <x v="0"/>
    <x v="150"/>
    <x v="6"/>
    <x v="144"/>
    <d v="2024-06-01T00:00:00"/>
    <x v="5"/>
    <n v="49.27"/>
    <x v="0"/>
  </r>
  <r>
    <x v="1"/>
    <s v="Miel"/>
    <x v="0"/>
    <x v="18"/>
    <x v="1"/>
    <x v="18"/>
    <d v="2024-06-01T00:00:00"/>
    <x v="5"/>
    <n v="51.72"/>
    <x v="0"/>
  </r>
  <r>
    <x v="19"/>
    <s v="Confiture Abricot 5Kg    "/>
    <x v="0"/>
    <x v="269"/>
    <x v="6"/>
    <x v="239"/>
    <d v="2024-06-01T00:00:00"/>
    <x v="5"/>
    <n v="63.6"/>
    <x v="0"/>
  </r>
  <r>
    <x v="19"/>
    <s v="Confiture mirabelle/ passion   "/>
    <x v="0"/>
    <x v="436"/>
    <x v="6"/>
    <x v="239"/>
    <d v="2024-06-01T00:00:00"/>
    <x v="5"/>
    <n v="63.6"/>
    <x v="0"/>
  </r>
  <r>
    <x v="19"/>
    <s v="Confiture Fraises 5Kg  "/>
    <x v="0"/>
    <x v="270"/>
    <x v="6"/>
    <x v="239"/>
    <d v="2024-06-01T00:00:00"/>
    <x v="5"/>
    <n v="63.6"/>
    <x v="0"/>
  </r>
  <r>
    <x v="0"/>
    <s v="Muesli country mix 1kg "/>
    <x v="0"/>
    <x v="313"/>
    <x v="8"/>
    <x v="274"/>
    <d v="2024-06-01T00:00:00"/>
    <x v="5"/>
    <n v="265.08"/>
    <x v="0"/>
  </r>
  <r>
    <x v="0"/>
    <s v="Special K  8*500 gr"/>
    <x v="0"/>
    <x v="490"/>
    <x v="10"/>
    <x v="401"/>
    <d v="2024-06-01T00:00:00"/>
    <x v="5"/>
    <n v="67.245000000000005"/>
    <x v="0"/>
  </r>
  <r>
    <x v="18"/>
    <s v="Jus d orange "/>
    <x v="0"/>
    <x v="266"/>
    <x v="8"/>
    <x v="150"/>
    <d v="2024-06-01T00:00:00"/>
    <x v="5"/>
    <n v="152.10000000000002"/>
    <x v="0"/>
  </r>
  <r>
    <x v="18"/>
    <s v="Jus de pamplemouse "/>
    <x v="0"/>
    <x v="267"/>
    <x v="8"/>
    <x v="237"/>
    <d v="2024-06-01T00:00:00"/>
    <x v="5"/>
    <n v="113.16"/>
    <x v="0"/>
  </r>
  <r>
    <x v="18"/>
    <s v="Jus de pomme "/>
    <x v="0"/>
    <x v="268"/>
    <x v="9"/>
    <x v="238"/>
    <d v="2024-06-01T00:00:00"/>
    <x v="5"/>
    <n v="124.39999999999999"/>
    <x v="0"/>
  </r>
  <r>
    <x v="0"/>
    <s v="Confiture Fraise 30 Gr"/>
    <x v="0"/>
    <x v="144"/>
    <x v="6"/>
    <x v="139"/>
    <d v="2024-06-01T00:00:00"/>
    <x v="5"/>
    <n v="16.5"/>
    <x v="0"/>
  </r>
  <r>
    <x v="0"/>
    <s v="Confiture abricot  Verre  C:60"/>
    <x v="0"/>
    <x v="145"/>
    <x v="10"/>
    <x v="139"/>
    <d v="2024-06-01T00:00:00"/>
    <x v="5"/>
    <n v="24.75"/>
    <x v="0"/>
  </r>
  <r>
    <x v="0"/>
    <s v="Cajun "/>
    <x v="0"/>
    <x v="312"/>
    <x v="7"/>
    <x v="273"/>
    <d v="2024-06-01T00:00:00"/>
    <x v="5"/>
    <n v="138.52499999999998"/>
    <x v="0"/>
  </r>
  <r>
    <x v="0"/>
    <s v="Mayonnaise pot 33 ml room carton 80 pot    "/>
    <x v="0"/>
    <x v="142"/>
    <x v="10"/>
    <x v="137"/>
    <d v="2024-06-01T00:00:00"/>
    <x v="5"/>
    <n v="101.14500000000001"/>
    <x v="0"/>
  </r>
  <r>
    <x v="0"/>
    <s v="Moutarde 33 ml room "/>
    <x v="0"/>
    <x v="143"/>
    <x v="6"/>
    <x v="138"/>
    <d v="2024-06-01T00:00:00"/>
    <x v="5"/>
    <n v="75.64"/>
    <x v="0"/>
  </r>
  <r>
    <x v="0"/>
    <s v="Ketchup pot 34ml room carton 80 pot    "/>
    <x v="0"/>
    <x v="141"/>
    <x v="3"/>
    <x v="136"/>
    <d v="2024-06-01T00:00:00"/>
    <x v="5"/>
    <n v="34.909999999999997"/>
    <x v="0"/>
  </r>
  <r>
    <x v="6"/>
    <s v="Infusion verveine bio 50 sachets "/>
    <x v="0"/>
    <x v="491"/>
    <x v="6"/>
    <x v="289"/>
    <d v="2024-06-01T00:00:00"/>
    <x v="5"/>
    <n v="28.18"/>
    <x v="0"/>
  </r>
  <r>
    <x v="6"/>
    <s v="Infusion methe poivree bio 50 sachets "/>
    <x v="0"/>
    <x v="492"/>
    <x v="4"/>
    <x v="402"/>
    <d v="2024-06-01T00:00:00"/>
    <x v="5"/>
    <n v="70.16"/>
    <x v="0"/>
  </r>
  <r>
    <x v="6"/>
    <s v="Fleurs infusion fraises bio 50 sachets"/>
    <x v="0"/>
    <x v="493"/>
    <x v="6"/>
    <x v="403"/>
    <d v="2024-06-01T00:00:00"/>
    <x v="5"/>
    <n v="32.21"/>
    <x v="0"/>
  </r>
  <r>
    <x v="6"/>
    <s v="Infusion pamplemousse bio 50 sachets "/>
    <x v="0"/>
    <x v="494"/>
    <x v="6"/>
    <x v="403"/>
    <d v="2024-06-01T00:00:00"/>
    <x v="5"/>
    <n v="32.21"/>
    <x v="0"/>
  </r>
  <r>
    <x v="0"/>
    <s v="Tortillas"/>
    <x v="0"/>
    <x v="449"/>
    <x v="1"/>
    <x v="376"/>
    <d v="2024-07-01T00:00:00"/>
    <x v="6"/>
    <n v="92.28"/>
    <x v="0"/>
  </r>
  <r>
    <x v="0"/>
    <s v="Lasagne Lisca"/>
    <x v="0"/>
    <x v="406"/>
    <x v="11"/>
    <x v="53"/>
    <d v="2024-07-01T00:00:00"/>
    <x v="6"/>
    <n v="21.560000000000002"/>
    <x v="0"/>
  </r>
  <r>
    <x v="0"/>
    <s v="Fumet poisson liquide "/>
    <x v="0"/>
    <x v="448"/>
    <x v="2"/>
    <x v="375"/>
    <d v="2024-07-01T00:00:00"/>
    <x v="6"/>
    <n v="75.72"/>
    <x v="0"/>
  </r>
  <r>
    <x v="0"/>
    <s v="Herbes de provence 185 gr"/>
    <x v="0"/>
    <x v="124"/>
    <x v="2"/>
    <x v="120"/>
    <d v="2024-07-01T00:00:00"/>
    <x v="6"/>
    <n v="21.39"/>
    <x v="0"/>
  </r>
  <r>
    <x v="0"/>
    <s v="Fond Brun Lié Boite"/>
    <x v="0"/>
    <x v="125"/>
    <x v="4"/>
    <x v="121"/>
    <d v="2024-07-01T00:00:00"/>
    <x v="6"/>
    <n v="15.42"/>
    <x v="0"/>
  </r>
  <r>
    <x v="0"/>
    <s v="Bouillon de légumes  "/>
    <x v="0"/>
    <x v="126"/>
    <x v="4"/>
    <x v="16"/>
    <d v="2024-07-01T00:00:00"/>
    <x v="6"/>
    <n v="15.92"/>
    <x v="0"/>
  </r>
  <r>
    <x v="0"/>
    <s v="Gelatine feuille "/>
    <x v="0"/>
    <x v="415"/>
    <x v="4"/>
    <x v="351"/>
    <d v="2024-07-01T00:00:00"/>
    <x v="6"/>
    <n v="50.08"/>
    <x v="0"/>
  </r>
  <r>
    <x v="0"/>
    <s v="Levure boulangere pq"/>
    <x v="0"/>
    <x v="418"/>
    <x v="1"/>
    <x v="353"/>
    <d v="2024-07-01T00:00:00"/>
    <x v="6"/>
    <n v="3.72"/>
    <x v="0"/>
  </r>
  <r>
    <x v="0"/>
    <s v="Sel fin 5 kg "/>
    <x v="0"/>
    <x v="342"/>
    <x v="2"/>
    <x v="292"/>
    <d v="2024-07-01T00:00:00"/>
    <x v="6"/>
    <n v="19.62"/>
    <x v="0"/>
  </r>
  <r>
    <x v="0"/>
    <s v="Gros sel "/>
    <x v="0"/>
    <x v="346"/>
    <x v="4"/>
    <x v="295"/>
    <d v="2024-07-01T00:00:00"/>
    <x v="6"/>
    <n v="13.46"/>
    <x v="0"/>
  </r>
  <r>
    <x v="0"/>
    <s v="Fleur de sel"/>
    <x v="0"/>
    <x v="414"/>
    <x v="2"/>
    <x v="350"/>
    <d v="2024-07-01T00:00:00"/>
    <x v="6"/>
    <n v="20.73"/>
    <x v="0"/>
  </r>
  <r>
    <x v="0"/>
    <s v="Sel guerande kg "/>
    <x v="0"/>
    <x v="447"/>
    <x v="4"/>
    <x v="374"/>
    <d v="2024-07-01T00:00:00"/>
    <x v="6"/>
    <n v="3.76"/>
    <x v="0"/>
  </r>
  <r>
    <x v="0"/>
    <s v="Trio quinoa "/>
    <x v="0"/>
    <x v="357"/>
    <x v="4"/>
    <x v="306"/>
    <d v="2024-07-01T00:00:00"/>
    <x v="6"/>
    <n v="12.68"/>
    <x v="0"/>
  </r>
  <r>
    <x v="0"/>
    <s v="Quinoa kg"/>
    <x v="0"/>
    <x v="413"/>
    <x v="14"/>
    <x v="82"/>
    <d v="2024-07-01T00:00:00"/>
    <x v="6"/>
    <n v="81.84"/>
    <x v="0"/>
  </r>
  <r>
    <x v="0"/>
    <s v="Riz noir kg"/>
    <x v="0"/>
    <x v="419"/>
    <x v="11"/>
    <x v="354"/>
    <d v="2024-07-01T00:00:00"/>
    <x v="6"/>
    <n v="56.769999999999996"/>
    <x v="0"/>
  </r>
  <r>
    <x v="0"/>
    <s v="Penne Rigate  sac 5 kg "/>
    <x v="0"/>
    <x v="343"/>
    <x v="2"/>
    <x v="83"/>
    <d v="2024-07-01T00:00:00"/>
    <x v="6"/>
    <n v="24.150000000000002"/>
    <x v="0"/>
  </r>
  <r>
    <x v="0"/>
    <s v="Coquillette "/>
    <x v="0"/>
    <x v="349"/>
    <x v="4"/>
    <x v="298"/>
    <d v="2024-07-01T00:00:00"/>
    <x v="6"/>
    <n v="21.2"/>
    <x v="0"/>
  </r>
  <r>
    <x v="0"/>
    <s v="Riz basmati sac 5 kg   "/>
    <x v="0"/>
    <x v="110"/>
    <x v="1"/>
    <x v="106"/>
    <d v="2024-07-01T00:00:00"/>
    <x v="6"/>
    <n v="102.56"/>
    <x v="0"/>
  </r>
  <r>
    <x v="0"/>
    <s v="Chapelure panko  "/>
    <x v="0"/>
    <x v="389"/>
    <x v="2"/>
    <x v="332"/>
    <d v="2024-07-01T00:00:00"/>
    <x v="6"/>
    <n v="23.85"/>
    <x v="0"/>
  </r>
  <r>
    <x v="0"/>
    <s v="Lentilles Vertes S:5Kg"/>
    <x v="0"/>
    <x v="1"/>
    <x v="4"/>
    <x v="1"/>
    <d v="2024-07-01T00:00:00"/>
    <x v="6"/>
    <n v="27.56"/>
    <x v="0"/>
  </r>
  <r>
    <x v="0"/>
    <s v="Pop Corn"/>
    <x v="0"/>
    <x v="399"/>
    <x v="6"/>
    <x v="340"/>
    <d v="2024-07-01T00:00:00"/>
    <x v="6"/>
    <n v="6.63"/>
    <x v="0"/>
  </r>
  <r>
    <x v="0"/>
    <s v="Sauce barbecue bidons 5 kg "/>
    <x v="0"/>
    <x v="407"/>
    <x v="6"/>
    <x v="345"/>
    <d v="2024-07-01T00:00:00"/>
    <x v="6"/>
    <n v="9.4600000000000009"/>
    <x v="0"/>
  </r>
  <r>
    <x v="0"/>
    <s v="Cacahuetes Non Salees "/>
    <x v="0"/>
    <x v="473"/>
    <x v="17"/>
    <x v="392"/>
    <d v="2024-07-01T00:00:00"/>
    <x v="6"/>
    <n v="57.9"/>
    <x v="0"/>
  </r>
  <r>
    <x v="0"/>
    <s v="Sucre cassonnade kg "/>
    <x v="0"/>
    <x v="121"/>
    <x v="17"/>
    <x v="117"/>
    <d v="2024-07-01T00:00:00"/>
    <x v="6"/>
    <n v="35.5"/>
    <x v="0"/>
  </r>
  <r>
    <x v="0"/>
    <s v="Biscuit cuilliere "/>
    <x v="0"/>
    <x v="134"/>
    <x v="6"/>
    <x v="129"/>
    <d v="2024-07-01T00:00:00"/>
    <x v="6"/>
    <n v="19.7"/>
    <x v="0"/>
  </r>
  <r>
    <x v="0"/>
    <s v="Poudre coco"/>
    <x v="0"/>
    <x v="403"/>
    <x v="2"/>
    <x v="56"/>
    <d v="2024-07-01T00:00:00"/>
    <x v="6"/>
    <n v="17.700000000000003"/>
    <x v="0"/>
  </r>
  <r>
    <x v="0"/>
    <s v="Amandes effilées"/>
    <x v="0"/>
    <x v="351"/>
    <x v="4"/>
    <x v="300"/>
    <d v="2024-07-01T00:00:00"/>
    <x v="6"/>
    <n v="32.24"/>
    <x v="0"/>
  </r>
  <r>
    <x v="0"/>
    <s v="Raisin blond golden 1 kg "/>
    <x v="0"/>
    <x v="115"/>
    <x v="6"/>
    <x v="111"/>
    <d v="2024-07-01T00:00:00"/>
    <x v="6"/>
    <n v="6.58"/>
    <x v="0"/>
  </r>
  <r>
    <x v="0"/>
    <s v="Raisin noir 1 kg  "/>
    <x v="0"/>
    <x v="116"/>
    <x v="2"/>
    <x v="112"/>
    <d v="2024-07-01T00:00:00"/>
    <x v="6"/>
    <n v="20.64"/>
    <x v="0"/>
  </r>
  <r>
    <x v="0"/>
    <s v="Prumeau de denoyaute 1 kg   "/>
    <x v="0"/>
    <x v="495"/>
    <x v="6"/>
    <x v="404"/>
    <d v="2024-07-01T00:00:00"/>
    <x v="6"/>
    <n v="13.91"/>
    <x v="0"/>
  </r>
  <r>
    <x v="0"/>
    <s v="Graine de chia "/>
    <x v="0"/>
    <x v="380"/>
    <x v="4"/>
    <x v="325"/>
    <d v="2024-07-01T00:00:00"/>
    <x v="6"/>
    <n v="26.54"/>
    <x v="0"/>
  </r>
  <r>
    <x v="0"/>
    <s v="Cerneaux De Noix Invalides  "/>
    <x v="0"/>
    <x v="405"/>
    <x v="2"/>
    <x v="344"/>
    <d v="2024-07-01T00:00:00"/>
    <x v="6"/>
    <n v="26.490000000000002"/>
    <x v="0"/>
  </r>
  <r>
    <x v="0"/>
    <s v="Amandes entieres émondée"/>
    <x v="0"/>
    <x v="475"/>
    <x v="6"/>
    <x v="394"/>
    <d v="2024-07-01T00:00:00"/>
    <x v="6"/>
    <n v="15.3"/>
    <x v="0"/>
  </r>
  <r>
    <x v="0"/>
    <s v="Sesame blanc kg "/>
    <x v="0"/>
    <x v="411"/>
    <x v="2"/>
    <x v="346"/>
    <d v="2024-07-01T00:00:00"/>
    <x v="6"/>
    <n v="19.919999999999998"/>
    <x v="0"/>
  </r>
  <r>
    <x v="0"/>
    <s v="Sesame noir kg "/>
    <x v="0"/>
    <x v="496"/>
    <x v="4"/>
    <x v="120"/>
    <d v="2024-07-01T00:00:00"/>
    <x v="6"/>
    <n v="14.26"/>
    <x v="0"/>
  </r>
  <r>
    <x v="0"/>
    <s v="Daim Sachet "/>
    <x v="0"/>
    <x v="379"/>
    <x v="1"/>
    <x v="324"/>
    <d v="2024-07-01T00:00:00"/>
    <x v="6"/>
    <n v="62.12"/>
    <x v="0"/>
  </r>
  <r>
    <x v="0"/>
    <s v="Speculos brisure  "/>
    <x v="0"/>
    <x v="263"/>
    <x v="1"/>
    <x v="57"/>
    <d v="2024-07-01T00:00:00"/>
    <x v="6"/>
    <n v="21.76"/>
    <x v="0"/>
  </r>
  <r>
    <x v="0"/>
    <s v="Farine t55 Sac"/>
    <x v="0"/>
    <x v="119"/>
    <x v="10"/>
    <x v="115"/>
    <d v="2024-07-01T00:00:00"/>
    <x v="6"/>
    <n v="44.445"/>
    <x v="0"/>
  </r>
  <r>
    <x v="0"/>
    <s v="Harissa"/>
    <x v="0"/>
    <x v="354"/>
    <x v="0"/>
    <x v="303"/>
    <d v="2024-07-01T00:00:00"/>
    <x v="6"/>
    <n v="9.9"/>
    <x v="0"/>
  </r>
  <r>
    <x v="0"/>
    <s v="Sucre poudre sac 20 kg  "/>
    <x v="0"/>
    <x v="360"/>
    <x v="3"/>
    <x v="308"/>
    <d v="2024-07-01T00:00:00"/>
    <x v="6"/>
    <n v="18.015000000000001"/>
    <x v="0"/>
  </r>
  <r>
    <x v="0"/>
    <s v="Tabasco rouge flacon"/>
    <x v="0"/>
    <x v="345"/>
    <x v="8"/>
    <x v="294"/>
    <d v="2024-07-01T00:00:00"/>
    <x v="6"/>
    <n v="22.080000000000002"/>
    <x v="0"/>
  </r>
  <r>
    <x v="0"/>
    <s v="Sucre glace kg"/>
    <x v="0"/>
    <x v="367"/>
    <x v="9"/>
    <x v="314"/>
    <d v="2024-07-01T00:00:00"/>
    <x v="6"/>
    <n v="19.45"/>
    <x v="0"/>
  </r>
  <r>
    <x v="0"/>
    <s v="Vinaigre Blanc Alcool  10 l"/>
    <x v="0"/>
    <x v="408"/>
    <x v="11"/>
    <x v="346"/>
    <d v="2024-07-01T00:00:00"/>
    <x v="6"/>
    <n v="46.48"/>
    <x v="0"/>
  </r>
  <r>
    <x v="0"/>
    <s v="Vin Rouge De Table 11° B:10L"/>
    <x v="0"/>
    <x v="477"/>
    <x v="2"/>
    <x v="185"/>
    <d v="2024-07-01T00:00:00"/>
    <x v="6"/>
    <n v="47.25"/>
    <x v="0"/>
  </r>
  <r>
    <x v="0"/>
    <s v="Huile D'Olive Extra Vierge B:1L  "/>
    <x v="0"/>
    <x v="443"/>
    <x v="0"/>
    <x v="371"/>
    <d v="2024-07-01T00:00:00"/>
    <x v="6"/>
    <n v="45.54"/>
    <x v="0"/>
  </r>
  <r>
    <x v="0"/>
    <s v="Huile sesame 500 gr "/>
    <x v="0"/>
    <x v="482"/>
    <x v="1"/>
    <x v="396"/>
    <d v="2024-07-01T00:00:00"/>
    <x v="6"/>
    <n v="39.159999999999997"/>
    <x v="0"/>
  </r>
  <r>
    <x v="0"/>
    <s v="Sauce Soja Sucree B:1L"/>
    <x v="0"/>
    <x v="497"/>
    <x v="1"/>
    <x v="339"/>
    <d v="2024-07-01T00:00:00"/>
    <x v="6"/>
    <n v="30.04"/>
    <x v="0"/>
  </r>
  <r>
    <x v="0"/>
    <s v="Sauce Soja Jap Premium B:1L"/>
    <x v="0"/>
    <x v="498"/>
    <x v="1"/>
    <x v="120"/>
    <d v="2024-07-01T00:00:00"/>
    <x v="6"/>
    <n v="28.52"/>
    <x v="0"/>
  </r>
  <r>
    <x v="0"/>
    <s v="Feuillantine chocolat Carton"/>
    <x v="0"/>
    <x v="264"/>
    <x v="6"/>
    <x v="23"/>
    <d v="2024-07-01T00:00:00"/>
    <x v="6"/>
    <n v="17.07"/>
    <x v="0"/>
  </r>
  <r>
    <x v="0"/>
    <s v="Ebly "/>
    <x v="0"/>
    <x v="388"/>
    <x v="4"/>
    <x v="331"/>
    <d v="2024-07-01T00:00:00"/>
    <x v="6"/>
    <n v="60.52"/>
    <x v="0"/>
  </r>
  <r>
    <x v="0"/>
    <s v="Creme balsamique 250ml"/>
    <x v="0"/>
    <x v="392"/>
    <x v="6"/>
    <x v="335"/>
    <d v="2024-07-01T00:00:00"/>
    <x v="6"/>
    <n v="6.22"/>
    <x v="0"/>
  </r>
  <r>
    <x v="0"/>
    <s v="Vinaigre balsamique L"/>
    <x v="0"/>
    <x v="444"/>
    <x v="2"/>
    <x v="372"/>
    <d v="2024-07-01T00:00:00"/>
    <x v="6"/>
    <n v="13.32"/>
    <x v="0"/>
  </r>
  <r>
    <x v="0"/>
    <s v="Vinaigre de cidre 75 cl"/>
    <x v="0"/>
    <x v="131"/>
    <x v="4"/>
    <x v="126"/>
    <d v="2024-07-01T00:00:00"/>
    <x v="6"/>
    <n v="4.5"/>
    <x v="0"/>
  </r>
  <r>
    <x v="0"/>
    <s v="Bombe de graisse"/>
    <x v="0"/>
    <x v="366"/>
    <x v="8"/>
    <x v="313"/>
    <d v="2024-07-01T00:00:00"/>
    <x v="6"/>
    <n v="56.699999999999996"/>
    <x v="0"/>
  </r>
  <r>
    <x v="0"/>
    <s v="Cornichon 5/1 boite 80+   "/>
    <x v="0"/>
    <x v="359"/>
    <x v="6"/>
    <x v="76"/>
    <d v="2024-07-01T00:00:00"/>
    <x v="6"/>
    <n v="8.4700000000000006"/>
    <x v="0"/>
  </r>
  <r>
    <x v="0"/>
    <s v="Tomates Concentre 28% 4/4"/>
    <x v="0"/>
    <x v="396"/>
    <x v="8"/>
    <x v="66"/>
    <d v="2024-07-01T00:00:00"/>
    <x v="6"/>
    <n v="13.14"/>
    <x v="0"/>
  </r>
  <r>
    <x v="0"/>
    <s v="Sauce wok sesame "/>
    <x v="0"/>
    <x v="127"/>
    <x v="2"/>
    <x v="122"/>
    <d v="2024-07-01T00:00:00"/>
    <x v="6"/>
    <n v="53.58"/>
    <x v="0"/>
  </r>
  <r>
    <x v="0"/>
    <s v="Sauce sweet chili  "/>
    <x v="0"/>
    <x v="340"/>
    <x v="14"/>
    <x v="24"/>
    <d v="2024-07-01T00:00:00"/>
    <x v="6"/>
    <n v="86.88"/>
    <x v="0"/>
  </r>
  <r>
    <x v="0"/>
    <s v="Sauce  piments  nems  "/>
    <x v="0"/>
    <x v="402"/>
    <x v="4"/>
    <x v="343"/>
    <d v="2024-07-01T00:00:00"/>
    <x v="6"/>
    <n v="6.68"/>
    <x v="0"/>
  </r>
  <r>
    <x v="0"/>
    <s v="Pralines Roses Enrobees P:1Kg  "/>
    <x v="0"/>
    <x v="404"/>
    <x v="6"/>
    <x v="99"/>
    <d v="2024-07-01T00:00:00"/>
    <x v="6"/>
    <n v="23.47"/>
    <x v="0"/>
  </r>
  <r>
    <x v="0"/>
    <s v="Melange legumes  "/>
    <x v="0"/>
    <x v="398"/>
    <x v="6"/>
    <x v="19"/>
    <d v="2024-07-01T00:00:00"/>
    <x v="6"/>
    <n v="8.81"/>
    <x v="0"/>
  </r>
  <r>
    <x v="0"/>
    <s v="Cardamone "/>
    <x v="0"/>
    <x v="395"/>
    <x v="6"/>
    <x v="338"/>
    <d v="2024-07-01T00:00:00"/>
    <x v="6"/>
    <n v="25.54"/>
    <x v="0"/>
  </r>
  <r>
    <x v="0"/>
    <s v="Arome vanille "/>
    <x v="0"/>
    <x v="350"/>
    <x v="4"/>
    <x v="299"/>
    <d v="2024-07-01T00:00:00"/>
    <x v="6"/>
    <n v="58.48"/>
    <x v="0"/>
  </r>
  <r>
    <x v="0"/>
    <s v="Fleur d oranger "/>
    <x v="0"/>
    <x v="394"/>
    <x v="4"/>
    <x v="337"/>
    <d v="2024-07-01T00:00:00"/>
    <x v="6"/>
    <n v="8.9600000000000009"/>
    <x v="0"/>
  </r>
  <r>
    <x v="0"/>
    <s v="Sirop D Erable"/>
    <x v="0"/>
    <x v="76"/>
    <x v="4"/>
    <x v="74"/>
    <d v="2024-07-01T00:00:00"/>
    <x v="6"/>
    <n v="42.6"/>
    <x v="0"/>
  </r>
  <r>
    <x v="0"/>
    <s v="Tomate Pelee Concassee 5/1  "/>
    <x v="0"/>
    <x v="358"/>
    <x v="1"/>
    <x v="307"/>
    <d v="2024-07-01T00:00:00"/>
    <x v="6"/>
    <n v="26.76"/>
    <x v="0"/>
  </r>
  <r>
    <x v="0"/>
    <s v="Olive Noirs Entieres 5/1"/>
    <x v="0"/>
    <x v="364"/>
    <x v="2"/>
    <x v="311"/>
    <d v="2024-07-01T00:00:00"/>
    <x v="6"/>
    <n v="22.68"/>
    <x v="0"/>
  </r>
  <r>
    <x v="0"/>
    <s v="Olive Verte Entieres 5/1"/>
    <x v="0"/>
    <x v="365"/>
    <x v="2"/>
    <x v="312"/>
    <d v="2024-07-01T00:00:00"/>
    <x v="6"/>
    <n v="21.9"/>
    <x v="0"/>
  </r>
  <r>
    <x v="0"/>
    <s v="Mais cuit "/>
    <x v="0"/>
    <x v="140"/>
    <x v="9"/>
    <x v="135"/>
    <d v="2024-07-01T00:00:00"/>
    <x v="6"/>
    <n v="12.5"/>
    <x v="0"/>
  </r>
  <r>
    <x v="0"/>
    <s v="Creme de marron "/>
    <x v="0"/>
    <x v="136"/>
    <x v="9"/>
    <x v="131"/>
    <d v="2024-07-01T00:00:00"/>
    <x v="6"/>
    <n v="55.15"/>
    <x v="0"/>
  </r>
  <r>
    <x v="10"/>
    <s v="Huile friteuse 20 l"/>
    <x v="0"/>
    <x v="239"/>
    <x v="6"/>
    <x v="215"/>
    <d v="2024-07-01T00:00:00"/>
    <x v="6"/>
    <n v="47"/>
    <x v="0"/>
  </r>
  <r>
    <x v="15"/>
    <s v="Epine vinette"/>
    <x v="0"/>
    <x v="390"/>
    <x v="9"/>
    <x v="333"/>
    <d v="2024-07-01T00:00:00"/>
    <x v="6"/>
    <n v="58.4"/>
    <x v="0"/>
  </r>
  <r>
    <x v="1"/>
    <s v="Arome fleur oranger"/>
    <x v="0"/>
    <x v="381"/>
    <x v="4"/>
    <x v="8"/>
    <d v="2024-07-01T00:00:00"/>
    <x v="6"/>
    <n v="20.5"/>
    <x v="0"/>
  </r>
  <r>
    <x v="1"/>
    <s v="Bleuet"/>
    <x v="0"/>
    <x v="7"/>
    <x v="1"/>
    <x v="7"/>
    <d v="2024-07-01T00:00:00"/>
    <x v="6"/>
    <n v="63.64"/>
    <x v="0"/>
  </r>
  <r>
    <x v="1"/>
    <s v="Fraise Bonbon"/>
    <x v="0"/>
    <x v="382"/>
    <x v="4"/>
    <x v="326"/>
    <d v="2024-07-01T00:00:00"/>
    <x v="6"/>
    <n v="24.5"/>
    <x v="0"/>
  </r>
  <r>
    <x v="1"/>
    <s v="Litchi"/>
    <x v="0"/>
    <x v="66"/>
    <x v="19"/>
    <x v="65"/>
    <d v="2024-07-01T00:00:00"/>
    <x v="6"/>
    <n v="37.520000000000003"/>
    <x v="0"/>
  </r>
  <r>
    <x v="1"/>
    <s v="Pastis"/>
    <x v="0"/>
    <x v="3"/>
    <x v="7"/>
    <x v="3"/>
    <d v="2024-07-01T00:00:00"/>
    <x v="6"/>
    <n v="8.75"/>
    <x v="0"/>
  </r>
  <r>
    <x v="1"/>
    <s v="Escargot"/>
    <x v="0"/>
    <x v="101"/>
    <x v="2"/>
    <x v="97"/>
    <d v="2024-07-01T00:00:00"/>
    <x v="6"/>
    <n v="50.94"/>
    <x v="0"/>
  </r>
  <r>
    <x v="1"/>
    <s v="Epice mexicaine"/>
    <x v="0"/>
    <x v="483"/>
    <x v="2"/>
    <x v="319"/>
    <d v="2024-07-01T00:00:00"/>
    <x v="6"/>
    <n v="29.849999999999998"/>
    <x v="0"/>
  </r>
  <r>
    <x v="1"/>
    <s v="Cajun"/>
    <x v="0"/>
    <x v="9"/>
    <x v="9"/>
    <x v="9"/>
    <d v="2024-07-01T00:00:00"/>
    <x v="6"/>
    <n v="68.349999999999994"/>
    <x v="0"/>
  </r>
  <r>
    <x v="1"/>
    <s v="Basilic sec"/>
    <x v="0"/>
    <x v="6"/>
    <x v="6"/>
    <x v="6"/>
    <d v="2024-07-01T00:00:00"/>
    <x v="6"/>
    <n v="4.8099999999999996"/>
    <x v="0"/>
  </r>
  <r>
    <x v="2"/>
    <s v="Petit Pois Cajou 700 Ml"/>
    <x v="0"/>
    <x v="65"/>
    <x v="6"/>
    <x v="64"/>
    <d v="2024-07-01T00:00:00"/>
    <x v="6"/>
    <n v="18.8"/>
    <x v="0"/>
  </r>
  <r>
    <x v="1"/>
    <s v="Ail Poudre"/>
    <x v="0"/>
    <x v="87"/>
    <x v="4"/>
    <x v="84"/>
    <d v="2024-07-01T00:00:00"/>
    <x v="6"/>
    <n v="23.76"/>
    <x v="0"/>
  </r>
  <r>
    <x v="1"/>
    <s v="Saindoux 250 gr"/>
    <x v="0"/>
    <x v="79"/>
    <x v="73"/>
    <x v="77"/>
    <d v="2024-07-01T00:00:00"/>
    <x v="6"/>
    <n v="77.91"/>
    <x v="0"/>
  </r>
  <r>
    <x v="1"/>
    <s v="Graine d etournesol  kg "/>
    <x v="0"/>
    <x v="238"/>
    <x v="6"/>
    <x v="214"/>
    <d v="2024-07-01T00:00:00"/>
    <x v="6"/>
    <n v="9.32"/>
    <x v="0"/>
  </r>
  <r>
    <x v="1"/>
    <s v="Feuille Mori"/>
    <x v="0"/>
    <x v="32"/>
    <x v="6"/>
    <x v="32"/>
    <d v="2024-07-01T00:00:00"/>
    <x v="6"/>
    <n v="15.33"/>
    <x v="0"/>
  </r>
  <r>
    <x v="1"/>
    <s v="Feuille De Riz"/>
    <x v="0"/>
    <x v="31"/>
    <x v="4"/>
    <x v="31"/>
    <d v="2024-07-01T00:00:00"/>
    <x v="6"/>
    <n v="5.3"/>
    <x v="0"/>
  </r>
  <r>
    <x v="1"/>
    <s v="Haricot rouge kg"/>
    <x v="0"/>
    <x v="446"/>
    <x v="9"/>
    <x v="373"/>
    <d v="2024-07-01T00:00:00"/>
    <x v="6"/>
    <n v="18.350000000000001"/>
    <x v="0"/>
  </r>
  <r>
    <x v="1"/>
    <s v="Boulgour"/>
    <x v="0"/>
    <x v="40"/>
    <x v="11"/>
    <x v="40"/>
    <d v="2024-07-01T00:00:00"/>
    <x v="6"/>
    <n v="16.45"/>
    <x v="0"/>
  </r>
  <r>
    <x v="1"/>
    <s v="Perle du japon "/>
    <x v="0"/>
    <x v="242"/>
    <x v="9"/>
    <x v="218"/>
    <d v="2024-07-01T00:00:00"/>
    <x v="6"/>
    <n v="40.5"/>
    <x v="0"/>
  </r>
  <r>
    <x v="1"/>
    <s v="Couscous sans gluten kg"/>
    <x v="0"/>
    <x v="29"/>
    <x v="6"/>
    <x v="29"/>
    <d v="2024-07-01T00:00:00"/>
    <x v="6"/>
    <n v="3.85"/>
    <x v="0"/>
  </r>
  <r>
    <x v="1"/>
    <s v="Piment Espelette"/>
    <x v="0"/>
    <x v="61"/>
    <x v="6"/>
    <x v="61"/>
    <d v="2024-07-01T00:00:00"/>
    <x v="6"/>
    <n v="20.28"/>
    <x v="0"/>
  </r>
  <r>
    <x v="1"/>
    <s v="Pate cacahuete"/>
    <x v="0"/>
    <x v="375"/>
    <x v="2"/>
    <x v="321"/>
    <d v="2024-07-01T00:00:00"/>
    <x v="6"/>
    <n v="9.5400000000000009"/>
    <x v="0"/>
  </r>
  <r>
    <x v="1"/>
    <s v="Nappage blond abricot "/>
    <x v="0"/>
    <x v="243"/>
    <x v="6"/>
    <x v="219"/>
    <d v="2024-07-01T00:00:00"/>
    <x v="6"/>
    <n v="5.09"/>
    <x v="0"/>
  </r>
  <r>
    <x v="1"/>
    <s v="Agar Agar"/>
    <x v="0"/>
    <x v="34"/>
    <x v="6"/>
    <x v="34"/>
    <d v="2024-07-01T00:00:00"/>
    <x v="6"/>
    <n v="90.37"/>
    <x v="0"/>
  </r>
  <r>
    <x v="1"/>
    <s v="Creme Cassis"/>
    <x v="0"/>
    <x v="499"/>
    <x v="4"/>
    <x v="405"/>
    <d v="2024-07-01T00:00:00"/>
    <x v="6"/>
    <n v="21.36"/>
    <x v="0"/>
  </r>
  <r>
    <x v="1"/>
    <s v="Framboise lyophilisee"/>
    <x v="0"/>
    <x v="106"/>
    <x v="6"/>
    <x v="102"/>
    <d v="2024-07-01T00:00:00"/>
    <x v="6"/>
    <n v="25.25"/>
    <x v="0"/>
  </r>
  <r>
    <x v="1"/>
    <s v="Gracker Olive Basilic"/>
    <x v="0"/>
    <x v="500"/>
    <x v="1"/>
    <x v="406"/>
    <d v="2024-07-01T00:00:00"/>
    <x v="6"/>
    <n v="9.84"/>
    <x v="0"/>
  </r>
  <r>
    <x v="1"/>
    <s v="Poivre noir grains 167 gr"/>
    <x v="0"/>
    <x v="73"/>
    <x v="6"/>
    <x v="71"/>
    <d v="2024-07-01T00:00:00"/>
    <x v="6"/>
    <n v="17.68"/>
    <x v="0"/>
  </r>
  <r>
    <x v="2"/>
    <s v="Poudre Cannelle"/>
    <x v="0"/>
    <x v="69"/>
    <x v="3"/>
    <x v="68"/>
    <d v="2024-07-01T00:00:00"/>
    <x v="6"/>
    <n v="27.765000000000001"/>
    <x v="0"/>
  </r>
  <r>
    <x v="2"/>
    <s v="Poudre Gingembre"/>
    <x v="0"/>
    <x v="71"/>
    <x v="3"/>
    <x v="68"/>
    <d v="2024-07-01T00:00:00"/>
    <x v="6"/>
    <n v="27.765000000000001"/>
    <x v="0"/>
  </r>
  <r>
    <x v="2"/>
    <s v="Poire sauvage"/>
    <x v="0"/>
    <x v="68"/>
    <x v="3"/>
    <x v="67"/>
    <d v="2024-07-01T00:00:00"/>
    <x v="6"/>
    <n v="16.945"/>
    <x v="0"/>
  </r>
  <r>
    <x v="1"/>
    <s v="Poivre blanc grains"/>
    <x v="0"/>
    <x v="245"/>
    <x v="6"/>
    <x v="221"/>
    <d v="2024-07-01T00:00:00"/>
    <x v="6"/>
    <n v="14.2"/>
    <x v="0"/>
  </r>
  <r>
    <x v="1"/>
    <s v="Raz Hanouti  "/>
    <x v="0"/>
    <x v="77"/>
    <x v="4"/>
    <x v="75"/>
    <d v="2024-07-01T00:00:00"/>
    <x v="6"/>
    <n v="16.059999999999999"/>
    <x v="0"/>
  </r>
  <r>
    <x v="1"/>
    <s v="Pate de cacahuete 4/4"/>
    <x v="0"/>
    <x v="378"/>
    <x v="6"/>
    <x v="323"/>
    <d v="2024-07-01T00:00:00"/>
    <x v="6"/>
    <n v="32.22"/>
    <x v="0"/>
  </r>
  <r>
    <x v="1"/>
    <s v="Curcumine  "/>
    <x v="0"/>
    <x v="92"/>
    <x v="1"/>
    <x v="89"/>
    <d v="2024-07-01T00:00:00"/>
    <x v="6"/>
    <n v="31.48"/>
    <x v="0"/>
  </r>
  <r>
    <x v="1"/>
    <s v="Vermicelle"/>
    <x v="0"/>
    <x v="128"/>
    <x v="73"/>
    <x v="123"/>
    <d v="2024-07-01T00:00:00"/>
    <x v="6"/>
    <n v="62.58"/>
    <x v="0"/>
  </r>
  <r>
    <x v="3"/>
    <s v="Fruit Du Jacquier  "/>
    <x v="0"/>
    <x v="95"/>
    <x v="67"/>
    <x v="134"/>
    <d v="2024-07-01T00:00:00"/>
    <x v="6"/>
    <n v="117"/>
    <x v="0"/>
  </r>
  <r>
    <x v="0"/>
    <s v="Chocolat noir 65 % "/>
    <x v="0"/>
    <x v="111"/>
    <x v="4"/>
    <x v="107"/>
    <d v="2024-07-01T00:00:00"/>
    <x v="6"/>
    <n v="77.44"/>
    <x v="0"/>
  </r>
  <r>
    <x v="0"/>
    <s v="Nappage brillane chocolat   "/>
    <x v="0"/>
    <x v="501"/>
    <x v="6"/>
    <x v="407"/>
    <d v="2024-07-01T00:00:00"/>
    <x v="6"/>
    <n v="13.85"/>
    <x v="0"/>
  </r>
  <r>
    <x v="0"/>
    <s v="Perles chocolat blanc "/>
    <x v="0"/>
    <x v="502"/>
    <x v="4"/>
    <x v="408"/>
    <d v="2024-07-01T00:00:00"/>
    <x v="6"/>
    <n v="36.78"/>
    <x v="0"/>
  </r>
  <r>
    <x v="0"/>
    <s v="Perles chocolat noir "/>
    <x v="0"/>
    <x v="503"/>
    <x v="4"/>
    <x v="409"/>
    <d v="2024-07-01T00:00:00"/>
    <x v="6"/>
    <n v="37.44"/>
    <x v="0"/>
  </r>
  <r>
    <x v="0"/>
    <s v="Chocolat 35 %"/>
    <x v="0"/>
    <x v="504"/>
    <x v="4"/>
    <x v="410"/>
    <d v="2024-07-01T00:00:00"/>
    <x v="6"/>
    <n v="178.48"/>
    <x v="0"/>
  </r>
  <r>
    <x v="8"/>
    <s v="Gamme Stone"/>
    <x v="0"/>
    <x v="185"/>
    <x v="4"/>
    <x v="174"/>
    <d v="2024-07-01T00:00:00"/>
    <x v="6"/>
    <n v="58.08"/>
    <x v="0"/>
  </r>
  <r>
    <x v="8"/>
    <s v="Gamme Finger"/>
    <x v="0"/>
    <x v="461"/>
    <x v="3"/>
    <x v="174"/>
    <d v="2024-07-01T00:00:00"/>
    <x v="6"/>
    <n v="14.52"/>
    <x v="0"/>
  </r>
  <r>
    <x v="5"/>
    <s v="Fond Tartelette Sucre 10 Cm"/>
    <x v="0"/>
    <x v="505"/>
    <x v="3"/>
    <x v="411"/>
    <d v="2024-07-01T00:00:00"/>
    <x v="6"/>
    <n v="51.3"/>
    <x v="0"/>
  </r>
  <r>
    <x v="11"/>
    <s v="Dim Sum Vege Sachet 50"/>
    <x v="0"/>
    <x v="221"/>
    <x v="74"/>
    <x v="203"/>
    <d v="2024-07-01T00:00:00"/>
    <x v="6"/>
    <n v="192.5"/>
    <x v="0"/>
  </r>
  <r>
    <x v="11"/>
    <s v="Dim Sum Canard Sachet 50"/>
    <x v="0"/>
    <x v="219"/>
    <x v="75"/>
    <x v="203"/>
    <d v="2024-07-01T00:00:00"/>
    <x v="6"/>
    <n v="140"/>
    <x v="0"/>
  </r>
  <r>
    <x v="11"/>
    <s v="Boulettes Crevette Sachet 50"/>
    <x v="0"/>
    <x v="218"/>
    <x v="76"/>
    <x v="203"/>
    <d v="2024-07-01T00:00:00"/>
    <x v="6"/>
    <n v="262.5"/>
    <x v="0"/>
  </r>
  <r>
    <x v="11"/>
    <s v="Raviole crevette 50 pc "/>
    <x v="0"/>
    <x v="220"/>
    <x v="77"/>
    <x v="203"/>
    <d v="2024-07-01T00:00:00"/>
    <x v="6"/>
    <n v="77"/>
    <x v="0"/>
  </r>
  <r>
    <x v="16"/>
    <s v="Calamar Anneau"/>
    <x v="0"/>
    <x v="506"/>
    <x v="4"/>
    <x v="412"/>
    <d v="2024-07-01T00:00:00"/>
    <x v="6"/>
    <n v="16.399999999999999"/>
    <x v="0"/>
  </r>
  <r>
    <x v="17"/>
    <s v="Samoosa aux legumes "/>
    <x v="0"/>
    <x v="457"/>
    <x v="23"/>
    <x v="241"/>
    <d v="2024-07-01T00:00:00"/>
    <x v="6"/>
    <n v="103.49999999999999"/>
    <x v="0"/>
  </r>
  <r>
    <x v="10"/>
    <s v="Bouchee Camembert  "/>
    <x v="0"/>
    <x v="333"/>
    <x v="8"/>
    <x v="286"/>
    <d v="2024-07-01T00:00:00"/>
    <x v="6"/>
    <n v="73.800000000000011"/>
    <x v="0"/>
  </r>
  <r>
    <x v="10"/>
    <s v="Roti filet dinde "/>
    <x v="0"/>
    <x v="216"/>
    <x v="7"/>
    <x v="201"/>
    <d v="2024-07-01T00:00:00"/>
    <x v="6"/>
    <n v="21.5"/>
    <x v="0"/>
  </r>
  <r>
    <x v="20"/>
    <s v="Hampe De Bœuf Pad"/>
    <x v="0"/>
    <x v="507"/>
    <x v="7"/>
    <x v="85"/>
    <d v="2024-07-01T00:00:00"/>
    <x v="6"/>
    <n v="24.75"/>
    <x v="0"/>
  </r>
  <r>
    <x v="2"/>
    <s v="Tartelette mini sucre rectangle"/>
    <x v="0"/>
    <x v="233"/>
    <x v="6"/>
    <x v="211"/>
    <d v="2024-07-01T00:00:00"/>
    <x v="6"/>
    <n v="87.78"/>
    <x v="0"/>
  </r>
  <r>
    <x v="10"/>
    <s v="Churros "/>
    <x v="0"/>
    <x v="324"/>
    <x v="3"/>
    <x v="227"/>
    <d v="2024-07-01T00:00:00"/>
    <x v="6"/>
    <n v="2.2999999999999998"/>
    <x v="0"/>
  </r>
  <r>
    <x v="22"/>
    <s v="Pizza Margherita "/>
    <x v="0"/>
    <x v="467"/>
    <x v="63"/>
    <x v="387"/>
    <d v="2024-07-01T00:00:00"/>
    <x v="6"/>
    <n v="72.5"/>
    <x v="0"/>
  </r>
  <r>
    <x v="22"/>
    <s v="Pizza 4 fromages   "/>
    <x v="0"/>
    <x v="469"/>
    <x v="78"/>
    <x v="389"/>
    <d v="2024-07-01T00:00:00"/>
    <x v="6"/>
    <n v="99.56"/>
    <x v="0"/>
  </r>
  <r>
    <x v="22"/>
    <s v="Pizza pepperoni "/>
    <x v="0"/>
    <x v="470"/>
    <x v="15"/>
    <x v="390"/>
    <d v="2024-07-01T00:00:00"/>
    <x v="6"/>
    <n v="66"/>
    <x v="0"/>
  </r>
  <r>
    <x v="22"/>
    <s v="Pizza Foccacia    "/>
    <x v="0"/>
    <x v="468"/>
    <x v="79"/>
    <x v="388"/>
    <d v="2024-07-01T00:00:00"/>
    <x v="6"/>
    <n v="58.19"/>
    <x v="0"/>
  </r>
  <r>
    <x v="5"/>
    <s v="Pain Complet"/>
    <x v="0"/>
    <x v="275"/>
    <x v="6"/>
    <x v="243"/>
    <d v="2024-07-01T00:00:00"/>
    <x v="6"/>
    <n v="31.99"/>
    <x v="0"/>
  </r>
  <r>
    <x v="5"/>
    <s v="Pain Figue"/>
    <x v="0"/>
    <x v="211"/>
    <x v="6"/>
    <x v="196"/>
    <d v="2024-07-01T00:00:00"/>
    <x v="6"/>
    <n v="51.25"/>
    <x v="0"/>
  </r>
  <r>
    <x v="5"/>
    <s v="Croissants"/>
    <x v="0"/>
    <x v="215"/>
    <x v="3"/>
    <x v="200"/>
    <d v="2024-07-01T00:00:00"/>
    <x v="6"/>
    <n v="20.32"/>
    <x v="0"/>
  </r>
  <r>
    <x v="5"/>
    <s v="Pain Chocolats"/>
    <x v="0"/>
    <x v="214"/>
    <x v="6"/>
    <x v="199"/>
    <d v="2024-07-01T00:00:00"/>
    <x v="6"/>
    <n v="47.25"/>
    <x v="0"/>
  </r>
  <r>
    <x v="5"/>
    <s v="Chausson Au Pomme"/>
    <x v="0"/>
    <x v="318"/>
    <x v="6"/>
    <x v="277"/>
    <d v="2024-07-01T00:00:00"/>
    <x v="6"/>
    <n v="105.57"/>
    <x v="0"/>
  </r>
  <r>
    <x v="5"/>
    <s v="Pain Raisin"/>
    <x v="0"/>
    <x v="212"/>
    <x v="6"/>
    <x v="197"/>
    <d v="2024-07-01T00:00:00"/>
    <x v="6"/>
    <n v="57.96"/>
    <x v="0"/>
  </r>
  <r>
    <x v="5"/>
    <s v="Algue"/>
    <x v="0"/>
    <x v="231"/>
    <x v="21"/>
    <x v="209"/>
    <d v="2024-07-01T00:00:00"/>
    <x v="6"/>
    <n v="67.5"/>
    <x v="0"/>
  </r>
  <r>
    <x v="5"/>
    <s v="Pain Noix"/>
    <x v="0"/>
    <x v="210"/>
    <x v="6"/>
    <x v="195"/>
    <d v="2024-07-01T00:00:00"/>
    <x v="6"/>
    <n v="83.03"/>
    <x v="0"/>
  </r>
  <r>
    <x v="10"/>
    <s v="Aiguillette De Canard"/>
    <x v="0"/>
    <x v="208"/>
    <x v="8"/>
    <x v="193"/>
    <d v="2024-07-01T00:00:00"/>
    <x v="6"/>
    <n v="76.38"/>
    <x v="0"/>
  </r>
  <r>
    <x v="10"/>
    <s v="Beignet a la romaine "/>
    <x v="0"/>
    <x v="334"/>
    <x v="43"/>
    <x v="287"/>
    <d v="2024-07-01T00:00:00"/>
    <x v="6"/>
    <n v="52.65"/>
    <x v="0"/>
  </r>
  <r>
    <x v="2"/>
    <s v="Fond tarte a cuir 27 cm piece"/>
    <x v="0"/>
    <x v="427"/>
    <x v="6"/>
    <x v="361"/>
    <d v="2024-07-01T00:00:00"/>
    <x v="6"/>
    <n v="4.72"/>
    <x v="0"/>
  </r>
  <r>
    <x v="2"/>
    <s v="Navette nature"/>
    <x v="0"/>
    <x v="232"/>
    <x v="6"/>
    <x v="210"/>
    <d v="2024-07-01T00:00:00"/>
    <x v="6"/>
    <n v="0.77"/>
    <x v="0"/>
  </r>
  <r>
    <x v="2"/>
    <s v="Pain nordique colis "/>
    <x v="0"/>
    <x v="328"/>
    <x v="6"/>
    <x v="282"/>
    <d v="2024-07-01T00:00:00"/>
    <x v="6"/>
    <n v="39.22"/>
    <x v="0"/>
  </r>
  <r>
    <x v="17"/>
    <s v="Saku De Thon Albacore Surgele Ultra Basse Temperature"/>
    <x v="0"/>
    <x v="306"/>
    <x v="6"/>
    <x v="268"/>
    <d v="2024-07-01T00:00:00"/>
    <x v="6"/>
    <n v="38.9"/>
    <x v="0"/>
  </r>
  <r>
    <x v="5"/>
    <s v="Cigare Curry"/>
    <x v="0"/>
    <x v="338"/>
    <x v="1"/>
    <x v="289"/>
    <d v="2024-07-01T00:00:00"/>
    <x v="6"/>
    <n v="112.72"/>
    <x v="0"/>
  </r>
  <r>
    <x v="5"/>
    <s v="Pain Parisiens"/>
    <x v="0"/>
    <x v="203"/>
    <x v="6"/>
    <x v="189"/>
    <d v="2024-07-01T00:00:00"/>
    <x v="6"/>
    <n v="46.71"/>
    <x v="0"/>
  </r>
  <r>
    <x v="5"/>
    <s v="Baguette Nature"/>
    <x v="0"/>
    <x v="204"/>
    <x v="6"/>
    <x v="190"/>
    <d v="2024-07-01T00:00:00"/>
    <x v="6"/>
    <n v="23.03"/>
    <x v="0"/>
  </r>
  <r>
    <x v="10"/>
    <s v="Petit pois "/>
    <x v="0"/>
    <x v="249"/>
    <x v="17"/>
    <x v="182"/>
    <d v="2024-07-01T00:00:00"/>
    <x v="6"/>
    <n v="24.1"/>
    <x v="0"/>
  </r>
  <r>
    <x v="5"/>
    <s v="Gambas 16/20"/>
    <x v="0"/>
    <x v="195"/>
    <x v="9"/>
    <x v="181"/>
    <d v="2024-07-01T00:00:00"/>
    <x v="6"/>
    <n v="69.5"/>
    <x v="0"/>
  </r>
  <r>
    <x v="5"/>
    <s v="Glace Vanille"/>
    <x v="0"/>
    <x v="327"/>
    <x v="6"/>
    <x v="192"/>
    <d v="2024-07-01T00:00:00"/>
    <x v="6"/>
    <n v="16.2"/>
    <x v="0"/>
  </r>
  <r>
    <x v="5"/>
    <s v="Glace Chocolat"/>
    <x v="0"/>
    <x v="206"/>
    <x v="1"/>
    <x v="192"/>
    <d v="2024-07-01T00:00:00"/>
    <x v="6"/>
    <n v="64.8"/>
    <x v="0"/>
  </r>
  <r>
    <x v="5"/>
    <s v="Glace Cafe"/>
    <x v="0"/>
    <x v="207"/>
    <x v="6"/>
    <x v="192"/>
    <d v="2024-07-01T00:00:00"/>
    <x v="6"/>
    <n v="16.2"/>
    <x v="0"/>
  </r>
  <r>
    <x v="5"/>
    <s v="Bounty"/>
    <x v="0"/>
    <x v="508"/>
    <x v="4"/>
    <x v="226"/>
    <d v="2024-07-01T00:00:00"/>
    <x v="6"/>
    <n v="24"/>
    <x v="0"/>
  </r>
  <r>
    <x v="5"/>
    <s v="Snickers"/>
    <x v="0"/>
    <x v="509"/>
    <x v="10"/>
    <x v="226"/>
    <d v="2024-07-01T00:00:00"/>
    <x v="6"/>
    <n v="18"/>
    <x v="0"/>
  </r>
  <r>
    <x v="5"/>
    <s v="Muffin Myrtille"/>
    <x v="0"/>
    <x v="459"/>
    <x v="6"/>
    <x v="382"/>
    <d v="2024-07-01T00:00:00"/>
    <x v="6"/>
    <n v="53.18"/>
    <x v="0"/>
  </r>
  <r>
    <x v="10"/>
    <s v="Frite patate douce "/>
    <x v="0"/>
    <x v="252"/>
    <x v="4"/>
    <x v="227"/>
    <d v="2024-07-01T00:00:00"/>
    <x v="6"/>
    <n v="9.1999999999999993"/>
    <x v="0"/>
  </r>
  <r>
    <x v="10"/>
    <s v="Feve de soja kg"/>
    <x v="0"/>
    <x v="250"/>
    <x v="4"/>
    <x v="225"/>
    <d v="2024-07-01T00:00:00"/>
    <x v="6"/>
    <n v="8.66"/>
    <x v="0"/>
  </r>
  <r>
    <x v="10"/>
    <s v="Tortelloni ricotta epinard "/>
    <x v="0"/>
    <x v="323"/>
    <x v="6"/>
    <x v="279"/>
    <d v="2024-07-01T00:00:00"/>
    <x v="6"/>
    <n v="7"/>
    <x v="0"/>
  </r>
  <r>
    <x v="17"/>
    <s v="Mini Blinis X16 (D:5Cm) Paquet"/>
    <x v="0"/>
    <x v="420"/>
    <x v="4"/>
    <x v="355"/>
    <d v="2024-07-01T00:00:00"/>
    <x v="6"/>
    <n v="3.5"/>
    <x v="0"/>
  </r>
  <r>
    <x v="10"/>
    <s v="Barre glace mars "/>
    <x v="0"/>
    <x v="510"/>
    <x v="4"/>
    <x v="397"/>
    <d v="2024-07-01T00:00:00"/>
    <x v="6"/>
    <n v="29.8"/>
    <x v="0"/>
  </r>
  <r>
    <x v="10"/>
    <s v="Baton so twist oasis "/>
    <x v="0"/>
    <x v="511"/>
    <x v="4"/>
    <x v="104"/>
    <d v="2024-07-01T00:00:00"/>
    <x v="6"/>
    <n v="25.7"/>
    <x v="0"/>
  </r>
  <r>
    <x v="10"/>
    <s v="Cone vanille "/>
    <x v="0"/>
    <x v="512"/>
    <x v="9"/>
    <x v="413"/>
    <d v="2024-07-01T00:00:00"/>
    <x v="6"/>
    <n v="34.75"/>
    <x v="0"/>
  </r>
  <r>
    <x v="16"/>
    <s v="Salade wakame "/>
    <x v="0"/>
    <x v="513"/>
    <x v="80"/>
    <x v="414"/>
    <d v="2024-07-01T00:00:00"/>
    <x v="6"/>
    <n v="44.519999999999996"/>
    <x v="0"/>
  </r>
  <r>
    <x v="2"/>
    <s v="Sorbet mangue "/>
    <x v="0"/>
    <x v="514"/>
    <x v="6"/>
    <x v="192"/>
    <d v="2024-07-01T00:00:00"/>
    <x v="6"/>
    <n v="16.2"/>
    <x v="0"/>
  </r>
  <r>
    <x v="16"/>
    <s v="Encornet Geant Tentacules Decongelee"/>
    <x v="0"/>
    <x v="515"/>
    <x v="34"/>
    <x v="412"/>
    <d v="2024-07-01T00:00:00"/>
    <x v="6"/>
    <n v="27.059999999999995"/>
    <x v="0"/>
  </r>
  <r>
    <x v="23"/>
    <s v="Crevette torpedo (30*25 gr)"/>
    <x v="0"/>
    <x v="516"/>
    <x v="7"/>
    <x v="415"/>
    <d v="2024-07-01T00:00:00"/>
    <x v="6"/>
    <n v="45"/>
    <x v="0"/>
  </r>
  <r>
    <x v="23"/>
    <s v="Samoussa  boeuf (12*60 gr)"/>
    <x v="0"/>
    <x v="517"/>
    <x v="40"/>
    <x v="415"/>
    <d v="2024-07-01T00:00:00"/>
    <x v="6"/>
    <n v="64.8"/>
    <x v="0"/>
  </r>
  <r>
    <x v="23"/>
    <s v="Nems vegan   (30* 55  gr )"/>
    <x v="0"/>
    <x v="518"/>
    <x v="34"/>
    <x v="416"/>
    <d v="2024-07-01T00:00:00"/>
    <x v="6"/>
    <n v="92.399999999999991"/>
    <x v="0"/>
  </r>
  <r>
    <x v="23"/>
    <s v="Porc caramel "/>
    <x v="0"/>
    <x v="519"/>
    <x v="81"/>
    <x v="417"/>
    <d v="2024-07-01T00:00:00"/>
    <x v="6"/>
    <n v="524.30000000000007"/>
    <x v="0"/>
  </r>
  <r>
    <x v="23"/>
    <s v="Poulet curry "/>
    <x v="0"/>
    <x v="520"/>
    <x v="78"/>
    <x v="417"/>
    <d v="2024-07-01T00:00:00"/>
    <x v="6"/>
    <n v="93.100000000000009"/>
    <x v="0"/>
  </r>
  <r>
    <x v="23"/>
    <s v="Poulet satay "/>
    <x v="0"/>
    <x v="521"/>
    <x v="59"/>
    <x v="417"/>
    <d v="2024-07-01T00:00:00"/>
    <x v="6"/>
    <n v="294"/>
    <x v="0"/>
  </r>
  <r>
    <x v="23"/>
    <s v="Boeuf rendang "/>
    <x v="0"/>
    <x v="522"/>
    <x v="82"/>
    <x v="418"/>
    <d v="2024-07-01T00:00:00"/>
    <x v="6"/>
    <n v="275"/>
    <x v="0"/>
  </r>
  <r>
    <x v="0"/>
    <s v="Morilles"/>
    <x v="0"/>
    <x v="451"/>
    <x v="6"/>
    <x v="378"/>
    <d v="2024-07-01T00:00:00"/>
    <x v="6"/>
    <n v="68.599999999999994"/>
    <x v="0"/>
  </r>
  <r>
    <x v="10"/>
    <s v="Gnoccis "/>
    <x v="0"/>
    <x v="523"/>
    <x v="1"/>
    <x v="419"/>
    <d v="2024-07-01T00:00:00"/>
    <x v="6"/>
    <n v="13.4"/>
    <x v="0"/>
  </r>
  <r>
    <x v="1"/>
    <s v="Vanille Gousse"/>
    <x v="0"/>
    <x v="72"/>
    <x v="8"/>
    <x v="70"/>
    <d v="2024-07-01T00:00:00"/>
    <x v="6"/>
    <n v="101.94"/>
    <x v="0"/>
  </r>
  <r>
    <x v="6"/>
    <s v="Camomille Bio"/>
    <x v="0"/>
    <x v="162"/>
    <x v="3"/>
    <x v="155"/>
    <d v="2024-07-01T00:00:00"/>
    <x v="6"/>
    <n v="16.07"/>
    <x v="0"/>
  </r>
  <r>
    <x v="6"/>
    <s v="Sig rooibos earl grey bio boite 50 sachets "/>
    <x v="0"/>
    <x v="435"/>
    <x v="12"/>
    <x v="365"/>
    <d v="2024-07-01T00:00:00"/>
    <x v="6"/>
    <n v="25.28"/>
    <x v="0"/>
  </r>
  <r>
    <x v="6"/>
    <s v="The Vert Chine Au Jasmin Intense Bio Bio"/>
    <x v="0"/>
    <x v="160"/>
    <x v="4"/>
    <x v="151"/>
    <d v="2024-07-01T00:00:00"/>
    <x v="6"/>
    <n v="63.92"/>
    <x v="0"/>
  </r>
  <r>
    <x v="6"/>
    <s v="Infusion verveine bio 50 sachets "/>
    <x v="0"/>
    <x v="491"/>
    <x v="3"/>
    <x v="289"/>
    <d v="2024-07-01T00:00:00"/>
    <x v="6"/>
    <n v="14.09"/>
    <x v="0"/>
  </r>
  <r>
    <x v="6"/>
    <s v="Infusion methe poivree bio 50 sachets "/>
    <x v="0"/>
    <x v="492"/>
    <x v="4"/>
    <x v="402"/>
    <d v="2024-07-01T00:00:00"/>
    <x v="6"/>
    <n v="70.16"/>
    <x v="0"/>
  </r>
  <r>
    <x v="6"/>
    <s v="The Vert 4 Fruits Rouges Intense Bio"/>
    <x v="0"/>
    <x v="161"/>
    <x v="6"/>
    <x v="154"/>
    <d v="2024-07-01T00:00:00"/>
    <x v="6"/>
    <n v="31.3"/>
    <x v="0"/>
  </r>
  <r>
    <x v="6"/>
    <s v="The Noir Peche Abricot Intense Bio"/>
    <x v="0"/>
    <x v="159"/>
    <x v="6"/>
    <x v="153"/>
    <d v="2024-07-01T00:00:00"/>
    <x v="6"/>
    <n v="33.700000000000003"/>
    <x v="0"/>
  </r>
  <r>
    <x v="6"/>
    <s v="Infusion pamplemousse bio 50 sachets "/>
    <x v="0"/>
    <x v="494"/>
    <x v="6"/>
    <x v="403"/>
    <d v="2024-07-01T00:00:00"/>
    <x v="6"/>
    <n v="32.21"/>
    <x v="0"/>
  </r>
  <r>
    <x v="6"/>
    <s v="The Noir Breakfast Intense"/>
    <x v="0"/>
    <x v="156"/>
    <x v="6"/>
    <x v="150"/>
    <d v="2024-07-01T00:00:00"/>
    <x v="6"/>
    <n v="25.35"/>
    <x v="0"/>
  </r>
  <r>
    <x v="6"/>
    <s v="Sig infusion tilleul officinal bio boite 50 sachets "/>
    <x v="0"/>
    <x v="433"/>
    <x v="6"/>
    <x v="289"/>
    <d v="2024-07-01T00:00:00"/>
    <x v="6"/>
    <n v="28.18"/>
    <x v="0"/>
  </r>
  <r>
    <x v="6"/>
    <s v="Sig grand the vert darjeeling menthe bio 50 boites "/>
    <x v="0"/>
    <x v="431"/>
    <x v="4"/>
    <x v="151"/>
    <d v="2024-07-01T00:00:00"/>
    <x v="6"/>
    <n v="63.92"/>
    <x v="0"/>
  </r>
  <r>
    <x v="6"/>
    <s v="Sig the vert citron bio boite 50 sachets"/>
    <x v="0"/>
    <x v="432"/>
    <x v="3"/>
    <x v="363"/>
    <d v="2024-07-01T00:00:00"/>
    <x v="6"/>
    <n v="16.555"/>
    <x v="0"/>
  </r>
  <r>
    <x v="6"/>
    <s v="Fleurs Infusion Fraise Bio"/>
    <x v="0"/>
    <x v="524"/>
    <x v="6"/>
    <x v="271"/>
    <d v="2024-07-01T00:00:00"/>
    <x v="6"/>
    <n v="32.31"/>
    <x v="0"/>
  </r>
  <r>
    <x v="6"/>
    <s v="The Noir Royal Ceylan Bio Boite 50 Sachets"/>
    <x v="0"/>
    <x v="525"/>
    <x v="6"/>
    <x v="420"/>
    <d v="2024-07-01T00:00:00"/>
    <x v="6"/>
    <n v="22.39"/>
    <x v="0"/>
  </r>
  <r>
    <x v="7"/>
    <s v="Capsule Expresso  150 pc  "/>
    <x v="0"/>
    <x v="164"/>
    <x v="6"/>
    <x v="157"/>
    <d v="2024-07-01T00:00:00"/>
    <x v="6"/>
    <n v="66.150000000000006"/>
    <x v="0"/>
  </r>
  <r>
    <x v="7"/>
    <s v="Capsule Deca 50 PC    "/>
    <x v="0"/>
    <x v="165"/>
    <x v="6"/>
    <x v="158"/>
    <d v="2024-07-01T00:00:00"/>
    <x v="6"/>
    <n v="20.52"/>
    <x v="0"/>
  </r>
  <r>
    <x v="7"/>
    <s v="Sucre Buchette  1000 pc  "/>
    <x v="0"/>
    <x v="166"/>
    <x v="3"/>
    <x v="159"/>
    <d v="2024-07-01T00:00:00"/>
    <x v="6"/>
    <n v="3.4049999999999998"/>
    <x v="0"/>
  </r>
  <r>
    <x v="7"/>
    <s v="Sucre Morceaux"/>
    <x v="0"/>
    <x v="167"/>
    <x v="3"/>
    <x v="160"/>
    <d v="2024-07-01T00:00:00"/>
    <x v="6"/>
    <n v="6.55"/>
    <x v="0"/>
  </r>
  <r>
    <x v="7"/>
    <s v="Edulcorant Sz  "/>
    <x v="0"/>
    <x v="168"/>
    <x v="6"/>
    <x v="161"/>
    <d v="2024-07-01T00:00:00"/>
    <x v="6"/>
    <n v="7.81"/>
    <x v="0"/>
  </r>
  <r>
    <x v="7"/>
    <s v="Deca 250 Gr Moulu"/>
    <x v="0"/>
    <x v="169"/>
    <x v="4"/>
    <x v="162"/>
    <d v="2024-07-01T00:00:00"/>
    <x v="6"/>
    <n v="15.48"/>
    <x v="0"/>
  </r>
  <r>
    <x v="7"/>
    <s v="Cacao Hot"/>
    <x v="0"/>
    <x v="170"/>
    <x v="2"/>
    <x v="163"/>
    <d v="2024-07-01T00:00:00"/>
    <x v="6"/>
    <n v="93"/>
    <x v="0"/>
  </r>
  <r>
    <x v="7"/>
    <s v="Lait Poudre 500Gr  "/>
    <x v="0"/>
    <x v="171"/>
    <x v="9"/>
    <x v="164"/>
    <d v="2024-07-01T00:00:00"/>
    <x v="6"/>
    <n v="52.55"/>
    <x v="0"/>
  </r>
  <r>
    <x v="7"/>
    <s v="Chocolat Poudre instantane kg    "/>
    <x v="0"/>
    <x v="172"/>
    <x v="4"/>
    <x v="165"/>
    <d v="2024-07-01T00:00:00"/>
    <x v="6"/>
    <n v="21.56"/>
    <x v="0"/>
  </r>
  <r>
    <x v="7"/>
    <s v="Alleanza Rainforest Kg Grain      "/>
    <x v="0"/>
    <x v="173"/>
    <x v="29"/>
    <x v="166"/>
    <d v="2024-07-01T00:00:00"/>
    <x v="6"/>
    <n v="454.75"/>
    <x v="0"/>
  </r>
  <r>
    <x v="7"/>
    <s v="The Breakfast  "/>
    <x v="0"/>
    <x v="177"/>
    <x v="4"/>
    <x v="169"/>
    <d v="2024-07-01T00:00:00"/>
    <x v="6"/>
    <n v="57.8"/>
    <x v="0"/>
  </r>
  <r>
    <x v="7"/>
    <s v="The Earl Grey  "/>
    <x v="0"/>
    <x v="176"/>
    <x v="2"/>
    <x v="152"/>
    <d v="2024-07-01T00:00:00"/>
    <x v="6"/>
    <n v="87"/>
    <x v="0"/>
  </r>
  <r>
    <x v="7"/>
    <s v="Lemon citrus "/>
    <x v="0"/>
    <x v="441"/>
    <x v="4"/>
    <x v="369"/>
    <d v="2024-07-01T00:00:00"/>
    <x v="6"/>
    <n v="7.74"/>
    <x v="0"/>
  </r>
  <r>
    <x v="7"/>
    <s v="Massala "/>
    <x v="0"/>
    <x v="440"/>
    <x v="4"/>
    <x v="368"/>
    <d v="2024-07-01T00:00:00"/>
    <x v="6"/>
    <n v="6.26"/>
    <x v="0"/>
  </r>
  <r>
    <x v="7"/>
    <s v="Pepe mint "/>
    <x v="0"/>
    <x v="439"/>
    <x v="2"/>
    <x v="53"/>
    <d v="2024-07-01T00:00:00"/>
    <x v="6"/>
    <n v="9.24"/>
    <x v="0"/>
  </r>
  <r>
    <x v="7"/>
    <s v="Thepeche abricot   "/>
    <x v="0"/>
    <x v="303"/>
    <x v="4"/>
    <x v="265"/>
    <d v="2024-07-01T00:00:00"/>
    <x v="6"/>
    <n v="76.84"/>
    <x v="0"/>
  </r>
  <r>
    <x v="5"/>
    <s v="Brioche Praline"/>
    <x v="0"/>
    <x v="147"/>
    <x v="6"/>
    <x v="141"/>
    <d v="2024-07-01T00:00:00"/>
    <x v="6"/>
    <n v="45.22"/>
    <x v="0"/>
  </r>
  <r>
    <x v="5"/>
    <s v="Pancake"/>
    <x v="0"/>
    <x v="152"/>
    <x v="2"/>
    <x v="146"/>
    <d v="2024-07-01T00:00:00"/>
    <x v="6"/>
    <n v="72.960000000000008"/>
    <x v="0"/>
  </r>
  <r>
    <x v="5"/>
    <s v="Assortiments Macaron"/>
    <x v="0"/>
    <x v="150"/>
    <x v="10"/>
    <x v="144"/>
    <d v="2024-07-01T00:00:00"/>
    <x v="6"/>
    <n v="73.905000000000001"/>
    <x v="0"/>
  </r>
  <r>
    <x v="5"/>
    <s v="Madeleine Nature"/>
    <x v="0"/>
    <x v="283"/>
    <x v="6"/>
    <x v="249"/>
    <d v="2024-07-01T00:00:00"/>
    <x v="6"/>
    <n v="34.83"/>
    <x v="0"/>
  </r>
  <r>
    <x v="0"/>
    <s v="Miel pot 1 kg"/>
    <x v="0"/>
    <x v="146"/>
    <x v="8"/>
    <x v="140"/>
    <d v="2024-07-01T00:00:00"/>
    <x v="6"/>
    <n v="209.34"/>
    <x v="0"/>
  </r>
  <r>
    <x v="0"/>
    <s v="Special K  8*500 gr"/>
    <x v="0"/>
    <x v="490"/>
    <x v="6"/>
    <x v="401"/>
    <d v="2024-07-01T00:00:00"/>
    <x v="6"/>
    <n v="44.83"/>
    <x v="0"/>
  </r>
  <r>
    <x v="0"/>
    <s v="Muesli country mix 1kg "/>
    <x v="0"/>
    <x v="313"/>
    <x v="11"/>
    <x v="274"/>
    <d v="2024-07-01T00:00:00"/>
    <x v="6"/>
    <n v="309.26"/>
    <x v="0"/>
  </r>
  <r>
    <x v="0"/>
    <s v="Moutarde 33 ml room "/>
    <x v="0"/>
    <x v="143"/>
    <x v="4"/>
    <x v="138"/>
    <d v="2024-07-01T00:00:00"/>
    <x v="6"/>
    <n v="151.28"/>
    <x v="0"/>
  </r>
  <r>
    <x v="0"/>
    <s v="Mayonnaise pot 33 ml room carton 80 pot    "/>
    <x v="0"/>
    <x v="142"/>
    <x v="10"/>
    <x v="137"/>
    <d v="2024-07-01T00:00:00"/>
    <x v="6"/>
    <n v="101.14500000000001"/>
    <x v="0"/>
  </r>
  <r>
    <x v="0"/>
    <s v="Ketchup pot 34ml room carton 80 pot    "/>
    <x v="0"/>
    <x v="141"/>
    <x v="6"/>
    <x v="136"/>
    <d v="2024-07-01T00:00:00"/>
    <x v="6"/>
    <n v="69.819999999999993"/>
    <x v="0"/>
  </r>
  <r>
    <x v="0"/>
    <s v="Cajun "/>
    <x v="0"/>
    <x v="312"/>
    <x v="4"/>
    <x v="273"/>
    <d v="2024-07-01T00:00:00"/>
    <x v="6"/>
    <n v="110.82"/>
    <x v="0"/>
  </r>
  <r>
    <x v="0"/>
    <s v="Confiture Fraise 30 Gr"/>
    <x v="0"/>
    <x v="144"/>
    <x v="4"/>
    <x v="139"/>
    <d v="2024-07-01T00:00:00"/>
    <x v="6"/>
    <n v="33"/>
    <x v="0"/>
  </r>
  <r>
    <x v="0"/>
    <s v="Confiture abricot  Verre  C:60"/>
    <x v="0"/>
    <x v="145"/>
    <x v="6"/>
    <x v="139"/>
    <d v="2024-07-01T00:00:00"/>
    <x v="6"/>
    <n v="16.5"/>
    <x v="0"/>
  </r>
  <r>
    <x v="18"/>
    <s v="Jus de pamplemouse "/>
    <x v="0"/>
    <x v="267"/>
    <x v="1"/>
    <x v="237"/>
    <d v="2024-07-01T00:00:00"/>
    <x v="6"/>
    <n v="75.44"/>
    <x v="0"/>
  </r>
  <r>
    <x v="18"/>
    <s v="Jus d orange "/>
    <x v="0"/>
    <x v="266"/>
    <x v="6"/>
    <x v="150"/>
    <d v="2024-07-01T00:00:00"/>
    <x v="6"/>
    <n v="25.35"/>
    <x v="0"/>
  </r>
  <r>
    <x v="18"/>
    <s v="Jus de pomme "/>
    <x v="0"/>
    <x v="268"/>
    <x v="2"/>
    <x v="238"/>
    <d v="2024-07-01T00:00:00"/>
    <x v="6"/>
    <n v="74.64"/>
    <x v="0"/>
  </r>
  <r>
    <x v="10"/>
    <s v="Gnoccis "/>
    <x v="0"/>
    <x v="523"/>
    <x v="8"/>
    <x v="419"/>
    <d v="2024-08-01T00:00:00"/>
    <x v="7"/>
    <n v="20.100000000000001"/>
    <x v="0"/>
  </r>
  <r>
    <x v="10"/>
    <s v="Beignet a la romaine "/>
    <x v="0"/>
    <x v="334"/>
    <x v="43"/>
    <x v="287"/>
    <d v="2024-08-01T00:00:00"/>
    <x v="7"/>
    <n v="52.65"/>
    <x v="0"/>
  </r>
  <r>
    <x v="10"/>
    <s v="Bouchee Camembert  "/>
    <x v="0"/>
    <x v="333"/>
    <x v="19"/>
    <x v="286"/>
    <d v="2024-08-01T00:00:00"/>
    <x v="7"/>
    <n v="172.20000000000002"/>
    <x v="0"/>
  </r>
  <r>
    <x v="10"/>
    <s v="Petit pois "/>
    <x v="0"/>
    <x v="249"/>
    <x v="53"/>
    <x v="182"/>
    <d v="2024-08-01T00:00:00"/>
    <x v="7"/>
    <n v="26.51"/>
    <x v="0"/>
  </r>
  <r>
    <x v="10"/>
    <s v="Churros "/>
    <x v="0"/>
    <x v="324"/>
    <x v="3"/>
    <x v="227"/>
    <d v="2024-08-01T00:00:00"/>
    <x v="7"/>
    <n v="2.2999999999999998"/>
    <x v="0"/>
  </r>
  <r>
    <x v="10"/>
    <s v="Baton so twist oasis "/>
    <x v="0"/>
    <x v="511"/>
    <x v="10"/>
    <x v="104"/>
    <d v="2024-08-01T00:00:00"/>
    <x v="7"/>
    <n v="19.274999999999999"/>
    <x v="0"/>
  </r>
  <r>
    <x v="10"/>
    <s v="Cone vanille "/>
    <x v="0"/>
    <x v="512"/>
    <x v="10"/>
    <x v="413"/>
    <d v="2024-08-01T00:00:00"/>
    <x v="7"/>
    <n v="10.425000000000001"/>
    <x v="0"/>
  </r>
  <r>
    <x v="10"/>
    <s v="Cone vanille /chocolat "/>
    <x v="0"/>
    <x v="526"/>
    <x v="10"/>
    <x v="413"/>
    <d v="2024-08-01T00:00:00"/>
    <x v="7"/>
    <n v="10.425000000000001"/>
    <x v="0"/>
  </r>
  <r>
    <x v="5"/>
    <s v="Algue"/>
    <x v="0"/>
    <x v="231"/>
    <x v="1"/>
    <x v="209"/>
    <d v="2024-08-01T00:00:00"/>
    <x v="7"/>
    <n v="60"/>
    <x v="0"/>
  </r>
  <r>
    <x v="16"/>
    <s v="Salade wakame "/>
    <x v="0"/>
    <x v="513"/>
    <x v="83"/>
    <x v="414"/>
    <d v="2024-08-01T00:00:00"/>
    <x v="7"/>
    <n v="33.39"/>
    <x v="0"/>
  </r>
  <r>
    <x v="17"/>
    <s v="Saku De Thon Albacore Surgele Ultra Basse Temperature"/>
    <x v="0"/>
    <x v="306"/>
    <x v="4"/>
    <x v="268"/>
    <d v="2024-08-01T00:00:00"/>
    <x v="7"/>
    <n v="77.8"/>
    <x v="0"/>
  </r>
  <r>
    <x v="5"/>
    <s v="Gambas 16/20"/>
    <x v="0"/>
    <x v="195"/>
    <x v="8"/>
    <x v="181"/>
    <d v="2024-08-01T00:00:00"/>
    <x v="7"/>
    <n v="83.4"/>
    <x v="0"/>
  </r>
  <r>
    <x v="5"/>
    <s v="Cigare Curry"/>
    <x v="0"/>
    <x v="338"/>
    <x v="1"/>
    <x v="289"/>
    <d v="2024-08-01T00:00:00"/>
    <x v="7"/>
    <n v="112.72"/>
    <x v="0"/>
  </r>
  <r>
    <x v="5"/>
    <s v="Piment Vegetarien"/>
    <x v="0"/>
    <x v="209"/>
    <x v="2"/>
    <x v="194"/>
    <d v="2024-08-01T00:00:00"/>
    <x v="7"/>
    <n v="150"/>
    <x v="0"/>
  </r>
  <r>
    <x v="2"/>
    <s v="Navette nature"/>
    <x v="0"/>
    <x v="232"/>
    <x v="6"/>
    <x v="210"/>
    <d v="2024-08-01T00:00:00"/>
    <x v="7"/>
    <n v="0.77"/>
    <x v="0"/>
  </r>
  <r>
    <x v="2"/>
    <s v="Muffin Fruit Rouges Vegan (Cond 24)"/>
    <x v="0"/>
    <x v="527"/>
    <x v="2"/>
    <x v="421"/>
    <d v="2024-08-01T00:00:00"/>
    <x v="7"/>
    <n v="88.92"/>
    <x v="0"/>
  </r>
  <r>
    <x v="2"/>
    <s v="Mangue morceaux kg "/>
    <x v="0"/>
    <x v="428"/>
    <x v="4"/>
    <x v="11"/>
    <d v="2024-08-01T00:00:00"/>
    <x v="7"/>
    <n v="10.44"/>
    <x v="0"/>
  </r>
  <r>
    <x v="11"/>
    <s v="Dim Sum Canard Sachet 50"/>
    <x v="0"/>
    <x v="219"/>
    <x v="84"/>
    <x v="203"/>
    <d v="2024-08-01T00:00:00"/>
    <x v="7"/>
    <n v="182"/>
    <x v="0"/>
  </r>
  <r>
    <x v="11"/>
    <s v="Dim Sum Vege Sachet 50"/>
    <x v="0"/>
    <x v="221"/>
    <x v="26"/>
    <x v="203"/>
    <d v="2024-08-01T00:00:00"/>
    <x v="7"/>
    <n v="175"/>
    <x v="0"/>
  </r>
  <r>
    <x v="11"/>
    <s v="Raviole crevette 50 pc "/>
    <x v="0"/>
    <x v="220"/>
    <x v="85"/>
    <x v="203"/>
    <d v="2024-08-01T00:00:00"/>
    <x v="7"/>
    <n v="168"/>
    <x v="0"/>
  </r>
  <r>
    <x v="11"/>
    <s v="Boulettes Crevette Sachet 50"/>
    <x v="0"/>
    <x v="218"/>
    <x v="58"/>
    <x v="203"/>
    <d v="2024-08-01T00:00:00"/>
    <x v="7"/>
    <n v="350"/>
    <x v="0"/>
  </r>
  <r>
    <x v="11"/>
    <s v="Dim Sum Etoile Dinde Sachet 50"/>
    <x v="0"/>
    <x v="317"/>
    <x v="75"/>
    <x v="203"/>
    <d v="2024-08-01T00:00:00"/>
    <x v="7"/>
    <n v="140"/>
    <x v="0"/>
  </r>
  <r>
    <x v="8"/>
    <s v="Ston et ecureuil colis de 12 pieces"/>
    <x v="0"/>
    <x v="184"/>
    <x v="4"/>
    <x v="174"/>
    <d v="2024-08-01T00:00:00"/>
    <x v="7"/>
    <n v="58.08"/>
    <x v="0"/>
  </r>
  <r>
    <x v="8"/>
    <s v="Buchette"/>
    <x v="0"/>
    <x v="277"/>
    <x v="86"/>
    <x v="244"/>
    <d v="2024-08-01T00:00:00"/>
    <x v="7"/>
    <n v="87.48"/>
    <x v="0"/>
  </r>
  <r>
    <x v="5"/>
    <s v="Mini Tartelette Sale"/>
    <x v="0"/>
    <x v="280"/>
    <x v="2"/>
    <x v="246"/>
    <d v="2024-08-01T00:00:00"/>
    <x v="7"/>
    <n v="238.82999999999998"/>
    <x v="0"/>
  </r>
  <r>
    <x v="5"/>
    <s v="Pain Chocolats"/>
    <x v="0"/>
    <x v="214"/>
    <x v="6"/>
    <x v="199"/>
    <d v="2024-08-01T00:00:00"/>
    <x v="7"/>
    <n v="47.25"/>
    <x v="0"/>
  </r>
  <r>
    <x v="5"/>
    <s v="Croissants"/>
    <x v="0"/>
    <x v="215"/>
    <x v="4"/>
    <x v="200"/>
    <d v="2024-08-01T00:00:00"/>
    <x v="7"/>
    <n v="81.28"/>
    <x v="0"/>
  </r>
  <r>
    <x v="5"/>
    <s v="Pain Raisin"/>
    <x v="0"/>
    <x v="212"/>
    <x v="6"/>
    <x v="197"/>
    <d v="2024-08-01T00:00:00"/>
    <x v="7"/>
    <n v="57.96"/>
    <x v="0"/>
  </r>
  <r>
    <x v="5"/>
    <s v="Pain Parisiens"/>
    <x v="0"/>
    <x v="203"/>
    <x v="6"/>
    <x v="189"/>
    <d v="2024-08-01T00:00:00"/>
    <x v="7"/>
    <n v="46.71"/>
    <x v="0"/>
  </r>
  <r>
    <x v="5"/>
    <s v="Baguette Nature"/>
    <x v="0"/>
    <x v="204"/>
    <x v="6"/>
    <x v="190"/>
    <d v="2024-08-01T00:00:00"/>
    <x v="7"/>
    <n v="23.03"/>
    <x v="0"/>
  </r>
  <r>
    <x v="22"/>
    <s v="Pizza pepperoni "/>
    <x v="0"/>
    <x v="470"/>
    <x v="2"/>
    <x v="390"/>
    <d v="2024-08-01T00:00:00"/>
    <x v="7"/>
    <n v="13.200000000000001"/>
    <x v="0"/>
  </r>
  <r>
    <x v="22"/>
    <s v="Pizza 4 fromages   "/>
    <x v="0"/>
    <x v="469"/>
    <x v="0"/>
    <x v="389"/>
    <d v="2024-08-01T00:00:00"/>
    <x v="7"/>
    <n v="47.160000000000004"/>
    <x v="0"/>
  </r>
  <r>
    <x v="22"/>
    <s v="Pizza Foccacia    "/>
    <x v="0"/>
    <x v="468"/>
    <x v="15"/>
    <x v="388"/>
    <d v="2024-08-01T00:00:00"/>
    <x v="7"/>
    <n v="37.949999999999996"/>
    <x v="0"/>
  </r>
  <r>
    <x v="5"/>
    <s v="Pain Complet"/>
    <x v="0"/>
    <x v="275"/>
    <x v="6"/>
    <x v="243"/>
    <d v="2024-08-01T00:00:00"/>
    <x v="7"/>
    <n v="31.99"/>
    <x v="0"/>
  </r>
  <r>
    <x v="5"/>
    <s v="Pancake"/>
    <x v="0"/>
    <x v="152"/>
    <x v="2"/>
    <x v="146"/>
    <d v="2024-08-01T00:00:00"/>
    <x v="7"/>
    <n v="72.960000000000008"/>
    <x v="0"/>
  </r>
  <r>
    <x v="5"/>
    <s v="Blinis"/>
    <x v="0"/>
    <x v="326"/>
    <x v="6"/>
    <x v="281"/>
    <d v="2024-08-01T00:00:00"/>
    <x v="7"/>
    <n v="32"/>
    <x v="0"/>
  </r>
  <r>
    <x v="10"/>
    <s v="Aiguillette De Canard"/>
    <x v="0"/>
    <x v="208"/>
    <x v="8"/>
    <x v="193"/>
    <d v="2024-08-01T00:00:00"/>
    <x v="7"/>
    <n v="76.38"/>
    <x v="0"/>
  </r>
  <r>
    <x v="23"/>
    <s v="Poulet satay "/>
    <x v="0"/>
    <x v="521"/>
    <x v="43"/>
    <x v="417"/>
    <d v="2024-08-01T00:00:00"/>
    <x v="7"/>
    <n v="63.7"/>
    <x v="0"/>
  </r>
  <r>
    <x v="23"/>
    <s v="Porc caramel "/>
    <x v="0"/>
    <x v="519"/>
    <x v="87"/>
    <x v="417"/>
    <d v="2024-08-01T00:00:00"/>
    <x v="7"/>
    <n v="259.70000000000005"/>
    <x v="0"/>
  </r>
  <r>
    <x v="23"/>
    <s v="Nems vegan   (30* 55  gr )"/>
    <x v="0"/>
    <x v="518"/>
    <x v="4"/>
    <x v="416"/>
    <d v="2024-08-01T00:00:00"/>
    <x v="7"/>
    <n v="56"/>
    <x v="0"/>
  </r>
  <r>
    <x v="23"/>
    <s v="Samoussa  boeuf (12*60 gr)"/>
    <x v="0"/>
    <x v="517"/>
    <x v="1"/>
    <x v="415"/>
    <d v="2024-08-01T00:00:00"/>
    <x v="7"/>
    <n v="72"/>
    <x v="0"/>
  </r>
  <r>
    <x v="1"/>
    <s v="Quinoa Rouge"/>
    <x v="0"/>
    <x v="51"/>
    <x v="17"/>
    <x v="51"/>
    <d v="2024-08-01T00:00:00"/>
    <x v="7"/>
    <n v="90.3"/>
    <x v="0"/>
  </r>
  <r>
    <x v="1"/>
    <s v="Quinoa Noir"/>
    <x v="0"/>
    <x v="50"/>
    <x v="41"/>
    <x v="50"/>
    <d v="2024-08-01T00:00:00"/>
    <x v="7"/>
    <n v="193.6"/>
    <x v="0"/>
  </r>
  <r>
    <x v="1"/>
    <s v="Quinoa Blanc"/>
    <x v="0"/>
    <x v="52"/>
    <x v="4"/>
    <x v="52"/>
    <d v="2024-08-01T00:00:00"/>
    <x v="7"/>
    <n v="14.5"/>
    <x v="0"/>
  </r>
  <r>
    <x v="1"/>
    <s v="Agar Agar"/>
    <x v="0"/>
    <x v="34"/>
    <x v="6"/>
    <x v="34"/>
    <d v="2024-08-01T00:00:00"/>
    <x v="7"/>
    <n v="90.37"/>
    <x v="0"/>
  </r>
  <r>
    <x v="1"/>
    <s v="Nappage blond abricot "/>
    <x v="0"/>
    <x v="243"/>
    <x v="6"/>
    <x v="219"/>
    <d v="2024-08-01T00:00:00"/>
    <x v="7"/>
    <n v="5.09"/>
    <x v="0"/>
  </r>
  <r>
    <x v="1"/>
    <s v="Gelifiant"/>
    <x v="0"/>
    <x v="41"/>
    <x v="6"/>
    <x v="41"/>
    <d v="2024-08-01T00:00:00"/>
    <x v="7"/>
    <n v="45.68"/>
    <x v="0"/>
  </r>
  <r>
    <x v="1"/>
    <s v="Framboise lyophilisee"/>
    <x v="0"/>
    <x v="106"/>
    <x v="3"/>
    <x v="102"/>
    <d v="2024-08-01T00:00:00"/>
    <x v="7"/>
    <n v="12.625"/>
    <x v="0"/>
  </r>
  <r>
    <x v="1"/>
    <s v="Lecithine"/>
    <x v="0"/>
    <x v="42"/>
    <x v="6"/>
    <x v="42"/>
    <d v="2024-08-01T00:00:00"/>
    <x v="7"/>
    <n v="59.6"/>
    <x v="0"/>
  </r>
  <r>
    <x v="1"/>
    <s v="Creme Cassis"/>
    <x v="0"/>
    <x v="499"/>
    <x v="6"/>
    <x v="405"/>
    <d v="2024-08-01T00:00:00"/>
    <x v="7"/>
    <n v="10.68"/>
    <x v="0"/>
  </r>
  <r>
    <x v="0"/>
    <s v="Gelatine feuille "/>
    <x v="0"/>
    <x v="415"/>
    <x v="6"/>
    <x v="351"/>
    <d v="2024-08-01T00:00:00"/>
    <x v="7"/>
    <n v="25.04"/>
    <x v="0"/>
  </r>
  <r>
    <x v="0"/>
    <s v="Fumet poisson poudre   "/>
    <x v="0"/>
    <x v="123"/>
    <x v="4"/>
    <x v="119"/>
    <d v="2024-08-01T00:00:00"/>
    <x v="7"/>
    <n v="17.399999999999999"/>
    <x v="0"/>
  </r>
  <r>
    <x v="0"/>
    <s v="Fond Brun Lié Boite"/>
    <x v="0"/>
    <x v="125"/>
    <x v="4"/>
    <x v="121"/>
    <d v="2024-08-01T00:00:00"/>
    <x v="7"/>
    <n v="15.42"/>
    <x v="0"/>
  </r>
  <r>
    <x v="0"/>
    <s v="Herbes de provence 185 gr"/>
    <x v="0"/>
    <x v="124"/>
    <x v="6"/>
    <x v="120"/>
    <d v="2024-08-01T00:00:00"/>
    <x v="7"/>
    <n v="7.13"/>
    <x v="0"/>
  </r>
  <r>
    <x v="0"/>
    <s v="Lasagne Lisca"/>
    <x v="0"/>
    <x v="406"/>
    <x v="5"/>
    <x v="53"/>
    <d v="2024-08-01T00:00:00"/>
    <x v="7"/>
    <n v="24.64"/>
    <x v="0"/>
  </r>
  <r>
    <x v="0"/>
    <s v="Tortillas"/>
    <x v="0"/>
    <x v="449"/>
    <x v="63"/>
    <x v="376"/>
    <d v="2024-08-01T00:00:00"/>
    <x v="7"/>
    <n v="576.75"/>
    <x v="0"/>
  </r>
  <r>
    <x v="0"/>
    <s v="Huile tournesol bidon 10 l"/>
    <x v="0"/>
    <x v="341"/>
    <x v="1"/>
    <x v="291"/>
    <d v="2024-08-01T00:00:00"/>
    <x v="7"/>
    <n v="76"/>
    <x v="0"/>
  </r>
  <r>
    <x v="0"/>
    <s v="Prumeau de denoyaute 1 kg   "/>
    <x v="0"/>
    <x v="495"/>
    <x v="2"/>
    <x v="404"/>
    <d v="2024-08-01T00:00:00"/>
    <x v="7"/>
    <n v="41.730000000000004"/>
    <x v="0"/>
  </r>
  <r>
    <x v="1"/>
    <s v="Perle du japon "/>
    <x v="0"/>
    <x v="242"/>
    <x v="12"/>
    <x v="218"/>
    <d v="2024-08-01T00:00:00"/>
    <x v="7"/>
    <n v="6.48"/>
    <x v="0"/>
  </r>
  <r>
    <x v="0"/>
    <s v="Sesame blanc kg "/>
    <x v="0"/>
    <x v="411"/>
    <x v="6"/>
    <x v="346"/>
    <d v="2024-08-01T00:00:00"/>
    <x v="7"/>
    <n v="6.64"/>
    <x v="0"/>
  </r>
  <r>
    <x v="0"/>
    <s v="Sesame noir kg "/>
    <x v="0"/>
    <x v="496"/>
    <x v="4"/>
    <x v="120"/>
    <d v="2024-08-01T00:00:00"/>
    <x v="7"/>
    <n v="14.26"/>
    <x v="0"/>
  </r>
  <r>
    <x v="0"/>
    <s v="Speculos brisure  "/>
    <x v="0"/>
    <x v="263"/>
    <x v="88"/>
    <x v="57"/>
    <d v="2024-08-01T00:00:00"/>
    <x v="7"/>
    <n v="23.936000000000003"/>
    <x v="0"/>
  </r>
  <r>
    <x v="0"/>
    <s v="Daim Sachet "/>
    <x v="0"/>
    <x v="379"/>
    <x v="1"/>
    <x v="324"/>
    <d v="2024-08-01T00:00:00"/>
    <x v="7"/>
    <n v="62.12"/>
    <x v="0"/>
  </r>
  <r>
    <x v="3"/>
    <s v="Fruit Du Jacquier  "/>
    <x v="0"/>
    <x v="95"/>
    <x v="67"/>
    <x v="134"/>
    <d v="2024-08-01T00:00:00"/>
    <x v="7"/>
    <n v="117"/>
    <x v="0"/>
  </r>
  <r>
    <x v="0"/>
    <s v="Sucre cassonnade kg "/>
    <x v="0"/>
    <x v="121"/>
    <x v="17"/>
    <x v="117"/>
    <d v="2024-08-01T00:00:00"/>
    <x v="7"/>
    <n v="35.5"/>
    <x v="0"/>
  </r>
  <r>
    <x v="0"/>
    <s v="Farine De Ble T55"/>
    <x v="0"/>
    <x v="361"/>
    <x v="8"/>
    <x v="309"/>
    <d v="2024-08-01T00:00:00"/>
    <x v="7"/>
    <n v="36.900000000000006"/>
    <x v="0"/>
  </r>
  <r>
    <x v="14"/>
    <s v="Poivre Vert frit 1Kg"/>
    <x v="0"/>
    <x v="240"/>
    <x v="4"/>
    <x v="216"/>
    <d v="2024-08-01T00:00:00"/>
    <x v="7"/>
    <n v="113.1"/>
    <x v="0"/>
  </r>
  <r>
    <x v="0"/>
    <s v="Poivre Gris Moulu  1 kg "/>
    <x v="0"/>
    <x v="412"/>
    <x v="3"/>
    <x v="349"/>
    <d v="2024-08-01T00:00:00"/>
    <x v="7"/>
    <n v="5.1749999999999998"/>
    <x v="0"/>
  </r>
  <r>
    <x v="2"/>
    <s v="Poire sauvage"/>
    <x v="0"/>
    <x v="68"/>
    <x v="3"/>
    <x v="67"/>
    <d v="2024-08-01T00:00:00"/>
    <x v="7"/>
    <n v="16.945"/>
    <x v="0"/>
  </r>
  <r>
    <x v="2"/>
    <s v="Poudre Gingembre"/>
    <x v="0"/>
    <x v="71"/>
    <x v="37"/>
    <x v="68"/>
    <d v="2024-08-01T00:00:00"/>
    <x v="7"/>
    <n v="33.317999999999998"/>
    <x v="0"/>
  </r>
  <r>
    <x v="2"/>
    <s v="Poudre Cannelle"/>
    <x v="0"/>
    <x v="69"/>
    <x v="37"/>
    <x v="68"/>
    <d v="2024-08-01T00:00:00"/>
    <x v="7"/>
    <n v="33.317999999999998"/>
    <x v="0"/>
  </r>
  <r>
    <x v="1"/>
    <s v="Raz Hanouti  "/>
    <x v="0"/>
    <x v="77"/>
    <x v="2"/>
    <x v="75"/>
    <d v="2024-08-01T00:00:00"/>
    <x v="7"/>
    <n v="24.089999999999996"/>
    <x v="0"/>
  </r>
  <r>
    <x v="1"/>
    <s v="Curcumine  "/>
    <x v="0"/>
    <x v="92"/>
    <x v="6"/>
    <x v="89"/>
    <d v="2024-08-01T00:00:00"/>
    <x v="7"/>
    <n v="7.87"/>
    <x v="0"/>
  </r>
  <r>
    <x v="0"/>
    <s v="Poudre coco"/>
    <x v="0"/>
    <x v="403"/>
    <x v="2"/>
    <x v="56"/>
    <d v="2024-08-01T00:00:00"/>
    <x v="7"/>
    <n v="17.700000000000003"/>
    <x v="0"/>
  </r>
  <r>
    <x v="0"/>
    <s v="Amandes effilées"/>
    <x v="0"/>
    <x v="351"/>
    <x v="6"/>
    <x v="300"/>
    <d v="2024-08-01T00:00:00"/>
    <x v="7"/>
    <n v="16.12"/>
    <x v="0"/>
  </r>
  <r>
    <x v="1"/>
    <s v="Vermicelle"/>
    <x v="0"/>
    <x v="128"/>
    <x v="29"/>
    <x v="123"/>
    <d v="2024-08-01T00:00:00"/>
    <x v="7"/>
    <n v="50.66"/>
    <x v="0"/>
  </r>
  <r>
    <x v="0"/>
    <s v="Chocolat 35 %"/>
    <x v="0"/>
    <x v="504"/>
    <x v="4"/>
    <x v="410"/>
    <d v="2024-08-01T00:00:00"/>
    <x v="7"/>
    <n v="178.48"/>
    <x v="0"/>
  </r>
  <r>
    <x v="0"/>
    <s v="Chocolat noir 65 % "/>
    <x v="0"/>
    <x v="111"/>
    <x v="4"/>
    <x v="107"/>
    <d v="2024-08-01T00:00:00"/>
    <x v="7"/>
    <n v="77.44"/>
    <x v="0"/>
  </r>
  <r>
    <x v="0"/>
    <s v="Chocolat blanc 29 % "/>
    <x v="0"/>
    <x v="112"/>
    <x v="4"/>
    <x v="108"/>
    <d v="2024-08-01T00:00:00"/>
    <x v="7"/>
    <n v="85.42"/>
    <x v="0"/>
  </r>
  <r>
    <x v="0"/>
    <s v="Chapelure panko  "/>
    <x v="0"/>
    <x v="389"/>
    <x v="31"/>
    <x v="332"/>
    <d v="2024-08-01T00:00:00"/>
    <x v="7"/>
    <n v="5.5649999999999995"/>
    <x v="0"/>
  </r>
  <r>
    <x v="1"/>
    <s v="Chapelure Blanche"/>
    <x v="0"/>
    <x v="27"/>
    <x v="11"/>
    <x v="27"/>
    <d v="2024-08-01T00:00:00"/>
    <x v="7"/>
    <n v="25.900000000000002"/>
    <x v="0"/>
  </r>
  <r>
    <x v="1"/>
    <s v="Chapelure Brune P:1Kg"/>
    <x v="0"/>
    <x v="89"/>
    <x v="11"/>
    <x v="86"/>
    <d v="2024-08-01T00:00:00"/>
    <x v="7"/>
    <n v="25.34"/>
    <x v="0"/>
  </r>
  <r>
    <x v="1"/>
    <s v="Feuille De Riz"/>
    <x v="0"/>
    <x v="31"/>
    <x v="4"/>
    <x v="31"/>
    <d v="2024-08-01T00:00:00"/>
    <x v="7"/>
    <n v="5.3"/>
    <x v="0"/>
  </r>
  <r>
    <x v="0"/>
    <s v="Lentilles Vertes S:5Kg"/>
    <x v="0"/>
    <x v="1"/>
    <x v="17"/>
    <x v="1"/>
    <d v="2024-08-01T00:00:00"/>
    <x v="7"/>
    <n v="137.79999999999998"/>
    <x v="0"/>
  </r>
  <r>
    <x v="1"/>
    <s v="Haricot Rouge"/>
    <x v="0"/>
    <x v="385"/>
    <x v="9"/>
    <x v="288"/>
    <d v="2024-08-01T00:00:00"/>
    <x v="7"/>
    <n v="33"/>
    <x v="0"/>
  </r>
  <r>
    <x v="0"/>
    <s v="Mais cuit "/>
    <x v="0"/>
    <x v="140"/>
    <x v="6"/>
    <x v="135"/>
    <d v="2024-08-01T00:00:00"/>
    <x v="7"/>
    <n v="2.5"/>
    <x v="0"/>
  </r>
  <r>
    <x v="1"/>
    <s v="Couscous sans gluten kg"/>
    <x v="0"/>
    <x v="29"/>
    <x v="2"/>
    <x v="29"/>
    <d v="2024-08-01T00:00:00"/>
    <x v="7"/>
    <n v="11.55"/>
    <x v="0"/>
  </r>
  <r>
    <x v="1"/>
    <s v="Boulgour"/>
    <x v="0"/>
    <x v="40"/>
    <x v="11"/>
    <x v="40"/>
    <d v="2024-08-01T00:00:00"/>
    <x v="7"/>
    <n v="16.45"/>
    <x v="0"/>
  </r>
  <r>
    <x v="0"/>
    <s v="Ebly "/>
    <x v="0"/>
    <x v="388"/>
    <x v="17"/>
    <x v="331"/>
    <d v="2024-08-01T00:00:00"/>
    <x v="7"/>
    <n v="302.60000000000002"/>
    <x v="0"/>
  </r>
  <r>
    <x v="0"/>
    <s v="Riz noir kg"/>
    <x v="0"/>
    <x v="419"/>
    <x v="11"/>
    <x v="354"/>
    <d v="2024-08-01T00:00:00"/>
    <x v="7"/>
    <n v="56.769999999999996"/>
    <x v="0"/>
  </r>
  <r>
    <x v="0"/>
    <s v="Penne Rigate  sac 5 kg "/>
    <x v="0"/>
    <x v="343"/>
    <x v="6"/>
    <x v="83"/>
    <d v="2024-08-01T00:00:00"/>
    <x v="7"/>
    <n v="8.0500000000000007"/>
    <x v="0"/>
  </r>
  <r>
    <x v="0"/>
    <s v="Coquillette "/>
    <x v="0"/>
    <x v="349"/>
    <x v="9"/>
    <x v="298"/>
    <d v="2024-08-01T00:00:00"/>
    <x v="7"/>
    <n v="53"/>
    <x v="0"/>
  </r>
  <r>
    <x v="0"/>
    <s v="Sel fin 5 kg "/>
    <x v="0"/>
    <x v="342"/>
    <x v="2"/>
    <x v="292"/>
    <d v="2024-08-01T00:00:00"/>
    <x v="7"/>
    <n v="19.62"/>
    <x v="0"/>
  </r>
  <r>
    <x v="0"/>
    <s v="Gros sel "/>
    <x v="0"/>
    <x v="346"/>
    <x v="4"/>
    <x v="295"/>
    <d v="2024-08-01T00:00:00"/>
    <x v="7"/>
    <n v="13.46"/>
    <x v="0"/>
  </r>
  <r>
    <x v="0"/>
    <s v="Fleur de sel"/>
    <x v="0"/>
    <x v="414"/>
    <x v="2"/>
    <x v="350"/>
    <d v="2024-08-01T00:00:00"/>
    <x v="7"/>
    <n v="20.73"/>
    <x v="0"/>
  </r>
  <r>
    <x v="0"/>
    <s v="Sel guerande kg "/>
    <x v="0"/>
    <x v="447"/>
    <x v="2"/>
    <x v="374"/>
    <d v="2024-08-01T00:00:00"/>
    <x v="7"/>
    <n v="5.64"/>
    <x v="0"/>
  </r>
  <r>
    <x v="0"/>
    <s v="Fleur d oranger "/>
    <x v="0"/>
    <x v="394"/>
    <x v="6"/>
    <x v="337"/>
    <d v="2024-08-01T00:00:00"/>
    <x v="7"/>
    <n v="4.4800000000000004"/>
    <x v="0"/>
  </r>
  <r>
    <x v="0"/>
    <s v="Arome vanille "/>
    <x v="0"/>
    <x v="350"/>
    <x v="2"/>
    <x v="299"/>
    <d v="2024-08-01T00:00:00"/>
    <x v="7"/>
    <n v="87.72"/>
    <x v="0"/>
  </r>
  <r>
    <x v="1"/>
    <s v="Pastis"/>
    <x v="0"/>
    <x v="3"/>
    <x v="4"/>
    <x v="3"/>
    <d v="2024-08-01T00:00:00"/>
    <x v="7"/>
    <n v="7"/>
    <x v="0"/>
  </r>
  <r>
    <x v="0"/>
    <s v="Creme balsamique 250ml"/>
    <x v="0"/>
    <x v="392"/>
    <x v="10"/>
    <x v="335"/>
    <d v="2024-08-01T00:00:00"/>
    <x v="7"/>
    <n v="9.33"/>
    <x v="0"/>
  </r>
  <r>
    <x v="0"/>
    <s v="Vinaigre balsamique L"/>
    <x v="0"/>
    <x v="444"/>
    <x v="4"/>
    <x v="372"/>
    <d v="2024-08-01T00:00:00"/>
    <x v="7"/>
    <n v="8.8800000000000008"/>
    <x v="0"/>
  </r>
  <r>
    <x v="1"/>
    <s v="Arome fleur oranger"/>
    <x v="0"/>
    <x v="381"/>
    <x v="1"/>
    <x v="8"/>
    <d v="2024-08-01T00:00:00"/>
    <x v="7"/>
    <n v="41"/>
    <x v="0"/>
  </r>
  <r>
    <x v="1"/>
    <s v="Fraise Bonbon"/>
    <x v="0"/>
    <x v="382"/>
    <x v="4"/>
    <x v="326"/>
    <d v="2024-08-01T00:00:00"/>
    <x v="7"/>
    <n v="24.5"/>
    <x v="0"/>
  </r>
  <r>
    <x v="0"/>
    <s v="Feuillantine chocolat Carton"/>
    <x v="0"/>
    <x v="264"/>
    <x v="3"/>
    <x v="23"/>
    <d v="2024-08-01T00:00:00"/>
    <x v="7"/>
    <n v="8.5350000000000001"/>
    <x v="0"/>
  </r>
  <r>
    <x v="0"/>
    <s v="Miel pot 1 kg"/>
    <x v="0"/>
    <x v="146"/>
    <x v="21"/>
    <x v="140"/>
    <d v="2024-08-01T00:00:00"/>
    <x v="7"/>
    <n v="157.005"/>
    <x v="0"/>
  </r>
  <r>
    <x v="0"/>
    <s v="Moutarde 33 ml room "/>
    <x v="0"/>
    <x v="143"/>
    <x v="6"/>
    <x v="138"/>
    <d v="2024-08-01T00:00:00"/>
    <x v="7"/>
    <n v="75.64"/>
    <x v="0"/>
  </r>
  <r>
    <x v="0"/>
    <s v="Bombe de graisse"/>
    <x v="0"/>
    <x v="366"/>
    <x v="17"/>
    <x v="313"/>
    <d v="2024-08-01T00:00:00"/>
    <x v="7"/>
    <n v="94.5"/>
    <x v="0"/>
  </r>
  <r>
    <x v="0"/>
    <s v="Pralines Roses Enrobees P:1Kg  "/>
    <x v="0"/>
    <x v="404"/>
    <x v="66"/>
    <x v="99"/>
    <d v="2024-08-01T00:00:00"/>
    <x v="7"/>
    <n v="37.552"/>
    <x v="0"/>
  </r>
  <r>
    <x v="1"/>
    <s v="Escargot"/>
    <x v="0"/>
    <x v="101"/>
    <x v="2"/>
    <x v="97"/>
    <d v="2024-08-01T00:00:00"/>
    <x v="7"/>
    <n v="50.94"/>
    <x v="0"/>
  </r>
  <r>
    <x v="1"/>
    <s v="Cardamone"/>
    <x v="0"/>
    <x v="36"/>
    <x v="6"/>
    <x v="36"/>
    <d v="2024-08-01T00:00:00"/>
    <x v="7"/>
    <n v="10.72"/>
    <x v="0"/>
  </r>
  <r>
    <x v="1"/>
    <s v="Basilic sec"/>
    <x v="0"/>
    <x v="6"/>
    <x v="6"/>
    <x v="6"/>
    <d v="2024-08-01T00:00:00"/>
    <x v="7"/>
    <n v="4.8099999999999996"/>
    <x v="0"/>
  </r>
  <r>
    <x v="1"/>
    <s v="Bleuet"/>
    <x v="0"/>
    <x v="7"/>
    <x v="6"/>
    <x v="7"/>
    <d v="2024-08-01T00:00:00"/>
    <x v="7"/>
    <n v="15.91"/>
    <x v="0"/>
  </r>
  <r>
    <x v="1"/>
    <s v="Melange Zaatar"/>
    <x v="0"/>
    <x v="82"/>
    <x v="6"/>
    <x v="80"/>
    <d v="2024-08-01T00:00:00"/>
    <x v="7"/>
    <n v="4.8"/>
    <x v="0"/>
  </r>
  <r>
    <x v="1"/>
    <s v="Melange mexicain"/>
    <x v="0"/>
    <x v="400"/>
    <x v="4"/>
    <x v="341"/>
    <d v="2024-08-01T00:00:00"/>
    <x v="7"/>
    <n v="16.46"/>
    <x v="0"/>
  </r>
  <r>
    <x v="1"/>
    <s v="Cajun"/>
    <x v="0"/>
    <x v="9"/>
    <x v="0"/>
    <x v="9"/>
    <d v="2024-08-01T00:00:00"/>
    <x v="7"/>
    <n v="123.03"/>
    <x v="0"/>
  </r>
  <r>
    <x v="2"/>
    <s v="Petit Pois Cajou 700 Ml"/>
    <x v="0"/>
    <x v="65"/>
    <x v="6"/>
    <x v="64"/>
    <d v="2024-08-01T00:00:00"/>
    <x v="7"/>
    <n v="18.8"/>
    <x v="0"/>
  </r>
  <r>
    <x v="0"/>
    <s v="Huile Colzac / Olive 5L"/>
    <x v="0"/>
    <x v="122"/>
    <x v="6"/>
    <x v="118"/>
    <d v="2024-08-01T00:00:00"/>
    <x v="7"/>
    <n v="26.63"/>
    <x v="0"/>
  </r>
  <r>
    <x v="0"/>
    <s v="Huile D'Olive Extra Vierge B:1L  "/>
    <x v="0"/>
    <x v="443"/>
    <x v="5"/>
    <x v="371"/>
    <d v="2024-08-01T00:00:00"/>
    <x v="7"/>
    <n v="40.479999999999997"/>
    <x v="0"/>
  </r>
  <r>
    <x v="0"/>
    <s v="Sauce Soja Sucree B:1L"/>
    <x v="0"/>
    <x v="497"/>
    <x v="4"/>
    <x v="339"/>
    <d v="2024-08-01T00:00:00"/>
    <x v="7"/>
    <n v="15.02"/>
    <x v="0"/>
  </r>
  <r>
    <x v="0"/>
    <s v="Sauce Soja Jap Premium B:1L"/>
    <x v="0"/>
    <x v="498"/>
    <x v="4"/>
    <x v="120"/>
    <d v="2024-08-01T00:00:00"/>
    <x v="7"/>
    <n v="14.26"/>
    <x v="0"/>
  </r>
  <r>
    <x v="0"/>
    <s v="Sauce wok sesame "/>
    <x v="0"/>
    <x v="127"/>
    <x v="11"/>
    <x v="122"/>
    <d v="2024-08-01T00:00:00"/>
    <x v="7"/>
    <n v="125.02"/>
    <x v="0"/>
  </r>
  <r>
    <x v="0"/>
    <s v="Sauce sweet chili  "/>
    <x v="0"/>
    <x v="340"/>
    <x v="17"/>
    <x v="24"/>
    <d v="2024-08-01T00:00:00"/>
    <x v="7"/>
    <n v="72.400000000000006"/>
    <x v="0"/>
  </r>
  <r>
    <x v="0"/>
    <s v="Huile sesame 500 gr "/>
    <x v="0"/>
    <x v="482"/>
    <x v="9"/>
    <x v="396"/>
    <d v="2024-08-01T00:00:00"/>
    <x v="7"/>
    <n v="48.949999999999996"/>
    <x v="0"/>
  </r>
  <r>
    <x v="0"/>
    <s v="Tomate Pelee Concassee 5/1  "/>
    <x v="0"/>
    <x v="358"/>
    <x v="1"/>
    <x v="307"/>
    <d v="2024-08-01T00:00:00"/>
    <x v="7"/>
    <n v="26.76"/>
    <x v="0"/>
  </r>
  <r>
    <x v="0"/>
    <s v="Olive Verte Entieres 5/1"/>
    <x v="0"/>
    <x v="365"/>
    <x v="2"/>
    <x v="312"/>
    <d v="2024-08-01T00:00:00"/>
    <x v="7"/>
    <n v="21.9"/>
    <x v="0"/>
  </r>
  <r>
    <x v="0"/>
    <s v="Olive Noirs Entieres 5/1"/>
    <x v="0"/>
    <x v="364"/>
    <x v="2"/>
    <x v="311"/>
    <d v="2024-08-01T00:00:00"/>
    <x v="7"/>
    <n v="22.68"/>
    <x v="0"/>
  </r>
  <r>
    <x v="0"/>
    <s v="Thon Albacore Naturel 4/4  "/>
    <x v="0"/>
    <x v="397"/>
    <x v="4"/>
    <x v="339"/>
    <d v="2024-08-01T00:00:00"/>
    <x v="7"/>
    <n v="15.02"/>
    <x v="0"/>
  </r>
  <r>
    <x v="0"/>
    <s v="Tomate concentre 28%"/>
    <x v="0"/>
    <x v="476"/>
    <x v="8"/>
    <x v="66"/>
    <d v="2024-08-01T00:00:00"/>
    <x v="7"/>
    <n v="13.14"/>
    <x v="0"/>
  </r>
  <r>
    <x v="0"/>
    <s v="Creme de marron "/>
    <x v="0"/>
    <x v="136"/>
    <x v="9"/>
    <x v="131"/>
    <d v="2024-08-01T00:00:00"/>
    <x v="7"/>
    <n v="55.15"/>
    <x v="0"/>
  </r>
  <r>
    <x v="0"/>
    <s v="Farine t55 Sac"/>
    <x v="0"/>
    <x v="119"/>
    <x v="10"/>
    <x v="115"/>
    <d v="2024-08-01T00:00:00"/>
    <x v="7"/>
    <n v="44.445"/>
    <x v="0"/>
  </r>
  <r>
    <x v="0"/>
    <s v="Sucre glace kg"/>
    <x v="0"/>
    <x v="367"/>
    <x v="1"/>
    <x v="314"/>
    <d v="2024-08-01T00:00:00"/>
    <x v="7"/>
    <n v="15.56"/>
    <x v="0"/>
  </r>
  <r>
    <x v="0"/>
    <s v="Sucre poudre 1 kg     "/>
    <x v="0"/>
    <x v="118"/>
    <x v="5"/>
    <x v="114"/>
    <d v="2024-08-01T00:00:00"/>
    <x v="7"/>
    <n v="17.36"/>
    <x v="0"/>
  </r>
  <r>
    <x v="1"/>
    <s v="Litchi"/>
    <x v="0"/>
    <x v="66"/>
    <x v="53"/>
    <x v="65"/>
    <d v="2024-08-01T00:00:00"/>
    <x v="7"/>
    <n v="29.48"/>
    <x v="0"/>
  </r>
  <r>
    <x v="0"/>
    <s v="Vinaigre Blanc Alcool  10 l"/>
    <x v="0"/>
    <x v="408"/>
    <x v="53"/>
    <x v="346"/>
    <d v="2024-08-01T00:00:00"/>
    <x v="7"/>
    <n v="73.039999999999992"/>
    <x v="0"/>
  </r>
  <r>
    <x v="0"/>
    <s v="Vin Rouge De Table 11° B:10L"/>
    <x v="0"/>
    <x v="477"/>
    <x v="1"/>
    <x v="185"/>
    <d v="2024-08-01T00:00:00"/>
    <x v="7"/>
    <n v="63"/>
    <x v="0"/>
  </r>
  <r>
    <x v="0"/>
    <s v="Raisin noir 1 kg  "/>
    <x v="0"/>
    <x v="116"/>
    <x v="6"/>
    <x v="112"/>
    <d v="2024-08-01T00:00:00"/>
    <x v="7"/>
    <n v="6.88"/>
    <x v="0"/>
  </r>
  <r>
    <x v="1"/>
    <s v="Cacahuete  salees 1 kg "/>
    <x v="0"/>
    <x v="528"/>
    <x v="14"/>
    <x v="422"/>
    <d v="2024-08-01T00:00:00"/>
    <x v="7"/>
    <n v="85.08"/>
    <x v="0"/>
  </r>
  <r>
    <x v="2"/>
    <s v="Plaque pain mie mix "/>
    <x v="0"/>
    <x v="529"/>
    <x v="6"/>
    <x v="423"/>
    <d v="2024-08-01T00:00:00"/>
    <x v="7"/>
    <n v="95"/>
    <x v="0"/>
  </r>
  <r>
    <x v="2"/>
    <s v="Poudre Combawa"/>
    <x v="0"/>
    <x v="70"/>
    <x v="13"/>
    <x v="69"/>
    <d v="2024-08-01T00:00:00"/>
    <x v="7"/>
    <n v="54.063000000000002"/>
    <x v="0"/>
  </r>
  <r>
    <x v="0"/>
    <s v="Sauce barbecue bidons 5 kg "/>
    <x v="0"/>
    <x v="407"/>
    <x v="66"/>
    <x v="345"/>
    <d v="2024-08-01T00:00:00"/>
    <x v="7"/>
    <n v="15.136000000000003"/>
    <x v="0"/>
  </r>
  <r>
    <x v="0"/>
    <s v="Riz rond"/>
    <x v="0"/>
    <x v="530"/>
    <x v="66"/>
    <x v="424"/>
    <d v="2024-08-01T00:00:00"/>
    <x v="7"/>
    <n v="35.951999999999998"/>
    <x v="0"/>
  </r>
  <r>
    <x v="0"/>
    <s v="Poudre muscade 450 gr "/>
    <x v="0"/>
    <x v="531"/>
    <x v="36"/>
    <x v="425"/>
    <d v="2024-08-01T00:00:00"/>
    <x v="7"/>
    <n v="48.033999999999999"/>
    <x v="0"/>
  </r>
  <r>
    <x v="1"/>
    <s v="Cannelle Bâton"/>
    <x v="0"/>
    <x v="308"/>
    <x v="3"/>
    <x v="269"/>
    <d v="2024-08-01T00:00:00"/>
    <x v="7"/>
    <n v="13.225"/>
    <x v="0"/>
  </r>
  <r>
    <x v="1"/>
    <s v="Gelatine feuille halal"/>
    <x v="0"/>
    <x v="22"/>
    <x v="6"/>
    <x v="22"/>
    <d v="2024-08-01T00:00:00"/>
    <x v="7"/>
    <n v="29.46"/>
    <x v="0"/>
  </r>
  <r>
    <x v="0"/>
    <s v="Raisin blond golden 1 kg "/>
    <x v="0"/>
    <x v="115"/>
    <x v="6"/>
    <x v="111"/>
    <d v="2024-08-01T00:00:00"/>
    <x v="7"/>
    <n v="6.58"/>
    <x v="0"/>
  </r>
  <r>
    <x v="0"/>
    <s v="Graine de chia "/>
    <x v="0"/>
    <x v="380"/>
    <x v="6"/>
    <x v="325"/>
    <d v="2024-08-01T00:00:00"/>
    <x v="7"/>
    <n v="13.27"/>
    <x v="0"/>
  </r>
  <r>
    <x v="1"/>
    <s v="Graine moutarde"/>
    <x v="0"/>
    <x v="11"/>
    <x v="20"/>
    <x v="11"/>
    <d v="2024-08-01T00:00:00"/>
    <x v="7"/>
    <n v="1.044"/>
    <x v="0"/>
  </r>
  <r>
    <x v="1"/>
    <s v="Piment Espelette"/>
    <x v="0"/>
    <x v="61"/>
    <x v="6"/>
    <x v="61"/>
    <d v="2024-08-01T00:00:00"/>
    <x v="7"/>
    <n v="20.28"/>
    <x v="0"/>
  </r>
  <r>
    <x v="1"/>
    <s v="Colombo"/>
    <x v="0"/>
    <x v="30"/>
    <x v="6"/>
    <x v="30"/>
    <d v="2024-08-01T00:00:00"/>
    <x v="7"/>
    <n v="8.68"/>
    <x v="0"/>
  </r>
  <r>
    <x v="1"/>
    <s v="Pistache brute "/>
    <x v="0"/>
    <x v="369"/>
    <x v="6"/>
    <x v="316"/>
    <d v="2024-08-01T00:00:00"/>
    <x v="7"/>
    <n v="12.1"/>
    <x v="0"/>
  </r>
  <r>
    <x v="1"/>
    <s v="Pate cacahuete"/>
    <x v="0"/>
    <x v="375"/>
    <x v="1"/>
    <x v="321"/>
    <d v="2024-08-01T00:00:00"/>
    <x v="7"/>
    <n v="12.72"/>
    <x v="0"/>
  </r>
  <r>
    <x v="0"/>
    <s v="Vanille Bourbon Gousses P:90Gr"/>
    <x v="0"/>
    <x v="452"/>
    <x v="9"/>
    <x v="379"/>
    <d v="2024-08-01T00:00:00"/>
    <x v="7"/>
    <n v="471.95"/>
    <x v="0"/>
  </r>
  <r>
    <x v="1"/>
    <s v="Pate de cacahuete 4/4"/>
    <x v="0"/>
    <x v="378"/>
    <x v="6"/>
    <x v="323"/>
    <d v="2024-08-01T00:00:00"/>
    <x v="7"/>
    <n v="32.22"/>
    <x v="0"/>
  </r>
  <r>
    <x v="7"/>
    <s v="Cacao Hot"/>
    <x v="0"/>
    <x v="170"/>
    <x v="1"/>
    <x v="163"/>
    <d v="2024-08-01T00:00:00"/>
    <x v="7"/>
    <n v="124"/>
    <x v="0"/>
  </r>
  <r>
    <x v="7"/>
    <s v="Lait Poudre 500Gr  "/>
    <x v="0"/>
    <x v="171"/>
    <x v="19"/>
    <x v="164"/>
    <d v="2024-08-01T00:00:00"/>
    <x v="7"/>
    <n v="147.13999999999999"/>
    <x v="0"/>
  </r>
  <r>
    <x v="7"/>
    <s v="Capsule Expresso  150 pc  "/>
    <x v="0"/>
    <x v="164"/>
    <x v="6"/>
    <x v="157"/>
    <d v="2024-08-01T00:00:00"/>
    <x v="7"/>
    <n v="66.150000000000006"/>
    <x v="0"/>
  </r>
  <r>
    <x v="7"/>
    <s v="Capsule Deca 50 PC    "/>
    <x v="0"/>
    <x v="165"/>
    <x v="4"/>
    <x v="158"/>
    <d v="2024-08-01T00:00:00"/>
    <x v="7"/>
    <n v="41.04"/>
    <x v="0"/>
  </r>
  <r>
    <x v="7"/>
    <s v="Sucre Morceaux"/>
    <x v="0"/>
    <x v="167"/>
    <x v="6"/>
    <x v="160"/>
    <d v="2024-08-01T00:00:00"/>
    <x v="7"/>
    <n v="13.1"/>
    <x v="0"/>
  </r>
  <r>
    <x v="7"/>
    <s v="Sucre Buchette  1000 pc  "/>
    <x v="0"/>
    <x v="166"/>
    <x v="6"/>
    <x v="159"/>
    <d v="2024-08-01T00:00:00"/>
    <x v="7"/>
    <n v="6.81"/>
    <x v="0"/>
  </r>
  <r>
    <x v="7"/>
    <s v="Edulcorant Sz  "/>
    <x v="0"/>
    <x v="168"/>
    <x v="3"/>
    <x v="161"/>
    <d v="2024-08-01T00:00:00"/>
    <x v="7"/>
    <n v="3.9049999999999998"/>
    <x v="0"/>
  </r>
  <r>
    <x v="7"/>
    <s v="The pamplemousse"/>
    <x v="0"/>
    <x v="532"/>
    <x v="6"/>
    <x v="403"/>
    <d v="2024-08-01T00:00:00"/>
    <x v="7"/>
    <n v="32.21"/>
    <x v="0"/>
  </r>
  <r>
    <x v="7"/>
    <s v="The Darjeeling menthe    "/>
    <x v="0"/>
    <x v="175"/>
    <x v="4"/>
    <x v="168"/>
    <d v="2024-08-01T00:00:00"/>
    <x v="7"/>
    <n v="72.86"/>
    <x v="0"/>
  </r>
  <r>
    <x v="7"/>
    <s v="The vert rave orient   "/>
    <x v="0"/>
    <x v="180"/>
    <x v="6"/>
    <x v="171"/>
    <d v="2024-08-01T00:00:00"/>
    <x v="7"/>
    <n v="30.74"/>
    <x v="0"/>
  </r>
  <r>
    <x v="7"/>
    <s v="The vert 4 fruits rouge   "/>
    <x v="0"/>
    <x v="302"/>
    <x v="6"/>
    <x v="264"/>
    <d v="2024-08-01T00:00:00"/>
    <x v="7"/>
    <n v="35.68"/>
    <x v="0"/>
  </r>
  <r>
    <x v="7"/>
    <s v="Pepe mint "/>
    <x v="0"/>
    <x v="439"/>
    <x v="6"/>
    <x v="53"/>
    <d v="2024-08-01T00:00:00"/>
    <x v="7"/>
    <n v="3.08"/>
    <x v="0"/>
  </r>
  <r>
    <x v="0"/>
    <s v="Sirop D Erable"/>
    <x v="0"/>
    <x v="76"/>
    <x v="8"/>
    <x v="74"/>
    <d v="2024-08-01T00:00:00"/>
    <x v="7"/>
    <n v="127.80000000000001"/>
    <x v="0"/>
  </r>
  <r>
    <x v="0"/>
    <s v="Confiture Fraise 30 Gr"/>
    <x v="0"/>
    <x v="144"/>
    <x v="6"/>
    <x v="139"/>
    <d v="2024-08-01T00:00:00"/>
    <x v="7"/>
    <n v="16.5"/>
    <x v="0"/>
  </r>
  <r>
    <x v="0"/>
    <s v="Confiture abricot  Verre  C:60"/>
    <x v="0"/>
    <x v="145"/>
    <x v="3"/>
    <x v="139"/>
    <d v="2024-08-01T00:00:00"/>
    <x v="7"/>
    <n v="8.25"/>
    <x v="0"/>
  </r>
  <r>
    <x v="0"/>
    <s v="Cajun "/>
    <x v="0"/>
    <x v="312"/>
    <x v="4"/>
    <x v="273"/>
    <d v="2024-08-01T00:00:00"/>
    <x v="7"/>
    <n v="110.82"/>
    <x v="0"/>
  </r>
  <r>
    <x v="19"/>
    <s v="Confiture Fraises 5Kg  "/>
    <x v="0"/>
    <x v="270"/>
    <x v="4"/>
    <x v="239"/>
    <d v="2024-08-01T00:00:00"/>
    <x v="7"/>
    <n v="127.2"/>
    <x v="0"/>
  </r>
  <r>
    <x v="19"/>
    <s v="Confiture Abricot 5Kg    "/>
    <x v="0"/>
    <x v="269"/>
    <x v="4"/>
    <x v="239"/>
    <d v="2024-08-01T00:00:00"/>
    <x v="7"/>
    <n v="127.2"/>
    <x v="0"/>
  </r>
  <r>
    <x v="19"/>
    <s v="Confiture mirabelle/ passion   "/>
    <x v="0"/>
    <x v="436"/>
    <x v="6"/>
    <x v="239"/>
    <d v="2024-08-01T00:00:00"/>
    <x v="7"/>
    <n v="63.6"/>
    <x v="0"/>
  </r>
  <r>
    <x v="0"/>
    <s v="Corn Flakes  500 gr"/>
    <x v="0"/>
    <x v="289"/>
    <x v="6"/>
    <x v="254"/>
    <d v="2024-08-01T00:00:00"/>
    <x v="7"/>
    <n v="34.5"/>
    <x v="0"/>
  </r>
  <r>
    <x v="0"/>
    <s v="Special K  8*500 gr"/>
    <x v="0"/>
    <x v="490"/>
    <x v="8"/>
    <x v="401"/>
    <d v="2024-08-01T00:00:00"/>
    <x v="7"/>
    <n v="268.98"/>
    <x v="0"/>
  </r>
  <r>
    <x v="0"/>
    <s v="Muesli country mix 1kg "/>
    <x v="0"/>
    <x v="313"/>
    <x v="11"/>
    <x v="274"/>
    <d v="2024-08-01T00:00:00"/>
    <x v="7"/>
    <n v="309.26"/>
    <x v="0"/>
  </r>
  <r>
    <x v="0"/>
    <s v="Sel fin carton 2000 pc room"/>
    <x v="0"/>
    <x v="533"/>
    <x v="10"/>
    <x v="426"/>
    <d v="2024-08-01T00:00:00"/>
    <x v="7"/>
    <n v="11.955"/>
    <x v="0"/>
  </r>
  <r>
    <x v="0"/>
    <s v="Madeleine Nature 25 gr carton 150pc "/>
    <x v="0"/>
    <x v="437"/>
    <x v="4"/>
    <x v="366"/>
    <d v="2024-08-01T00:00:00"/>
    <x v="7"/>
    <n v="50.74"/>
    <x v="0"/>
  </r>
  <r>
    <x v="0"/>
    <s v="Harissa"/>
    <x v="0"/>
    <x v="354"/>
    <x v="5"/>
    <x v="303"/>
    <d v="2024-08-01T00:00:00"/>
    <x v="7"/>
    <n v="8.8000000000000007"/>
    <x v="0"/>
  </r>
  <r>
    <x v="0"/>
    <s v="Tabasco rouge flacon"/>
    <x v="0"/>
    <x v="345"/>
    <x v="8"/>
    <x v="294"/>
    <d v="2024-08-01T00:00:00"/>
    <x v="7"/>
    <n v="22.080000000000002"/>
    <x v="0"/>
  </r>
  <r>
    <x v="18"/>
    <s v="Jus d orange "/>
    <x v="0"/>
    <x v="266"/>
    <x v="3"/>
    <x v="150"/>
    <d v="2024-08-01T00:00:00"/>
    <x v="7"/>
    <n v="12.675000000000001"/>
    <x v="0"/>
  </r>
  <r>
    <x v="18"/>
    <s v="Jus de pamplemouse "/>
    <x v="0"/>
    <x v="267"/>
    <x v="1"/>
    <x v="237"/>
    <d v="2024-08-01T00:00:00"/>
    <x v="7"/>
    <n v="75.44"/>
    <x v="0"/>
  </r>
  <r>
    <x v="2"/>
    <s v="Cookie chocolat au lait 50gr"/>
    <x v="0"/>
    <x v="534"/>
    <x v="4"/>
    <x v="427"/>
    <d v="2024-08-01T00:00:00"/>
    <x v="7"/>
    <n v="76.22"/>
    <x v="0"/>
  </r>
  <r>
    <x v="2"/>
    <s v="Pancake Beurre Dia 09 Cm 25 Gr (Cond 80)"/>
    <x v="0"/>
    <x v="535"/>
    <x v="10"/>
    <x v="146"/>
    <d v="2024-08-01T00:00:00"/>
    <x v="7"/>
    <n v="36.480000000000004"/>
    <x v="0"/>
  </r>
  <r>
    <x v="5"/>
    <s v="Brioche Praline"/>
    <x v="0"/>
    <x v="147"/>
    <x v="10"/>
    <x v="141"/>
    <d v="2024-08-01T00:00:00"/>
    <x v="7"/>
    <n v="67.83"/>
    <x v="0"/>
  </r>
  <r>
    <x v="5"/>
    <s v="Pains Sans Gluten"/>
    <x v="0"/>
    <x v="285"/>
    <x v="6"/>
    <x v="250"/>
    <d v="2024-08-01T00:00:00"/>
    <x v="7"/>
    <n v="32.909999999999997"/>
    <x v="0"/>
  </r>
  <r>
    <x v="7"/>
    <s v="Capsule Expresso  150 pc  "/>
    <x v="0"/>
    <x v="164"/>
    <x v="6"/>
    <x v="157"/>
    <d v="2024-09-01T00:00:00"/>
    <x v="8"/>
    <n v="66.150000000000006"/>
    <x v="0"/>
  </r>
  <r>
    <x v="7"/>
    <s v="Capsule Deca 50 PC    "/>
    <x v="0"/>
    <x v="165"/>
    <x v="6"/>
    <x v="158"/>
    <d v="2024-09-01T00:00:00"/>
    <x v="8"/>
    <n v="20.52"/>
    <x v="0"/>
  </r>
  <r>
    <x v="7"/>
    <s v="Sucre Buchette  1000 pc  "/>
    <x v="0"/>
    <x v="166"/>
    <x v="4"/>
    <x v="159"/>
    <d v="2024-09-01T00:00:00"/>
    <x v="8"/>
    <n v="13.62"/>
    <x v="0"/>
  </r>
  <r>
    <x v="7"/>
    <s v="Sucre Morceaux"/>
    <x v="0"/>
    <x v="167"/>
    <x v="4"/>
    <x v="160"/>
    <d v="2024-09-01T00:00:00"/>
    <x v="8"/>
    <n v="26.2"/>
    <x v="0"/>
  </r>
  <r>
    <x v="7"/>
    <s v="Edulcorant Sz  "/>
    <x v="0"/>
    <x v="168"/>
    <x v="3"/>
    <x v="161"/>
    <d v="2024-09-01T00:00:00"/>
    <x v="8"/>
    <n v="3.9049999999999998"/>
    <x v="0"/>
  </r>
  <r>
    <x v="7"/>
    <s v="Deca 250 Gr Moulu"/>
    <x v="0"/>
    <x v="169"/>
    <x v="4"/>
    <x v="162"/>
    <d v="2024-09-01T00:00:00"/>
    <x v="8"/>
    <n v="15.48"/>
    <x v="0"/>
  </r>
  <r>
    <x v="7"/>
    <s v="Cacao Hot"/>
    <x v="0"/>
    <x v="170"/>
    <x v="2"/>
    <x v="163"/>
    <d v="2024-09-01T00:00:00"/>
    <x v="8"/>
    <n v="93"/>
    <x v="0"/>
  </r>
  <r>
    <x v="7"/>
    <s v="Lait Poudre 500Gr  "/>
    <x v="0"/>
    <x v="171"/>
    <x v="72"/>
    <x v="164"/>
    <d v="2024-09-01T00:00:00"/>
    <x v="8"/>
    <n v="168.16"/>
    <x v="0"/>
  </r>
  <r>
    <x v="7"/>
    <s v="Chocolat Poudre instantane kg    "/>
    <x v="0"/>
    <x v="172"/>
    <x v="11"/>
    <x v="165"/>
    <d v="2024-09-01T00:00:00"/>
    <x v="8"/>
    <n v="75.459999999999994"/>
    <x v="0"/>
  </r>
  <r>
    <x v="7"/>
    <s v="Alleanza Rainforest Kg Grain      "/>
    <x v="0"/>
    <x v="173"/>
    <x v="41"/>
    <x v="428"/>
    <d v="2024-09-01T00:00:00"/>
    <x v="8"/>
    <n v="575"/>
    <x v="0"/>
  </r>
  <r>
    <x v="7"/>
    <s v="The Earl Grey  "/>
    <x v="0"/>
    <x v="176"/>
    <x v="6"/>
    <x v="152"/>
    <d v="2024-09-01T00:00:00"/>
    <x v="8"/>
    <n v="29"/>
    <x v="0"/>
  </r>
  <r>
    <x v="7"/>
    <s v="Thepeche abricot   "/>
    <x v="0"/>
    <x v="303"/>
    <x v="6"/>
    <x v="265"/>
    <d v="2024-09-01T00:00:00"/>
    <x v="8"/>
    <n v="38.42"/>
    <x v="0"/>
  </r>
  <r>
    <x v="7"/>
    <s v="Pepe mint "/>
    <x v="0"/>
    <x v="439"/>
    <x v="9"/>
    <x v="53"/>
    <d v="2024-09-01T00:00:00"/>
    <x v="8"/>
    <n v="15.4"/>
    <x v="0"/>
  </r>
  <r>
    <x v="7"/>
    <s v="The vert rave orient   "/>
    <x v="0"/>
    <x v="180"/>
    <x v="2"/>
    <x v="171"/>
    <d v="2024-09-01T00:00:00"/>
    <x v="8"/>
    <n v="92.22"/>
    <x v="0"/>
  </r>
  <r>
    <x v="7"/>
    <s v="The darjeeling GD"/>
    <x v="0"/>
    <x v="301"/>
    <x v="6"/>
    <x v="263"/>
    <d v="2024-09-01T00:00:00"/>
    <x v="8"/>
    <n v="30.91"/>
    <x v="0"/>
  </r>
  <r>
    <x v="7"/>
    <s v="The vert 4 fruits rouge   "/>
    <x v="0"/>
    <x v="302"/>
    <x v="6"/>
    <x v="264"/>
    <d v="2024-09-01T00:00:00"/>
    <x v="8"/>
    <n v="35.68"/>
    <x v="0"/>
  </r>
  <r>
    <x v="18"/>
    <s v="Jus d orange "/>
    <x v="0"/>
    <x v="266"/>
    <x v="11"/>
    <x v="150"/>
    <d v="2024-09-01T00:00:00"/>
    <x v="8"/>
    <n v="177.45000000000002"/>
    <x v="0"/>
  </r>
  <r>
    <x v="18"/>
    <s v="Jus de pomme "/>
    <x v="0"/>
    <x v="268"/>
    <x v="9"/>
    <x v="238"/>
    <d v="2024-09-01T00:00:00"/>
    <x v="8"/>
    <n v="124.39999999999999"/>
    <x v="0"/>
  </r>
  <r>
    <x v="18"/>
    <s v="Jus de pamplemouse "/>
    <x v="0"/>
    <x v="267"/>
    <x v="1"/>
    <x v="237"/>
    <d v="2024-09-01T00:00:00"/>
    <x v="8"/>
    <n v="75.44"/>
    <x v="0"/>
  </r>
  <r>
    <x v="0"/>
    <s v="Confiture Fraise 30 Gr"/>
    <x v="0"/>
    <x v="144"/>
    <x v="3"/>
    <x v="139"/>
    <d v="2024-09-01T00:00:00"/>
    <x v="8"/>
    <n v="8.25"/>
    <x v="0"/>
  </r>
  <r>
    <x v="0"/>
    <s v="Cajun "/>
    <x v="0"/>
    <x v="312"/>
    <x v="4"/>
    <x v="273"/>
    <d v="2024-09-01T00:00:00"/>
    <x v="8"/>
    <n v="110.82"/>
    <x v="0"/>
  </r>
  <r>
    <x v="0"/>
    <s v="Mayonnaise pot 33 ml room carton 80 pot    "/>
    <x v="0"/>
    <x v="142"/>
    <x v="4"/>
    <x v="137"/>
    <d v="2024-09-01T00:00:00"/>
    <x v="8"/>
    <n v="134.86000000000001"/>
    <x v="0"/>
  </r>
  <r>
    <x v="0"/>
    <s v="Ketchup pot 34ml room carton 80 pot    "/>
    <x v="0"/>
    <x v="141"/>
    <x v="3"/>
    <x v="136"/>
    <d v="2024-09-01T00:00:00"/>
    <x v="8"/>
    <n v="34.909999999999997"/>
    <x v="0"/>
  </r>
  <r>
    <x v="0"/>
    <s v="Madeleine Nature 25 gr carton 150pc "/>
    <x v="0"/>
    <x v="437"/>
    <x v="10"/>
    <x v="366"/>
    <d v="2024-09-01T00:00:00"/>
    <x v="8"/>
    <n v="38.055"/>
    <x v="0"/>
  </r>
  <r>
    <x v="0"/>
    <s v="Corn Flakes  500 gr"/>
    <x v="0"/>
    <x v="289"/>
    <x v="9"/>
    <x v="254"/>
    <d v="2024-09-01T00:00:00"/>
    <x v="8"/>
    <n v="172.5"/>
    <x v="0"/>
  </r>
  <r>
    <x v="0"/>
    <s v="Special K  8*500 gr"/>
    <x v="0"/>
    <x v="490"/>
    <x v="4"/>
    <x v="401"/>
    <d v="2024-09-01T00:00:00"/>
    <x v="8"/>
    <n v="89.66"/>
    <x v="0"/>
  </r>
  <r>
    <x v="6"/>
    <s v="Infusion pamplemousse bio 50 sachets "/>
    <x v="0"/>
    <x v="494"/>
    <x v="6"/>
    <x v="403"/>
    <d v="2024-09-01T00:00:00"/>
    <x v="8"/>
    <n v="32.21"/>
    <x v="0"/>
  </r>
  <r>
    <x v="6"/>
    <s v="Fleur Infusion Pamplemousse Bio"/>
    <x v="0"/>
    <x v="310"/>
    <x v="10"/>
    <x v="271"/>
    <d v="2024-09-01T00:00:00"/>
    <x v="8"/>
    <n v="48.465000000000003"/>
    <x v="0"/>
  </r>
  <r>
    <x v="6"/>
    <s v="Sig grand the vert darjeeling menthe bio 50 boites "/>
    <x v="0"/>
    <x v="431"/>
    <x v="10"/>
    <x v="151"/>
    <d v="2024-09-01T00:00:00"/>
    <x v="8"/>
    <n v="47.94"/>
    <x v="0"/>
  </r>
  <r>
    <x v="6"/>
    <s v="The Noir Royal Ceylan Bio"/>
    <x v="0"/>
    <x v="536"/>
    <x v="3"/>
    <x v="429"/>
    <d v="2024-09-01T00:00:00"/>
    <x v="8"/>
    <n v="0.47"/>
    <x v="0"/>
  </r>
  <r>
    <x v="6"/>
    <s v="The Noir Peche Abricot Intense Bio"/>
    <x v="0"/>
    <x v="159"/>
    <x v="3"/>
    <x v="153"/>
    <d v="2024-09-01T00:00:00"/>
    <x v="8"/>
    <n v="16.850000000000001"/>
    <x v="0"/>
  </r>
  <r>
    <x v="6"/>
    <s v="Infusion methe poivree bio 50 sachets "/>
    <x v="0"/>
    <x v="492"/>
    <x v="3"/>
    <x v="402"/>
    <d v="2024-09-01T00:00:00"/>
    <x v="8"/>
    <n v="17.54"/>
    <x v="0"/>
  </r>
  <r>
    <x v="6"/>
    <s v="Camomille Bio"/>
    <x v="0"/>
    <x v="162"/>
    <x v="6"/>
    <x v="155"/>
    <d v="2024-09-01T00:00:00"/>
    <x v="8"/>
    <n v="32.14"/>
    <x v="0"/>
  </r>
  <r>
    <x v="6"/>
    <s v="Infusion verveine bio 50 sachets "/>
    <x v="0"/>
    <x v="491"/>
    <x v="6"/>
    <x v="289"/>
    <d v="2024-09-01T00:00:00"/>
    <x v="8"/>
    <n v="28.18"/>
    <x v="0"/>
  </r>
  <r>
    <x v="5"/>
    <s v="Cookie Au Lait"/>
    <x v="0"/>
    <x v="284"/>
    <x v="6"/>
    <x v="149"/>
    <d v="2024-09-01T00:00:00"/>
    <x v="8"/>
    <n v="32.69"/>
    <x v="0"/>
  </r>
  <r>
    <x v="5"/>
    <s v="Cookie Double Chocolat"/>
    <x v="0"/>
    <x v="155"/>
    <x v="6"/>
    <x v="149"/>
    <d v="2024-09-01T00:00:00"/>
    <x v="8"/>
    <n v="32.69"/>
    <x v="0"/>
  </r>
  <r>
    <x v="5"/>
    <s v="Brioche Praline"/>
    <x v="0"/>
    <x v="147"/>
    <x v="11"/>
    <x v="141"/>
    <d v="2024-09-01T00:00:00"/>
    <x v="8"/>
    <n v="316.53999999999996"/>
    <x v="0"/>
  </r>
  <r>
    <x v="5"/>
    <s v="Briochette Sans Gluten"/>
    <x v="0"/>
    <x v="288"/>
    <x v="6"/>
    <x v="253"/>
    <d v="2024-09-01T00:00:00"/>
    <x v="8"/>
    <n v="61.22"/>
    <x v="0"/>
  </r>
  <r>
    <x v="5"/>
    <s v="Pains Sans Gluten"/>
    <x v="0"/>
    <x v="285"/>
    <x v="3"/>
    <x v="250"/>
    <d v="2024-09-01T00:00:00"/>
    <x v="8"/>
    <n v="16.454999999999998"/>
    <x v="0"/>
  </r>
  <r>
    <x v="5"/>
    <s v="Madeleine Chocolat"/>
    <x v="0"/>
    <x v="537"/>
    <x v="6"/>
    <x v="430"/>
    <d v="2024-09-01T00:00:00"/>
    <x v="8"/>
    <n v="35.29"/>
    <x v="0"/>
  </r>
  <r>
    <x v="5"/>
    <s v="Pancake"/>
    <x v="0"/>
    <x v="152"/>
    <x v="11"/>
    <x v="146"/>
    <d v="2024-09-01T00:00:00"/>
    <x v="8"/>
    <n v="170.24"/>
    <x v="0"/>
  </r>
  <r>
    <x v="0"/>
    <s v="Chocolat 35 %"/>
    <x v="0"/>
    <x v="504"/>
    <x v="2"/>
    <x v="410"/>
    <d v="2024-09-01T00:00:00"/>
    <x v="8"/>
    <n v="267.71999999999997"/>
    <x v="0"/>
  </r>
  <r>
    <x v="0"/>
    <s v="Chocolat noir 65 % "/>
    <x v="0"/>
    <x v="111"/>
    <x v="10"/>
    <x v="107"/>
    <d v="2024-09-01T00:00:00"/>
    <x v="8"/>
    <n v="58.08"/>
    <x v="0"/>
  </r>
  <r>
    <x v="0"/>
    <s v="Ebly "/>
    <x v="0"/>
    <x v="388"/>
    <x v="2"/>
    <x v="331"/>
    <d v="2024-09-01T00:00:00"/>
    <x v="8"/>
    <n v="90.78"/>
    <x v="0"/>
  </r>
  <r>
    <x v="0"/>
    <s v="Poudre noisettes 1 kg "/>
    <x v="0"/>
    <x v="113"/>
    <x v="1"/>
    <x v="109"/>
    <d v="2024-09-01T00:00:00"/>
    <x v="8"/>
    <n v="98.56"/>
    <x v="0"/>
  </r>
  <r>
    <x v="0"/>
    <s v="Sauce sweet chili  "/>
    <x v="0"/>
    <x v="340"/>
    <x v="63"/>
    <x v="24"/>
    <d v="2024-09-01T00:00:00"/>
    <x v="8"/>
    <n v="181"/>
    <x v="0"/>
  </r>
  <r>
    <x v="0"/>
    <s v="Sauce soja sucree  "/>
    <x v="0"/>
    <x v="401"/>
    <x v="6"/>
    <x v="342"/>
    <d v="2024-09-01T00:00:00"/>
    <x v="8"/>
    <n v="7.5"/>
    <x v="0"/>
  </r>
  <r>
    <x v="0"/>
    <s v="Sauce soja sale kikoman"/>
    <x v="0"/>
    <x v="339"/>
    <x v="4"/>
    <x v="290"/>
    <d v="2024-09-01T00:00:00"/>
    <x v="8"/>
    <n v="22.9"/>
    <x v="0"/>
  </r>
  <r>
    <x v="0"/>
    <s v="Sauce wok sesame "/>
    <x v="0"/>
    <x v="127"/>
    <x v="9"/>
    <x v="122"/>
    <d v="2024-09-01T00:00:00"/>
    <x v="8"/>
    <n v="89.3"/>
    <x v="0"/>
  </r>
  <r>
    <x v="0"/>
    <s v="Sauce  piments  nems  "/>
    <x v="0"/>
    <x v="402"/>
    <x v="11"/>
    <x v="343"/>
    <d v="2024-09-01T00:00:00"/>
    <x v="8"/>
    <n v="23.38"/>
    <x v="0"/>
  </r>
  <r>
    <x v="0"/>
    <s v="Sauce Sriracha 455 ml "/>
    <x v="0"/>
    <x v="26"/>
    <x v="1"/>
    <x v="26"/>
    <d v="2024-09-01T00:00:00"/>
    <x v="8"/>
    <n v="16.920000000000002"/>
    <x v="0"/>
  </r>
  <r>
    <x v="0"/>
    <s v="Cerneaux De Noix Invalides  "/>
    <x v="0"/>
    <x v="405"/>
    <x v="11"/>
    <x v="344"/>
    <d v="2024-09-01T00:00:00"/>
    <x v="8"/>
    <n v="61.81"/>
    <x v="0"/>
  </r>
  <r>
    <x v="0"/>
    <s v="Poivre vert saumure "/>
    <x v="0"/>
    <x v="247"/>
    <x v="6"/>
    <x v="223"/>
    <d v="2024-09-01T00:00:00"/>
    <x v="8"/>
    <n v="5.73"/>
    <x v="0"/>
  </r>
  <r>
    <x v="0"/>
    <s v="Amandes effilées"/>
    <x v="0"/>
    <x v="351"/>
    <x v="6"/>
    <x v="300"/>
    <d v="2024-09-01T00:00:00"/>
    <x v="8"/>
    <n v="16.12"/>
    <x v="0"/>
  </r>
  <r>
    <x v="0"/>
    <s v="Arome café"/>
    <x v="0"/>
    <x v="352"/>
    <x v="3"/>
    <x v="301"/>
    <d v="2024-09-01T00:00:00"/>
    <x v="8"/>
    <n v="12.525"/>
    <x v="0"/>
  </r>
  <r>
    <x v="0"/>
    <s v="Arome vanille "/>
    <x v="0"/>
    <x v="350"/>
    <x v="4"/>
    <x v="299"/>
    <d v="2024-09-01T00:00:00"/>
    <x v="8"/>
    <n v="58.48"/>
    <x v="0"/>
  </r>
  <r>
    <x v="0"/>
    <s v="Artichaud "/>
    <x v="0"/>
    <x v="362"/>
    <x v="5"/>
    <x v="310"/>
    <d v="2024-09-01T00:00:00"/>
    <x v="8"/>
    <n v="40.08"/>
    <x v="0"/>
  </r>
  <r>
    <x v="0"/>
    <s v="Baking power  "/>
    <x v="0"/>
    <x v="478"/>
    <x v="4"/>
    <x v="313"/>
    <d v="2024-09-01T00:00:00"/>
    <x v="8"/>
    <n v="18.899999999999999"/>
    <x v="0"/>
  </r>
  <r>
    <x v="0"/>
    <s v="Cacahuetes Non Salees "/>
    <x v="0"/>
    <x v="473"/>
    <x v="6"/>
    <x v="392"/>
    <d v="2024-09-01T00:00:00"/>
    <x v="8"/>
    <n v="5.79"/>
    <x v="0"/>
  </r>
  <r>
    <x v="0"/>
    <s v="Cardamone "/>
    <x v="0"/>
    <x v="395"/>
    <x v="6"/>
    <x v="338"/>
    <d v="2024-09-01T00:00:00"/>
    <x v="8"/>
    <n v="25.54"/>
    <x v="0"/>
  </r>
  <r>
    <x v="0"/>
    <s v="Chapelure panko  "/>
    <x v="0"/>
    <x v="389"/>
    <x v="53"/>
    <x v="332"/>
    <d v="2024-09-01T00:00:00"/>
    <x v="8"/>
    <n v="87.45"/>
    <x v="0"/>
  </r>
  <r>
    <x v="0"/>
    <s v="Coquillette "/>
    <x v="0"/>
    <x v="349"/>
    <x v="6"/>
    <x v="298"/>
    <d v="2024-09-01T00:00:00"/>
    <x v="8"/>
    <n v="10.6"/>
    <x v="0"/>
  </r>
  <r>
    <x v="0"/>
    <s v="Creme de marron "/>
    <x v="0"/>
    <x v="136"/>
    <x v="1"/>
    <x v="131"/>
    <d v="2024-09-01T00:00:00"/>
    <x v="8"/>
    <n v="44.12"/>
    <x v="0"/>
  </r>
  <r>
    <x v="0"/>
    <s v="Curry "/>
    <x v="0"/>
    <x v="538"/>
    <x v="4"/>
    <x v="431"/>
    <d v="2024-09-01T00:00:00"/>
    <x v="8"/>
    <n v="15.88"/>
    <x v="0"/>
  </r>
  <r>
    <x v="0"/>
    <s v="Curcuma Moulu "/>
    <x v="0"/>
    <x v="474"/>
    <x v="6"/>
    <x v="393"/>
    <d v="2024-09-01T00:00:00"/>
    <x v="8"/>
    <n v="9.19"/>
    <x v="0"/>
  </r>
  <r>
    <x v="0"/>
    <s v="Daim Sachet "/>
    <x v="0"/>
    <x v="379"/>
    <x v="10"/>
    <x v="324"/>
    <d v="2024-09-01T00:00:00"/>
    <x v="8"/>
    <n v="23.294999999999998"/>
    <x v="0"/>
  </r>
  <r>
    <x v="0"/>
    <s v="Farine De Ble T55"/>
    <x v="0"/>
    <x v="361"/>
    <x v="16"/>
    <x v="309"/>
    <d v="2024-09-01T00:00:00"/>
    <x v="8"/>
    <n v="184.5"/>
    <x v="0"/>
  </r>
  <r>
    <x v="0"/>
    <s v="Feuillantine chocolat Carton"/>
    <x v="0"/>
    <x v="264"/>
    <x v="3"/>
    <x v="23"/>
    <d v="2024-09-01T00:00:00"/>
    <x v="8"/>
    <n v="8.5350000000000001"/>
    <x v="0"/>
  </r>
  <r>
    <x v="0"/>
    <s v="Fleur d oranger "/>
    <x v="0"/>
    <x v="394"/>
    <x v="6"/>
    <x v="337"/>
    <d v="2024-09-01T00:00:00"/>
    <x v="8"/>
    <n v="4.4800000000000004"/>
    <x v="0"/>
  </r>
  <r>
    <x v="0"/>
    <s v="Fleur de sel"/>
    <x v="0"/>
    <x v="414"/>
    <x v="8"/>
    <x v="350"/>
    <d v="2024-09-01T00:00:00"/>
    <x v="8"/>
    <n v="41.46"/>
    <x v="0"/>
  </r>
  <r>
    <x v="0"/>
    <s v="Fond Brun Lié Boite"/>
    <x v="0"/>
    <x v="125"/>
    <x v="6"/>
    <x v="121"/>
    <d v="2024-09-01T00:00:00"/>
    <x v="8"/>
    <n v="7.71"/>
    <x v="0"/>
  </r>
  <r>
    <x v="0"/>
    <s v="Fumet poisson poudre   "/>
    <x v="0"/>
    <x v="123"/>
    <x v="2"/>
    <x v="119"/>
    <d v="2024-09-01T00:00:00"/>
    <x v="8"/>
    <n v="26.099999999999998"/>
    <x v="0"/>
  </r>
  <r>
    <x v="0"/>
    <s v="Herbes de provence 185 gr"/>
    <x v="0"/>
    <x v="124"/>
    <x v="2"/>
    <x v="120"/>
    <d v="2024-09-01T00:00:00"/>
    <x v="8"/>
    <n v="21.39"/>
    <x v="0"/>
  </r>
  <r>
    <x v="0"/>
    <s v="Gelatine feuille "/>
    <x v="0"/>
    <x v="415"/>
    <x v="6"/>
    <x v="351"/>
    <d v="2024-09-01T00:00:00"/>
    <x v="8"/>
    <n v="25.04"/>
    <x v="0"/>
  </r>
  <r>
    <x v="0"/>
    <s v="Gousse vanille "/>
    <x v="0"/>
    <x v="539"/>
    <x v="2"/>
    <x v="379"/>
    <d v="2024-09-01T00:00:00"/>
    <x v="8"/>
    <n v="283.17"/>
    <x v="0"/>
  </r>
  <r>
    <x v="0"/>
    <s v="Gros sel "/>
    <x v="0"/>
    <x v="346"/>
    <x v="4"/>
    <x v="295"/>
    <d v="2024-09-01T00:00:00"/>
    <x v="8"/>
    <n v="13.46"/>
    <x v="0"/>
  </r>
  <r>
    <x v="0"/>
    <s v="Harissa"/>
    <x v="0"/>
    <x v="354"/>
    <x v="8"/>
    <x v="303"/>
    <d v="2024-09-01T00:00:00"/>
    <x v="8"/>
    <n v="6.6000000000000005"/>
    <x v="0"/>
  </r>
  <r>
    <x v="0"/>
    <s v="Lasagne Lisca"/>
    <x v="0"/>
    <x v="406"/>
    <x v="4"/>
    <x v="53"/>
    <d v="2024-09-01T00:00:00"/>
    <x v="8"/>
    <n v="6.16"/>
    <x v="0"/>
  </r>
  <r>
    <x v="0"/>
    <s v="Lentille Corail Bio"/>
    <x v="0"/>
    <x v="2"/>
    <x v="6"/>
    <x v="2"/>
    <d v="2024-09-01T00:00:00"/>
    <x v="8"/>
    <n v="13.11"/>
    <x v="0"/>
  </r>
  <r>
    <x v="0"/>
    <s v="Lentilles Vertes S:5Kg"/>
    <x v="0"/>
    <x v="1"/>
    <x v="4"/>
    <x v="1"/>
    <d v="2024-09-01T00:00:00"/>
    <x v="8"/>
    <n v="27.56"/>
    <x v="0"/>
  </r>
  <r>
    <x v="0"/>
    <s v="Mais cuit "/>
    <x v="0"/>
    <x v="140"/>
    <x v="11"/>
    <x v="135"/>
    <d v="2024-09-01T00:00:00"/>
    <x v="8"/>
    <n v="17.5"/>
    <x v="0"/>
  </r>
  <r>
    <x v="0"/>
    <s v="Moutarde 33 ml room "/>
    <x v="0"/>
    <x v="143"/>
    <x v="6"/>
    <x v="138"/>
    <d v="2024-09-01T00:00:00"/>
    <x v="8"/>
    <n v="75.64"/>
    <x v="0"/>
  </r>
  <r>
    <x v="0"/>
    <s v="Nappage brillane chocolat   "/>
    <x v="0"/>
    <x v="501"/>
    <x v="4"/>
    <x v="407"/>
    <d v="2024-09-01T00:00:00"/>
    <x v="8"/>
    <n v="27.7"/>
    <x v="0"/>
  </r>
  <r>
    <x v="0"/>
    <s v="Noix De Cajou 1 Kg  "/>
    <x v="0"/>
    <x v="114"/>
    <x v="0"/>
    <x v="110"/>
    <d v="2024-09-01T00:00:00"/>
    <x v="8"/>
    <n v="131.31"/>
    <x v="0"/>
  </r>
  <r>
    <x v="0"/>
    <s v="Oignons frits 1 kg      "/>
    <x v="0"/>
    <x v="409"/>
    <x v="2"/>
    <x v="347"/>
    <d v="2024-09-01T00:00:00"/>
    <x v="8"/>
    <n v="30.299999999999997"/>
    <x v="0"/>
  </r>
  <r>
    <x v="0"/>
    <s v="Olive Noirs Entieres 5/1"/>
    <x v="0"/>
    <x v="364"/>
    <x v="6"/>
    <x v="311"/>
    <d v="2024-09-01T00:00:00"/>
    <x v="8"/>
    <n v="7.56"/>
    <x v="0"/>
  </r>
  <r>
    <x v="0"/>
    <s v="Olive Verte Entieres 5/1"/>
    <x v="0"/>
    <x v="365"/>
    <x v="2"/>
    <x v="312"/>
    <d v="2024-09-01T00:00:00"/>
    <x v="8"/>
    <n v="21.9"/>
    <x v="0"/>
  </r>
  <r>
    <x v="0"/>
    <s v="Bonbons Régalad Kréma "/>
    <x v="0"/>
    <x v="540"/>
    <x v="6"/>
    <x v="432"/>
    <d v="2024-09-01T00:00:00"/>
    <x v="8"/>
    <n v="35.130000000000003"/>
    <x v="0"/>
  </r>
  <r>
    <x v="0"/>
    <s v="Pate A Tartiner Noisette 360Gr  bonne maman "/>
    <x v="0"/>
    <x v="236"/>
    <x v="1"/>
    <x v="213"/>
    <d v="2024-09-01T00:00:00"/>
    <x v="8"/>
    <n v="25.08"/>
    <x v="0"/>
  </r>
  <r>
    <x v="0"/>
    <s v="Pois Chiches 4/4"/>
    <x v="0"/>
    <x v="541"/>
    <x v="1"/>
    <x v="95"/>
    <d v="2024-09-01T00:00:00"/>
    <x v="8"/>
    <n v="6.12"/>
    <x v="0"/>
  </r>
  <r>
    <x v="0"/>
    <s v="Pop Corn"/>
    <x v="0"/>
    <x v="399"/>
    <x v="6"/>
    <x v="340"/>
    <d v="2024-09-01T00:00:00"/>
    <x v="8"/>
    <n v="6.63"/>
    <x v="0"/>
  </r>
  <r>
    <x v="0"/>
    <s v="Polenta mais 1 kg "/>
    <x v="0"/>
    <x v="117"/>
    <x v="17"/>
    <x v="113"/>
    <d v="2024-09-01T00:00:00"/>
    <x v="8"/>
    <n v="19.099999999999998"/>
    <x v="0"/>
  </r>
  <r>
    <x v="0"/>
    <s v="Poudre amande"/>
    <x v="0"/>
    <x v="410"/>
    <x v="10"/>
    <x v="348"/>
    <d v="2024-09-01T00:00:00"/>
    <x v="8"/>
    <n v="25.200000000000003"/>
    <x v="0"/>
  </r>
  <r>
    <x v="0"/>
    <s v="Poudre coco"/>
    <x v="0"/>
    <x v="403"/>
    <x v="2"/>
    <x v="56"/>
    <d v="2024-09-01T00:00:00"/>
    <x v="8"/>
    <n v="17.700000000000003"/>
    <x v="0"/>
  </r>
  <r>
    <x v="0"/>
    <s v="Poudre cannelle kg"/>
    <x v="0"/>
    <x v="542"/>
    <x v="6"/>
    <x v="433"/>
    <d v="2024-09-01T00:00:00"/>
    <x v="8"/>
    <n v="11.44"/>
    <x v="0"/>
  </r>
  <r>
    <x v="0"/>
    <s v="Pralines Roses Enrobees P:1Kg  "/>
    <x v="0"/>
    <x v="404"/>
    <x v="6"/>
    <x v="99"/>
    <d v="2024-09-01T00:00:00"/>
    <x v="8"/>
    <n v="23.47"/>
    <x v="0"/>
  </r>
  <r>
    <x v="0"/>
    <s v="Quinoa kg"/>
    <x v="0"/>
    <x v="413"/>
    <x v="89"/>
    <x v="82"/>
    <d v="2024-09-01T00:00:00"/>
    <x v="8"/>
    <n v="194.37"/>
    <x v="0"/>
  </r>
  <r>
    <x v="0"/>
    <s v="Raisin blond golden 1 kg "/>
    <x v="0"/>
    <x v="115"/>
    <x v="9"/>
    <x v="111"/>
    <d v="2024-09-01T00:00:00"/>
    <x v="8"/>
    <n v="32.9"/>
    <x v="0"/>
  </r>
  <r>
    <x v="0"/>
    <s v="Raisin noir 1 kg  "/>
    <x v="0"/>
    <x v="116"/>
    <x v="11"/>
    <x v="112"/>
    <d v="2024-09-01T00:00:00"/>
    <x v="8"/>
    <n v="48.16"/>
    <x v="0"/>
  </r>
  <r>
    <x v="0"/>
    <s v="Riz basmati sac 5 kg   "/>
    <x v="0"/>
    <x v="110"/>
    <x v="8"/>
    <x v="106"/>
    <d v="2024-09-01T00:00:00"/>
    <x v="8"/>
    <n v="153.84"/>
    <x v="0"/>
  </r>
  <r>
    <x v="0"/>
    <s v="Riz noir kg"/>
    <x v="0"/>
    <x v="419"/>
    <x v="2"/>
    <x v="354"/>
    <d v="2024-09-01T00:00:00"/>
    <x v="8"/>
    <n v="24.33"/>
    <x v="0"/>
  </r>
  <r>
    <x v="0"/>
    <s v="Sel fin 5 kg "/>
    <x v="0"/>
    <x v="342"/>
    <x v="10"/>
    <x v="292"/>
    <d v="2024-09-01T00:00:00"/>
    <x v="8"/>
    <n v="9.81"/>
    <x v="0"/>
  </r>
  <r>
    <x v="0"/>
    <s v="Sel guerande kg "/>
    <x v="0"/>
    <x v="447"/>
    <x v="4"/>
    <x v="374"/>
    <d v="2024-09-01T00:00:00"/>
    <x v="8"/>
    <n v="3.76"/>
    <x v="0"/>
  </r>
  <r>
    <x v="0"/>
    <s v="Sesame blanc kg "/>
    <x v="0"/>
    <x v="411"/>
    <x v="4"/>
    <x v="346"/>
    <d v="2024-09-01T00:00:00"/>
    <x v="8"/>
    <n v="13.28"/>
    <x v="0"/>
  </r>
  <r>
    <x v="0"/>
    <s v="Sirop D Erable"/>
    <x v="0"/>
    <x v="76"/>
    <x v="6"/>
    <x v="74"/>
    <d v="2024-09-01T00:00:00"/>
    <x v="8"/>
    <n v="21.3"/>
    <x v="0"/>
  </r>
  <r>
    <x v="0"/>
    <s v="Speculos brisure  "/>
    <x v="0"/>
    <x v="263"/>
    <x v="2"/>
    <x v="57"/>
    <d v="2024-09-01T00:00:00"/>
    <x v="8"/>
    <n v="16.32"/>
    <x v="0"/>
  </r>
  <r>
    <x v="0"/>
    <s v="Sucre poudre 1 kg     "/>
    <x v="0"/>
    <x v="118"/>
    <x v="43"/>
    <x v="114"/>
    <d v="2024-09-01T00:00:00"/>
    <x v="8"/>
    <n v="28.21"/>
    <x v="0"/>
  </r>
  <r>
    <x v="0"/>
    <s v="Sucre glace kg"/>
    <x v="0"/>
    <x v="367"/>
    <x v="2"/>
    <x v="314"/>
    <d v="2024-09-01T00:00:00"/>
    <x v="8"/>
    <n v="11.67"/>
    <x v="0"/>
  </r>
  <r>
    <x v="0"/>
    <s v="Sucre cassonnade kg "/>
    <x v="0"/>
    <x v="121"/>
    <x v="17"/>
    <x v="117"/>
    <d v="2024-09-01T00:00:00"/>
    <x v="8"/>
    <n v="35.5"/>
    <x v="0"/>
  </r>
  <r>
    <x v="0"/>
    <s v="Tabasco rouge flacon"/>
    <x v="0"/>
    <x v="345"/>
    <x v="8"/>
    <x v="294"/>
    <d v="2024-09-01T00:00:00"/>
    <x v="8"/>
    <n v="22.080000000000002"/>
    <x v="0"/>
  </r>
  <r>
    <x v="0"/>
    <s v="Tomate Pelee Concassee 5/1  "/>
    <x v="0"/>
    <x v="358"/>
    <x v="9"/>
    <x v="307"/>
    <d v="2024-09-01T00:00:00"/>
    <x v="8"/>
    <n v="33.450000000000003"/>
    <x v="0"/>
  </r>
  <r>
    <x v="0"/>
    <s v="Tomate concentre 28%"/>
    <x v="0"/>
    <x v="476"/>
    <x v="11"/>
    <x v="66"/>
    <d v="2024-09-01T00:00:00"/>
    <x v="8"/>
    <n v="15.33"/>
    <x v="0"/>
  </r>
  <r>
    <x v="0"/>
    <s v="Trio quinoa "/>
    <x v="0"/>
    <x v="357"/>
    <x v="6"/>
    <x v="306"/>
    <d v="2024-09-01T00:00:00"/>
    <x v="8"/>
    <n v="6.34"/>
    <x v="0"/>
  </r>
  <r>
    <x v="0"/>
    <s v="Vinaigre de cidre 75 cl"/>
    <x v="0"/>
    <x v="131"/>
    <x v="1"/>
    <x v="126"/>
    <d v="2024-09-01T00:00:00"/>
    <x v="8"/>
    <n v="9"/>
    <x v="0"/>
  </r>
  <r>
    <x v="0"/>
    <s v="Tortillas"/>
    <x v="0"/>
    <x v="449"/>
    <x v="1"/>
    <x v="376"/>
    <d v="2024-09-01T00:00:00"/>
    <x v="8"/>
    <n v="92.28"/>
    <x v="0"/>
  </r>
  <r>
    <x v="1"/>
    <s v="Agar Agar"/>
    <x v="0"/>
    <x v="34"/>
    <x v="6"/>
    <x v="34"/>
    <d v="2024-09-01T00:00:00"/>
    <x v="8"/>
    <n v="90.37"/>
    <x v="0"/>
  </r>
  <r>
    <x v="1"/>
    <s v="Boulgour"/>
    <x v="0"/>
    <x v="40"/>
    <x v="11"/>
    <x v="40"/>
    <d v="2024-09-01T00:00:00"/>
    <x v="8"/>
    <n v="16.45"/>
    <x v="0"/>
  </r>
  <r>
    <x v="1"/>
    <s v="Chamallows"/>
    <x v="0"/>
    <x v="8"/>
    <x v="6"/>
    <x v="8"/>
    <d v="2024-09-01T00:00:00"/>
    <x v="8"/>
    <n v="10.25"/>
    <x v="0"/>
  </r>
  <r>
    <x v="1"/>
    <s v="Vermicelle"/>
    <x v="0"/>
    <x v="128"/>
    <x v="43"/>
    <x v="123"/>
    <d v="2024-09-01T00:00:00"/>
    <x v="8"/>
    <n v="38.74"/>
    <x v="0"/>
  </r>
  <r>
    <x v="1"/>
    <s v="Couscous sans gluten kg"/>
    <x v="0"/>
    <x v="29"/>
    <x v="10"/>
    <x v="29"/>
    <d v="2024-09-01T00:00:00"/>
    <x v="8"/>
    <n v="5.7750000000000004"/>
    <x v="0"/>
  </r>
  <r>
    <x v="1"/>
    <s v="Boulgour"/>
    <x v="0"/>
    <x v="40"/>
    <x v="11"/>
    <x v="40"/>
    <d v="2024-09-01T00:00:00"/>
    <x v="8"/>
    <n v="16.45"/>
    <x v="0"/>
  </r>
  <r>
    <x v="1"/>
    <s v="Haricot rouge kg"/>
    <x v="0"/>
    <x v="446"/>
    <x v="0"/>
    <x v="373"/>
    <d v="2024-09-01T00:00:00"/>
    <x v="8"/>
    <n v="33.03"/>
    <x v="0"/>
  </r>
  <r>
    <x v="14"/>
    <s v="Poivre Vert frit 1Kg"/>
    <x v="0"/>
    <x v="240"/>
    <x v="4"/>
    <x v="216"/>
    <d v="2024-09-01T00:00:00"/>
    <x v="8"/>
    <n v="113.1"/>
    <x v="0"/>
  </r>
  <r>
    <x v="1"/>
    <s v="Creme De Violette"/>
    <x v="0"/>
    <x v="383"/>
    <x v="2"/>
    <x v="327"/>
    <d v="2024-09-01T00:00:00"/>
    <x v="8"/>
    <n v="24"/>
    <x v="0"/>
  </r>
  <r>
    <x v="1"/>
    <s v="Framboise lyophilisee"/>
    <x v="0"/>
    <x v="106"/>
    <x v="6"/>
    <x v="102"/>
    <d v="2024-09-01T00:00:00"/>
    <x v="8"/>
    <n v="25.25"/>
    <x v="0"/>
  </r>
  <r>
    <x v="1"/>
    <s v="Gelatine feuille halal"/>
    <x v="0"/>
    <x v="22"/>
    <x v="1"/>
    <x v="22"/>
    <d v="2024-09-01T00:00:00"/>
    <x v="8"/>
    <n v="117.84"/>
    <x v="0"/>
  </r>
  <r>
    <x v="1"/>
    <s v="Gelifiant"/>
    <x v="0"/>
    <x v="41"/>
    <x v="6"/>
    <x v="41"/>
    <d v="2024-09-01T00:00:00"/>
    <x v="8"/>
    <n v="45.68"/>
    <x v="0"/>
  </r>
  <r>
    <x v="1"/>
    <s v="Lecithine"/>
    <x v="0"/>
    <x v="42"/>
    <x v="6"/>
    <x v="42"/>
    <d v="2024-09-01T00:00:00"/>
    <x v="8"/>
    <n v="59.6"/>
    <x v="0"/>
  </r>
  <r>
    <x v="1"/>
    <s v="Pate de cacahuete 4/4"/>
    <x v="0"/>
    <x v="378"/>
    <x v="6"/>
    <x v="323"/>
    <d v="2024-09-01T00:00:00"/>
    <x v="8"/>
    <n v="32.22"/>
    <x v="0"/>
  </r>
  <r>
    <x v="1"/>
    <s v="Perle du japon "/>
    <x v="0"/>
    <x v="242"/>
    <x v="4"/>
    <x v="218"/>
    <d v="2024-09-01T00:00:00"/>
    <x v="8"/>
    <n v="16.2"/>
    <x v="0"/>
  </r>
  <r>
    <x v="1"/>
    <s v="Graine d etournesol  kg "/>
    <x v="0"/>
    <x v="238"/>
    <x v="2"/>
    <x v="214"/>
    <d v="2024-09-01T00:00:00"/>
    <x v="8"/>
    <n v="27.96"/>
    <x v="0"/>
  </r>
  <r>
    <x v="1"/>
    <s v="Graines De Chia"/>
    <x v="0"/>
    <x v="12"/>
    <x v="3"/>
    <x v="12"/>
    <d v="2024-09-01T00:00:00"/>
    <x v="8"/>
    <n v="5.2149999999999999"/>
    <x v="0"/>
  </r>
  <r>
    <x v="1"/>
    <s v="Escargot"/>
    <x v="0"/>
    <x v="101"/>
    <x v="2"/>
    <x v="97"/>
    <d v="2024-09-01T00:00:00"/>
    <x v="8"/>
    <n v="50.94"/>
    <x v="0"/>
  </r>
  <r>
    <x v="1"/>
    <s v="Vinaigre Vin Rouge Delas"/>
    <x v="0"/>
    <x v="348"/>
    <x v="2"/>
    <x v="297"/>
    <d v="2024-09-01T00:00:00"/>
    <x v="8"/>
    <n v="33.630000000000003"/>
    <x v="0"/>
  </r>
  <r>
    <x v="1"/>
    <s v="Porto Rouge"/>
    <x v="0"/>
    <x v="543"/>
    <x v="6"/>
    <x v="434"/>
    <d v="2024-09-01T00:00:00"/>
    <x v="8"/>
    <n v="4.68"/>
    <x v="0"/>
  </r>
  <r>
    <x v="1"/>
    <s v="Basilic sec"/>
    <x v="0"/>
    <x v="6"/>
    <x v="6"/>
    <x v="6"/>
    <d v="2024-09-01T00:00:00"/>
    <x v="8"/>
    <n v="4.8099999999999996"/>
    <x v="0"/>
  </r>
  <r>
    <x v="2"/>
    <s v="Piment Doux 700 Ml"/>
    <x v="0"/>
    <x v="64"/>
    <x v="8"/>
    <x v="64"/>
    <d v="2024-09-01T00:00:00"/>
    <x v="8"/>
    <n v="112.80000000000001"/>
    <x v="0"/>
  </r>
  <r>
    <x v="10"/>
    <s v="Huile friteuse 20 l"/>
    <x v="0"/>
    <x v="239"/>
    <x v="8"/>
    <x v="215"/>
    <d v="2024-09-01T00:00:00"/>
    <x v="8"/>
    <n v="282"/>
    <x v="0"/>
  </r>
  <r>
    <x v="0"/>
    <s v="Feuille de riz "/>
    <x v="0"/>
    <x v="544"/>
    <x v="1"/>
    <x v="31"/>
    <d v="2024-09-01T00:00:00"/>
    <x v="8"/>
    <n v="10.6"/>
    <x v="0"/>
  </r>
  <r>
    <x v="0"/>
    <s v="Pruneaux "/>
    <x v="0"/>
    <x v="545"/>
    <x v="9"/>
    <x v="435"/>
    <d v="2024-09-01T00:00:00"/>
    <x v="8"/>
    <n v="77.350000000000009"/>
    <x v="0"/>
  </r>
  <r>
    <x v="0"/>
    <s v="Huile de noisette 50 cl"/>
    <x v="0"/>
    <x v="393"/>
    <x v="8"/>
    <x v="336"/>
    <d v="2024-09-01T00:00:00"/>
    <x v="8"/>
    <n v="49.980000000000004"/>
    <x v="0"/>
  </r>
  <r>
    <x v="0"/>
    <s v="Huile de noix "/>
    <x v="0"/>
    <x v="546"/>
    <x v="8"/>
    <x v="436"/>
    <d v="2024-09-01T00:00:00"/>
    <x v="8"/>
    <n v="104.58"/>
    <x v="0"/>
  </r>
  <r>
    <x v="0"/>
    <s v="Huile de tournesol 10 l"/>
    <x v="0"/>
    <x v="547"/>
    <x v="9"/>
    <x v="291"/>
    <d v="2024-09-01T00:00:00"/>
    <x v="8"/>
    <n v="95"/>
    <x v="0"/>
  </r>
  <r>
    <x v="0"/>
    <s v="Vinaigre Blanc Alcool  10 l"/>
    <x v="0"/>
    <x v="408"/>
    <x v="4"/>
    <x v="346"/>
    <d v="2024-09-01T00:00:00"/>
    <x v="8"/>
    <n v="13.28"/>
    <x v="0"/>
  </r>
  <r>
    <x v="0"/>
    <s v="Huile thai "/>
    <x v="0"/>
    <x v="548"/>
    <x v="1"/>
    <x v="437"/>
    <d v="2024-09-01T00:00:00"/>
    <x v="8"/>
    <n v="47.12"/>
    <x v="0"/>
  </r>
  <r>
    <x v="0"/>
    <s v="Creme cassis dijon "/>
    <x v="0"/>
    <x v="549"/>
    <x v="5"/>
    <x v="59"/>
    <d v="2024-09-01T00:00:00"/>
    <x v="8"/>
    <n v="71.760000000000005"/>
    <x v="0"/>
  </r>
  <r>
    <x v="0"/>
    <s v="Melange legumes  "/>
    <x v="0"/>
    <x v="398"/>
    <x v="53"/>
    <x v="19"/>
    <d v="2024-09-01T00:00:00"/>
    <x v="8"/>
    <n v="96.910000000000011"/>
    <x v="0"/>
  </r>
  <r>
    <x v="0"/>
    <s v="Bombe de graisse"/>
    <x v="0"/>
    <x v="366"/>
    <x v="5"/>
    <x v="313"/>
    <d v="2024-09-01T00:00:00"/>
    <x v="8"/>
    <n v="75.599999999999994"/>
    <x v="0"/>
  </r>
  <r>
    <x v="15"/>
    <s v="Epine vinette"/>
    <x v="0"/>
    <x v="390"/>
    <x v="17"/>
    <x v="333"/>
    <d v="2024-09-01T00:00:00"/>
    <x v="8"/>
    <n v="116.8"/>
    <x v="0"/>
  </r>
  <r>
    <x v="0"/>
    <s v="Miel pot 1 kg"/>
    <x v="0"/>
    <x v="146"/>
    <x v="6"/>
    <x v="140"/>
    <d v="2024-09-01T00:00:00"/>
    <x v="8"/>
    <n v="34.89"/>
    <x v="0"/>
  </r>
  <r>
    <x v="0"/>
    <s v="Couscous moyen"/>
    <x v="0"/>
    <x v="550"/>
    <x v="7"/>
    <x v="438"/>
    <d v="2024-09-01T00:00:00"/>
    <x v="8"/>
    <n v="49.75"/>
    <x v="0"/>
  </r>
  <r>
    <x v="0"/>
    <s v="Haricot rouge boite 5/1"/>
    <x v="0"/>
    <x v="551"/>
    <x v="5"/>
    <x v="439"/>
    <d v="2024-09-01T00:00:00"/>
    <x v="8"/>
    <n v="14.4"/>
    <x v="0"/>
  </r>
  <r>
    <x v="0"/>
    <s v="Fondant blanc "/>
    <x v="0"/>
    <x v="552"/>
    <x v="6"/>
    <x v="440"/>
    <d v="2024-09-01T00:00:00"/>
    <x v="8"/>
    <n v="26.1"/>
    <x v="0"/>
  </r>
  <r>
    <x v="0"/>
    <s v="Ail poudre"/>
    <x v="0"/>
    <x v="553"/>
    <x v="2"/>
    <x v="441"/>
    <d v="2024-09-01T00:00:00"/>
    <x v="8"/>
    <n v="25.08"/>
    <x v="0"/>
  </r>
  <r>
    <x v="0"/>
    <s v="Penne Rigate  sac 5 kg "/>
    <x v="0"/>
    <x v="343"/>
    <x v="5"/>
    <x v="83"/>
    <d v="2024-09-01T00:00:00"/>
    <x v="8"/>
    <n v="64.400000000000006"/>
    <x v="0"/>
  </r>
  <r>
    <x v="0"/>
    <s v="Huile olive /colza l"/>
    <x v="0"/>
    <x v="554"/>
    <x v="28"/>
    <x v="227"/>
    <d v="2024-09-01T00:00:00"/>
    <x v="8"/>
    <n v="110.39999999999999"/>
    <x v="0"/>
  </r>
  <r>
    <x v="0"/>
    <s v="Litchi"/>
    <x v="0"/>
    <x v="555"/>
    <x v="43"/>
    <x v="442"/>
    <d v="2024-09-01T00:00:00"/>
    <x v="8"/>
    <n v="152.36000000000001"/>
    <x v="0"/>
  </r>
  <r>
    <x v="0"/>
    <s v="Melange Cajun"/>
    <x v="0"/>
    <x v="556"/>
    <x v="8"/>
    <x v="443"/>
    <d v="2024-09-01T00:00:00"/>
    <x v="8"/>
    <n v="58.260000000000005"/>
    <x v="0"/>
  </r>
  <r>
    <x v="0"/>
    <s v="Haribo marshmallows"/>
    <x v="0"/>
    <x v="557"/>
    <x v="2"/>
    <x v="444"/>
    <d v="2024-09-01T00:00:00"/>
    <x v="8"/>
    <n v="31.14"/>
    <x v="0"/>
  </r>
  <r>
    <x v="0"/>
    <s v="Haribo coca  "/>
    <x v="0"/>
    <x v="558"/>
    <x v="6"/>
    <x v="445"/>
    <d v="2024-09-01T00:00:00"/>
    <x v="8"/>
    <n v="10.37"/>
    <x v="0"/>
  </r>
  <r>
    <x v="0"/>
    <s v="Haribo dragibus "/>
    <x v="0"/>
    <x v="559"/>
    <x v="6"/>
    <x v="444"/>
    <d v="2024-09-01T00:00:00"/>
    <x v="8"/>
    <n v="10.38"/>
    <x v="0"/>
  </r>
  <r>
    <x v="0"/>
    <s v="Haribo fraise   "/>
    <x v="0"/>
    <x v="560"/>
    <x v="4"/>
    <x v="444"/>
    <d v="2024-09-01T00:00:00"/>
    <x v="8"/>
    <n v="20.76"/>
    <x v="0"/>
  </r>
  <r>
    <x v="0"/>
    <s v="Haribo schawofl  "/>
    <x v="0"/>
    <x v="561"/>
    <x v="6"/>
    <x v="445"/>
    <d v="2024-09-01T00:00:00"/>
    <x v="8"/>
    <n v="10.37"/>
    <x v="0"/>
  </r>
  <r>
    <x v="0"/>
    <s v="Haribo super frite   "/>
    <x v="0"/>
    <x v="562"/>
    <x v="6"/>
    <x v="446"/>
    <d v="2024-09-01T00:00:00"/>
    <x v="8"/>
    <n v="10.32"/>
    <x v="0"/>
  </r>
  <r>
    <x v="0"/>
    <s v="Krema"/>
    <x v="0"/>
    <x v="563"/>
    <x v="6"/>
    <x v="447"/>
    <d v="2024-09-01T00:00:00"/>
    <x v="8"/>
    <n v="17.77"/>
    <x v="0"/>
  </r>
  <r>
    <x v="22"/>
    <s v="Pizza 4 fromages   "/>
    <x v="0"/>
    <x v="469"/>
    <x v="28"/>
    <x v="389"/>
    <d v="2024-09-01T00:00:00"/>
    <x v="8"/>
    <n v="125.76"/>
    <x v="0"/>
  </r>
  <r>
    <x v="22"/>
    <s v="Pizza Margherita "/>
    <x v="0"/>
    <x v="467"/>
    <x v="73"/>
    <x v="387"/>
    <d v="2024-09-01T00:00:00"/>
    <x v="8"/>
    <n v="60.9"/>
    <x v="0"/>
  </r>
  <r>
    <x v="22"/>
    <s v="Pizza pepperoni "/>
    <x v="0"/>
    <x v="470"/>
    <x v="18"/>
    <x v="390"/>
    <d v="2024-09-01T00:00:00"/>
    <x v="8"/>
    <n v="79.2"/>
    <x v="0"/>
  </r>
  <r>
    <x v="5"/>
    <s v="Algue"/>
    <x v="0"/>
    <x v="231"/>
    <x v="1"/>
    <x v="209"/>
    <d v="2024-09-01T00:00:00"/>
    <x v="8"/>
    <n v="60"/>
    <x v="0"/>
  </r>
  <r>
    <x v="10"/>
    <s v="Gnoccis "/>
    <x v="0"/>
    <x v="523"/>
    <x v="8"/>
    <x v="419"/>
    <d v="2024-09-01T00:00:00"/>
    <x v="8"/>
    <n v="20.100000000000001"/>
    <x v="0"/>
  </r>
  <r>
    <x v="9"/>
    <s v="Tarte Abricot Diam 22 Cm  "/>
    <x v="0"/>
    <x v="564"/>
    <x v="4"/>
    <x v="448"/>
    <d v="2024-09-01T00:00:00"/>
    <x v="8"/>
    <n v="39.04"/>
    <x v="0"/>
  </r>
  <r>
    <x v="9"/>
    <s v="Tarte Fruits Rouges 22 Cm  "/>
    <x v="0"/>
    <x v="565"/>
    <x v="6"/>
    <x v="449"/>
    <d v="2024-09-01T00:00:00"/>
    <x v="8"/>
    <n v="19.93"/>
    <x v="0"/>
  </r>
  <r>
    <x v="5"/>
    <s v="Aiguillette De Canard"/>
    <x v="0"/>
    <x v="566"/>
    <x v="4"/>
    <x v="193"/>
    <d v="2024-09-01T00:00:00"/>
    <x v="8"/>
    <n v="25.46"/>
    <x v="0"/>
  </r>
  <r>
    <x v="5"/>
    <s v="Crevette Kuro Noir 1 Pq"/>
    <x v="0"/>
    <x v="282"/>
    <x v="1"/>
    <x v="248"/>
    <d v="2024-09-01T00:00:00"/>
    <x v="8"/>
    <n v="120.2"/>
    <x v="0"/>
  </r>
  <r>
    <x v="5"/>
    <s v="Fond Tartelette Sucre 10 Cm"/>
    <x v="0"/>
    <x v="505"/>
    <x v="4"/>
    <x v="411"/>
    <d v="2024-09-01T00:00:00"/>
    <x v="8"/>
    <n v="205.2"/>
    <x v="0"/>
  </r>
  <r>
    <x v="11"/>
    <s v="Dim Sum Canard Sachet 50"/>
    <x v="0"/>
    <x v="219"/>
    <x v="26"/>
    <x v="203"/>
    <d v="2024-09-01T00:00:00"/>
    <x v="8"/>
    <n v="175"/>
    <x v="0"/>
  </r>
  <r>
    <x v="11"/>
    <s v="Boulettes Crevette Sachet 50"/>
    <x v="0"/>
    <x v="218"/>
    <x v="24"/>
    <x v="203"/>
    <d v="2024-09-01T00:00:00"/>
    <x v="8"/>
    <n v="210"/>
    <x v="0"/>
  </r>
  <r>
    <x v="11"/>
    <s v="Raviole crevette 50 pc "/>
    <x v="0"/>
    <x v="220"/>
    <x v="75"/>
    <x v="203"/>
    <d v="2024-09-01T00:00:00"/>
    <x v="8"/>
    <n v="140"/>
    <x v="0"/>
  </r>
  <r>
    <x v="11"/>
    <s v="Dim Sum Vege Sachet 50"/>
    <x v="0"/>
    <x v="221"/>
    <x v="23"/>
    <x v="203"/>
    <d v="2024-09-01T00:00:00"/>
    <x v="8"/>
    <n v="105"/>
    <x v="0"/>
  </r>
  <r>
    <x v="10"/>
    <s v="Frite patate douce "/>
    <x v="0"/>
    <x v="252"/>
    <x v="41"/>
    <x v="227"/>
    <d v="2024-09-01T00:00:00"/>
    <x v="8"/>
    <n v="92"/>
    <x v="0"/>
  </r>
  <r>
    <x v="10"/>
    <s v="Tortelloni ricotta epinard "/>
    <x v="0"/>
    <x v="323"/>
    <x v="8"/>
    <x v="279"/>
    <d v="2024-09-01T00:00:00"/>
    <x v="8"/>
    <n v="42"/>
    <x v="0"/>
  </r>
  <r>
    <x v="0"/>
    <s v="Farine t55 Sac"/>
    <x v="0"/>
    <x v="119"/>
    <x v="6"/>
    <x v="115"/>
    <d v="2024-10-01T00:00:00"/>
    <x v="9"/>
    <n v="29.63"/>
    <x v="0"/>
  </r>
  <r>
    <x v="0"/>
    <s v="Penne Rigate  sac 5 kg "/>
    <x v="0"/>
    <x v="343"/>
    <x v="2"/>
    <x v="83"/>
    <d v="2024-10-01T00:00:00"/>
    <x v="9"/>
    <n v="24.150000000000002"/>
    <x v="0"/>
  </r>
  <r>
    <x v="0"/>
    <s v="Riz basmati sac 5 kg   "/>
    <x v="0"/>
    <x v="110"/>
    <x v="11"/>
    <x v="106"/>
    <d v="2024-10-01T00:00:00"/>
    <x v="9"/>
    <n v="179.48000000000002"/>
    <x v="0"/>
  </r>
  <r>
    <x v="0"/>
    <s v="Couscous moyen"/>
    <x v="0"/>
    <x v="550"/>
    <x v="8"/>
    <x v="438"/>
    <d v="2024-10-01T00:00:00"/>
    <x v="9"/>
    <n v="119.39999999999999"/>
    <x v="0"/>
  </r>
  <r>
    <x v="0"/>
    <s v="Riz rond"/>
    <x v="0"/>
    <x v="530"/>
    <x v="6"/>
    <x v="424"/>
    <d v="2024-10-01T00:00:00"/>
    <x v="9"/>
    <n v="22.47"/>
    <x v="0"/>
  </r>
  <r>
    <x v="0"/>
    <s v="Sucre poudre sac 20 kg  "/>
    <x v="0"/>
    <x v="360"/>
    <x v="6"/>
    <x v="308"/>
    <d v="2024-10-01T00:00:00"/>
    <x v="9"/>
    <n v="36.03"/>
    <x v="0"/>
  </r>
  <r>
    <x v="0"/>
    <s v="Sel fin 5 kg "/>
    <x v="0"/>
    <x v="342"/>
    <x v="6"/>
    <x v="292"/>
    <d v="2024-10-01T00:00:00"/>
    <x v="9"/>
    <n v="6.54"/>
    <x v="0"/>
  </r>
  <r>
    <x v="0"/>
    <s v="Nappage brillane chocolat   "/>
    <x v="0"/>
    <x v="501"/>
    <x v="4"/>
    <x v="407"/>
    <d v="2024-10-01T00:00:00"/>
    <x v="9"/>
    <n v="27.7"/>
    <x v="0"/>
  </r>
  <r>
    <x v="0"/>
    <s v="Fondant blanc "/>
    <x v="0"/>
    <x v="552"/>
    <x v="6"/>
    <x v="440"/>
    <d v="2024-10-01T00:00:00"/>
    <x v="9"/>
    <n v="26.1"/>
    <x v="0"/>
  </r>
  <r>
    <x v="0"/>
    <s v="Quinoa kg"/>
    <x v="0"/>
    <x v="413"/>
    <x v="0"/>
    <x v="82"/>
    <d v="2024-10-01T00:00:00"/>
    <x v="9"/>
    <n v="61.38"/>
    <x v="0"/>
  </r>
  <r>
    <x v="0"/>
    <s v="Haricot rouge boite 5/1"/>
    <x v="0"/>
    <x v="551"/>
    <x v="8"/>
    <x v="439"/>
    <d v="2024-10-01T00:00:00"/>
    <x v="9"/>
    <n v="10.8"/>
    <x v="0"/>
  </r>
  <r>
    <x v="0"/>
    <s v="Gros sel "/>
    <x v="0"/>
    <x v="346"/>
    <x v="4"/>
    <x v="295"/>
    <d v="2024-10-01T00:00:00"/>
    <x v="9"/>
    <n v="13.46"/>
    <x v="0"/>
  </r>
  <r>
    <x v="0"/>
    <s v="Chapelure panko  "/>
    <x v="0"/>
    <x v="389"/>
    <x v="6"/>
    <x v="332"/>
    <d v="2024-10-01T00:00:00"/>
    <x v="9"/>
    <n v="7.95"/>
    <x v="0"/>
  </r>
  <r>
    <x v="0"/>
    <s v="Sauce barbecue bidons 5 kg "/>
    <x v="0"/>
    <x v="407"/>
    <x v="4"/>
    <x v="345"/>
    <d v="2024-10-01T00:00:00"/>
    <x v="9"/>
    <n v="18.920000000000002"/>
    <x v="0"/>
  </r>
  <r>
    <x v="0"/>
    <s v="Tomate Pelee Concassee 5/1  "/>
    <x v="0"/>
    <x v="358"/>
    <x v="9"/>
    <x v="307"/>
    <d v="2024-10-01T00:00:00"/>
    <x v="9"/>
    <n v="33.450000000000003"/>
    <x v="0"/>
  </r>
  <r>
    <x v="0"/>
    <s v="Paillete feuillantine 2.5 kg"/>
    <x v="0"/>
    <x v="23"/>
    <x v="6"/>
    <x v="23"/>
    <d v="2024-10-01T00:00:00"/>
    <x v="9"/>
    <n v="17.07"/>
    <x v="0"/>
  </r>
  <r>
    <x v="0"/>
    <s v="Fond Brun Lié Boite"/>
    <x v="0"/>
    <x v="125"/>
    <x v="2"/>
    <x v="121"/>
    <d v="2024-10-01T00:00:00"/>
    <x v="9"/>
    <n v="23.13"/>
    <x v="0"/>
  </r>
  <r>
    <x v="0"/>
    <s v="Fumet poisson poudre   "/>
    <x v="0"/>
    <x v="123"/>
    <x v="4"/>
    <x v="119"/>
    <d v="2024-10-01T00:00:00"/>
    <x v="9"/>
    <n v="17.399999999999999"/>
    <x v="0"/>
  </r>
  <r>
    <x v="0"/>
    <s v="Bouillon de légumes  "/>
    <x v="0"/>
    <x v="126"/>
    <x v="6"/>
    <x v="16"/>
    <d v="2024-10-01T00:00:00"/>
    <x v="9"/>
    <n v="7.96"/>
    <x v="0"/>
  </r>
  <r>
    <x v="0"/>
    <s v="Lasagne  5 kg  "/>
    <x v="0"/>
    <x v="386"/>
    <x v="4"/>
    <x v="329"/>
    <d v="2024-10-01T00:00:00"/>
    <x v="9"/>
    <n v="39.299999999999997"/>
    <x v="0"/>
  </r>
  <r>
    <x v="0"/>
    <s v="Levure chimique "/>
    <x v="0"/>
    <x v="416"/>
    <x v="2"/>
    <x v="313"/>
    <d v="2024-10-01T00:00:00"/>
    <x v="9"/>
    <n v="28.349999999999998"/>
    <x v="0"/>
  </r>
  <r>
    <x v="0"/>
    <s v="Tortillas"/>
    <x v="0"/>
    <x v="449"/>
    <x v="4"/>
    <x v="376"/>
    <d v="2024-10-01T00:00:00"/>
    <x v="9"/>
    <n v="46.14"/>
    <x v="0"/>
  </r>
  <r>
    <x v="0"/>
    <s v="Pop Corn"/>
    <x v="0"/>
    <x v="399"/>
    <x v="6"/>
    <x v="340"/>
    <d v="2024-10-01T00:00:00"/>
    <x v="9"/>
    <n v="6.63"/>
    <x v="0"/>
  </r>
  <r>
    <x v="0"/>
    <s v="Polenta mais 1 kg "/>
    <x v="0"/>
    <x v="117"/>
    <x v="4"/>
    <x v="113"/>
    <d v="2024-10-01T00:00:00"/>
    <x v="9"/>
    <n v="3.82"/>
    <x v="0"/>
  </r>
  <r>
    <x v="0"/>
    <s v="Ebly "/>
    <x v="0"/>
    <x v="388"/>
    <x v="10"/>
    <x v="331"/>
    <d v="2024-10-01T00:00:00"/>
    <x v="9"/>
    <n v="45.39"/>
    <x v="0"/>
  </r>
  <r>
    <x v="0"/>
    <s v="Lentilles Vertes S:5Kg"/>
    <x v="0"/>
    <x v="1"/>
    <x v="10"/>
    <x v="1"/>
    <d v="2024-10-01T00:00:00"/>
    <x v="9"/>
    <n v="20.669999999999998"/>
    <x v="0"/>
  </r>
  <r>
    <x v="0"/>
    <s v="Speculos brisure  "/>
    <x v="0"/>
    <x v="263"/>
    <x v="1"/>
    <x v="57"/>
    <d v="2024-10-01T00:00:00"/>
    <x v="9"/>
    <n v="21.76"/>
    <x v="0"/>
  </r>
  <r>
    <x v="0"/>
    <s v="Sesame blanc kg "/>
    <x v="0"/>
    <x v="411"/>
    <x v="6"/>
    <x v="346"/>
    <d v="2024-10-01T00:00:00"/>
    <x v="9"/>
    <n v="6.64"/>
    <x v="0"/>
  </r>
  <r>
    <x v="0"/>
    <s v="Sesame noir kg "/>
    <x v="0"/>
    <x v="496"/>
    <x v="6"/>
    <x v="120"/>
    <d v="2024-10-01T00:00:00"/>
    <x v="9"/>
    <n v="7.13"/>
    <x v="0"/>
  </r>
  <r>
    <x v="0"/>
    <s v="Pralines Roses Enrobees P:1Kg  "/>
    <x v="0"/>
    <x v="404"/>
    <x v="4"/>
    <x v="99"/>
    <d v="2024-10-01T00:00:00"/>
    <x v="9"/>
    <n v="46.94"/>
    <x v="0"/>
  </r>
  <r>
    <x v="0"/>
    <s v="Daim Sachet "/>
    <x v="0"/>
    <x v="379"/>
    <x v="2"/>
    <x v="324"/>
    <d v="2024-10-01T00:00:00"/>
    <x v="9"/>
    <n v="46.589999999999996"/>
    <x v="0"/>
  </r>
  <r>
    <x v="0"/>
    <s v="Lentille Corail Bio"/>
    <x v="0"/>
    <x v="2"/>
    <x v="6"/>
    <x v="2"/>
    <d v="2024-10-01T00:00:00"/>
    <x v="9"/>
    <n v="13.11"/>
    <x v="0"/>
  </r>
  <r>
    <x v="0"/>
    <s v="Poudre noisettes 1 kg "/>
    <x v="0"/>
    <x v="113"/>
    <x v="4"/>
    <x v="109"/>
    <d v="2024-10-01T00:00:00"/>
    <x v="9"/>
    <n v="49.28"/>
    <x v="0"/>
  </r>
  <r>
    <x v="0"/>
    <s v="Litchi"/>
    <x v="0"/>
    <x v="555"/>
    <x v="15"/>
    <x v="442"/>
    <d v="2024-10-01T00:00:00"/>
    <x v="9"/>
    <n v="175.8"/>
    <x v="0"/>
  </r>
  <r>
    <x v="0"/>
    <s v="Sucre cassonnade kg "/>
    <x v="0"/>
    <x v="121"/>
    <x v="11"/>
    <x v="117"/>
    <d v="2024-10-01T00:00:00"/>
    <x v="9"/>
    <n v="24.849999999999998"/>
    <x v="0"/>
  </r>
  <r>
    <x v="0"/>
    <s v="Vin Rouge De Table 11° B:10L"/>
    <x v="0"/>
    <x v="477"/>
    <x v="2"/>
    <x v="185"/>
    <d v="2024-10-01T00:00:00"/>
    <x v="9"/>
    <n v="47.25"/>
    <x v="0"/>
  </r>
  <r>
    <x v="0"/>
    <s v="Creme de marron "/>
    <x v="0"/>
    <x v="136"/>
    <x v="9"/>
    <x v="131"/>
    <d v="2024-10-01T00:00:00"/>
    <x v="9"/>
    <n v="55.15"/>
    <x v="0"/>
  </r>
  <r>
    <x v="0"/>
    <s v="Oignons frits 1 kg      "/>
    <x v="0"/>
    <x v="409"/>
    <x v="5"/>
    <x v="347"/>
    <d v="2024-10-01T00:00:00"/>
    <x v="9"/>
    <n v="80.8"/>
    <x v="0"/>
  </r>
  <r>
    <x v="0"/>
    <s v="Raisin blond golden 1 kg "/>
    <x v="0"/>
    <x v="115"/>
    <x v="2"/>
    <x v="111"/>
    <d v="2024-10-01T00:00:00"/>
    <x v="9"/>
    <n v="19.740000000000002"/>
    <x v="0"/>
  </r>
  <r>
    <x v="0"/>
    <s v="Raisin noir 1 kg  "/>
    <x v="0"/>
    <x v="116"/>
    <x v="8"/>
    <x v="112"/>
    <d v="2024-10-01T00:00:00"/>
    <x v="9"/>
    <n v="41.28"/>
    <x v="0"/>
  </r>
  <r>
    <x v="0"/>
    <s v="Fleur de sel"/>
    <x v="0"/>
    <x v="414"/>
    <x v="7"/>
    <x v="350"/>
    <d v="2024-10-01T00:00:00"/>
    <x v="9"/>
    <n v="17.274999999999999"/>
    <x v="0"/>
  </r>
  <r>
    <x v="0"/>
    <s v="Pruneaux "/>
    <x v="0"/>
    <x v="545"/>
    <x v="2"/>
    <x v="435"/>
    <d v="2024-10-01T00:00:00"/>
    <x v="9"/>
    <n v="46.410000000000004"/>
    <x v="0"/>
  </r>
  <r>
    <x v="0"/>
    <s v="Ail poudre"/>
    <x v="0"/>
    <x v="553"/>
    <x v="4"/>
    <x v="441"/>
    <d v="2024-10-01T00:00:00"/>
    <x v="9"/>
    <n v="16.72"/>
    <x v="0"/>
  </r>
  <r>
    <x v="0"/>
    <s v="Amandes effilées"/>
    <x v="0"/>
    <x v="351"/>
    <x v="4"/>
    <x v="300"/>
    <d v="2024-10-01T00:00:00"/>
    <x v="9"/>
    <n v="32.24"/>
    <x v="0"/>
  </r>
  <r>
    <x v="0"/>
    <s v="Amandes entieres émondée"/>
    <x v="0"/>
    <x v="475"/>
    <x v="6"/>
    <x v="394"/>
    <d v="2024-10-01T00:00:00"/>
    <x v="9"/>
    <n v="15.3"/>
    <x v="0"/>
  </r>
  <r>
    <x v="0"/>
    <s v="Poudre coco"/>
    <x v="0"/>
    <x v="403"/>
    <x v="2"/>
    <x v="56"/>
    <d v="2024-10-01T00:00:00"/>
    <x v="9"/>
    <n v="17.700000000000003"/>
    <x v="0"/>
  </r>
  <r>
    <x v="0"/>
    <s v="Chocolat noir 65 % "/>
    <x v="0"/>
    <x v="111"/>
    <x v="21"/>
    <x v="107"/>
    <d v="2024-10-01T00:00:00"/>
    <x v="9"/>
    <n v="174.24"/>
    <x v="0"/>
  </r>
  <r>
    <x v="0"/>
    <s v="Chocolat blanc 29 % "/>
    <x v="0"/>
    <x v="112"/>
    <x v="6"/>
    <x v="108"/>
    <d v="2024-10-01T00:00:00"/>
    <x v="9"/>
    <n v="42.71"/>
    <x v="0"/>
  </r>
  <r>
    <x v="0"/>
    <s v="Chocolat 35 %"/>
    <x v="0"/>
    <x v="504"/>
    <x v="6"/>
    <x v="410"/>
    <d v="2024-10-01T00:00:00"/>
    <x v="9"/>
    <n v="89.24"/>
    <x v="0"/>
  </r>
  <r>
    <x v="0"/>
    <s v="Chocolat blanc Zephyr"/>
    <x v="0"/>
    <x v="567"/>
    <x v="6"/>
    <x v="450"/>
    <d v="2024-10-01T00:00:00"/>
    <x v="9"/>
    <n v="18.18"/>
    <x v="0"/>
  </r>
  <r>
    <x v="0"/>
    <s v="Sucre glace kg"/>
    <x v="0"/>
    <x v="367"/>
    <x v="2"/>
    <x v="314"/>
    <d v="2024-10-01T00:00:00"/>
    <x v="9"/>
    <n v="11.67"/>
    <x v="0"/>
  </r>
  <r>
    <x v="0"/>
    <s v="Tomate concentre 28%"/>
    <x v="0"/>
    <x v="476"/>
    <x v="2"/>
    <x v="66"/>
    <d v="2024-10-01T00:00:00"/>
    <x v="9"/>
    <n v="6.57"/>
    <x v="0"/>
  </r>
  <r>
    <x v="0"/>
    <s v="Cornichon 5/1 boite 80+   "/>
    <x v="0"/>
    <x v="359"/>
    <x v="2"/>
    <x v="76"/>
    <d v="2024-10-01T00:00:00"/>
    <x v="9"/>
    <n v="25.410000000000004"/>
    <x v="0"/>
  </r>
  <r>
    <x v="0"/>
    <s v="Olive Noirs Entieres 5/1"/>
    <x v="0"/>
    <x v="364"/>
    <x v="4"/>
    <x v="311"/>
    <d v="2024-10-01T00:00:00"/>
    <x v="9"/>
    <n v="15.12"/>
    <x v="0"/>
  </r>
  <r>
    <x v="0"/>
    <s v="Artichaud "/>
    <x v="0"/>
    <x v="362"/>
    <x v="1"/>
    <x v="310"/>
    <d v="2024-10-01T00:00:00"/>
    <x v="9"/>
    <n v="20.04"/>
    <x v="0"/>
  </r>
  <r>
    <x v="0"/>
    <s v="Vinaigre balsamique L"/>
    <x v="0"/>
    <x v="444"/>
    <x v="8"/>
    <x v="372"/>
    <d v="2024-10-01T00:00:00"/>
    <x v="9"/>
    <n v="26.64"/>
    <x v="0"/>
  </r>
  <r>
    <x v="0"/>
    <s v="Vinaigre de cidre 75 cl"/>
    <x v="0"/>
    <x v="131"/>
    <x v="9"/>
    <x v="126"/>
    <d v="2024-10-01T00:00:00"/>
    <x v="9"/>
    <n v="11.25"/>
    <x v="0"/>
  </r>
  <r>
    <x v="0"/>
    <s v="Creme balsamique 250ml"/>
    <x v="0"/>
    <x v="392"/>
    <x v="9"/>
    <x v="335"/>
    <d v="2024-10-01T00:00:00"/>
    <x v="9"/>
    <n v="31.099999999999998"/>
    <x v="0"/>
  </r>
  <r>
    <x v="0"/>
    <s v="Fleur d oranger "/>
    <x v="0"/>
    <x v="394"/>
    <x v="6"/>
    <x v="337"/>
    <d v="2024-10-01T00:00:00"/>
    <x v="9"/>
    <n v="4.4800000000000004"/>
    <x v="0"/>
  </r>
  <r>
    <x v="0"/>
    <s v="Huile tournesol"/>
    <x v="0"/>
    <x v="130"/>
    <x v="17"/>
    <x v="125"/>
    <d v="2024-10-01T00:00:00"/>
    <x v="9"/>
    <n v="32"/>
    <x v="0"/>
  </r>
  <r>
    <x v="0"/>
    <s v="Huile D'Olive Extra Vierge B:1L  "/>
    <x v="0"/>
    <x v="443"/>
    <x v="2"/>
    <x v="371"/>
    <d v="2024-10-01T00:00:00"/>
    <x v="9"/>
    <n v="15.18"/>
    <x v="0"/>
  </r>
  <r>
    <x v="0"/>
    <s v="Poivre Noir Grains S:1Kg"/>
    <x v="0"/>
    <x v="104"/>
    <x v="4"/>
    <x v="100"/>
    <d v="2024-10-01T00:00:00"/>
    <x v="9"/>
    <n v="32.58"/>
    <x v="0"/>
  </r>
  <r>
    <x v="0"/>
    <s v="Melange legumes  "/>
    <x v="0"/>
    <x v="398"/>
    <x v="2"/>
    <x v="19"/>
    <d v="2024-10-01T00:00:00"/>
    <x v="9"/>
    <n v="26.43"/>
    <x v="0"/>
  </r>
  <r>
    <x v="0"/>
    <s v="Sauce Sriracha 455 ml "/>
    <x v="0"/>
    <x v="26"/>
    <x v="9"/>
    <x v="26"/>
    <d v="2024-10-01T00:00:00"/>
    <x v="9"/>
    <n v="21.150000000000002"/>
    <x v="0"/>
  </r>
  <r>
    <x v="0"/>
    <s v="Sauce  piments  nems  "/>
    <x v="0"/>
    <x v="402"/>
    <x v="8"/>
    <x v="343"/>
    <d v="2024-10-01T00:00:00"/>
    <x v="9"/>
    <n v="20.04"/>
    <x v="0"/>
  </r>
  <r>
    <x v="0"/>
    <s v="Creme cassis dijon "/>
    <x v="0"/>
    <x v="549"/>
    <x v="2"/>
    <x v="59"/>
    <d v="2024-10-01T00:00:00"/>
    <x v="9"/>
    <n v="26.910000000000004"/>
    <x v="0"/>
  </r>
  <r>
    <x v="0"/>
    <s v="Haribo marshmallows"/>
    <x v="0"/>
    <x v="557"/>
    <x v="7"/>
    <x v="444"/>
    <d v="2024-10-01T00:00:00"/>
    <x v="9"/>
    <n v="25.950000000000003"/>
    <x v="0"/>
  </r>
  <r>
    <x v="0"/>
    <s v="Haribo coca  "/>
    <x v="0"/>
    <x v="558"/>
    <x v="3"/>
    <x v="445"/>
    <d v="2024-10-01T00:00:00"/>
    <x v="9"/>
    <n v="5.1849999999999996"/>
    <x v="0"/>
  </r>
  <r>
    <x v="0"/>
    <s v="Haribo dragibus "/>
    <x v="0"/>
    <x v="559"/>
    <x v="3"/>
    <x v="444"/>
    <d v="2024-10-01T00:00:00"/>
    <x v="9"/>
    <n v="5.19"/>
    <x v="0"/>
  </r>
  <r>
    <x v="0"/>
    <s v="Haribo fraise   "/>
    <x v="0"/>
    <x v="560"/>
    <x v="6"/>
    <x v="444"/>
    <d v="2024-10-01T00:00:00"/>
    <x v="9"/>
    <n v="10.38"/>
    <x v="0"/>
  </r>
  <r>
    <x v="0"/>
    <s v="Haribo schawofl  "/>
    <x v="0"/>
    <x v="561"/>
    <x v="6"/>
    <x v="445"/>
    <d v="2024-10-01T00:00:00"/>
    <x v="9"/>
    <n v="10.37"/>
    <x v="0"/>
  </r>
  <r>
    <x v="0"/>
    <s v="Harissa"/>
    <x v="0"/>
    <x v="354"/>
    <x v="8"/>
    <x v="303"/>
    <d v="2024-10-01T00:00:00"/>
    <x v="9"/>
    <n v="6.6000000000000005"/>
    <x v="0"/>
  </r>
  <r>
    <x v="0"/>
    <s v="Sel guerande kg "/>
    <x v="0"/>
    <x v="447"/>
    <x v="4"/>
    <x v="374"/>
    <d v="2024-10-01T00:00:00"/>
    <x v="9"/>
    <n v="3.76"/>
    <x v="0"/>
  </r>
  <r>
    <x v="0"/>
    <s v="Bombe de graisse"/>
    <x v="0"/>
    <x v="366"/>
    <x v="9"/>
    <x v="313"/>
    <d v="2024-10-01T00:00:00"/>
    <x v="9"/>
    <n v="47.25"/>
    <x v="0"/>
  </r>
  <r>
    <x v="0"/>
    <s v="Huile thai "/>
    <x v="0"/>
    <x v="548"/>
    <x v="4"/>
    <x v="437"/>
    <d v="2024-10-01T00:00:00"/>
    <x v="9"/>
    <n v="23.56"/>
    <x v="0"/>
  </r>
  <r>
    <x v="0"/>
    <s v="Huile de noix "/>
    <x v="0"/>
    <x v="546"/>
    <x v="9"/>
    <x v="436"/>
    <d v="2024-10-01T00:00:00"/>
    <x v="9"/>
    <n v="87.15"/>
    <x v="0"/>
  </r>
  <r>
    <x v="0"/>
    <s v="Curry "/>
    <x v="0"/>
    <x v="538"/>
    <x v="2"/>
    <x v="431"/>
    <d v="2024-10-01T00:00:00"/>
    <x v="9"/>
    <n v="23.82"/>
    <x v="0"/>
  </r>
  <r>
    <x v="0"/>
    <s v="Sauce sweet chili  "/>
    <x v="0"/>
    <x v="340"/>
    <x v="17"/>
    <x v="24"/>
    <d v="2024-10-01T00:00:00"/>
    <x v="9"/>
    <n v="72.400000000000006"/>
    <x v="0"/>
  </r>
  <r>
    <x v="0"/>
    <s v="Cerise noire "/>
    <x v="0"/>
    <x v="568"/>
    <x v="2"/>
    <x v="451"/>
    <d v="2024-10-01T00:00:00"/>
    <x v="9"/>
    <n v="19.11"/>
    <x v="0"/>
  </r>
  <r>
    <x v="0"/>
    <s v="Sauce wok sesame "/>
    <x v="0"/>
    <x v="127"/>
    <x v="6"/>
    <x v="122"/>
    <d v="2024-10-01T00:00:00"/>
    <x v="9"/>
    <n v="17.86"/>
    <x v="0"/>
  </r>
  <r>
    <x v="0"/>
    <s v="Haribo super frite   "/>
    <x v="0"/>
    <x v="562"/>
    <x v="6"/>
    <x v="446"/>
    <d v="2024-10-01T00:00:00"/>
    <x v="9"/>
    <n v="10.32"/>
    <x v="0"/>
  </r>
  <r>
    <x v="0"/>
    <s v="Biscuit cuilliere "/>
    <x v="0"/>
    <x v="134"/>
    <x v="6"/>
    <x v="129"/>
    <d v="2024-10-01T00:00:00"/>
    <x v="9"/>
    <n v="19.7"/>
    <x v="0"/>
  </r>
  <r>
    <x v="0"/>
    <s v="Bonbons Régalad Kréma "/>
    <x v="0"/>
    <x v="540"/>
    <x v="6"/>
    <x v="432"/>
    <d v="2024-10-01T00:00:00"/>
    <x v="9"/>
    <n v="35.130000000000003"/>
    <x v="0"/>
  </r>
  <r>
    <x v="0"/>
    <s v="Tabasco rouge flacon"/>
    <x v="0"/>
    <x v="345"/>
    <x v="4"/>
    <x v="294"/>
    <d v="2024-10-01T00:00:00"/>
    <x v="9"/>
    <n v="7.36"/>
    <x v="0"/>
  </r>
  <r>
    <x v="0"/>
    <s v="Arome vanille "/>
    <x v="0"/>
    <x v="350"/>
    <x v="6"/>
    <x v="299"/>
    <d v="2024-10-01T00:00:00"/>
    <x v="9"/>
    <n v="29.24"/>
    <x v="0"/>
  </r>
  <r>
    <x v="0"/>
    <s v="Noix De Cajou 1 Kg  "/>
    <x v="0"/>
    <x v="114"/>
    <x v="6"/>
    <x v="110"/>
    <d v="2024-10-01T00:00:00"/>
    <x v="9"/>
    <n v="14.59"/>
    <x v="0"/>
  </r>
  <r>
    <x v="15"/>
    <s v="Epine vinette"/>
    <x v="0"/>
    <x v="390"/>
    <x v="8"/>
    <x v="333"/>
    <d v="2024-10-01T00:00:00"/>
    <x v="9"/>
    <n v="70.08"/>
    <x v="0"/>
  </r>
  <r>
    <x v="1"/>
    <s v="Bleuet"/>
    <x v="0"/>
    <x v="7"/>
    <x v="6"/>
    <x v="7"/>
    <d v="2024-10-01T00:00:00"/>
    <x v="9"/>
    <n v="15.91"/>
    <x v="0"/>
  </r>
  <r>
    <x v="1"/>
    <s v="Colombo"/>
    <x v="0"/>
    <x v="30"/>
    <x v="4"/>
    <x v="30"/>
    <d v="2024-10-01T00:00:00"/>
    <x v="9"/>
    <n v="17.36"/>
    <x v="0"/>
  </r>
  <r>
    <x v="1"/>
    <s v="Escargot"/>
    <x v="0"/>
    <x v="101"/>
    <x v="2"/>
    <x v="97"/>
    <d v="2024-10-01T00:00:00"/>
    <x v="9"/>
    <n v="50.94"/>
    <x v="0"/>
  </r>
  <r>
    <x v="1"/>
    <s v="Basilic sec"/>
    <x v="0"/>
    <x v="6"/>
    <x v="6"/>
    <x v="6"/>
    <d v="2024-10-01T00:00:00"/>
    <x v="9"/>
    <n v="4.8099999999999996"/>
    <x v="0"/>
  </r>
  <r>
    <x v="1"/>
    <s v="Pastis"/>
    <x v="0"/>
    <x v="3"/>
    <x v="7"/>
    <x v="3"/>
    <d v="2024-10-01T00:00:00"/>
    <x v="9"/>
    <n v="8.75"/>
    <x v="0"/>
  </r>
  <r>
    <x v="1"/>
    <s v="Raz Hanouti  "/>
    <x v="0"/>
    <x v="77"/>
    <x v="6"/>
    <x v="75"/>
    <d v="2024-10-01T00:00:00"/>
    <x v="9"/>
    <n v="8.0299999999999994"/>
    <x v="0"/>
  </r>
  <r>
    <x v="1"/>
    <s v="Vermicelle"/>
    <x v="0"/>
    <x v="128"/>
    <x v="17"/>
    <x v="123"/>
    <d v="2024-10-01T00:00:00"/>
    <x v="9"/>
    <n v="29.8"/>
    <x v="0"/>
  </r>
  <r>
    <x v="2"/>
    <s v="Piment Doux 700 Ml"/>
    <x v="0"/>
    <x v="64"/>
    <x v="6"/>
    <x v="64"/>
    <d v="2024-10-01T00:00:00"/>
    <x v="9"/>
    <n v="18.8"/>
    <x v="0"/>
  </r>
  <r>
    <x v="2"/>
    <s v="Poire sauvage"/>
    <x v="0"/>
    <x v="68"/>
    <x v="4"/>
    <x v="67"/>
    <d v="2024-10-01T00:00:00"/>
    <x v="9"/>
    <n v="67.78"/>
    <x v="0"/>
  </r>
  <r>
    <x v="14"/>
    <s v="Poivre Vert frit 1Kg"/>
    <x v="0"/>
    <x v="240"/>
    <x v="4"/>
    <x v="216"/>
    <d v="2024-10-01T00:00:00"/>
    <x v="9"/>
    <n v="113.1"/>
    <x v="0"/>
  </r>
  <r>
    <x v="1"/>
    <s v="Poudre Noisette"/>
    <x v="0"/>
    <x v="569"/>
    <x v="6"/>
    <x v="452"/>
    <d v="2024-10-01T00:00:00"/>
    <x v="9"/>
    <n v="12.5"/>
    <x v="0"/>
  </r>
  <r>
    <x v="1"/>
    <s v="Graine d etournesol  kg "/>
    <x v="0"/>
    <x v="238"/>
    <x v="4"/>
    <x v="214"/>
    <d v="2024-10-01T00:00:00"/>
    <x v="9"/>
    <n v="18.64"/>
    <x v="0"/>
  </r>
  <r>
    <x v="1"/>
    <s v="Nappage blond abricot "/>
    <x v="0"/>
    <x v="243"/>
    <x v="6"/>
    <x v="219"/>
    <d v="2024-10-01T00:00:00"/>
    <x v="9"/>
    <n v="5.09"/>
    <x v="0"/>
  </r>
  <r>
    <x v="1"/>
    <s v="Pate A Sucre Blanche 1 kg "/>
    <x v="0"/>
    <x v="102"/>
    <x v="1"/>
    <x v="98"/>
    <d v="2024-10-01T00:00:00"/>
    <x v="9"/>
    <n v="66.319999999999993"/>
    <x v="0"/>
  </r>
  <r>
    <x v="1"/>
    <s v="Chapelure Blanche"/>
    <x v="0"/>
    <x v="27"/>
    <x v="0"/>
    <x v="27"/>
    <d v="2024-10-01T00:00:00"/>
    <x v="9"/>
    <n v="33.300000000000004"/>
    <x v="0"/>
  </r>
  <r>
    <x v="1"/>
    <s v="Chapelure Brune P:1Kg"/>
    <x v="0"/>
    <x v="89"/>
    <x v="4"/>
    <x v="86"/>
    <d v="2024-10-01T00:00:00"/>
    <x v="9"/>
    <n v="7.24"/>
    <x v="0"/>
  </r>
  <r>
    <x v="1"/>
    <s v="Perle du japon "/>
    <x v="0"/>
    <x v="242"/>
    <x v="1"/>
    <x v="218"/>
    <d v="2024-10-01T00:00:00"/>
    <x v="9"/>
    <n v="32.4"/>
    <x v="0"/>
  </r>
  <r>
    <x v="1"/>
    <s v="Creme De Violette"/>
    <x v="0"/>
    <x v="383"/>
    <x v="4"/>
    <x v="327"/>
    <d v="2024-10-01T00:00:00"/>
    <x v="9"/>
    <n v="16"/>
    <x v="0"/>
  </r>
  <r>
    <x v="1"/>
    <s v="Gelatine feuille halal"/>
    <x v="0"/>
    <x v="22"/>
    <x v="4"/>
    <x v="22"/>
    <d v="2024-10-01T00:00:00"/>
    <x v="9"/>
    <n v="58.92"/>
    <x v="0"/>
  </r>
  <r>
    <x v="1"/>
    <s v="Pate cacahuete"/>
    <x v="0"/>
    <x v="375"/>
    <x v="2"/>
    <x v="321"/>
    <d v="2024-10-01T00:00:00"/>
    <x v="9"/>
    <n v="9.5400000000000009"/>
    <x v="0"/>
  </r>
  <r>
    <x v="1"/>
    <s v="Boulgour"/>
    <x v="0"/>
    <x v="40"/>
    <x v="2"/>
    <x v="40"/>
    <d v="2024-10-01T00:00:00"/>
    <x v="9"/>
    <n v="7.0500000000000007"/>
    <x v="0"/>
  </r>
  <r>
    <x v="0"/>
    <s v="Melange BBQ"/>
    <x v="0"/>
    <x v="570"/>
    <x v="6"/>
    <x v="453"/>
    <d v="2024-10-01T00:00:00"/>
    <x v="9"/>
    <n v="5.27"/>
    <x v="0"/>
  </r>
  <r>
    <x v="0"/>
    <s v="Quatre Epices"/>
    <x v="0"/>
    <x v="571"/>
    <x v="6"/>
    <x v="454"/>
    <d v="2024-10-01T00:00:00"/>
    <x v="9"/>
    <n v="8.5500000000000007"/>
    <x v="0"/>
  </r>
  <r>
    <x v="0"/>
    <s v="Piment cayenne "/>
    <x v="0"/>
    <x v="572"/>
    <x v="2"/>
    <x v="455"/>
    <d v="2024-10-01T00:00:00"/>
    <x v="9"/>
    <n v="16.049999999999997"/>
    <x v="0"/>
  </r>
  <r>
    <x v="0"/>
    <s v="Huile colza 10 l"/>
    <x v="0"/>
    <x v="573"/>
    <x v="8"/>
    <x v="221"/>
    <d v="2024-10-01T00:00:00"/>
    <x v="9"/>
    <n v="85.199999999999989"/>
    <x v="0"/>
  </r>
  <r>
    <x v="0"/>
    <s v="Farfalle "/>
    <x v="0"/>
    <x v="574"/>
    <x v="8"/>
    <x v="456"/>
    <d v="2024-10-01T00:00:00"/>
    <x v="9"/>
    <n v="16.919999999999998"/>
    <x v="0"/>
  </r>
  <r>
    <x v="0"/>
    <s v="Nutella 3 kg"/>
    <x v="0"/>
    <x v="575"/>
    <x v="4"/>
    <x v="457"/>
    <d v="2024-10-01T00:00:00"/>
    <x v="9"/>
    <n v="70"/>
    <x v="0"/>
  </r>
  <r>
    <x v="8"/>
    <s v="1/2 Cadre 25 Pax"/>
    <x v="0"/>
    <x v="576"/>
    <x v="2"/>
    <x v="173"/>
    <d v="2024-10-01T00:00:00"/>
    <x v="9"/>
    <n v="156.32999999999998"/>
    <x v="0"/>
  </r>
  <r>
    <x v="8"/>
    <s v="Fleur flower"/>
    <x v="0"/>
    <x v="577"/>
    <x v="59"/>
    <x v="458"/>
    <d v="2024-10-01T00:00:00"/>
    <x v="9"/>
    <n v="171"/>
    <x v="0"/>
  </r>
  <r>
    <x v="8"/>
    <s v="Tartelette citron meringuee colis de 12"/>
    <x v="0"/>
    <x v="191"/>
    <x v="6"/>
    <x v="174"/>
    <d v="2024-10-01T00:00:00"/>
    <x v="9"/>
    <n v="29.04"/>
    <x v="0"/>
  </r>
  <r>
    <x v="8"/>
    <s v="Tartellette cafe "/>
    <x v="0"/>
    <x v="578"/>
    <x v="4"/>
    <x v="459"/>
    <d v="2024-10-01T00:00:00"/>
    <x v="9"/>
    <n v="69.36"/>
    <x v="0"/>
  </r>
  <r>
    <x v="8"/>
    <s v="Gamme Finger"/>
    <x v="0"/>
    <x v="461"/>
    <x v="6"/>
    <x v="174"/>
    <d v="2024-10-01T00:00:00"/>
    <x v="9"/>
    <n v="29.04"/>
    <x v="0"/>
  </r>
  <r>
    <x v="8"/>
    <s v="Mini Pause"/>
    <x v="0"/>
    <x v="279"/>
    <x v="8"/>
    <x v="172"/>
    <d v="2024-10-01T00:00:00"/>
    <x v="9"/>
    <n v="88.5"/>
    <x v="0"/>
  </r>
  <r>
    <x v="2"/>
    <s v="Mangue morceaux kg "/>
    <x v="0"/>
    <x v="428"/>
    <x v="1"/>
    <x v="11"/>
    <d v="2024-10-01T00:00:00"/>
    <x v="9"/>
    <n v="20.88"/>
    <x v="0"/>
  </r>
  <r>
    <x v="2"/>
    <s v="Mini Crepe Arome Vanille Sucree Dia10Cm 15 G (Cond 120)"/>
    <x v="0"/>
    <x v="579"/>
    <x v="6"/>
    <x v="142"/>
    <d v="2024-10-01T00:00:00"/>
    <x v="9"/>
    <n v="19.77"/>
    <x v="0"/>
  </r>
  <r>
    <x v="2"/>
    <s v="Mini baba au rhum"/>
    <x v="0"/>
    <x v="580"/>
    <x v="6"/>
    <x v="460"/>
    <d v="2024-10-01T00:00:00"/>
    <x v="9"/>
    <n v="45.6"/>
    <x v="0"/>
  </r>
  <r>
    <x v="2"/>
    <s v="Pain Au Chocolat Lunch Lenôtre Beurre (Cond 210)"/>
    <x v="0"/>
    <x v="456"/>
    <x v="2"/>
    <x v="157"/>
    <d v="2024-10-01T00:00:00"/>
    <x v="9"/>
    <n v="198.45000000000002"/>
    <x v="0"/>
  </r>
  <r>
    <x v="5"/>
    <s v="Algue"/>
    <x v="0"/>
    <x v="231"/>
    <x v="1"/>
    <x v="209"/>
    <d v="2024-10-01T00:00:00"/>
    <x v="9"/>
    <n v="60"/>
    <x v="0"/>
  </r>
  <r>
    <x v="5"/>
    <s v="Blinis"/>
    <x v="0"/>
    <x v="326"/>
    <x v="4"/>
    <x v="281"/>
    <d v="2024-10-01T00:00:00"/>
    <x v="9"/>
    <n v="64"/>
    <x v="0"/>
  </r>
  <r>
    <x v="5"/>
    <s v="Gougeres Emmentals"/>
    <x v="0"/>
    <x v="272"/>
    <x v="6"/>
    <x v="240"/>
    <d v="2024-10-01T00:00:00"/>
    <x v="9"/>
    <n v="88"/>
    <x v="0"/>
  </r>
  <r>
    <x v="5"/>
    <s v="Mini Cannele"/>
    <x v="0"/>
    <x v="153"/>
    <x v="6"/>
    <x v="147"/>
    <d v="2024-10-01T00:00:00"/>
    <x v="9"/>
    <n v="31.74"/>
    <x v="0"/>
  </r>
  <r>
    <x v="5"/>
    <s v="Noodle Stick Aigre Doux"/>
    <x v="0"/>
    <x v="332"/>
    <x v="6"/>
    <x v="285"/>
    <d v="2024-10-01T00:00:00"/>
    <x v="9"/>
    <n v="135.5"/>
    <x v="0"/>
  </r>
  <r>
    <x v="5"/>
    <s v="Pain Noix"/>
    <x v="0"/>
    <x v="210"/>
    <x v="4"/>
    <x v="195"/>
    <d v="2024-10-01T00:00:00"/>
    <x v="9"/>
    <n v="166.06"/>
    <x v="0"/>
  </r>
  <r>
    <x v="5"/>
    <s v="Pain Figue"/>
    <x v="0"/>
    <x v="211"/>
    <x v="4"/>
    <x v="196"/>
    <d v="2024-10-01T00:00:00"/>
    <x v="9"/>
    <n v="102.5"/>
    <x v="0"/>
  </r>
  <r>
    <x v="5"/>
    <s v="Pain Parisiens"/>
    <x v="0"/>
    <x v="203"/>
    <x v="9"/>
    <x v="189"/>
    <d v="2024-10-01T00:00:00"/>
    <x v="9"/>
    <n v="233.55"/>
    <x v="0"/>
  </r>
  <r>
    <x v="5"/>
    <s v="Petit Pois"/>
    <x v="0"/>
    <x v="196"/>
    <x v="90"/>
    <x v="182"/>
    <d v="2024-10-01T00:00:00"/>
    <x v="9"/>
    <n v="22.895000000000003"/>
    <x v="0"/>
  </r>
  <r>
    <x v="22"/>
    <s v="Pizza 4 fromages   "/>
    <x v="0"/>
    <x v="469"/>
    <x v="63"/>
    <x v="389"/>
    <d v="2024-10-01T00:00:00"/>
    <x v="9"/>
    <n v="131"/>
    <x v="0"/>
  </r>
  <r>
    <x v="22"/>
    <s v="Pizza Margherita "/>
    <x v="0"/>
    <x v="467"/>
    <x v="29"/>
    <x v="387"/>
    <d v="2024-10-01T00:00:00"/>
    <x v="9"/>
    <n v="49.3"/>
    <x v="0"/>
  </r>
  <r>
    <x v="22"/>
    <s v="Pizza pepperoni "/>
    <x v="0"/>
    <x v="470"/>
    <x v="72"/>
    <x v="390"/>
    <d v="2024-10-01T00:00:00"/>
    <x v="9"/>
    <n v="70.400000000000006"/>
    <x v="0"/>
  </r>
  <r>
    <x v="11"/>
    <s v="Dim Sum Canard Sachet 50"/>
    <x v="0"/>
    <x v="219"/>
    <x v="23"/>
    <x v="203"/>
    <d v="2024-10-01T00:00:00"/>
    <x v="9"/>
    <n v="105"/>
    <x v="0"/>
  </r>
  <r>
    <x v="11"/>
    <s v="Raviole crevette 50 pc "/>
    <x v="0"/>
    <x v="220"/>
    <x v="24"/>
    <x v="203"/>
    <d v="2024-10-01T00:00:00"/>
    <x v="9"/>
    <n v="210"/>
    <x v="0"/>
  </r>
  <r>
    <x v="17"/>
    <s v="Filet de bar "/>
    <x v="0"/>
    <x v="331"/>
    <x v="6"/>
    <x v="257"/>
    <d v="2024-10-01T00:00:00"/>
    <x v="9"/>
    <n v="18.899999999999999"/>
    <x v="0"/>
  </r>
  <r>
    <x v="10"/>
    <s v="Bouchee Camembert  "/>
    <x v="0"/>
    <x v="333"/>
    <x v="6"/>
    <x v="286"/>
    <d v="2024-10-01T00:00:00"/>
    <x v="9"/>
    <n v="12.3"/>
    <x v="0"/>
  </r>
  <r>
    <x v="10"/>
    <s v="Tortelloni ricotta epinard "/>
    <x v="0"/>
    <x v="323"/>
    <x v="6"/>
    <x v="279"/>
    <d v="2024-10-01T00:00:00"/>
    <x v="9"/>
    <n v="7"/>
    <x v="0"/>
  </r>
  <r>
    <x v="10"/>
    <s v="Haricot verts 2.5 kg"/>
    <x v="0"/>
    <x v="201"/>
    <x v="17"/>
    <x v="187"/>
    <d v="2024-10-01T00:00:00"/>
    <x v="9"/>
    <n v="19"/>
    <x v="0"/>
  </r>
  <r>
    <x v="10"/>
    <s v="Frite patate douce "/>
    <x v="0"/>
    <x v="252"/>
    <x v="8"/>
    <x v="227"/>
    <d v="2024-10-01T00:00:00"/>
    <x v="9"/>
    <n v="27.599999999999998"/>
    <x v="0"/>
  </r>
  <r>
    <x v="10"/>
    <s v="Colin alaska "/>
    <x v="0"/>
    <x v="321"/>
    <x v="2"/>
    <x v="119"/>
    <d v="2024-10-01T00:00:00"/>
    <x v="9"/>
    <n v="26.099999999999998"/>
    <x v="0"/>
  </r>
  <r>
    <x v="10"/>
    <s v="Dos de cabillaud 5 kg "/>
    <x v="0"/>
    <x v="199"/>
    <x v="2"/>
    <x v="185"/>
    <d v="2024-10-01T00:00:00"/>
    <x v="9"/>
    <n v="47.25"/>
    <x v="0"/>
  </r>
  <r>
    <x v="10"/>
    <s v="Aiguillette De Canard"/>
    <x v="0"/>
    <x v="208"/>
    <x v="4"/>
    <x v="193"/>
    <d v="2024-10-01T00:00:00"/>
    <x v="9"/>
    <n v="25.46"/>
    <x v="0"/>
  </r>
  <r>
    <x v="2"/>
    <s v="Plaque pain mie mix "/>
    <x v="0"/>
    <x v="529"/>
    <x v="3"/>
    <x v="423"/>
    <d v="2024-10-01T00:00:00"/>
    <x v="9"/>
    <n v="47.5"/>
    <x v="0"/>
  </r>
  <r>
    <x v="5"/>
    <s v="Pate Feuillette"/>
    <x v="0"/>
    <x v="581"/>
    <x v="6"/>
    <x v="184"/>
    <d v="2024-10-01T00:00:00"/>
    <x v="9"/>
    <n v="8.85"/>
    <x v="0"/>
  </r>
  <r>
    <x v="10"/>
    <s v="Feve de soja kg"/>
    <x v="0"/>
    <x v="250"/>
    <x v="0"/>
    <x v="225"/>
    <d v="2024-10-01T00:00:00"/>
    <x v="9"/>
    <n v="38.97"/>
    <x v="0"/>
  </r>
  <r>
    <x v="10"/>
    <s v="Lob foie gras "/>
    <x v="0"/>
    <x v="582"/>
    <x v="91"/>
    <x v="380"/>
    <d v="2024-10-01T00:00:00"/>
    <x v="9"/>
    <n v="57"/>
    <x v="0"/>
  </r>
  <r>
    <x v="10"/>
    <s v="Filet de cerf "/>
    <x v="0"/>
    <x v="583"/>
    <x v="9"/>
    <x v="461"/>
    <d v="2024-10-01T00:00:00"/>
    <x v="9"/>
    <n v="106"/>
    <x v="0"/>
  </r>
  <r>
    <x v="10"/>
    <s v="Fond tartellette cacao "/>
    <x v="0"/>
    <x v="584"/>
    <x v="6"/>
    <x v="462"/>
    <d v="2024-10-01T00:00:00"/>
    <x v="9"/>
    <n v="33.5"/>
    <x v="0"/>
  </r>
  <r>
    <x v="10"/>
    <s v="Fond tartellette nature "/>
    <x v="0"/>
    <x v="585"/>
    <x v="6"/>
    <x v="163"/>
    <d v="2024-10-01T00:00:00"/>
    <x v="9"/>
    <n v="31"/>
    <x v="0"/>
  </r>
  <r>
    <x v="10"/>
    <s v="Pomme dauphin "/>
    <x v="0"/>
    <x v="586"/>
    <x v="72"/>
    <x v="134"/>
    <d v="2024-10-01T00:00:00"/>
    <x v="9"/>
    <n v="72"/>
    <x v="0"/>
  </r>
  <r>
    <x v="10"/>
    <s v="Brioche escargot "/>
    <x v="0"/>
    <x v="587"/>
    <x v="3"/>
    <x v="178"/>
    <d v="2024-10-01T00:00:00"/>
    <x v="9"/>
    <n v="7.4749999999999996"/>
    <x v="0"/>
  </r>
  <r>
    <x v="5"/>
    <s v="Baguette Nature"/>
    <x v="0"/>
    <x v="204"/>
    <x v="6"/>
    <x v="190"/>
    <d v="2024-10-01T00:00:00"/>
    <x v="9"/>
    <n v="23.03"/>
    <x v="0"/>
  </r>
  <r>
    <x v="5"/>
    <s v="Pancake"/>
    <x v="0"/>
    <x v="152"/>
    <x v="1"/>
    <x v="146"/>
    <d v="2024-10-01T00:00:00"/>
    <x v="9"/>
    <n v="97.28"/>
    <x v="0"/>
  </r>
  <r>
    <x v="5"/>
    <s v="Pain Complet"/>
    <x v="0"/>
    <x v="275"/>
    <x v="6"/>
    <x v="243"/>
    <d v="2024-10-01T00:00:00"/>
    <x v="9"/>
    <n v="31.99"/>
    <x v="0"/>
  </r>
  <r>
    <x v="0"/>
    <s v="Pois Chiches 4/4"/>
    <x v="0"/>
    <x v="541"/>
    <x v="8"/>
    <x v="95"/>
    <d v="2024-10-01T00:00:00"/>
    <x v="9"/>
    <n v="9.18"/>
    <x v="0"/>
  </r>
  <r>
    <x v="0"/>
    <s v="Maïs grains 4/4"/>
    <x v="0"/>
    <x v="363"/>
    <x v="8"/>
    <x v="187"/>
    <d v="2024-10-01T00:00:00"/>
    <x v="9"/>
    <n v="11.399999999999999"/>
    <x v="0"/>
  </r>
  <r>
    <x v="1"/>
    <s v="Haricot Rouge"/>
    <x v="0"/>
    <x v="385"/>
    <x v="4"/>
    <x v="288"/>
    <d v="2024-10-01T00:00:00"/>
    <x v="9"/>
    <n v="13.2"/>
    <x v="0"/>
  </r>
  <r>
    <x v="5"/>
    <s v="Croissants"/>
    <x v="0"/>
    <x v="215"/>
    <x v="2"/>
    <x v="200"/>
    <d v="2024-10-01T00:00:00"/>
    <x v="9"/>
    <n v="121.92"/>
    <x v="0"/>
  </r>
  <r>
    <x v="5"/>
    <s v="Pain Raisin"/>
    <x v="0"/>
    <x v="212"/>
    <x v="6"/>
    <x v="197"/>
    <d v="2024-10-01T00:00:00"/>
    <x v="9"/>
    <n v="57.96"/>
    <x v="0"/>
  </r>
  <r>
    <x v="9"/>
    <s v="Tarte Poire Diam 22 Cm  "/>
    <x v="0"/>
    <x v="193"/>
    <x v="1"/>
    <x v="179"/>
    <d v="2024-10-01T00:00:00"/>
    <x v="9"/>
    <n v="67.72"/>
    <x v="0"/>
  </r>
  <r>
    <x v="6"/>
    <s v="The noir vanille intense bio"/>
    <x v="0"/>
    <x v="588"/>
    <x v="6"/>
    <x v="386"/>
    <d v="2024-10-01T00:00:00"/>
    <x v="9"/>
    <n v="32.54"/>
    <x v="0"/>
  </r>
  <r>
    <x v="6"/>
    <s v="Sig the vert citron bio boite 50 sachets"/>
    <x v="0"/>
    <x v="432"/>
    <x v="6"/>
    <x v="363"/>
    <d v="2024-10-01T00:00:00"/>
    <x v="9"/>
    <n v="33.11"/>
    <x v="0"/>
  </r>
  <r>
    <x v="6"/>
    <s v="Sig grand the  vert yamato du japon bio boite 50 sachets"/>
    <x v="0"/>
    <x v="430"/>
    <x v="6"/>
    <x v="363"/>
    <d v="2024-10-01T00:00:00"/>
    <x v="9"/>
    <n v="33.11"/>
    <x v="0"/>
  </r>
  <r>
    <x v="6"/>
    <s v="Infusion methe poivree bio 50 sachets "/>
    <x v="0"/>
    <x v="492"/>
    <x v="6"/>
    <x v="402"/>
    <d v="2024-10-01T00:00:00"/>
    <x v="9"/>
    <n v="35.08"/>
    <x v="0"/>
  </r>
  <r>
    <x v="6"/>
    <s v="Sig infusion tilleul officinal bio boite 50 sachets "/>
    <x v="0"/>
    <x v="433"/>
    <x v="6"/>
    <x v="289"/>
    <d v="2024-10-01T00:00:00"/>
    <x v="9"/>
    <n v="28.18"/>
    <x v="0"/>
  </r>
  <r>
    <x v="6"/>
    <s v="Infusion verveine bio 50 sachets "/>
    <x v="0"/>
    <x v="491"/>
    <x v="6"/>
    <x v="289"/>
    <d v="2024-10-01T00:00:00"/>
    <x v="9"/>
    <n v="28.18"/>
    <x v="0"/>
  </r>
  <r>
    <x v="6"/>
    <s v="The Noir Peche Abricot Intense Bio"/>
    <x v="0"/>
    <x v="159"/>
    <x v="6"/>
    <x v="153"/>
    <d v="2024-10-01T00:00:00"/>
    <x v="9"/>
    <n v="33.700000000000003"/>
    <x v="0"/>
  </r>
  <r>
    <x v="6"/>
    <s v="The Vert 4 Fruits Rouges Intense Bio"/>
    <x v="0"/>
    <x v="161"/>
    <x v="6"/>
    <x v="154"/>
    <d v="2024-10-01T00:00:00"/>
    <x v="9"/>
    <n v="31.3"/>
    <x v="0"/>
  </r>
  <r>
    <x v="0"/>
    <s v="Corn Flakes  500 gr"/>
    <x v="0"/>
    <x v="289"/>
    <x v="6"/>
    <x v="254"/>
    <d v="2024-10-01T00:00:00"/>
    <x v="9"/>
    <n v="34.5"/>
    <x v="0"/>
  </r>
  <r>
    <x v="0"/>
    <s v="Special K  8*500 gr"/>
    <x v="0"/>
    <x v="490"/>
    <x v="6"/>
    <x v="401"/>
    <d v="2024-10-01T00:00:00"/>
    <x v="9"/>
    <n v="44.83"/>
    <x v="0"/>
  </r>
  <r>
    <x v="24"/>
    <s v="Muesli bio basic kg"/>
    <x v="0"/>
    <x v="589"/>
    <x v="72"/>
    <x v="463"/>
    <d v="2024-10-01T00:00:00"/>
    <x v="9"/>
    <n v="125.76"/>
    <x v="0"/>
  </r>
  <r>
    <x v="24"/>
    <s v="Muesli croustillantkg "/>
    <x v="0"/>
    <x v="590"/>
    <x v="5"/>
    <x v="464"/>
    <d v="2024-10-01T00:00:00"/>
    <x v="9"/>
    <n v="80.88"/>
    <x v="0"/>
  </r>
  <r>
    <x v="7"/>
    <s v="Alleanza Rainforest Kg Grain      "/>
    <x v="0"/>
    <x v="173"/>
    <x v="14"/>
    <x v="428"/>
    <d v="2024-10-01T00:00:00"/>
    <x v="9"/>
    <n v="345"/>
    <x v="0"/>
  </r>
  <r>
    <x v="7"/>
    <s v="Chocolat Poudre instantane kg    "/>
    <x v="0"/>
    <x v="172"/>
    <x v="2"/>
    <x v="165"/>
    <d v="2024-10-01T00:00:00"/>
    <x v="9"/>
    <n v="32.339999999999996"/>
    <x v="0"/>
  </r>
  <r>
    <x v="7"/>
    <s v="Capsule Expresso  150 pc  "/>
    <x v="0"/>
    <x v="164"/>
    <x v="4"/>
    <x v="465"/>
    <d v="2024-10-01T00:00:00"/>
    <x v="9"/>
    <n v="142.9"/>
    <x v="0"/>
  </r>
  <r>
    <x v="7"/>
    <s v="Lait Poudre 500Gr  "/>
    <x v="0"/>
    <x v="171"/>
    <x v="17"/>
    <x v="164"/>
    <d v="2024-10-01T00:00:00"/>
    <x v="9"/>
    <n v="105.1"/>
    <x v="0"/>
  </r>
  <r>
    <x v="7"/>
    <s v="Cacao Hot"/>
    <x v="0"/>
    <x v="170"/>
    <x v="8"/>
    <x v="163"/>
    <d v="2024-10-01T00:00:00"/>
    <x v="9"/>
    <n v="186"/>
    <x v="0"/>
  </r>
  <r>
    <x v="0"/>
    <s v="Speculos pour le cafe carton "/>
    <x v="0"/>
    <x v="591"/>
    <x v="6"/>
    <x v="466"/>
    <d v="2024-10-01T00:00:00"/>
    <x v="9"/>
    <n v="30.76"/>
    <x v="0"/>
  </r>
  <r>
    <x v="0"/>
    <s v="Ketchup pot 34ml room carton 80 pot    "/>
    <x v="0"/>
    <x v="141"/>
    <x v="6"/>
    <x v="136"/>
    <d v="2024-10-01T00:00:00"/>
    <x v="9"/>
    <n v="69.819999999999993"/>
    <x v="0"/>
  </r>
  <r>
    <x v="0"/>
    <s v="Mayonnaise pot 33 ml room carton 80 pot    "/>
    <x v="0"/>
    <x v="142"/>
    <x v="6"/>
    <x v="137"/>
    <d v="2024-10-01T00:00:00"/>
    <x v="9"/>
    <n v="67.430000000000007"/>
    <x v="0"/>
  </r>
  <r>
    <x v="0"/>
    <s v="Moutarde 33 ml room "/>
    <x v="0"/>
    <x v="143"/>
    <x v="6"/>
    <x v="138"/>
    <d v="2024-10-01T00:00:00"/>
    <x v="9"/>
    <n v="75.64"/>
    <x v="0"/>
  </r>
  <r>
    <x v="0"/>
    <s v="Confiture abricot  Verre  C:60"/>
    <x v="0"/>
    <x v="145"/>
    <x v="4"/>
    <x v="139"/>
    <d v="2024-10-01T00:00:00"/>
    <x v="9"/>
    <n v="33"/>
    <x v="0"/>
  </r>
  <r>
    <x v="0"/>
    <s v="Confiture Fraise 30 Gr"/>
    <x v="0"/>
    <x v="144"/>
    <x v="4"/>
    <x v="139"/>
    <d v="2024-10-01T00:00:00"/>
    <x v="9"/>
    <n v="33"/>
    <x v="0"/>
  </r>
  <r>
    <x v="0"/>
    <s v="Miel pot 1 kg"/>
    <x v="0"/>
    <x v="146"/>
    <x v="6"/>
    <x v="140"/>
    <d v="2024-10-01T00:00:00"/>
    <x v="9"/>
    <n v="34.89"/>
    <x v="0"/>
  </r>
  <r>
    <x v="0"/>
    <s v="Cajun "/>
    <x v="0"/>
    <x v="312"/>
    <x v="2"/>
    <x v="273"/>
    <d v="2024-10-01T00:00:00"/>
    <x v="9"/>
    <n v="166.23"/>
    <x v="0"/>
  </r>
  <r>
    <x v="0"/>
    <s v="Sirop D Erable"/>
    <x v="0"/>
    <x v="76"/>
    <x v="6"/>
    <x v="74"/>
    <d v="2024-10-01T00:00:00"/>
    <x v="9"/>
    <n v="21.3"/>
    <x v="0"/>
  </r>
  <r>
    <x v="0"/>
    <s v="Madeleine Nature 25 gr carton 150pc "/>
    <x v="0"/>
    <x v="437"/>
    <x v="6"/>
    <x v="366"/>
    <d v="2024-10-01T00:00:00"/>
    <x v="9"/>
    <n v="25.37"/>
    <x v="0"/>
  </r>
  <r>
    <x v="24"/>
    <s v="Pate a tartiner noisette pot "/>
    <x v="0"/>
    <x v="592"/>
    <x v="14"/>
    <x v="467"/>
    <d v="2024-10-01T00:00:00"/>
    <x v="9"/>
    <n v="89.76"/>
    <x v="0"/>
  </r>
  <r>
    <x v="24"/>
    <s v="Pate a tartiner noix de coco pot "/>
    <x v="0"/>
    <x v="593"/>
    <x v="14"/>
    <x v="467"/>
    <d v="2024-10-01T00:00:00"/>
    <x v="9"/>
    <n v="89.76"/>
    <x v="0"/>
  </r>
  <r>
    <x v="1"/>
    <s v="Cacahuete  salees 1 kg "/>
    <x v="0"/>
    <x v="528"/>
    <x v="43"/>
    <x v="422"/>
    <d v="2024-10-01T00:00:00"/>
    <x v="9"/>
    <n v="92.17"/>
    <x v="0"/>
  </r>
  <r>
    <x v="1"/>
    <s v="Bretzel  2.5 kg "/>
    <x v="0"/>
    <x v="290"/>
    <x v="8"/>
    <x v="255"/>
    <d v="2024-10-01T00:00:00"/>
    <x v="9"/>
    <n v="107.34"/>
    <x v="0"/>
  </r>
  <r>
    <x v="18"/>
    <s v="Jus d orange "/>
    <x v="0"/>
    <x v="266"/>
    <x v="17"/>
    <x v="150"/>
    <d v="2024-10-01T00:00:00"/>
    <x v="9"/>
    <n v="253.5"/>
    <x v="0"/>
  </r>
  <r>
    <x v="18"/>
    <s v="Jus de pamplemouse "/>
    <x v="0"/>
    <x v="267"/>
    <x v="9"/>
    <x v="237"/>
    <d v="2024-10-01T00:00:00"/>
    <x v="9"/>
    <n v="94.3"/>
    <x v="0"/>
  </r>
  <r>
    <x v="7"/>
    <s v="Pepe mint "/>
    <x v="0"/>
    <x v="439"/>
    <x v="1"/>
    <x v="53"/>
    <d v="2024-10-01T00:00:00"/>
    <x v="9"/>
    <n v="12.32"/>
    <x v="0"/>
  </r>
  <r>
    <x v="7"/>
    <s v="The GD Tea vert"/>
    <x v="0"/>
    <x v="178"/>
    <x v="6"/>
    <x v="154"/>
    <d v="2024-10-01T00:00:00"/>
    <x v="9"/>
    <n v="31.3"/>
    <x v="0"/>
  </r>
  <r>
    <x v="19"/>
    <s v="Confiture Abricot 5Kg    "/>
    <x v="0"/>
    <x v="269"/>
    <x v="4"/>
    <x v="468"/>
    <d v="2024-10-01T00:00:00"/>
    <x v="9"/>
    <n v="130.38"/>
    <x v="0"/>
  </r>
  <r>
    <x v="19"/>
    <s v="Confiture Fraises 5Kg  "/>
    <x v="0"/>
    <x v="270"/>
    <x v="7"/>
    <x v="468"/>
    <d v="2024-10-01T00:00:00"/>
    <x v="9"/>
    <n v="162.97499999999999"/>
    <x v="0"/>
  </r>
  <r>
    <x v="19"/>
    <s v="Confiture mirabelle/ passion   "/>
    <x v="0"/>
    <x v="436"/>
    <x v="4"/>
    <x v="468"/>
    <d v="2024-10-01T00:00:00"/>
    <x v="9"/>
    <n v="130.38"/>
    <x v="0"/>
  </r>
  <r>
    <x v="19"/>
    <s v="Confiture Diverses 5Kg  "/>
    <x v="0"/>
    <x v="271"/>
    <x v="2"/>
    <x v="468"/>
    <d v="2024-10-01T00:00:00"/>
    <x v="9"/>
    <n v="195.57"/>
    <x v="0"/>
  </r>
  <r>
    <x v="0"/>
    <s v="Poudre amande"/>
    <x v="0"/>
    <x v="410"/>
    <x v="4"/>
    <x v="348"/>
    <d v="2024-11-01T00:00:00"/>
    <x v="10"/>
    <n v="33.6"/>
    <x v="0"/>
  </r>
  <r>
    <x v="0"/>
    <s v="Poudre noisettes 1 kg "/>
    <x v="0"/>
    <x v="113"/>
    <x v="4"/>
    <x v="469"/>
    <d v="2024-11-01T00:00:00"/>
    <x v="10"/>
    <n v="49.98"/>
    <x v="0"/>
  </r>
  <r>
    <x v="0"/>
    <s v="Herbes de provence 185 gr"/>
    <x v="0"/>
    <x v="124"/>
    <x v="6"/>
    <x v="470"/>
    <d v="2024-11-01T00:00:00"/>
    <x v="10"/>
    <n v="4.3600000000000003"/>
    <x v="0"/>
  </r>
  <r>
    <x v="0"/>
    <s v="Ail poudre"/>
    <x v="0"/>
    <x v="553"/>
    <x v="4"/>
    <x v="471"/>
    <d v="2024-11-01T00:00:00"/>
    <x v="10"/>
    <n v="24.56"/>
    <x v="0"/>
  </r>
  <r>
    <x v="14"/>
    <s v="Poivre Vert frit 1Kg"/>
    <x v="0"/>
    <x v="240"/>
    <x v="4"/>
    <x v="216"/>
    <d v="2024-11-01T00:00:00"/>
    <x v="10"/>
    <n v="113.1"/>
    <x v="0"/>
  </r>
  <r>
    <x v="0"/>
    <s v="Amandes effilées"/>
    <x v="0"/>
    <x v="351"/>
    <x v="4"/>
    <x v="472"/>
    <d v="2024-11-01T00:00:00"/>
    <x v="10"/>
    <n v="35.880000000000003"/>
    <x v="0"/>
  </r>
  <r>
    <x v="0"/>
    <s v="Noix De Cajou 1 Kg  "/>
    <x v="0"/>
    <x v="114"/>
    <x v="1"/>
    <x v="110"/>
    <d v="2024-11-01T00:00:00"/>
    <x v="10"/>
    <n v="58.36"/>
    <x v="0"/>
  </r>
  <r>
    <x v="0"/>
    <s v="Cerneaux De Noix Invalides  "/>
    <x v="0"/>
    <x v="405"/>
    <x v="9"/>
    <x v="286"/>
    <d v="2024-11-01T00:00:00"/>
    <x v="10"/>
    <n v="61.5"/>
    <x v="0"/>
  </r>
  <r>
    <x v="0"/>
    <s v="Oignons frits 1 kg      "/>
    <x v="0"/>
    <x v="409"/>
    <x v="11"/>
    <x v="405"/>
    <d v="2024-11-01T00:00:00"/>
    <x v="10"/>
    <n v="74.759999999999991"/>
    <x v="0"/>
  </r>
  <r>
    <x v="3"/>
    <s v="Fruit Du Jacquier  "/>
    <x v="0"/>
    <x v="95"/>
    <x v="14"/>
    <x v="134"/>
    <d v="2024-11-01T00:00:00"/>
    <x v="10"/>
    <n v="54"/>
    <x v="0"/>
  </r>
  <r>
    <x v="0"/>
    <s v="Pois Chiches 4/4"/>
    <x v="0"/>
    <x v="541"/>
    <x v="9"/>
    <x v="95"/>
    <d v="2024-11-01T00:00:00"/>
    <x v="10"/>
    <n v="7.65"/>
    <x v="0"/>
  </r>
  <r>
    <x v="0"/>
    <s v="Mais cuit "/>
    <x v="0"/>
    <x v="140"/>
    <x v="11"/>
    <x v="135"/>
    <d v="2024-11-01T00:00:00"/>
    <x v="10"/>
    <n v="17.5"/>
    <x v="0"/>
  </r>
  <r>
    <x v="0"/>
    <s v="Olive Verte Entieres 5/1"/>
    <x v="0"/>
    <x v="365"/>
    <x v="6"/>
    <x v="312"/>
    <d v="2024-11-01T00:00:00"/>
    <x v="10"/>
    <n v="7.3"/>
    <x v="0"/>
  </r>
  <r>
    <x v="0"/>
    <s v="Cornichon 5/1 boite 80+   "/>
    <x v="0"/>
    <x v="359"/>
    <x v="2"/>
    <x v="473"/>
    <d v="2024-11-01T00:00:00"/>
    <x v="10"/>
    <n v="29.07"/>
    <x v="0"/>
  </r>
  <r>
    <x v="0"/>
    <s v="Vinaigre balsamique 2 L    "/>
    <x v="0"/>
    <x v="120"/>
    <x v="2"/>
    <x v="474"/>
    <d v="2024-11-01T00:00:00"/>
    <x v="10"/>
    <n v="46.89"/>
    <x v="0"/>
  </r>
  <r>
    <x v="0"/>
    <s v="Sucre glace kg"/>
    <x v="0"/>
    <x v="367"/>
    <x v="9"/>
    <x v="314"/>
    <d v="2024-11-01T00:00:00"/>
    <x v="10"/>
    <n v="19.45"/>
    <x v="0"/>
  </r>
  <r>
    <x v="0"/>
    <s v="Sucre cassonnade kg "/>
    <x v="0"/>
    <x v="121"/>
    <x v="0"/>
    <x v="117"/>
    <d v="2024-11-01T00:00:00"/>
    <x v="10"/>
    <n v="31.95"/>
    <x v="0"/>
  </r>
  <r>
    <x v="0"/>
    <s v="Nutella 15 Gr"/>
    <x v="0"/>
    <x v="594"/>
    <x v="6"/>
    <x v="475"/>
    <d v="2024-11-01T00:00:00"/>
    <x v="10"/>
    <n v="27.05"/>
    <x v="0"/>
  </r>
  <r>
    <x v="0"/>
    <s v="Poudre coco"/>
    <x v="0"/>
    <x v="403"/>
    <x v="2"/>
    <x v="56"/>
    <d v="2024-11-01T00:00:00"/>
    <x v="10"/>
    <n v="17.700000000000003"/>
    <x v="0"/>
  </r>
  <r>
    <x v="0"/>
    <s v="Speculos brisure  "/>
    <x v="0"/>
    <x v="263"/>
    <x v="2"/>
    <x v="476"/>
    <d v="2024-11-01T00:00:00"/>
    <x v="10"/>
    <n v="20.13"/>
    <x v="0"/>
  </r>
  <r>
    <x v="0"/>
    <s v="Raisin blond golden 1 kg "/>
    <x v="0"/>
    <x v="115"/>
    <x v="11"/>
    <x v="346"/>
    <d v="2024-11-01T00:00:00"/>
    <x v="10"/>
    <n v="46.48"/>
    <x v="0"/>
  </r>
  <r>
    <x v="0"/>
    <s v="Raisin noir 1 kg  "/>
    <x v="0"/>
    <x v="116"/>
    <x v="17"/>
    <x v="120"/>
    <d v="2024-11-01T00:00:00"/>
    <x v="10"/>
    <n v="71.3"/>
    <x v="0"/>
  </r>
  <r>
    <x v="0"/>
    <s v="Sesame blanc kg "/>
    <x v="0"/>
    <x v="411"/>
    <x v="4"/>
    <x v="346"/>
    <d v="2024-11-01T00:00:00"/>
    <x v="10"/>
    <n v="13.28"/>
    <x v="0"/>
  </r>
  <r>
    <x v="0"/>
    <s v="Feuille de riz "/>
    <x v="0"/>
    <x v="544"/>
    <x v="1"/>
    <x v="31"/>
    <d v="2024-11-01T00:00:00"/>
    <x v="10"/>
    <n v="10.6"/>
    <x v="0"/>
  </r>
  <r>
    <x v="0"/>
    <s v="Prumeau de denoyaute 1 kg   "/>
    <x v="0"/>
    <x v="495"/>
    <x v="2"/>
    <x v="181"/>
    <d v="2024-11-01T00:00:00"/>
    <x v="10"/>
    <n v="41.7"/>
    <x v="0"/>
  </r>
  <r>
    <x v="0"/>
    <s v="Daim Sachet "/>
    <x v="0"/>
    <x v="379"/>
    <x v="1"/>
    <x v="477"/>
    <d v="2024-11-01T00:00:00"/>
    <x v="10"/>
    <n v="72.319999999999993"/>
    <x v="0"/>
  </r>
  <r>
    <x v="0"/>
    <s v="Creme de marron "/>
    <x v="0"/>
    <x v="136"/>
    <x v="2"/>
    <x v="131"/>
    <d v="2024-11-01T00:00:00"/>
    <x v="10"/>
    <n v="33.089999999999996"/>
    <x v="0"/>
  </r>
  <r>
    <x v="0"/>
    <s v="Artichaud "/>
    <x v="0"/>
    <x v="362"/>
    <x v="1"/>
    <x v="310"/>
    <d v="2024-11-01T00:00:00"/>
    <x v="10"/>
    <n v="20.04"/>
    <x v="0"/>
  </r>
  <r>
    <x v="0"/>
    <s v="Thon Albacore Naturel 4/4  "/>
    <x v="0"/>
    <x v="397"/>
    <x v="11"/>
    <x v="478"/>
    <d v="2024-11-01T00:00:00"/>
    <x v="10"/>
    <n v="52.78"/>
    <x v="0"/>
  </r>
  <r>
    <x v="0"/>
    <s v="Tomate concentre 28%"/>
    <x v="0"/>
    <x v="476"/>
    <x v="5"/>
    <x v="66"/>
    <d v="2024-11-01T00:00:00"/>
    <x v="10"/>
    <n v="17.52"/>
    <x v="0"/>
  </r>
  <r>
    <x v="0"/>
    <s v="Creme balsamique 250ml"/>
    <x v="0"/>
    <x v="392"/>
    <x v="1"/>
    <x v="479"/>
    <d v="2024-11-01T00:00:00"/>
    <x v="10"/>
    <n v="16.36"/>
    <x v="0"/>
  </r>
  <r>
    <x v="0"/>
    <s v="Creme cassis dijon "/>
    <x v="0"/>
    <x v="549"/>
    <x v="2"/>
    <x v="59"/>
    <d v="2024-11-01T00:00:00"/>
    <x v="10"/>
    <n v="26.910000000000004"/>
    <x v="0"/>
  </r>
  <r>
    <x v="0"/>
    <s v="Arome vanille "/>
    <x v="0"/>
    <x v="350"/>
    <x v="4"/>
    <x v="299"/>
    <d v="2024-11-01T00:00:00"/>
    <x v="10"/>
    <n v="58.48"/>
    <x v="0"/>
  </r>
  <r>
    <x v="0"/>
    <s v="Arome café"/>
    <x v="0"/>
    <x v="352"/>
    <x v="4"/>
    <x v="301"/>
    <d v="2024-11-01T00:00:00"/>
    <x v="10"/>
    <n v="50.1"/>
    <x v="0"/>
  </r>
  <r>
    <x v="0"/>
    <s v="Fleur d oranger "/>
    <x v="0"/>
    <x v="394"/>
    <x v="6"/>
    <x v="337"/>
    <d v="2024-11-01T00:00:00"/>
    <x v="10"/>
    <n v="4.4800000000000004"/>
    <x v="0"/>
  </r>
  <r>
    <x v="0"/>
    <s v="Pruneaux "/>
    <x v="0"/>
    <x v="545"/>
    <x v="1"/>
    <x v="435"/>
    <d v="2024-11-01T00:00:00"/>
    <x v="10"/>
    <n v="61.88"/>
    <x v="0"/>
  </r>
  <r>
    <x v="0"/>
    <s v="Riz basmati sac 5 kg   "/>
    <x v="0"/>
    <x v="110"/>
    <x v="4"/>
    <x v="480"/>
    <d v="2024-11-01T00:00:00"/>
    <x v="10"/>
    <n v="34.94"/>
    <x v="0"/>
  </r>
  <r>
    <x v="0"/>
    <s v="Couscous moyen"/>
    <x v="0"/>
    <x v="550"/>
    <x v="21"/>
    <x v="438"/>
    <d v="2024-11-01T00:00:00"/>
    <x v="10"/>
    <n v="89.55"/>
    <x v="0"/>
  </r>
  <r>
    <x v="0"/>
    <s v="Quinoa kg"/>
    <x v="0"/>
    <x v="413"/>
    <x v="92"/>
    <x v="82"/>
    <d v="2024-11-01T00:00:00"/>
    <x v="10"/>
    <n v="119.35000000000001"/>
    <x v="0"/>
  </r>
  <r>
    <x v="0"/>
    <s v="Riz rond"/>
    <x v="0"/>
    <x v="530"/>
    <x v="2"/>
    <x v="424"/>
    <d v="2024-11-01T00:00:00"/>
    <x v="10"/>
    <n v="67.41"/>
    <x v="0"/>
  </r>
  <r>
    <x v="0"/>
    <s v="Gros sel "/>
    <x v="0"/>
    <x v="346"/>
    <x v="4"/>
    <x v="295"/>
    <d v="2024-11-01T00:00:00"/>
    <x v="10"/>
    <n v="13.46"/>
    <x v="0"/>
  </r>
  <r>
    <x v="0"/>
    <s v="Sel fin 5 kg "/>
    <x v="0"/>
    <x v="342"/>
    <x v="2"/>
    <x v="292"/>
    <d v="2024-11-01T00:00:00"/>
    <x v="10"/>
    <n v="19.62"/>
    <x v="0"/>
  </r>
  <r>
    <x v="0"/>
    <s v="Sel guerande kg "/>
    <x v="0"/>
    <x v="447"/>
    <x v="4"/>
    <x v="374"/>
    <d v="2024-11-01T00:00:00"/>
    <x v="10"/>
    <n v="3.76"/>
    <x v="0"/>
  </r>
  <r>
    <x v="0"/>
    <s v="Fleur de sel"/>
    <x v="0"/>
    <x v="414"/>
    <x v="10"/>
    <x v="350"/>
    <d v="2024-11-01T00:00:00"/>
    <x v="10"/>
    <n v="10.365"/>
    <x v="0"/>
  </r>
  <r>
    <x v="0"/>
    <s v="Fondant blanc "/>
    <x v="0"/>
    <x v="552"/>
    <x v="3"/>
    <x v="440"/>
    <d v="2024-11-01T00:00:00"/>
    <x v="10"/>
    <n v="13.05"/>
    <x v="0"/>
  </r>
  <r>
    <x v="0"/>
    <s v="Vanille Bourbon Gousses P:90Gr"/>
    <x v="0"/>
    <x v="452"/>
    <x v="6"/>
    <x v="379"/>
    <d v="2024-11-01T00:00:00"/>
    <x v="10"/>
    <n v="94.39"/>
    <x v="0"/>
  </r>
  <r>
    <x v="0"/>
    <s v="Nappage brillane chocolat   "/>
    <x v="0"/>
    <x v="501"/>
    <x v="4"/>
    <x v="407"/>
    <d v="2024-11-01T00:00:00"/>
    <x v="10"/>
    <n v="27.7"/>
    <x v="0"/>
  </r>
  <r>
    <x v="0"/>
    <s v="Baking power  "/>
    <x v="0"/>
    <x v="478"/>
    <x v="4"/>
    <x v="481"/>
    <d v="2024-11-01T00:00:00"/>
    <x v="10"/>
    <n v="18.88"/>
    <x v="0"/>
  </r>
  <r>
    <x v="0"/>
    <s v="Gelatine feuille "/>
    <x v="0"/>
    <x v="415"/>
    <x v="4"/>
    <x v="351"/>
    <d v="2024-11-01T00:00:00"/>
    <x v="10"/>
    <n v="50.08"/>
    <x v="0"/>
  </r>
  <r>
    <x v="0"/>
    <s v="Lentille Corail Bio"/>
    <x v="0"/>
    <x v="2"/>
    <x v="6"/>
    <x v="2"/>
    <d v="2024-11-01T00:00:00"/>
    <x v="10"/>
    <n v="13.11"/>
    <x v="0"/>
  </r>
  <r>
    <x v="0"/>
    <s v="Polenta mais 1 kg "/>
    <x v="0"/>
    <x v="117"/>
    <x v="6"/>
    <x v="482"/>
    <d v="2024-11-01T00:00:00"/>
    <x v="10"/>
    <n v="4.3"/>
    <x v="0"/>
  </r>
  <r>
    <x v="0"/>
    <s v="Tomate Pelee Concassee 5/1  "/>
    <x v="0"/>
    <x v="358"/>
    <x v="2"/>
    <x v="483"/>
    <d v="2024-11-01T00:00:00"/>
    <x v="10"/>
    <n v="22.32"/>
    <x v="0"/>
  </r>
  <r>
    <x v="0"/>
    <s v="Vin Rouge De Table 11° B:10L"/>
    <x v="0"/>
    <x v="477"/>
    <x v="8"/>
    <x v="185"/>
    <d v="2024-11-01T00:00:00"/>
    <x v="10"/>
    <n v="94.5"/>
    <x v="0"/>
  </r>
  <r>
    <x v="0"/>
    <s v="Chocolat 35 %"/>
    <x v="0"/>
    <x v="504"/>
    <x v="6"/>
    <x v="410"/>
    <d v="2024-11-01T00:00:00"/>
    <x v="10"/>
    <n v="89.24"/>
    <x v="0"/>
  </r>
  <r>
    <x v="0"/>
    <s v="Chocolat blanc 29 % "/>
    <x v="0"/>
    <x v="112"/>
    <x v="6"/>
    <x v="108"/>
    <d v="2024-11-01T00:00:00"/>
    <x v="10"/>
    <n v="42.71"/>
    <x v="0"/>
  </r>
  <r>
    <x v="0"/>
    <s v="Chocolat blanc Zephyr"/>
    <x v="0"/>
    <x v="567"/>
    <x v="6"/>
    <x v="450"/>
    <d v="2024-11-01T00:00:00"/>
    <x v="10"/>
    <n v="18.18"/>
    <x v="0"/>
  </r>
  <r>
    <x v="0"/>
    <s v="Chocolat noir 65 % "/>
    <x v="0"/>
    <x v="111"/>
    <x v="4"/>
    <x v="484"/>
    <d v="2024-11-01T00:00:00"/>
    <x v="10"/>
    <n v="79.98"/>
    <x v="0"/>
  </r>
  <r>
    <x v="0"/>
    <s v="Lentilles Vertes S:5Kg"/>
    <x v="0"/>
    <x v="1"/>
    <x v="6"/>
    <x v="1"/>
    <d v="2024-11-01T00:00:00"/>
    <x v="10"/>
    <n v="13.78"/>
    <x v="0"/>
  </r>
  <r>
    <x v="0"/>
    <s v="Vinaigre Blanc Alcool  10 l"/>
    <x v="0"/>
    <x v="408"/>
    <x v="8"/>
    <x v="340"/>
    <d v="2024-11-01T00:00:00"/>
    <x v="10"/>
    <n v="39.78"/>
    <x v="0"/>
  </r>
  <r>
    <x v="0"/>
    <s v="Haricot rouge boite 5/1"/>
    <x v="0"/>
    <x v="551"/>
    <x v="6"/>
    <x v="485"/>
    <d v="2024-11-01T00:00:00"/>
    <x v="10"/>
    <n v="18.43"/>
    <x v="0"/>
  </r>
  <r>
    <x v="0"/>
    <s v="Ebly "/>
    <x v="0"/>
    <x v="388"/>
    <x v="6"/>
    <x v="331"/>
    <d v="2024-11-01T00:00:00"/>
    <x v="10"/>
    <n v="30.26"/>
    <x v="0"/>
  </r>
  <r>
    <x v="0"/>
    <s v="Pop Corn"/>
    <x v="0"/>
    <x v="399"/>
    <x v="6"/>
    <x v="340"/>
    <d v="2024-11-01T00:00:00"/>
    <x v="10"/>
    <n v="6.63"/>
    <x v="0"/>
  </r>
  <r>
    <x v="0"/>
    <s v="Chapelure panko  "/>
    <x v="0"/>
    <x v="389"/>
    <x v="11"/>
    <x v="332"/>
    <d v="2024-11-01T00:00:00"/>
    <x v="10"/>
    <n v="55.65"/>
    <x v="0"/>
  </r>
  <r>
    <x v="0"/>
    <s v="Chapelure dorée "/>
    <x v="0"/>
    <x v="135"/>
    <x v="0"/>
    <x v="130"/>
    <d v="2024-11-01T00:00:00"/>
    <x v="10"/>
    <n v="140.13"/>
    <x v="0"/>
  </r>
  <r>
    <x v="0"/>
    <s v="Farfalle "/>
    <x v="0"/>
    <x v="574"/>
    <x v="3"/>
    <x v="486"/>
    <d v="2024-11-01T00:00:00"/>
    <x v="10"/>
    <n v="4.9000000000000004"/>
    <x v="0"/>
  </r>
  <r>
    <x v="0"/>
    <s v="Lasagne  5 kg  "/>
    <x v="0"/>
    <x v="386"/>
    <x v="4"/>
    <x v="329"/>
    <d v="2024-11-01T00:00:00"/>
    <x v="10"/>
    <n v="39.299999999999997"/>
    <x v="0"/>
  </r>
  <r>
    <x v="0"/>
    <s v="Tortillas"/>
    <x v="0"/>
    <x v="449"/>
    <x v="5"/>
    <x v="376"/>
    <d v="2024-11-01T00:00:00"/>
    <x v="10"/>
    <n v="184.56"/>
    <x v="0"/>
  </r>
  <r>
    <x v="0"/>
    <s v="Fond Brun Lié Boite"/>
    <x v="0"/>
    <x v="125"/>
    <x v="6"/>
    <x v="487"/>
    <d v="2024-11-01T00:00:00"/>
    <x v="10"/>
    <n v="14.99"/>
    <x v="0"/>
  </r>
  <r>
    <x v="0"/>
    <s v="Fumet poisson poudre   "/>
    <x v="0"/>
    <x v="123"/>
    <x v="4"/>
    <x v="119"/>
    <d v="2024-11-01T00:00:00"/>
    <x v="10"/>
    <n v="17.399999999999999"/>
    <x v="0"/>
  </r>
  <r>
    <x v="0"/>
    <s v="Bouillon de légumes  "/>
    <x v="0"/>
    <x v="126"/>
    <x v="6"/>
    <x v="488"/>
    <d v="2024-11-01T00:00:00"/>
    <x v="10"/>
    <n v="7.14"/>
    <x v="0"/>
  </r>
  <r>
    <x v="0"/>
    <s v="Miel pot 1 kg"/>
    <x v="0"/>
    <x v="146"/>
    <x v="5"/>
    <x v="489"/>
    <d v="2024-11-01T00:00:00"/>
    <x v="10"/>
    <n v="60.96"/>
    <x v="0"/>
  </r>
  <r>
    <x v="0"/>
    <s v="Piment cayenne "/>
    <x v="0"/>
    <x v="572"/>
    <x v="4"/>
    <x v="455"/>
    <d v="2024-11-01T00:00:00"/>
    <x v="10"/>
    <n v="10.7"/>
    <x v="0"/>
  </r>
  <r>
    <x v="0"/>
    <s v="Melange Cajun"/>
    <x v="0"/>
    <x v="556"/>
    <x v="17"/>
    <x v="443"/>
    <d v="2024-11-01T00:00:00"/>
    <x v="10"/>
    <n v="97.100000000000009"/>
    <x v="0"/>
  </r>
  <r>
    <x v="0"/>
    <s v="Melange legumes  "/>
    <x v="0"/>
    <x v="398"/>
    <x v="5"/>
    <x v="59"/>
    <d v="2024-11-01T00:00:00"/>
    <x v="10"/>
    <n v="71.760000000000005"/>
    <x v="0"/>
  </r>
  <r>
    <x v="0"/>
    <s v="Melange BBQ 105 gr "/>
    <x v="0"/>
    <x v="595"/>
    <x v="1"/>
    <x v="453"/>
    <d v="2024-11-01T00:00:00"/>
    <x v="10"/>
    <n v="21.08"/>
    <x v="0"/>
  </r>
  <r>
    <x v="0"/>
    <s v="Curry "/>
    <x v="0"/>
    <x v="538"/>
    <x v="5"/>
    <x v="479"/>
    <d v="2024-11-01T00:00:00"/>
    <x v="10"/>
    <n v="32.72"/>
    <x v="0"/>
  </r>
  <r>
    <x v="0"/>
    <s v="Quatre Epices"/>
    <x v="0"/>
    <x v="571"/>
    <x v="9"/>
    <x v="454"/>
    <d v="2024-11-01T00:00:00"/>
    <x v="10"/>
    <n v="42.75"/>
    <x v="0"/>
  </r>
  <r>
    <x v="0"/>
    <s v="Poivre Noir Grains S:1Kg"/>
    <x v="0"/>
    <x v="104"/>
    <x v="2"/>
    <x v="100"/>
    <d v="2024-11-01T00:00:00"/>
    <x v="10"/>
    <n v="48.87"/>
    <x v="0"/>
  </r>
  <r>
    <x v="0"/>
    <s v="Cardamone "/>
    <x v="0"/>
    <x v="395"/>
    <x v="6"/>
    <x v="338"/>
    <d v="2024-11-01T00:00:00"/>
    <x v="10"/>
    <n v="25.54"/>
    <x v="0"/>
  </r>
  <r>
    <x v="0"/>
    <s v="Huile tournesol bidon 10 l"/>
    <x v="0"/>
    <x v="341"/>
    <x v="4"/>
    <x v="291"/>
    <d v="2024-11-01T00:00:00"/>
    <x v="10"/>
    <n v="38"/>
    <x v="0"/>
  </r>
  <r>
    <x v="0"/>
    <s v="Huile performanc friteuse 10 l"/>
    <x v="0"/>
    <x v="596"/>
    <x v="7"/>
    <x v="490"/>
    <d v="2024-11-01T00:00:00"/>
    <x v="10"/>
    <n v="72.375"/>
    <x v="0"/>
  </r>
  <r>
    <x v="0"/>
    <s v="Sucre poudre sac 20 kg  "/>
    <x v="0"/>
    <x v="360"/>
    <x v="6"/>
    <x v="308"/>
    <d v="2024-11-01T00:00:00"/>
    <x v="10"/>
    <n v="36.03"/>
    <x v="0"/>
  </r>
  <r>
    <x v="0"/>
    <s v="Huile de noisette 50 cl"/>
    <x v="0"/>
    <x v="393"/>
    <x v="8"/>
    <x v="336"/>
    <d v="2024-11-01T00:00:00"/>
    <x v="10"/>
    <n v="49.980000000000004"/>
    <x v="0"/>
  </r>
  <r>
    <x v="0"/>
    <s v="Huile de noix "/>
    <x v="0"/>
    <x v="546"/>
    <x v="9"/>
    <x v="436"/>
    <d v="2024-11-01T00:00:00"/>
    <x v="10"/>
    <n v="87.15"/>
    <x v="0"/>
  </r>
  <r>
    <x v="0"/>
    <s v="Huile D'Olive Extra Vierge B:1L  "/>
    <x v="0"/>
    <x v="443"/>
    <x v="15"/>
    <x v="491"/>
    <d v="2024-11-01T00:00:00"/>
    <x v="10"/>
    <n v="139.5"/>
    <x v="0"/>
  </r>
  <r>
    <x v="0"/>
    <s v="Huile sesame 500 gr "/>
    <x v="0"/>
    <x v="482"/>
    <x v="1"/>
    <x v="396"/>
    <d v="2024-11-01T00:00:00"/>
    <x v="10"/>
    <n v="39.159999999999997"/>
    <x v="0"/>
  </r>
  <r>
    <x v="0"/>
    <s v="Sauce Pour Nems 215Ml"/>
    <x v="0"/>
    <x v="481"/>
    <x v="8"/>
    <x v="343"/>
    <d v="2024-11-01T00:00:00"/>
    <x v="10"/>
    <n v="20.04"/>
    <x v="0"/>
  </r>
  <r>
    <x v="0"/>
    <s v="Sauce Sriracha 455 ml "/>
    <x v="0"/>
    <x v="26"/>
    <x v="2"/>
    <x v="492"/>
    <d v="2024-11-01T00:00:00"/>
    <x v="10"/>
    <n v="15.96"/>
    <x v="0"/>
  </r>
  <r>
    <x v="0"/>
    <s v="Sauce sweet chili  "/>
    <x v="0"/>
    <x v="340"/>
    <x v="11"/>
    <x v="493"/>
    <d v="2024-11-01T00:00:00"/>
    <x v="10"/>
    <n v="53.06"/>
    <x v="0"/>
  </r>
  <r>
    <x v="0"/>
    <s v="Vinaigre de cidre 75 cl"/>
    <x v="0"/>
    <x v="131"/>
    <x v="2"/>
    <x v="126"/>
    <d v="2024-11-01T00:00:00"/>
    <x v="10"/>
    <n v="6.75"/>
    <x v="0"/>
  </r>
  <r>
    <x v="0"/>
    <s v="Farine t55 Sac"/>
    <x v="0"/>
    <x v="119"/>
    <x v="6"/>
    <x v="115"/>
    <d v="2024-11-01T00:00:00"/>
    <x v="10"/>
    <n v="29.63"/>
    <x v="0"/>
  </r>
  <r>
    <x v="5"/>
    <s v="Mini Cannele"/>
    <x v="0"/>
    <x v="153"/>
    <x v="10"/>
    <x v="147"/>
    <d v="2024-11-01T00:00:00"/>
    <x v="10"/>
    <n v="47.61"/>
    <x v="0"/>
  </r>
  <r>
    <x v="5"/>
    <s v="Cookie Au Lait"/>
    <x v="0"/>
    <x v="284"/>
    <x v="6"/>
    <x v="149"/>
    <d v="2024-11-01T00:00:00"/>
    <x v="10"/>
    <n v="32.69"/>
    <x v="0"/>
  </r>
  <r>
    <x v="5"/>
    <s v="Cookie Double Chocolat"/>
    <x v="0"/>
    <x v="155"/>
    <x v="6"/>
    <x v="149"/>
    <d v="2024-11-01T00:00:00"/>
    <x v="10"/>
    <n v="32.69"/>
    <x v="0"/>
  </r>
  <r>
    <x v="5"/>
    <s v="Madeleine Chocolat"/>
    <x v="0"/>
    <x v="537"/>
    <x v="6"/>
    <x v="430"/>
    <d v="2024-11-01T00:00:00"/>
    <x v="10"/>
    <n v="35.29"/>
    <x v="0"/>
  </r>
  <r>
    <x v="5"/>
    <s v="Mini Beignets Fruits Rouge"/>
    <x v="0"/>
    <x v="151"/>
    <x v="6"/>
    <x v="145"/>
    <d v="2024-11-01T00:00:00"/>
    <x v="10"/>
    <n v="51.81"/>
    <x v="0"/>
  </r>
  <r>
    <x v="5"/>
    <s v="Assortiments Macaron"/>
    <x v="0"/>
    <x v="150"/>
    <x v="4"/>
    <x v="144"/>
    <d v="2024-11-01T00:00:00"/>
    <x v="10"/>
    <n v="98.54"/>
    <x v="0"/>
  </r>
  <r>
    <x v="5"/>
    <s v="Assortiment Mini Eclairs"/>
    <x v="0"/>
    <x v="597"/>
    <x v="6"/>
    <x v="494"/>
    <d v="2024-11-01T00:00:00"/>
    <x v="10"/>
    <n v="32.549999999999997"/>
    <x v="0"/>
  </r>
  <r>
    <x v="5"/>
    <s v="Pancake"/>
    <x v="0"/>
    <x v="152"/>
    <x v="4"/>
    <x v="146"/>
    <d v="2024-11-01T00:00:00"/>
    <x v="10"/>
    <n v="48.64"/>
    <x v="0"/>
  </r>
  <r>
    <x v="5"/>
    <s v="Brioche Praline"/>
    <x v="0"/>
    <x v="147"/>
    <x v="6"/>
    <x v="141"/>
    <d v="2024-11-01T00:00:00"/>
    <x v="10"/>
    <n v="45.22"/>
    <x v="0"/>
  </r>
  <r>
    <x v="5"/>
    <s v="Mini Paniers Fruite"/>
    <x v="0"/>
    <x v="598"/>
    <x v="6"/>
    <x v="495"/>
    <d v="2024-11-01T00:00:00"/>
    <x v="10"/>
    <n v="41.67"/>
    <x v="0"/>
  </r>
  <r>
    <x v="0"/>
    <s v="Ketchup pot 34ml room carton 80 pot    "/>
    <x v="0"/>
    <x v="141"/>
    <x v="3"/>
    <x v="496"/>
    <d v="2024-11-01T00:00:00"/>
    <x v="10"/>
    <n v="34.905000000000001"/>
    <x v="0"/>
  </r>
  <r>
    <x v="0"/>
    <s v="Mayonnaise pot 33 ml room carton 80 pot    "/>
    <x v="0"/>
    <x v="142"/>
    <x v="20"/>
    <x v="497"/>
    <d v="2024-11-01T00:00:00"/>
    <x v="10"/>
    <n v="13.484000000000002"/>
    <x v="0"/>
  </r>
  <r>
    <x v="0"/>
    <s v="Moutarde 33 ml room "/>
    <x v="0"/>
    <x v="143"/>
    <x v="10"/>
    <x v="498"/>
    <d v="2024-11-01T00:00:00"/>
    <x v="10"/>
    <n v="113.44499999999999"/>
    <x v="0"/>
  </r>
  <r>
    <x v="0"/>
    <s v="Confiture abricot  Verre  C:60"/>
    <x v="0"/>
    <x v="145"/>
    <x v="10"/>
    <x v="139"/>
    <d v="2024-11-01T00:00:00"/>
    <x v="10"/>
    <n v="24.75"/>
    <x v="0"/>
  </r>
  <r>
    <x v="0"/>
    <s v="Confiture framboise 30 gr "/>
    <x v="0"/>
    <x v="599"/>
    <x v="6"/>
    <x v="499"/>
    <d v="2024-11-01T00:00:00"/>
    <x v="10"/>
    <n v="55.08"/>
    <x v="0"/>
  </r>
  <r>
    <x v="0"/>
    <s v="Sirop D Erable"/>
    <x v="0"/>
    <x v="76"/>
    <x v="0"/>
    <x v="74"/>
    <d v="2024-11-01T00:00:00"/>
    <x v="10"/>
    <n v="191.70000000000002"/>
    <x v="0"/>
  </r>
  <r>
    <x v="0"/>
    <s v="Madeleine Nature 25 gr carton 150pc "/>
    <x v="0"/>
    <x v="437"/>
    <x v="10"/>
    <x v="500"/>
    <d v="2024-11-01T00:00:00"/>
    <x v="10"/>
    <n v="67.784999999999997"/>
    <x v="0"/>
  </r>
  <r>
    <x v="0"/>
    <s v="Pate A Tartine Noix Coco 300 Gr"/>
    <x v="0"/>
    <x v="235"/>
    <x v="0"/>
    <x v="213"/>
    <d v="2024-11-01T00:00:00"/>
    <x v="10"/>
    <n v="56.429999999999993"/>
    <x v="0"/>
  </r>
  <r>
    <x v="0"/>
    <s v="Pate A Tartiner Noisette 360Gr  bonne maman "/>
    <x v="0"/>
    <x v="236"/>
    <x v="4"/>
    <x v="501"/>
    <d v="2024-11-01T00:00:00"/>
    <x v="10"/>
    <n v="14.74"/>
    <x v="0"/>
  </r>
  <r>
    <x v="18"/>
    <s v="Jus d orange "/>
    <x v="0"/>
    <x v="266"/>
    <x v="4"/>
    <x v="150"/>
    <d v="2024-11-01T00:00:00"/>
    <x v="10"/>
    <n v="50.7"/>
    <x v="0"/>
  </r>
  <r>
    <x v="18"/>
    <s v="Jus de pamplemouse "/>
    <x v="0"/>
    <x v="267"/>
    <x v="8"/>
    <x v="237"/>
    <d v="2024-11-01T00:00:00"/>
    <x v="10"/>
    <n v="113.16"/>
    <x v="0"/>
  </r>
  <r>
    <x v="18"/>
    <s v="Jus de pomme "/>
    <x v="0"/>
    <x v="268"/>
    <x v="1"/>
    <x v="238"/>
    <d v="2024-11-01T00:00:00"/>
    <x v="10"/>
    <n v="99.52"/>
    <x v="0"/>
  </r>
  <r>
    <x v="24"/>
    <s v="Muesli bio basic kg"/>
    <x v="0"/>
    <x v="589"/>
    <x v="5"/>
    <x v="463"/>
    <d v="2024-11-01T00:00:00"/>
    <x v="10"/>
    <n v="62.88"/>
    <x v="0"/>
  </r>
  <r>
    <x v="24"/>
    <s v="Muesli bio fruits "/>
    <x v="0"/>
    <x v="600"/>
    <x v="5"/>
    <x v="463"/>
    <d v="2024-11-01T00:00:00"/>
    <x v="10"/>
    <n v="62.88"/>
    <x v="0"/>
  </r>
  <r>
    <x v="24"/>
    <s v="Muesli croustillantkg "/>
    <x v="0"/>
    <x v="590"/>
    <x v="4"/>
    <x v="464"/>
    <d v="2024-11-01T00:00:00"/>
    <x v="10"/>
    <n v="20.22"/>
    <x v="0"/>
  </r>
  <r>
    <x v="0"/>
    <s v="Corn Flakes  500 gr"/>
    <x v="0"/>
    <x v="289"/>
    <x v="6"/>
    <x v="502"/>
    <d v="2024-11-01T00:00:00"/>
    <x v="10"/>
    <n v="39.06"/>
    <x v="0"/>
  </r>
  <r>
    <x v="0"/>
    <s v="Special K  8*500 gr"/>
    <x v="0"/>
    <x v="490"/>
    <x v="6"/>
    <x v="503"/>
    <d v="2024-11-01T00:00:00"/>
    <x v="10"/>
    <n v="50.75"/>
    <x v="0"/>
  </r>
  <r>
    <x v="6"/>
    <s v="Infusion verveine bio 50 sachets "/>
    <x v="0"/>
    <x v="491"/>
    <x v="6"/>
    <x v="289"/>
    <d v="2024-11-01T00:00:00"/>
    <x v="10"/>
    <n v="28.18"/>
    <x v="0"/>
  </r>
  <r>
    <x v="6"/>
    <s v="Camomille Bio"/>
    <x v="0"/>
    <x v="162"/>
    <x v="6"/>
    <x v="155"/>
    <d v="2024-11-01T00:00:00"/>
    <x v="10"/>
    <n v="32.14"/>
    <x v="0"/>
  </r>
  <r>
    <x v="6"/>
    <s v="Sig infusion tilleul officinal bio boite 50 sachets "/>
    <x v="0"/>
    <x v="433"/>
    <x v="4"/>
    <x v="289"/>
    <d v="2024-11-01T00:00:00"/>
    <x v="10"/>
    <n v="56.36"/>
    <x v="0"/>
  </r>
  <r>
    <x v="6"/>
    <s v="The Noir Royal Ceylan Bio"/>
    <x v="0"/>
    <x v="601"/>
    <x v="3"/>
    <x v="420"/>
    <d v="2024-11-01T00:00:00"/>
    <x v="10"/>
    <n v="11.195"/>
    <x v="0"/>
  </r>
  <r>
    <x v="6"/>
    <s v="The Vert 4 Fruits Rouges Intense Bio"/>
    <x v="0"/>
    <x v="161"/>
    <x v="3"/>
    <x v="154"/>
    <d v="2024-11-01T00:00:00"/>
    <x v="10"/>
    <n v="15.65"/>
    <x v="0"/>
  </r>
  <r>
    <x v="6"/>
    <s v="The Noir Breakfast Intense"/>
    <x v="0"/>
    <x v="156"/>
    <x v="3"/>
    <x v="150"/>
    <d v="2024-11-01T00:00:00"/>
    <x v="10"/>
    <n v="12.675000000000001"/>
    <x v="0"/>
  </r>
  <r>
    <x v="6"/>
    <s v="Sig grand the  vert yamato du japon bio boite 50 sachets"/>
    <x v="0"/>
    <x v="430"/>
    <x v="4"/>
    <x v="363"/>
    <d v="2024-11-01T00:00:00"/>
    <x v="10"/>
    <n v="66.22"/>
    <x v="0"/>
  </r>
  <r>
    <x v="6"/>
    <s v="Sig grand the vert darjeeling menthe bio 50 boites "/>
    <x v="0"/>
    <x v="431"/>
    <x v="4"/>
    <x v="151"/>
    <d v="2024-11-01T00:00:00"/>
    <x v="10"/>
    <n v="63.92"/>
    <x v="0"/>
  </r>
  <r>
    <x v="6"/>
    <s v="The Noir Earl Grey Intense Bio"/>
    <x v="0"/>
    <x v="158"/>
    <x v="6"/>
    <x v="152"/>
    <d v="2024-11-01T00:00:00"/>
    <x v="10"/>
    <n v="29"/>
    <x v="0"/>
  </r>
  <r>
    <x v="6"/>
    <s v="Sig the vert citron bio boite 50 sachets"/>
    <x v="0"/>
    <x v="432"/>
    <x v="6"/>
    <x v="363"/>
    <d v="2024-11-01T00:00:00"/>
    <x v="10"/>
    <n v="33.11"/>
    <x v="0"/>
  </r>
  <r>
    <x v="7"/>
    <s v="The vert rave orient   "/>
    <x v="0"/>
    <x v="180"/>
    <x v="4"/>
    <x v="171"/>
    <d v="2024-11-01T00:00:00"/>
    <x v="10"/>
    <n v="61.48"/>
    <x v="0"/>
  </r>
  <r>
    <x v="7"/>
    <s v="The GD Tea vert"/>
    <x v="0"/>
    <x v="178"/>
    <x v="4"/>
    <x v="154"/>
    <d v="2024-11-01T00:00:00"/>
    <x v="10"/>
    <n v="62.6"/>
    <x v="0"/>
  </r>
  <r>
    <x v="7"/>
    <s v="Capsule Expresso  150 pc  "/>
    <x v="0"/>
    <x v="164"/>
    <x v="6"/>
    <x v="465"/>
    <d v="2024-11-01T00:00:00"/>
    <x v="10"/>
    <n v="71.45"/>
    <x v="0"/>
  </r>
  <r>
    <x v="7"/>
    <s v="Capsule Deca 50 PC    "/>
    <x v="0"/>
    <x v="165"/>
    <x v="3"/>
    <x v="504"/>
    <d v="2024-11-01T00:00:00"/>
    <x v="10"/>
    <n v="14.15"/>
    <x v="0"/>
  </r>
  <r>
    <x v="7"/>
    <s v="Lait Poudre 500Gr  "/>
    <x v="0"/>
    <x v="171"/>
    <x v="54"/>
    <x v="164"/>
    <d v="2024-11-01T00:00:00"/>
    <x v="10"/>
    <n v="367.84999999999997"/>
    <x v="0"/>
  </r>
  <r>
    <x v="7"/>
    <s v="Chocolat Poudre instantane kg    "/>
    <x v="0"/>
    <x v="172"/>
    <x v="43"/>
    <x v="165"/>
    <d v="2024-11-01T00:00:00"/>
    <x v="10"/>
    <n v="140.13999999999999"/>
    <x v="0"/>
  </r>
  <r>
    <x v="7"/>
    <s v="Edulcorant Sz  "/>
    <x v="0"/>
    <x v="168"/>
    <x v="6"/>
    <x v="505"/>
    <d v="2024-11-01T00:00:00"/>
    <x v="10"/>
    <n v="9.98"/>
    <x v="0"/>
  </r>
  <r>
    <x v="7"/>
    <s v="Sucre Buchette  1000 pc  "/>
    <x v="0"/>
    <x v="166"/>
    <x v="10"/>
    <x v="506"/>
    <d v="2024-11-01T00:00:00"/>
    <x v="10"/>
    <n v="24.615000000000002"/>
    <x v="0"/>
  </r>
  <r>
    <x v="7"/>
    <s v="Sucre Morceaux"/>
    <x v="0"/>
    <x v="167"/>
    <x v="6"/>
    <x v="160"/>
    <d v="2024-11-01T00:00:00"/>
    <x v="10"/>
    <n v="13.1"/>
    <x v="0"/>
  </r>
  <r>
    <x v="7"/>
    <s v="Cacao Hot"/>
    <x v="0"/>
    <x v="170"/>
    <x v="2"/>
    <x v="163"/>
    <d v="2024-11-01T00:00:00"/>
    <x v="10"/>
    <n v="93"/>
    <x v="0"/>
  </r>
  <r>
    <x v="7"/>
    <s v="Alleanza Rainforest Kg Grain      "/>
    <x v="0"/>
    <x v="173"/>
    <x v="0"/>
    <x v="428"/>
    <d v="2024-11-01T00:00:00"/>
    <x v="10"/>
    <n v="258.75"/>
    <x v="0"/>
  </r>
  <r>
    <x v="0"/>
    <s v="Miel room 48 pieces "/>
    <x v="0"/>
    <x v="602"/>
    <x v="4"/>
    <x v="507"/>
    <d v="2024-11-01T00:00:00"/>
    <x v="10"/>
    <n v="73.400000000000006"/>
    <x v="0"/>
  </r>
  <r>
    <x v="1"/>
    <s v="Escargot"/>
    <x v="0"/>
    <x v="101"/>
    <x v="2"/>
    <x v="97"/>
    <d v="2024-11-01T00:00:00"/>
    <x v="10"/>
    <n v="50.94"/>
    <x v="0"/>
  </r>
  <r>
    <x v="1"/>
    <s v="Vermicelle"/>
    <x v="0"/>
    <x v="128"/>
    <x v="5"/>
    <x v="123"/>
    <d v="2024-11-01T00:00:00"/>
    <x v="10"/>
    <n v="23.84"/>
    <x v="0"/>
  </r>
  <r>
    <x v="1"/>
    <s v="Boulgour"/>
    <x v="0"/>
    <x v="40"/>
    <x v="4"/>
    <x v="40"/>
    <d v="2024-11-01T00:00:00"/>
    <x v="10"/>
    <n v="4.7"/>
    <x v="0"/>
  </r>
  <r>
    <x v="1"/>
    <s v="Perle du japon "/>
    <x v="0"/>
    <x v="242"/>
    <x v="7"/>
    <x v="218"/>
    <d v="2024-11-01T00:00:00"/>
    <x v="10"/>
    <n v="20.25"/>
    <x v="0"/>
  </r>
  <r>
    <x v="1"/>
    <s v="Creme De Violette"/>
    <x v="0"/>
    <x v="383"/>
    <x v="4"/>
    <x v="327"/>
    <d v="2024-11-01T00:00:00"/>
    <x v="10"/>
    <n v="16"/>
    <x v="0"/>
  </r>
  <r>
    <x v="1"/>
    <s v="Pastis"/>
    <x v="0"/>
    <x v="3"/>
    <x v="7"/>
    <x v="3"/>
    <d v="2024-11-01T00:00:00"/>
    <x v="10"/>
    <n v="8.75"/>
    <x v="0"/>
  </r>
  <r>
    <x v="1"/>
    <s v="Confiture cerise noire 370 gr "/>
    <x v="0"/>
    <x v="603"/>
    <x v="2"/>
    <x v="479"/>
    <d v="2024-11-01T00:00:00"/>
    <x v="10"/>
    <n v="12.27"/>
    <x v="0"/>
  </r>
  <r>
    <x v="25"/>
    <s v="Melange carotte et caramel"/>
    <x v="0"/>
    <x v="604"/>
    <x v="1"/>
    <x v="508"/>
    <d v="2024-11-01T00:00:00"/>
    <x v="10"/>
    <n v="63.44"/>
    <x v="0"/>
  </r>
  <r>
    <x v="25"/>
    <s v="Melange croquant framboises etnamandes "/>
    <x v="0"/>
    <x v="605"/>
    <x v="6"/>
    <x v="508"/>
    <d v="2024-11-01T00:00:00"/>
    <x v="10"/>
    <n v="15.86"/>
    <x v="0"/>
  </r>
  <r>
    <x v="25"/>
    <s v="Melange croquant mangue et curcuma"/>
    <x v="0"/>
    <x v="606"/>
    <x v="2"/>
    <x v="508"/>
    <d v="2024-11-01T00:00:00"/>
    <x v="10"/>
    <n v="47.58"/>
    <x v="0"/>
  </r>
  <r>
    <x v="25"/>
    <s v="Melange croquant pommes et poudre de matcha "/>
    <x v="0"/>
    <x v="607"/>
    <x v="4"/>
    <x v="508"/>
    <d v="2024-11-01T00:00:00"/>
    <x v="10"/>
    <n v="31.72"/>
    <x v="0"/>
  </r>
  <r>
    <x v="0"/>
    <s v="Haribo fraise   "/>
    <x v="0"/>
    <x v="560"/>
    <x v="6"/>
    <x v="445"/>
    <d v="2024-11-01T00:00:00"/>
    <x v="10"/>
    <n v="10.37"/>
    <x v="0"/>
  </r>
  <r>
    <x v="0"/>
    <s v="Haribo marshmallows"/>
    <x v="0"/>
    <x v="557"/>
    <x v="6"/>
    <x v="509"/>
    <d v="2024-11-01T00:00:00"/>
    <x v="10"/>
    <n v="10.24"/>
    <x v="0"/>
  </r>
  <r>
    <x v="1"/>
    <s v="Vinaigre Vin Rouge Delas"/>
    <x v="0"/>
    <x v="348"/>
    <x v="2"/>
    <x v="297"/>
    <d v="2024-11-01T00:00:00"/>
    <x v="10"/>
    <n v="33.630000000000003"/>
    <x v="0"/>
  </r>
  <r>
    <x v="13"/>
    <s v="Koeurele"/>
    <x v="0"/>
    <x v="608"/>
    <x v="28"/>
    <x v="510"/>
    <d v="2024-11-01T00:00:00"/>
    <x v="10"/>
    <n v="58.08"/>
    <x v="0"/>
  </r>
  <r>
    <x v="8"/>
    <s v="Tartelette"/>
    <x v="0"/>
    <x v="189"/>
    <x v="6"/>
    <x v="174"/>
    <d v="2024-11-01T00:00:00"/>
    <x v="10"/>
    <n v="29.04"/>
    <x v="0"/>
  </r>
  <r>
    <x v="5"/>
    <s v="Gougeres Emmentals"/>
    <x v="0"/>
    <x v="272"/>
    <x v="7"/>
    <x v="240"/>
    <d v="2024-11-01T00:00:00"/>
    <x v="10"/>
    <n v="220"/>
    <x v="0"/>
  </r>
  <r>
    <x v="5"/>
    <s v="Noodle Stick Aigre Doux"/>
    <x v="0"/>
    <x v="332"/>
    <x v="6"/>
    <x v="285"/>
    <d v="2024-11-01T00:00:00"/>
    <x v="10"/>
    <n v="135.5"/>
    <x v="0"/>
  </r>
  <r>
    <x v="5"/>
    <s v="Brochette Poulet"/>
    <x v="0"/>
    <x v="609"/>
    <x v="6"/>
    <x v="511"/>
    <d v="2024-11-01T00:00:00"/>
    <x v="10"/>
    <n v="11.38"/>
    <x v="0"/>
  </r>
  <r>
    <x v="17"/>
    <s v="Samoosa aux legumes "/>
    <x v="0"/>
    <x v="457"/>
    <x v="70"/>
    <x v="241"/>
    <d v="2024-11-01T00:00:00"/>
    <x v="10"/>
    <n v="241.49999999999997"/>
    <x v="0"/>
  </r>
  <r>
    <x v="5"/>
    <s v="Piment Vegetarien"/>
    <x v="0"/>
    <x v="209"/>
    <x v="4"/>
    <x v="194"/>
    <d v="2024-11-01T00:00:00"/>
    <x v="10"/>
    <n v="100"/>
    <x v="0"/>
  </r>
  <r>
    <x v="5"/>
    <s v="Chausson Au Pomme"/>
    <x v="0"/>
    <x v="318"/>
    <x v="10"/>
    <x v="277"/>
    <d v="2024-11-01T00:00:00"/>
    <x v="10"/>
    <n v="158.35499999999999"/>
    <x v="0"/>
  </r>
  <r>
    <x v="15"/>
    <s v="Oignon grelot "/>
    <x v="0"/>
    <x v="248"/>
    <x v="7"/>
    <x v="224"/>
    <d v="2024-11-01T00:00:00"/>
    <x v="10"/>
    <n v="27.5"/>
    <x v="0"/>
  </r>
  <r>
    <x v="10"/>
    <s v="Petit pois "/>
    <x v="0"/>
    <x v="249"/>
    <x v="50"/>
    <x v="182"/>
    <d v="2024-11-01T00:00:00"/>
    <x v="10"/>
    <n v="8.4350000000000005"/>
    <x v="0"/>
  </r>
  <r>
    <x v="10"/>
    <s v="Haricot verts 2.5 kg"/>
    <x v="0"/>
    <x v="201"/>
    <x v="6"/>
    <x v="187"/>
    <d v="2024-11-01T00:00:00"/>
    <x v="10"/>
    <n v="1.9"/>
    <x v="0"/>
  </r>
  <r>
    <x v="10"/>
    <s v="Feve de soja kg"/>
    <x v="0"/>
    <x v="250"/>
    <x v="9"/>
    <x v="225"/>
    <d v="2024-11-01T00:00:00"/>
    <x v="10"/>
    <n v="21.65"/>
    <x v="0"/>
  </r>
  <r>
    <x v="26"/>
    <s v="Escargot bourg, au chablis sac de 100 Pieces"/>
    <x v="0"/>
    <x v="610"/>
    <x v="5"/>
    <x v="512"/>
    <d v="2024-11-01T00:00:00"/>
    <x v="10"/>
    <n v="720.08"/>
    <x v="0"/>
  </r>
  <r>
    <x v="26"/>
    <s v="Farce ail persil"/>
    <x v="0"/>
    <x v="611"/>
    <x v="6"/>
    <x v="513"/>
    <d v="2024-11-01T00:00:00"/>
    <x v="10"/>
    <n v="52.6"/>
    <x v="0"/>
  </r>
  <r>
    <x v="10"/>
    <s v="Frite patate douce "/>
    <x v="0"/>
    <x v="252"/>
    <x v="6"/>
    <x v="227"/>
    <d v="2024-11-01T00:00:00"/>
    <x v="10"/>
    <n v="4.5999999999999996"/>
    <x v="0"/>
  </r>
  <r>
    <x v="10"/>
    <s v="Pomme dauphin "/>
    <x v="0"/>
    <x v="586"/>
    <x v="9"/>
    <x v="134"/>
    <d v="2024-11-01T00:00:00"/>
    <x v="10"/>
    <n v="22.5"/>
    <x v="0"/>
  </r>
  <r>
    <x v="17"/>
    <s v="Saint jacques 1 kg "/>
    <x v="0"/>
    <x v="265"/>
    <x v="2"/>
    <x v="236"/>
    <d v="2024-11-01T00:00:00"/>
    <x v="10"/>
    <n v="127.5"/>
    <x v="0"/>
  </r>
  <r>
    <x v="10"/>
    <s v="Tortillas"/>
    <x v="0"/>
    <x v="612"/>
    <x v="2"/>
    <x v="514"/>
    <d v="2024-11-01T00:00:00"/>
    <x v="10"/>
    <n v="3.12"/>
    <x v="0"/>
  </r>
  <r>
    <x v="10"/>
    <s v="Gnoccis "/>
    <x v="0"/>
    <x v="523"/>
    <x v="1"/>
    <x v="419"/>
    <d v="2024-11-01T00:00:00"/>
    <x v="10"/>
    <n v="13.4"/>
    <x v="0"/>
  </r>
  <r>
    <x v="17"/>
    <s v="Saku De Thon Albacore Surgele Ultra Basse Temperature"/>
    <x v="0"/>
    <x v="306"/>
    <x v="10"/>
    <x v="268"/>
    <d v="2024-11-01T00:00:00"/>
    <x v="10"/>
    <n v="58.349999999999994"/>
    <x v="0"/>
  </r>
  <r>
    <x v="17"/>
    <s v="Filet de bar "/>
    <x v="0"/>
    <x v="331"/>
    <x v="1"/>
    <x v="257"/>
    <d v="2024-11-01T00:00:00"/>
    <x v="10"/>
    <n v="75.599999999999994"/>
    <x v="0"/>
  </r>
  <r>
    <x v="17"/>
    <s v="Mini Blinis X16 (D:5Cm) Paquet"/>
    <x v="0"/>
    <x v="420"/>
    <x v="6"/>
    <x v="355"/>
    <d v="2024-11-01T00:00:00"/>
    <x v="10"/>
    <n v="1.75"/>
    <x v="0"/>
  </r>
  <r>
    <x v="10"/>
    <s v="Dos de cabillaud 5 kg "/>
    <x v="0"/>
    <x v="199"/>
    <x v="6"/>
    <x v="185"/>
    <d v="2024-11-01T00:00:00"/>
    <x v="10"/>
    <n v="15.75"/>
    <x v="0"/>
  </r>
  <r>
    <x v="8"/>
    <s v="Gamme Finger"/>
    <x v="0"/>
    <x v="461"/>
    <x v="1"/>
    <x v="174"/>
    <d v="2024-11-01T00:00:00"/>
    <x v="10"/>
    <n v="116.16"/>
    <x v="0"/>
  </r>
  <r>
    <x v="8"/>
    <s v="Gamme Stone"/>
    <x v="0"/>
    <x v="185"/>
    <x v="3"/>
    <x v="174"/>
    <d v="2024-11-01T00:00:00"/>
    <x v="10"/>
    <n v="14.52"/>
    <x v="0"/>
  </r>
  <r>
    <x v="8"/>
    <s v="Choupinette framboise boite de 50 pieces"/>
    <x v="0"/>
    <x v="187"/>
    <x v="6"/>
    <x v="176"/>
    <d v="2024-11-01T00:00:00"/>
    <x v="10"/>
    <n v="27"/>
    <x v="0"/>
  </r>
  <r>
    <x v="8"/>
    <s v="Choupinette Pistache colis de 50 pieces"/>
    <x v="0"/>
    <x v="188"/>
    <x v="6"/>
    <x v="176"/>
    <d v="2024-11-01T00:00:00"/>
    <x v="10"/>
    <n v="27"/>
    <x v="0"/>
  </r>
  <r>
    <x v="9"/>
    <s v="Tarte Pomme Diam 22  Diam"/>
    <x v="0"/>
    <x v="325"/>
    <x v="4"/>
    <x v="280"/>
    <d v="2024-11-01T00:00:00"/>
    <x v="10"/>
    <n v="28.8"/>
    <x v="0"/>
  </r>
  <r>
    <x v="9"/>
    <s v="Tarte Poire Diam 22 Cm  "/>
    <x v="0"/>
    <x v="193"/>
    <x v="6"/>
    <x v="179"/>
    <d v="2024-11-01T00:00:00"/>
    <x v="10"/>
    <n v="16.93"/>
    <x v="0"/>
  </r>
  <r>
    <x v="2"/>
    <s v="Assortiment macaron Classique 36x10gr"/>
    <x v="0"/>
    <x v="613"/>
    <x v="6"/>
    <x v="515"/>
    <d v="2024-11-01T00:00:00"/>
    <x v="10"/>
    <n v="18.809999999999999"/>
    <x v="0"/>
  </r>
  <r>
    <x v="2"/>
    <s v="Mini Crepe Arome Vanille Sucree Dia10Cm 15 G (Cond 120)"/>
    <x v="0"/>
    <x v="579"/>
    <x v="1"/>
    <x v="142"/>
    <d v="2024-11-01T00:00:00"/>
    <x v="10"/>
    <n v="79.08"/>
    <x v="0"/>
  </r>
  <r>
    <x v="5"/>
    <s v="Mini Cannele"/>
    <x v="0"/>
    <x v="153"/>
    <x v="10"/>
    <x v="147"/>
    <d v="2024-11-01T00:00:00"/>
    <x v="10"/>
    <n v="47.61"/>
    <x v="0"/>
  </r>
  <r>
    <x v="5"/>
    <s v="Mini tartellette chocolat "/>
    <x v="0"/>
    <x v="614"/>
    <x v="3"/>
    <x v="247"/>
    <d v="2024-11-01T00:00:00"/>
    <x v="10"/>
    <n v="41.23"/>
    <x v="0"/>
  </r>
  <r>
    <x v="5"/>
    <s v="Mini Tartelette Sale"/>
    <x v="0"/>
    <x v="280"/>
    <x v="4"/>
    <x v="246"/>
    <d v="2024-11-01T00:00:00"/>
    <x v="10"/>
    <n v="159.22"/>
    <x v="0"/>
  </r>
  <r>
    <x v="5"/>
    <s v="Mini Tartelette Sucre"/>
    <x v="0"/>
    <x v="281"/>
    <x v="4"/>
    <x v="247"/>
    <d v="2024-11-01T00:00:00"/>
    <x v="10"/>
    <n v="164.92"/>
    <x v="0"/>
  </r>
  <r>
    <x v="10"/>
    <s v="Churros "/>
    <x v="0"/>
    <x v="324"/>
    <x v="6"/>
    <x v="227"/>
    <d v="2024-11-01T00:00:00"/>
    <x v="10"/>
    <n v="4.5999999999999996"/>
    <x v="0"/>
  </r>
  <r>
    <x v="10"/>
    <s v="Beignet a la romaine "/>
    <x v="0"/>
    <x v="334"/>
    <x v="4"/>
    <x v="287"/>
    <d v="2024-11-01T00:00:00"/>
    <x v="10"/>
    <n v="8.1"/>
    <x v="0"/>
  </r>
  <r>
    <x v="22"/>
    <s v="Pizza 4 fromages   "/>
    <x v="0"/>
    <x v="469"/>
    <x v="19"/>
    <x v="389"/>
    <d v="2024-11-01T00:00:00"/>
    <x v="10"/>
    <n v="73.36"/>
    <x v="0"/>
  </r>
  <r>
    <x v="22"/>
    <s v="Pizza Margherita "/>
    <x v="0"/>
    <x v="467"/>
    <x v="41"/>
    <x v="387"/>
    <d v="2024-11-01T00:00:00"/>
    <x v="10"/>
    <n v="58"/>
    <x v="0"/>
  </r>
  <r>
    <x v="22"/>
    <s v="Pizza pepperoni "/>
    <x v="0"/>
    <x v="470"/>
    <x v="14"/>
    <x v="390"/>
    <d v="2024-11-01T00:00:00"/>
    <x v="10"/>
    <n v="52.800000000000004"/>
    <x v="0"/>
  </r>
  <r>
    <x v="5"/>
    <s v="Pain Chocolats"/>
    <x v="0"/>
    <x v="214"/>
    <x v="11"/>
    <x v="199"/>
    <d v="2024-11-01T00:00:00"/>
    <x v="10"/>
    <n v="330.75"/>
    <x v="0"/>
  </r>
  <r>
    <x v="5"/>
    <s v="Pain Raisin"/>
    <x v="0"/>
    <x v="212"/>
    <x v="2"/>
    <x v="197"/>
    <d v="2024-11-01T00:00:00"/>
    <x v="10"/>
    <n v="173.88"/>
    <x v="0"/>
  </r>
  <r>
    <x v="5"/>
    <s v="Croissants"/>
    <x v="0"/>
    <x v="215"/>
    <x v="11"/>
    <x v="200"/>
    <d v="2024-11-01T00:00:00"/>
    <x v="10"/>
    <n v="284.48"/>
    <x v="0"/>
  </r>
  <r>
    <x v="5"/>
    <s v="Pain Parisiens"/>
    <x v="0"/>
    <x v="203"/>
    <x v="1"/>
    <x v="189"/>
    <d v="2024-11-01T00:00:00"/>
    <x v="10"/>
    <n v="186.84"/>
    <x v="0"/>
  </r>
  <r>
    <x v="5"/>
    <s v="Pain Figue"/>
    <x v="0"/>
    <x v="211"/>
    <x v="3"/>
    <x v="196"/>
    <d v="2024-11-01T00:00:00"/>
    <x v="10"/>
    <n v="25.625"/>
    <x v="0"/>
  </r>
  <r>
    <x v="5"/>
    <s v="Pain Noix"/>
    <x v="0"/>
    <x v="210"/>
    <x v="6"/>
    <x v="195"/>
    <d v="2024-11-01T00:00:00"/>
    <x v="10"/>
    <n v="83.03"/>
    <x v="0"/>
  </r>
  <r>
    <x v="5"/>
    <s v="Baguette Nature"/>
    <x v="0"/>
    <x v="204"/>
    <x v="11"/>
    <x v="190"/>
    <d v="2024-11-01T00:00:00"/>
    <x v="10"/>
    <n v="161.21"/>
    <x v="0"/>
  </r>
  <r>
    <x v="5"/>
    <s v="Algue"/>
    <x v="0"/>
    <x v="231"/>
    <x v="1"/>
    <x v="209"/>
    <d v="2024-11-01T00:00:00"/>
    <x v="10"/>
    <n v="60"/>
    <x v="0"/>
  </r>
  <r>
    <x v="10"/>
    <s v="Bouchee Camembert  "/>
    <x v="0"/>
    <x v="333"/>
    <x v="2"/>
    <x v="286"/>
    <d v="2024-11-01T00:00:00"/>
    <x v="10"/>
    <n v="36.900000000000006"/>
    <x v="0"/>
  </r>
  <r>
    <x v="5"/>
    <s v="Glace Chocolat"/>
    <x v="0"/>
    <x v="206"/>
    <x v="4"/>
    <x v="192"/>
    <d v="2024-11-01T00:00:00"/>
    <x v="10"/>
    <n v="32.4"/>
    <x v="0"/>
  </r>
  <r>
    <x v="5"/>
    <s v="Glace Vanille"/>
    <x v="0"/>
    <x v="327"/>
    <x v="6"/>
    <x v="192"/>
    <d v="2024-11-01T00:00:00"/>
    <x v="10"/>
    <n v="16.2"/>
    <x v="0"/>
  </r>
  <r>
    <x v="5"/>
    <s v="Glace Fraise"/>
    <x v="0"/>
    <x v="458"/>
    <x v="6"/>
    <x v="192"/>
    <d v="2024-11-01T00:00:00"/>
    <x v="10"/>
    <n v="16.2"/>
    <x v="0"/>
  </r>
  <r>
    <x v="10"/>
    <s v="Cone vanille "/>
    <x v="0"/>
    <x v="512"/>
    <x v="4"/>
    <x v="413"/>
    <d v="2024-11-01T00:00:00"/>
    <x v="10"/>
    <n v="13.9"/>
    <x v="0"/>
  </r>
  <r>
    <x v="10"/>
    <s v="Cone vanille /chocolat "/>
    <x v="0"/>
    <x v="526"/>
    <x v="4"/>
    <x v="413"/>
    <d v="2024-11-01T00:00:00"/>
    <x v="10"/>
    <n v="13.9"/>
    <x v="0"/>
  </r>
  <r>
    <x v="1"/>
    <s v="Bretzel  2.5 kg "/>
    <x v="0"/>
    <x v="290"/>
    <x v="1"/>
    <x v="70"/>
    <d v="2024-11-01T00:00:00"/>
    <x v="10"/>
    <n v="67.959999999999994"/>
    <x v="0"/>
  </r>
  <r>
    <x v="1"/>
    <s v="Cacahuete  salees 1 kg "/>
    <x v="0"/>
    <x v="528"/>
    <x v="6"/>
    <x v="516"/>
    <d v="2024-11-01T00:00:00"/>
    <x v="10"/>
    <n v="34.75"/>
    <x v="0"/>
  </r>
  <r>
    <x v="27"/>
    <s v="Truffes de Bourgogne "/>
    <x v="0"/>
    <x v="615"/>
    <x v="93"/>
    <x v="517"/>
    <d v="2024-11-01T00:00:00"/>
    <x v="10"/>
    <n v="123.75"/>
    <x v="0"/>
  </r>
  <r>
    <x v="0"/>
    <s v="Lasagne  5 kg  "/>
    <x v="0"/>
    <x v="386"/>
    <x v="6"/>
    <x v="329"/>
    <d v="2024-12-01T00:00:00"/>
    <x v="11"/>
    <n v="19.649999999999999"/>
    <x v="0"/>
  </r>
  <r>
    <x v="0"/>
    <s v="Tagliattelles de cecco 500Gr"/>
    <x v="0"/>
    <x v="616"/>
    <x v="11"/>
    <x v="518"/>
    <d v="2024-12-01T00:00:00"/>
    <x v="11"/>
    <n v="18.27"/>
    <x v="0"/>
  </r>
  <r>
    <x v="0"/>
    <s v="Feuillantine chocolat Carton"/>
    <x v="0"/>
    <x v="264"/>
    <x v="3"/>
    <x v="23"/>
    <d v="2024-12-01T00:00:00"/>
    <x v="11"/>
    <n v="8.5350000000000001"/>
    <x v="0"/>
  </r>
  <r>
    <x v="0"/>
    <s v="Biscuit cuilliere "/>
    <x v="0"/>
    <x v="134"/>
    <x v="6"/>
    <x v="519"/>
    <d v="2024-12-01T00:00:00"/>
    <x v="11"/>
    <n v="19.690000000000001"/>
    <x v="0"/>
  </r>
  <r>
    <x v="0"/>
    <s v="Fond volaille "/>
    <x v="0"/>
    <x v="617"/>
    <x v="2"/>
    <x v="520"/>
    <d v="2024-12-01T00:00:00"/>
    <x v="11"/>
    <n v="33.599999999999994"/>
    <x v="0"/>
  </r>
  <r>
    <x v="0"/>
    <s v="Fumet poisson poudre   "/>
    <x v="0"/>
    <x v="123"/>
    <x v="4"/>
    <x v="119"/>
    <d v="2024-12-01T00:00:00"/>
    <x v="11"/>
    <n v="17.399999999999999"/>
    <x v="0"/>
  </r>
  <r>
    <x v="0"/>
    <s v="Fond Brun Lié Boite"/>
    <x v="0"/>
    <x v="125"/>
    <x v="6"/>
    <x v="487"/>
    <d v="2024-12-01T00:00:00"/>
    <x v="11"/>
    <n v="14.99"/>
    <x v="0"/>
  </r>
  <r>
    <x v="0"/>
    <s v="Miel pot 1 kg"/>
    <x v="0"/>
    <x v="146"/>
    <x v="1"/>
    <x v="489"/>
    <d v="2024-12-01T00:00:00"/>
    <x v="11"/>
    <n v="30.48"/>
    <x v="0"/>
  </r>
  <r>
    <x v="0"/>
    <s v="Nappage brillane chocolat   "/>
    <x v="0"/>
    <x v="501"/>
    <x v="4"/>
    <x v="407"/>
    <d v="2024-12-01T00:00:00"/>
    <x v="11"/>
    <n v="27.7"/>
    <x v="0"/>
  </r>
  <r>
    <x v="0"/>
    <s v="Fondant blanc "/>
    <x v="0"/>
    <x v="552"/>
    <x v="6"/>
    <x v="440"/>
    <d v="2024-12-01T00:00:00"/>
    <x v="11"/>
    <n v="26.1"/>
    <x v="0"/>
  </r>
  <r>
    <x v="0"/>
    <s v="Quinoa kg"/>
    <x v="0"/>
    <x v="413"/>
    <x v="94"/>
    <x v="82"/>
    <d v="2024-12-01T00:00:00"/>
    <x v="11"/>
    <n v="85.25"/>
    <x v="0"/>
  </r>
  <r>
    <x v="0"/>
    <s v="Lentille Corail Bio"/>
    <x v="0"/>
    <x v="2"/>
    <x v="6"/>
    <x v="2"/>
    <d v="2024-12-01T00:00:00"/>
    <x v="11"/>
    <n v="13.11"/>
    <x v="0"/>
  </r>
  <r>
    <x v="0"/>
    <s v="Couscous moyen"/>
    <x v="0"/>
    <x v="550"/>
    <x v="8"/>
    <x v="438"/>
    <d v="2024-12-01T00:00:00"/>
    <x v="11"/>
    <n v="119.39999999999999"/>
    <x v="0"/>
  </r>
  <r>
    <x v="0"/>
    <s v="Risotto"/>
    <x v="0"/>
    <x v="618"/>
    <x v="6"/>
    <x v="521"/>
    <d v="2024-12-01T00:00:00"/>
    <x v="11"/>
    <n v="4.83"/>
    <x v="0"/>
  </r>
  <r>
    <x v="0"/>
    <s v="Oignons frits 1 kg      "/>
    <x v="0"/>
    <x v="409"/>
    <x v="9"/>
    <x v="405"/>
    <d v="2024-12-01T00:00:00"/>
    <x v="11"/>
    <n v="53.4"/>
    <x v="0"/>
  </r>
  <r>
    <x v="0"/>
    <s v="Chapelure panko  "/>
    <x v="0"/>
    <x v="389"/>
    <x v="9"/>
    <x v="332"/>
    <d v="2024-12-01T00:00:00"/>
    <x v="11"/>
    <n v="39.75"/>
    <x v="0"/>
  </r>
  <r>
    <x v="0"/>
    <s v="Vin Rouge De Table 11° B:10L"/>
    <x v="0"/>
    <x v="477"/>
    <x v="1"/>
    <x v="185"/>
    <d v="2024-12-01T00:00:00"/>
    <x v="11"/>
    <n v="63"/>
    <x v="0"/>
  </r>
  <r>
    <x v="0"/>
    <s v="Vinaigre Blanc Alcool  10 l"/>
    <x v="0"/>
    <x v="408"/>
    <x v="1"/>
    <x v="340"/>
    <d v="2024-12-01T00:00:00"/>
    <x v="11"/>
    <n v="26.52"/>
    <x v="0"/>
  </r>
  <r>
    <x v="0"/>
    <s v="Baking power  "/>
    <x v="0"/>
    <x v="478"/>
    <x v="6"/>
    <x v="481"/>
    <d v="2024-12-01T00:00:00"/>
    <x v="11"/>
    <n v="9.44"/>
    <x v="0"/>
  </r>
  <r>
    <x v="0"/>
    <s v="Daim Sachet "/>
    <x v="0"/>
    <x v="379"/>
    <x v="9"/>
    <x v="477"/>
    <d v="2024-12-01T00:00:00"/>
    <x v="11"/>
    <n v="90.399999999999991"/>
    <x v="0"/>
  </r>
  <r>
    <x v="0"/>
    <s v="Raisin noir 1 kg  "/>
    <x v="0"/>
    <x v="116"/>
    <x v="17"/>
    <x v="120"/>
    <d v="2024-12-01T00:00:00"/>
    <x v="11"/>
    <n v="71.3"/>
    <x v="0"/>
  </r>
  <r>
    <x v="0"/>
    <s v="Raisin blond golden 1 kg "/>
    <x v="0"/>
    <x v="115"/>
    <x v="2"/>
    <x v="346"/>
    <d v="2024-12-01T00:00:00"/>
    <x v="11"/>
    <n v="19.919999999999998"/>
    <x v="0"/>
  </r>
  <r>
    <x v="0"/>
    <s v="Sesame blanc kg "/>
    <x v="0"/>
    <x v="411"/>
    <x v="4"/>
    <x v="346"/>
    <d v="2024-12-01T00:00:00"/>
    <x v="11"/>
    <n v="13.28"/>
    <x v="0"/>
  </r>
  <r>
    <x v="0"/>
    <s v="Pate d amande "/>
    <x v="0"/>
    <x v="619"/>
    <x v="50"/>
    <x v="522"/>
    <d v="2024-12-01T00:00:00"/>
    <x v="11"/>
    <n v="29.014999999999997"/>
    <x v="0"/>
  </r>
  <r>
    <x v="0"/>
    <s v="Gelatine feuille "/>
    <x v="0"/>
    <x v="415"/>
    <x v="4"/>
    <x v="351"/>
    <d v="2024-12-01T00:00:00"/>
    <x v="11"/>
    <n v="50.08"/>
    <x v="0"/>
  </r>
  <r>
    <x v="0"/>
    <s v="Gousse vanille "/>
    <x v="0"/>
    <x v="539"/>
    <x v="6"/>
    <x v="379"/>
    <d v="2024-12-01T00:00:00"/>
    <x v="11"/>
    <n v="94.39"/>
    <x v="0"/>
  </r>
  <r>
    <x v="0"/>
    <s v="Arome vanille "/>
    <x v="0"/>
    <x v="350"/>
    <x v="4"/>
    <x v="299"/>
    <d v="2024-12-01T00:00:00"/>
    <x v="11"/>
    <n v="58.48"/>
    <x v="0"/>
  </r>
  <r>
    <x v="0"/>
    <s v="Arome café"/>
    <x v="0"/>
    <x v="352"/>
    <x v="2"/>
    <x v="301"/>
    <d v="2024-12-01T00:00:00"/>
    <x v="11"/>
    <n v="75.150000000000006"/>
    <x v="0"/>
  </r>
  <r>
    <x v="0"/>
    <s v="Sel fin 5 kg "/>
    <x v="0"/>
    <x v="342"/>
    <x v="10"/>
    <x v="292"/>
    <d v="2024-12-01T00:00:00"/>
    <x v="11"/>
    <n v="9.81"/>
    <x v="0"/>
  </r>
  <r>
    <x v="0"/>
    <s v="Sel guerande kg "/>
    <x v="0"/>
    <x v="447"/>
    <x v="6"/>
    <x v="374"/>
    <d v="2024-12-01T00:00:00"/>
    <x v="11"/>
    <n v="1.88"/>
    <x v="0"/>
  </r>
  <r>
    <x v="0"/>
    <s v="Fleur d oranger "/>
    <x v="0"/>
    <x v="394"/>
    <x v="6"/>
    <x v="337"/>
    <d v="2024-12-01T00:00:00"/>
    <x v="11"/>
    <n v="4.4800000000000004"/>
    <x v="0"/>
  </r>
  <r>
    <x v="0"/>
    <s v="Fleur de sel"/>
    <x v="0"/>
    <x v="414"/>
    <x v="10"/>
    <x v="350"/>
    <d v="2024-12-01T00:00:00"/>
    <x v="11"/>
    <n v="10.365"/>
    <x v="0"/>
  </r>
  <r>
    <x v="0"/>
    <s v="Gros sel "/>
    <x v="0"/>
    <x v="346"/>
    <x v="4"/>
    <x v="295"/>
    <d v="2024-12-01T00:00:00"/>
    <x v="11"/>
    <n v="13.46"/>
    <x v="0"/>
  </r>
  <r>
    <x v="0"/>
    <s v="Penne Rigate  sac 5 kg "/>
    <x v="0"/>
    <x v="343"/>
    <x v="2"/>
    <x v="523"/>
    <d v="2024-12-01T00:00:00"/>
    <x v="11"/>
    <n v="26.97"/>
    <x v="0"/>
  </r>
  <r>
    <x v="0"/>
    <s v="Riz basmati sac 5 kg   "/>
    <x v="0"/>
    <x v="110"/>
    <x v="4"/>
    <x v="480"/>
    <d v="2024-12-01T00:00:00"/>
    <x v="11"/>
    <n v="34.94"/>
    <x v="0"/>
  </r>
  <r>
    <x v="0"/>
    <s v="Ebly "/>
    <x v="0"/>
    <x v="388"/>
    <x v="6"/>
    <x v="331"/>
    <d v="2024-12-01T00:00:00"/>
    <x v="11"/>
    <n v="30.26"/>
    <x v="0"/>
  </r>
  <r>
    <x v="0"/>
    <s v="Vin blancs"/>
    <x v="0"/>
    <x v="620"/>
    <x v="4"/>
    <x v="334"/>
    <d v="2024-12-01T00:00:00"/>
    <x v="11"/>
    <n v="41.14"/>
    <x v="0"/>
  </r>
  <r>
    <x v="0"/>
    <s v="Speculos brisure  "/>
    <x v="0"/>
    <x v="263"/>
    <x v="6"/>
    <x v="476"/>
    <d v="2024-12-01T00:00:00"/>
    <x v="11"/>
    <n v="6.71"/>
    <x v="0"/>
  </r>
  <r>
    <x v="0"/>
    <s v="Feuille de riz "/>
    <x v="0"/>
    <x v="544"/>
    <x v="1"/>
    <x v="31"/>
    <d v="2024-12-01T00:00:00"/>
    <x v="11"/>
    <n v="10.6"/>
    <x v="0"/>
  </r>
  <r>
    <x v="0"/>
    <s v="Prumeau de denoyaute 1 kg   "/>
    <x v="0"/>
    <x v="495"/>
    <x v="2"/>
    <x v="181"/>
    <d v="2024-12-01T00:00:00"/>
    <x v="11"/>
    <n v="41.7"/>
    <x v="0"/>
  </r>
  <r>
    <x v="0"/>
    <s v="Poivre vert saumure "/>
    <x v="0"/>
    <x v="247"/>
    <x v="4"/>
    <x v="223"/>
    <d v="2024-12-01T00:00:00"/>
    <x v="11"/>
    <n v="11.46"/>
    <x v="0"/>
  </r>
  <r>
    <x v="0"/>
    <s v="Bleuet"/>
    <x v="0"/>
    <x v="621"/>
    <x v="6"/>
    <x v="524"/>
    <d v="2024-12-01T00:00:00"/>
    <x v="11"/>
    <n v="19.28"/>
    <x v="0"/>
  </r>
  <r>
    <x v="0"/>
    <s v="Poudre coco"/>
    <x v="0"/>
    <x v="403"/>
    <x v="2"/>
    <x v="56"/>
    <d v="2024-12-01T00:00:00"/>
    <x v="11"/>
    <n v="17.700000000000003"/>
    <x v="0"/>
  </r>
  <r>
    <x v="0"/>
    <s v="Poudre noisettes 1 kg "/>
    <x v="0"/>
    <x v="113"/>
    <x v="10"/>
    <x v="469"/>
    <d v="2024-12-01T00:00:00"/>
    <x v="11"/>
    <n v="37.484999999999999"/>
    <x v="0"/>
  </r>
  <r>
    <x v="0"/>
    <s v="Amandes effilées"/>
    <x v="0"/>
    <x v="351"/>
    <x v="10"/>
    <x v="472"/>
    <d v="2024-12-01T00:00:00"/>
    <x v="11"/>
    <n v="26.910000000000004"/>
    <x v="0"/>
  </r>
  <r>
    <x v="0"/>
    <s v="Chocolat 35 %"/>
    <x v="0"/>
    <x v="504"/>
    <x v="6"/>
    <x v="410"/>
    <d v="2024-12-01T00:00:00"/>
    <x v="11"/>
    <n v="89.24"/>
    <x v="0"/>
  </r>
  <r>
    <x v="0"/>
    <s v="Chocolat blanc Zephyr"/>
    <x v="0"/>
    <x v="567"/>
    <x v="6"/>
    <x v="450"/>
    <d v="2024-12-01T00:00:00"/>
    <x v="11"/>
    <n v="18.18"/>
    <x v="0"/>
  </r>
  <r>
    <x v="0"/>
    <s v="Basilic"/>
    <x v="0"/>
    <x v="622"/>
    <x v="6"/>
    <x v="525"/>
    <d v="2024-12-01T00:00:00"/>
    <x v="11"/>
    <n v="2.94"/>
    <x v="0"/>
  </r>
  <r>
    <x v="0"/>
    <s v="Quatre Epices"/>
    <x v="0"/>
    <x v="571"/>
    <x v="1"/>
    <x v="454"/>
    <d v="2024-12-01T00:00:00"/>
    <x v="11"/>
    <n v="34.200000000000003"/>
    <x v="0"/>
  </r>
  <r>
    <x v="15"/>
    <s v="Epine vinette"/>
    <x v="0"/>
    <x v="390"/>
    <x v="9"/>
    <x v="333"/>
    <d v="2024-12-01T00:00:00"/>
    <x v="11"/>
    <n v="58.4"/>
    <x v="0"/>
  </r>
  <r>
    <x v="0"/>
    <s v="Creme balsamique 250ml"/>
    <x v="0"/>
    <x v="392"/>
    <x v="1"/>
    <x v="479"/>
    <d v="2024-12-01T00:00:00"/>
    <x v="11"/>
    <n v="16.36"/>
    <x v="0"/>
  </r>
  <r>
    <x v="0"/>
    <s v="Huile de noisette 50 cl"/>
    <x v="0"/>
    <x v="393"/>
    <x v="8"/>
    <x v="336"/>
    <d v="2024-12-01T00:00:00"/>
    <x v="11"/>
    <n v="49.980000000000004"/>
    <x v="0"/>
  </r>
  <r>
    <x v="0"/>
    <s v="Vinaigre de cidre 75 cl"/>
    <x v="0"/>
    <x v="131"/>
    <x v="4"/>
    <x v="126"/>
    <d v="2024-12-01T00:00:00"/>
    <x v="11"/>
    <n v="4.5"/>
    <x v="0"/>
  </r>
  <r>
    <x v="0"/>
    <s v="Sauce  piments  nems  "/>
    <x v="0"/>
    <x v="402"/>
    <x v="1"/>
    <x v="526"/>
    <d v="2024-12-01T00:00:00"/>
    <x v="11"/>
    <n v="19.920000000000002"/>
    <x v="0"/>
  </r>
  <r>
    <x v="0"/>
    <s v="Sauce sweet chili  "/>
    <x v="0"/>
    <x v="340"/>
    <x v="6"/>
    <x v="493"/>
    <d v="2024-12-01T00:00:00"/>
    <x v="11"/>
    <n v="7.58"/>
    <x v="0"/>
  </r>
  <r>
    <x v="0"/>
    <s v="Vinaigre balsamique 2 L    "/>
    <x v="0"/>
    <x v="120"/>
    <x v="4"/>
    <x v="474"/>
    <d v="2024-12-01T00:00:00"/>
    <x v="11"/>
    <n v="31.26"/>
    <x v="0"/>
  </r>
  <r>
    <x v="0"/>
    <s v="Creme cassis dijon "/>
    <x v="0"/>
    <x v="549"/>
    <x v="2"/>
    <x v="59"/>
    <d v="2024-12-01T00:00:00"/>
    <x v="11"/>
    <n v="26.910000000000004"/>
    <x v="0"/>
  </r>
  <r>
    <x v="0"/>
    <s v="Sucre cassonnade kg "/>
    <x v="0"/>
    <x v="121"/>
    <x v="5"/>
    <x v="117"/>
    <d v="2024-12-01T00:00:00"/>
    <x v="11"/>
    <n v="28.4"/>
    <x v="0"/>
  </r>
  <r>
    <x v="0"/>
    <s v="Haribo fraise   "/>
    <x v="0"/>
    <x v="560"/>
    <x v="6"/>
    <x v="445"/>
    <d v="2024-12-01T00:00:00"/>
    <x v="11"/>
    <n v="10.37"/>
    <x v="0"/>
  </r>
  <r>
    <x v="0"/>
    <s v="Olive Verte Entieres 5/1"/>
    <x v="0"/>
    <x v="365"/>
    <x v="6"/>
    <x v="312"/>
    <d v="2024-12-01T00:00:00"/>
    <x v="11"/>
    <n v="7.3"/>
    <x v="0"/>
  </r>
  <r>
    <x v="0"/>
    <s v="Tomate concentre 28%"/>
    <x v="0"/>
    <x v="476"/>
    <x v="4"/>
    <x v="66"/>
    <d v="2024-12-01T00:00:00"/>
    <x v="11"/>
    <n v="4.38"/>
    <x v="0"/>
  </r>
  <r>
    <x v="0"/>
    <s v="Mais cuit "/>
    <x v="0"/>
    <x v="140"/>
    <x v="9"/>
    <x v="135"/>
    <d v="2024-12-01T00:00:00"/>
    <x v="11"/>
    <n v="12.5"/>
    <x v="0"/>
  </r>
  <r>
    <x v="0"/>
    <s v="Thon Albacore Naturel 4/4  "/>
    <x v="0"/>
    <x v="397"/>
    <x v="5"/>
    <x v="478"/>
    <d v="2024-12-01T00:00:00"/>
    <x v="11"/>
    <n v="60.32"/>
    <x v="0"/>
  </r>
  <r>
    <x v="0"/>
    <s v="Huile tournesol bidon 10 l"/>
    <x v="0"/>
    <x v="341"/>
    <x v="10"/>
    <x v="291"/>
    <d v="2024-12-01T00:00:00"/>
    <x v="11"/>
    <n v="28.5"/>
    <x v="0"/>
  </r>
  <r>
    <x v="0"/>
    <s v="Curry "/>
    <x v="0"/>
    <x v="538"/>
    <x v="2"/>
    <x v="479"/>
    <d v="2024-12-01T00:00:00"/>
    <x v="11"/>
    <n v="12.27"/>
    <x v="0"/>
  </r>
  <r>
    <x v="0"/>
    <s v="Piment cayenne "/>
    <x v="0"/>
    <x v="572"/>
    <x v="9"/>
    <x v="455"/>
    <d v="2024-12-01T00:00:00"/>
    <x v="11"/>
    <n v="26.75"/>
    <x v="0"/>
  </r>
  <r>
    <x v="0"/>
    <s v="Melange Cajun"/>
    <x v="0"/>
    <x v="556"/>
    <x v="6"/>
    <x v="443"/>
    <d v="2024-12-01T00:00:00"/>
    <x v="11"/>
    <n v="9.7100000000000009"/>
    <x v="0"/>
  </r>
  <r>
    <x v="0"/>
    <s v="Celebration"/>
    <x v="0"/>
    <x v="623"/>
    <x v="6"/>
    <x v="527"/>
    <d v="2024-12-01T00:00:00"/>
    <x v="11"/>
    <n v="23.1"/>
    <x v="0"/>
  </r>
  <r>
    <x v="0"/>
    <s v="Poivre Noir Grains S:1Kg"/>
    <x v="0"/>
    <x v="104"/>
    <x v="2"/>
    <x v="100"/>
    <d v="2024-12-01T00:00:00"/>
    <x v="11"/>
    <n v="48.87"/>
    <x v="0"/>
  </r>
  <r>
    <x v="0"/>
    <s v="Cornichon 5/1 boite 80+   "/>
    <x v="0"/>
    <x v="359"/>
    <x v="6"/>
    <x v="473"/>
    <d v="2024-12-01T00:00:00"/>
    <x v="11"/>
    <n v="9.69"/>
    <x v="0"/>
  </r>
  <r>
    <x v="0"/>
    <s v="Cerneaux De Noix Invalides  "/>
    <x v="0"/>
    <x v="405"/>
    <x v="9"/>
    <x v="286"/>
    <d v="2024-12-01T00:00:00"/>
    <x v="11"/>
    <n v="61.5"/>
    <x v="0"/>
  </r>
  <r>
    <x v="0"/>
    <s v="Sauce Soja Jap Premium B:1L"/>
    <x v="0"/>
    <x v="498"/>
    <x v="2"/>
    <x v="120"/>
    <d v="2024-12-01T00:00:00"/>
    <x v="11"/>
    <n v="21.39"/>
    <x v="0"/>
  </r>
  <r>
    <x v="0"/>
    <s v="Sauce Soja Sucree B:1L"/>
    <x v="0"/>
    <x v="497"/>
    <x v="6"/>
    <x v="339"/>
    <d v="2024-12-01T00:00:00"/>
    <x v="11"/>
    <n v="7.51"/>
    <x v="0"/>
  </r>
  <r>
    <x v="0"/>
    <s v="Huile sesame 500 gr "/>
    <x v="0"/>
    <x v="482"/>
    <x v="1"/>
    <x v="396"/>
    <d v="2024-12-01T00:00:00"/>
    <x v="11"/>
    <n v="39.159999999999997"/>
    <x v="0"/>
  </r>
  <r>
    <x v="0"/>
    <s v="Huile D'Olive Extra Vierge B:1L  "/>
    <x v="0"/>
    <x v="443"/>
    <x v="8"/>
    <x v="491"/>
    <d v="2024-12-01T00:00:00"/>
    <x v="11"/>
    <n v="55.800000000000004"/>
    <x v="0"/>
  </r>
  <r>
    <x v="0"/>
    <s v="Sucre glace kg"/>
    <x v="0"/>
    <x v="367"/>
    <x v="9"/>
    <x v="314"/>
    <d v="2024-12-01T00:00:00"/>
    <x v="11"/>
    <n v="19.45"/>
    <x v="0"/>
  </r>
  <r>
    <x v="0"/>
    <s v="Bombe de graisse"/>
    <x v="0"/>
    <x v="366"/>
    <x v="4"/>
    <x v="313"/>
    <d v="2024-12-01T00:00:00"/>
    <x v="11"/>
    <n v="18.899999999999999"/>
    <x v="0"/>
  </r>
  <r>
    <x v="0"/>
    <s v="Harissa"/>
    <x v="0"/>
    <x v="354"/>
    <x v="9"/>
    <x v="303"/>
    <d v="2024-12-01T00:00:00"/>
    <x v="11"/>
    <n v="5.5"/>
    <x v="0"/>
  </r>
  <r>
    <x v="0"/>
    <s v="Tabasco rouge flacon"/>
    <x v="0"/>
    <x v="345"/>
    <x v="4"/>
    <x v="294"/>
    <d v="2024-12-01T00:00:00"/>
    <x v="11"/>
    <n v="7.36"/>
    <x v="0"/>
  </r>
  <r>
    <x v="0"/>
    <s v="Artichaud "/>
    <x v="0"/>
    <x v="362"/>
    <x v="4"/>
    <x v="310"/>
    <d v="2024-12-01T00:00:00"/>
    <x v="11"/>
    <n v="10.02"/>
    <x v="0"/>
  </r>
  <r>
    <x v="0"/>
    <s v="Creme de marron "/>
    <x v="0"/>
    <x v="136"/>
    <x v="2"/>
    <x v="131"/>
    <d v="2024-12-01T00:00:00"/>
    <x v="11"/>
    <n v="33.089999999999996"/>
    <x v="0"/>
  </r>
  <r>
    <x v="0"/>
    <s v="Farine t55 Sac"/>
    <x v="0"/>
    <x v="119"/>
    <x v="6"/>
    <x v="115"/>
    <d v="2024-12-01T00:00:00"/>
    <x v="11"/>
    <n v="29.63"/>
    <x v="0"/>
  </r>
  <r>
    <x v="0"/>
    <s v="Sucre poudre 1 kg     "/>
    <x v="0"/>
    <x v="118"/>
    <x v="2"/>
    <x v="528"/>
    <d v="2024-12-01T00:00:00"/>
    <x v="11"/>
    <n v="7.41"/>
    <x v="0"/>
  </r>
  <r>
    <x v="1"/>
    <s v="Escargot"/>
    <x v="0"/>
    <x v="101"/>
    <x v="4"/>
    <x v="97"/>
    <d v="2024-12-01T00:00:00"/>
    <x v="11"/>
    <n v="33.96"/>
    <x v="0"/>
  </r>
  <r>
    <x v="1"/>
    <s v="Colombo"/>
    <x v="0"/>
    <x v="30"/>
    <x v="1"/>
    <x v="30"/>
    <d v="2024-12-01T00:00:00"/>
    <x v="11"/>
    <n v="34.72"/>
    <x v="0"/>
  </r>
  <r>
    <x v="1"/>
    <s v="Vinaigre Vin Rouge Delas"/>
    <x v="0"/>
    <x v="348"/>
    <x v="4"/>
    <x v="297"/>
    <d v="2024-12-01T00:00:00"/>
    <x v="11"/>
    <n v="22.42"/>
    <x v="0"/>
  </r>
  <r>
    <x v="1"/>
    <s v="Pastis"/>
    <x v="0"/>
    <x v="3"/>
    <x v="7"/>
    <x v="3"/>
    <d v="2024-12-01T00:00:00"/>
    <x v="11"/>
    <n v="8.75"/>
    <x v="0"/>
  </r>
  <r>
    <x v="1"/>
    <s v="Creme De Violette"/>
    <x v="0"/>
    <x v="383"/>
    <x v="4"/>
    <x v="327"/>
    <d v="2024-12-01T00:00:00"/>
    <x v="11"/>
    <n v="16"/>
    <x v="0"/>
  </r>
  <r>
    <x v="1"/>
    <s v="Chapelure Blanche"/>
    <x v="0"/>
    <x v="27"/>
    <x v="8"/>
    <x v="27"/>
    <d v="2024-12-01T00:00:00"/>
    <x v="11"/>
    <n v="22.200000000000003"/>
    <x v="0"/>
  </r>
  <r>
    <x v="1"/>
    <s v="Herbes De Provence"/>
    <x v="0"/>
    <x v="14"/>
    <x v="6"/>
    <x v="14"/>
    <d v="2024-12-01T00:00:00"/>
    <x v="11"/>
    <n v="6.26"/>
    <x v="0"/>
  </r>
  <r>
    <x v="1"/>
    <s v="Pate cacahuete"/>
    <x v="0"/>
    <x v="375"/>
    <x v="9"/>
    <x v="321"/>
    <d v="2024-12-01T00:00:00"/>
    <x v="11"/>
    <n v="15.9"/>
    <x v="0"/>
  </r>
  <r>
    <x v="1"/>
    <s v="Vermicelle"/>
    <x v="0"/>
    <x v="128"/>
    <x v="8"/>
    <x v="123"/>
    <d v="2024-12-01T00:00:00"/>
    <x v="11"/>
    <n v="17.88"/>
    <x v="0"/>
  </r>
  <r>
    <x v="3"/>
    <s v="Fruit Du Jacquier  "/>
    <x v="0"/>
    <x v="95"/>
    <x v="95"/>
    <x v="134"/>
    <d v="2024-12-01T00:00:00"/>
    <x v="11"/>
    <n v="324"/>
    <x v="0"/>
  </r>
  <r>
    <x v="14"/>
    <s v="Poivre Vert frit 1Kg"/>
    <x v="0"/>
    <x v="240"/>
    <x v="4"/>
    <x v="216"/>
    <d v="2024-12-01T00:00:00"/>
    <x v="11"/>
    <n v="113.1"/>
    <x v="0"/>
  </r>
  <r>
    <x v="10"/>
    <s v="Huile friteuse 20 l"/>
    <x v="0"/>
    <x v="239"/>
    <x v="8"/>
    <x v="215"/>
    <d v="2024-12-01T00:00:00"/>
    <x v="11"/>
    <n v="282"/>
    <x v="0"/>
  </r>
  <r>
    <x v="7"/>
    <s v="Capsule Expresso  150 pc  "/>
    <x v="0"/>
    <x v="164"/>
    <x v="6"/>
    <x v="465"/>
    <d v="2024-12-01T00:00:00"/>
    <x v="11"/>
    <n v="71.45"/>
    <x v="0"/>
  </r>
  <r>
    <x v="7"/>
    <s v="Capsule Deca 50 PC    "/>
    <x v="0"/>
    <x v="165"/>
    <x v="6"/>
    <x v="504"/>
    <d v="2024-12-01T00:00:00"/>
    <x v="11"/>
    <n v="28.3"/>
    <x v="0"/>
  </r>
  <r>
    <x v="7"/>
    <s v="Alleanza Rainforest Kg Grain      "/>
    <x v="0"/>
    <x v="173"/>
    <x v="4"/>
    <x v="428"/>
    <d v="2024-12-01T00:00:00"/>
    <x v="11"/>
    <n v="57.5"/>
    <x v="0"/>
  </r>
  <r>
    <x v="7"/>
    <s v="Deca 250 Gr Moulu"/>
    <x v="0"/>
    <x v="169"/>
    <x v="4"/>
    <x v="162"/>
    <d v="2024-12-01T00:00:00"/>
    <x v="11"/>
    <n v="15.48"/>
    <x v="0"/>
  </r>
  <r>
    <x v="7"/>
    <s v="Lait Poudre 500Gr  "/>
    <x v="0"/>
    <x v="171"/>
    <x v="67"/>
    <x v="164"/>
    <d v="2024-12-01T00:00:00"/>
    <x v="11"/>
    <n v="273.26"/>
    <x v="0"/>
  </r>
  <r>
    <x v="7"/>
    <s v="Chocolat Poudre instantane kg    "/>
    <x v="0"/>
    <x v="172"/>
    <x v="1"/>
    <x v="165"/>
    <d v="2024-12-01T00:00:00"/>
    <x v="11"/>
    <n v="43.12"/>
    <x v="0"/>
  </r>
  <r>
    <x v="24"/>
    <s v="Pate a tartiner noisette pot "/>
    <x v="0"/>
    <x v="592"/>
    <x v="17"/>
    <x v="467"/>
    <d v="2024-12-01T00:00:00"/>
    <x v="11"/>
    <n v="74.800000000000011"/>
    <x v="0"/>
  </r>
  <r>
    <x v="24"/>
    <s v="Pate a tartiner noix de coco pot "/>
    <x v="0"/>
    <x v="593"/>
    <x v="9"/>
    <x v="467"/>
    <d v="2024-12-01T00:00:00"/>
    <x v="11"/>
    <n v="37.400000000000006"/>
    <x v="0"/>
  </r>
  <r>
    <x v="1"/>
    <s v="Bretzel  2.5 kg "/>
    <x v="0"/>
    <x v="290"/>
    <x v="2"/>
    <x v="70"/>
    <d v="2024-12-01T00:00:00"/>
    <x v="11"/>
    <n v="50.97"/>
    <x v="0"/>
  </r>
  <r>
    <x v="18"/>
    <s v="Jus d orange "/>
    <x v="0"/>
    <x v="266"/>
    <x v="0"/>
    <x v="150"/>
    <d v="2024-12-01T00:00:00"/>
    <x v="11"/>
    <n v="228.15"/>
    <x v="0"/>
  </r>
  <r>
    <x v="18"/>
    <s v="Jus de pamplemouse "/>
    <x v="0"/>
    <x v="267"/>
    <x v="2"/>
    <x v="237"/>
    <d v="2024-12-01T00:00:00"/>
    <x v="11"/>
    <n v="56.58"/>
    <x v="0"/>
  </r>
  <r>
    <x v="18"/>
    <s v="Jus de pomme "/>
    <x v="0"/>
    <x v="268"/>
    <x v="9"/>
    <x v="238"/>
    <d v="2024-12-01T00:00:00"/>
    <x v="11"/>
    <n v="124.39999999999999"/>
    <x v="0"/>
  </r>
  <r>
    <x v="0"/>
    <s v="Cacahuetes Non Salees "/>
    <x v="0"/>
    <x v="473"/>
    <x v="3"/>
    <x v="392"/>
    <d v="2024-12-01T00:00:00"/>
    <x v="11"/>
    <n v="2.895"/>
    <x v="0"/>
  </r>
  <r>
    <x v="0"/>
    <s v="Miel room 48 pieces "/>
    <x v="0"/>
    <x v="602"/>
    <x v="6"/>
    <x v="507"/>
    <d v="2024-12-01T00:00:00"/>
    <x v="11"/>
    <n v="36.700000000000003"/>
    <x v="0"/>
  </r>
  <r>
    <x v="0"/>
    <s v="Confiture Fraise 30 Gr"/>
    <x v="0"/>
    <x v="144"/>
    <x v="10"/>
    <x v="139"/>
    <d v="2024-12-01T00:00:00"/>
    <x v="11"/>
    <n v="24.75"/>
    <x v="0"/>
  </r>
  <r>
    <x v="0"/>
    <s v="Confiture abricot  Verre  C:60"/>
    <x v="0"/>
    <x v="145"/>
    <x v="6"/>
    <x v="139"/>
    <d v="2024-12-01T00:00:00"/>
    <x v="11"/>
    <n v="16.5"/>
    <x v="0"/>
  </r>
  <r>
    <x v="0"/>
    <s v="Moutarde 33 ml room "/>
    <x v="0"/>
    <x v="143"/>
    <x v="6"/>
    <x v="498"/>
    <d v="2024-12-01T00:00:00"/>
    <x v="11"/>
    <n v="75.63"/>
    <x v="0"/>
  </r>
  <r>
    <x v="0"/>
    <s v="Ketchup pot 34ml room carton 80 pot    "/>
    <x v="0"/>
    <x v="141"/>
    <x v="3"/>
    <x v="496"/>
    <d v="2024-12-01T00:00:00"/>
    <x v="11"/>
    <n v="34.905000000000001"/>
    <x v="0"/>
  </r>
  <r>
    <x v="7"/>
    <s v="The Darjeeling menthe    "/>
    <x v="0"/>
    <x v="175"/>
    <x v="1"/>
    <x v="168"/>
    <d v="2024-12-01T00:00:00"/>
    <x v="11"/>
    <n v="145.72"/>
    <x v="0"/>
  </r>
  <r>
    <x v="7"/>
    <s v="The vert rave orient   "/>
    <x v="0"/>
    <x v="180"/>
    <x v="4"/>
    <x v="171"/>
    <d v="2024-12-01T00:00:00"/>
    <x v="11"/>
    <n v="61.48"/>
    <x v="0"/>
  </r>
  <r>
    <x v="7"/>
    <s v="The vert 4 fruits rouge   "/>
    <x v="0"/>
    <x v="302"/>
    <x v="4"/>
    <x v="264"/>
    <d v="2024-12-01T00:00:00"/>
    <x v="11"/>
    <n v="71.36"/>
    <x v="0"/>
  </r>
  <r>
    <x v="7"/>
    <s v="The Earl Grey  "/>
    <x v="0"/>
    <x v="176"/>
    <x v="4"/>
    <x v="529"/>
    <d v="2024-12-01T00:00:00"/>
    <x v="11"/>
    <n v="66.12"/>
    <x v="0"/>
  </r>
  <r>
    <x v="7"/>
    <s v="Sucre Buchette  1000 pc  "/>
    <x v="0"/>
    <x v="166"/>
    <x v="10"/>
    <x v="506"/>
    <d v="2024-12-01T00:00:00"/>
    <x v="11"/>
    <n v="24.615000000000002"/>
    <x v="0"/>
  </r>
  <r>
    <x v="7"/>
    <s v="Sucre Morceaux"/>
    <x v="0"/>
    <x v="167"/>
    <x v="10"/>
    <x v="160"/>
    <d v="2024-12-01T00:00:00"/>
    <x v="11"/>
    <n v="19.649999999999999"/>
    <x v="0"/>
  </r>
  <r>
    <x v="7"/>
    <s v="Edulcorant Sz  "/>
    <x v="0"/>
    <x v="168"/>
    <x v="6"/>
    <x v="505"/>
    <d v="2024-12-01T00:00:00"/>
    <x v="11"/>
    <n v="9.98"/>
    <x v="0"/>
  </r>
  <r>
    <x v="6"/>
    <s v="Camomille Bio"/>
    <x v="0"/>
    <x v="162"/>
    <x v="10"/>
    <x v="155"/>
    <d v="2024-12-01T00:00:00"/>
    <x v="11"/>
    <n v="48.21"/>
    <x v="0"/>
  </r>
  <r>
    <x v="6"/>
    <s v="Sig the vert citron bio boite 50 sachets"/>
    <x v="0"/>
    <x v="432"/>
    <x v="3"/>
    <x v="363"/>
    <d v="2024-12-01T00:00:00"/>
    <x v="11"/>
    <n v="16.555"/>
    <x v="0"/>
  </r>
  <r>
    <x v="6"/>
    <s v="Sig infusion tilleul officinal bio boite 50 sachets "/>
    <x v="0"/>
    <x v="433"/>
    <x v="10"/>
    <x v="289"/>
    <d v="2024-12-01T00:00:00"/>
    <x v="11"/>
    <n v="42.269999999999996"/>
    <x v="0"/>
  </r>
  <r>
    <x v="6"/>
    <s v="The Noir Earl Grey Intense Bio"/>
    <x v="0"/>
    <x v="158"/>
    <x v="3"/>
    <x v="152"/>
    <d v="2024-12-01T00:00:00"/>
    <x v="11"/>
    <n v="14.5"/>
    <x v="0"/>
  </r>
  <r>
    <x v="6"/>
    <s v="The Vert 4 Fruits Rouges Intense Bio"/>
    <x v="0"/>
    <x v="161"/>
    <x v="3"/>
    <x v="154"/>
    <d v="2024-12-01T00:00:00"/>
    <x v="11"/>
    <n v="15.65"/>
    <x v="0"/>
  </r>
  <r>
    <x v="6"/>
    <s v="Sig grand the  vert yamato du japon bio boite 50 sachets"/>
    <x v="0"/>
    <x v="430"/>
    <x v="6"/>
    <x v="363"/>
    <d v="2024-12-01T00:00:00"/>
    <x v="11"/>
    <n v="33.11"/>
    <x v="0"/>
  </r>
  <r>
    <x v="6"/>
    <s v="Infusion verveine bio 50 sachets "/>
    <x v="0"/>
    <x v="491"/>
    <x v="10"/>
    <x v="289"/>
    <d v="2024-12-01T00:00:00"/>
    <x v="11"/>
    <n v="42.269999999999996"/>
    <x v="0"/>
  </r>
  <r>
    <x v="6"/>
    <s v="The Vert Chine Au Jasmin Intense Bio Bio"/>
    <x v="0"/>
    <x v="160"/>
    <x v="10"/>
    <x v="151"/>
    <d v="2024-12-01T00:00:00"/>
    <x v="11"/>
    <n v="47.94"/>
    <x v="0"/>
  </r>
  <r>
    <x v="24"/>
    <s v="Muesli bio basic kg"/>
    <x v="0"/>
    <x v="589"/>
    <x v="19"/>
    <x v="463"/>
    <d v="2024-12-01T00:00:00"/>
    <x v="11"/>
    <n v="110.04"/>
    <x v="0"/>
  </r>
  <r>
    <x v="24"/>
    <s v="Granola chocolat kg "/>
    <x v="0"/>
    <x v="624"/>
    <x v="5"/>
    <x v="530"/>
    <d v="2024-12-01T00:00:00"/>
    <x v="11"/>
    <n v="70.88"/>
    <x v="0"/>
  </r>
  <r>
    <x v="24"/>
    <s v="Muesli croustillantkg "/>
    <x v="0"/>
    <x v="590"/>
    <x v="72"/>
    <x v="464"/>
    <d v="2024-12-01T00:00:00"/>
    <x v="11"/>
    <n v="161.76"/>
    <x v="0"/>
  </r>
  <r>
    <x v="0"/>
    <s v="Corn Flakes  500 gr"/>
    <x v="0"/>
    <x v="289"/>
    <x v="8"/>
    <x v="502"/>
    <d v="2024-12-01T00:00:00"/>
    <x v="11"/>
    <n v="234.36"/>
    <x v="0"/>
  </r>
  <r>
    <x v="0"/>
    <s v="Special K  8*500 gr"/>
    <x v="0"/>
    <x v="490"/>
    <x v="6"/>
    <x v="503"/>
    <d v="2024-12-01T00:00:00"/>
    <x v="11"/>
    <n v="50.75"/>
    <x v="0"/>
  </r>
  <r>
    <x v="1"/>
    <s v="Miel"/>
    <x v="0"/>
    <x v="18"/>
    <x v="19"/>
    <x v="18"/>
    <d v="2024-12-01T00:00:00"/>
    <x v="11"/>
    <n v="181.01999999999998"/>
    <x v="0"/>
  </r>
  <r>
    <x v="5"/>
    <s v="Baguette Nature"/>
    <x v="0"/>
    <x v="204"/>
    <x v="2"/>
    <x v="190"/>
    <d v="2024-12-01T00:00:00"/>
    <x v="11"/>
    <n v="69.09"/>
    <x v="0"/>
  </r>
  <r>
    <x v="5"/>
    <s v="Pain Parisiens"/>
    <x v="0"/>
    <x v="203"/>
    <x v="11"/>
    <x v="189"/>
    <d v="2024-12-01T00:00:00"/>
    <x v="11"/>
    <n v="326.97000000000003"/>
    <x v="0"/>
  </r>
  <r>
    <x v="9"/>
    <s v="Tarte Pomme Diam 22  Diam"/>
    <x v="0"/>
    <x v="325"/>
    <x v="4"/>
    <x v="280"/>
    <d v="2024-12-01T00:00:00"/>
    <x v="11"/>
    <n v="28.8"/>
    <x v="0"/>
  </r>
  <r>
    <x v="8"/>
    <s v="Tartelette citron meringuee colis de 12"/>
    <x v="0"/>
    <x v="191"/>
    <x v="6"/>
    <x v="174"/>
    <d v="2024-12-01T00:00:00"/>
    <x v="11"/>
    <n v="29.04"/>
    <x v="0"/>
  </r>
  <r>
    <x v="8"/>
    <s v="Gamme Finger"/>
    <x v="0"/>
    <x v="461"/>
    <x v="2"/>
    <x v="174"/>
    <d v="2024-12-01T00:00:00"/>
    <x v="11"/>
    <n v="87.12"/>
    <x v="0"/>
  </r>
  <r>
    <x v="8"/>
    <s v="Buchette"/>
    <x v="0"/>
    <x v="277"/>
    <x v="8"/>
    <x v="244"/>
    <d v="2024-12-01T00:00:00"/>
    <x v="11"/>
    <n v="14.580000000000002"/>
    <x v="0"/>
  </r>
  <r>
    <x v="5"/>
    <s v="Pain Chocolats"/>
    <x v="0"/>
    <x v="214"/>
    <x v="1"/>
    <x v="199"/>
    <d v="2024-12-01T00:00:00"/>
    <x v="11"/>
    <n v="189"/>
    <x v="0"/>
  </r>
  <r>
    <x v="5"/>
    <s v="Pain Complet"/>
    <x v="0"/>
    <x v="275"/>
    <x v="6"/>
    <x v="243"/>
    <d v="2024-12-01T00:00:00"/>
    <x v="11"/>
    <n v="31.99"/>
    <x v="0"/>
  </r>
  <r>
    <x v="5"/>
    <s v="Pain Figue"/>
    <x v="0"/>
    <x v="211"/>
    <x v="6"/>
    <x v="196"/>
    <d v="2024-12-01T00:00:00"/>
    <x v="11"/>
    <n v="51.25"/>
    <x v="0"/>
  </r>
  <r>
    <x v="5"/>
    <s v="Pain Noix"/>
    <x v="0"/>
    <x v="210"/>
    <x v="6"/>
    <x v="195"/>
    <d v="2024-12-01T00:00:00"/>
    <x v="11"/>
    <n v="83.03"/>
    <x v="0"/>
  </r>
  <r>
    <x v="5"/>
    <s v="Croissants"/>
    <x v="0"/>
    <x v="215"/>
    <x v="2"/>
    <x v="200"/>
    <d v="2024-12-01T00:00:00"/>
    <x v="11"/>
    <n v="121.92"/>
    <x v="0"/>
  </r>
  <r>
    <x v="5"/>
    <s v="Chausson Au Pomme"/>
    <x v="0"/>
    <x v="318"/>
    <x v="6"/>
    <x v="277"/>
    <d v="2024-12-01T00:00:00"/>
    <x v="11"/>
    <n v="105.57"/>
    <x v="0"/>
  </r>
  <r>
    <x v="5"/>
    <s v="Pain Raisin"/>
    <x v="0"/>
    <x v="212"/>
    <x v="6"/>
    <x v="197"/>
    <d v="2024-12-01T00:00:00"/>
    <x v="11"/>
    <n v="57.96"/>
    <x v="0"/>
  </r>
  <r>
    <x v="10"/>
    <s v="Dos de cabillaud 5 kg "/>
    <x v="0"/>
    <x v="199"/>
    <x v="1"/>
    <x v="185"/>
    <d v="2024-12-01T00:00:00"/>
    <x v="11"/>
    <n v="63"/>
    <x v="0"/>
  </r>
  <r>
    <x v="10"/>
    <s v="Fond tartellette cacao "/>
    <x v="0"/>
    <x v="584"/>
    <x v="6"/>
    <x v="462"/>
    <d v="2024-12-01T00:00:00"/>
    <x v="11"/>
    <n v="33.5"/>
    <x v="0"/>
  </r>
  <r>
    <x v="10"/>
    <s v="Petit pois "/>
    <x v="0"/>
    <x v="249"/>
    <x v="53"/>
    <x v="182"/>
    <d v="2024-12-01T00:00:00"/>
    <x v="11"/>
    <n v="26.51"/>
    <x v="0"/>
  </r>
  <r>
    <x v="10"/>
    <s v="Haricot verts 2.5 kg"/>
    <x v="0"/>
    <x v="201"/>
    <x v="11"/>
    <x v="187"/>
    <d v="2024-12-01T00:00:00"/>
    <x v="11"/>
    <n v="13.299999999999999"/>
    <x v="0"/>
  </r>
  <r>
    <x v="10"/>
    <s v="Feve de soja kg"/>
    <x v="0"/>
    <x v="250"/>
    <x v="53"/>
    <x v="225"/>
    <d v="2024-12-01T00:00:00"/>
    <x v="11"/>
    <n v="47.63"/>
    <x v="0"/>
  </r>
  <r>
    <x v="10"/>
    <s v="Fond tartellette nature "/>
    <x v="0"/>
    <x v="585"/>
    <x v="6"/>
    <x v="163"/>
    <d v="2024-12-01T00:00:00"/>
    <x v="11"/>
    <n v="31"/>
    <x v="0"/>
  </r>
  <r>
    <x v="10"/>
    <s v="Tortelloni ricotta epinard "/>
    <x v="0"/>
    <x v="323"/>
    <x v="6"/>
    <x v="279"/>
    <d v="2024-12-01T00:00:00"/>
    <x v="11"/>
    <n v="7"/>
    <x v="0"/>
  </r>
  <r>
    <x v="17"/>
    <s v="Saku De Thon Albacore Surgele Ultra Basse Temperature"/>
    <x v="0"/>
    <x v="306"/>
    <x v="10"/>
    <x v="268"/>
    <d v="2024-12-01T00:00:00"/>
    <x v="11"/>
    <n v="58.349999999999994"/>
    <x v="0"/>
  </r>
  <r>
    <x v="17"/>
    <s v="Saint jacques 1 kg "/>
    <x v="0"/>
    <x v="265"/>
    <x v="11"/>
    <x v="236"/>
    <d v="2024-12-01T00:00:00"/>
    <x v="11"/>
    <n v="297.5"/>
    <x v="0"/>
  </r>
  <r>
    <x v="17"/>
    <s v="Filet de bar "/>
    <x v="0"/>
    <x v="331"/>
    <x v="1"/>
    <x v="257"/>
    <d v="2024-12-01T00:00:00"/>
    <x v="11"/>
    <n v="75.599999999999994"/>
    <x v="0"/>
  </r>
  <r>
    <x v="17"/>
    <s v="Mini Blinis X16 (D:5Cm) Paquet"/>
    <x v="0"/>
    <x v="420"/>
    <x v="6"/>
    <x v="355"/>
    <d v="2024-12-01T00:00:00"/>
    <x v="11"/>
    <n v="1.75"/>
    <x v="0"/>
  </r>
  <r>
    <x v="26"/>
    <s v="Farce ail persil"/>
    <x v="0"/>
    <x v="611"/>
    <x v="6"/>
    <x v="513"/>
    <d v="2024-12-01T00:00:00"/>
    <x v="11"/>
    <n v="52.6"/>
    <x v="0"/>
  </r>
  <r>
    <x v="26"/>
    <s v="Escargot bourg, au chablis sac de 100 Pieces"/>
    <x v="0"/>
    <x v="610"/>
    <x v="5"/>
    <x v="512"/>
    <d v="2024-12-01T00:00:00"/>
    <x v="11"/>
    <n v="720.08"/>
    <x v="0"/>
  </r>
  <r>
    <x v="10"/>
    <s v="Frite patate douce "/>
    <x v="0"/>
    <x v="252"/>
    <x v="9"/>
    <x v="227"/>
    <d v="2024-12-01T00:00:00"/>
    <x v="11"/>
    <n v="23"/>
    <x v="0"/>
  </r>
  <r>
    <x v="10"/>
    <s v="Pomme dauphin "/>
    <x v="0"/>
    <x v="586"/>
    <x v="19"/>
    <x v="134"/>
    <d v="2024-12-01T00:00:00"/>
    <x v="11"/>
    <n v="63"/>
    <x v="0"/>
  </r>
  <r>
    <x v="10"/>
    <s v="Gnoccis "/>
    <x v="0"/>
    <x v="523"/>
    <x v="6"/>
    <x v="419"/>
    <d v="2024-12-01T00:00:00"/>
    <x v="11"/>
    <n v="3.35"/>
    <x v="0"/>
  </r>
  <r>
    <x v="5"/>
    <s v="Algue"/>
    <x v="0"/>
    <x v="231"/>
    <x v="1"/>
    <x v="209"/>
    <d v="2024-12-01T00:00:00"/>
    <x v="11"/>
    <n v="60"/>
    <x v="0"/>
  </r>
  <r>
    <x v="5"/>
    <s v="Glace Vanille"/>
    <x v="0"/>
    <x v="327"/>
    <x v="6"/>
    <x v="192"/>
    <d v="2024-12-01T00:00:00"/>
    <x v="11"/>
    <n v="16.2"/>
    <x v="0"/>
  </r>
  <r>
    <x v="5"/>
    <s v="Glace Chocolat"/>
    <x v="0"/>
    <x v="206"/>
    <x v="2"/>
    <x v="192"/>
    <d v="2024-12-01T00:00:00"/>
    <x v="11"/>
    <n v="48.599999999999994"/>
    <x v="0"/>
  </r>
  <r>
    <x v="5"/>
    <s v="Piment Vegetarien"/>
    <x v="0"/>
    <x v="209"/>
    <x v="6"/>
    <x v="194"/>
    <d v="2024-12-01T00:00:00"/>
    <x v="11"/>
    <n v="50"/>
    <x v="0"/>
  </r>
  <r>
    <x v="15"/>
    <s v="Oignon grelot "/>
    <x v="0"/>
    <x v="248"/>
    <x v="4"/>
    <x v="224"/>
    <d v="2024-12-01T00:00:00"/>
    <x v="11"/>
    <n v="22"/>
    <x v="0"/>
  </r>
  <r>
    <x v="5"/>
    <s v="Cigare Curry"/>
    <x v="0"/>
    <x v="338"/>
    <x v="4"/>
    <x v="289"/>
    <d v="2024-12-01T00:00:00"/>
    <x v="11"/>
    <n v="56.36"/>
    <x v="0"/>
  </r>
  <r>
    <x v="11"/>
    <s v="Raviole crevette 50 pc "/>
    <x v="0"/>
    <x v="220"/>
    <x v="23"/>
    <x v="203"/>
    <d v="2024-12-01T00:00:00"/>
    <x v="11"/>
    <n v="105"/>
    <x v="0"/>
  </r>
  <r>
    <x v="11"/>
    <s v="Dim Sum Canard Sachet 50"/>
    <x v="0"/>
    <x v="219"/>
    <x v="25"/>
    <x v="203"/>
    <d v="2024-12-01T00:00:00"/>
    <x v="11"/>
    <n v="70"/>
    <x v="0"/>
  </r>
  <r>
    <x v="11"/>
    <s v="Boulettes Crevette Sachet 50"/>
    <x v="0"/>
    <x v="218"/>
    <x v="25"/>
    <x v="203"/>
    <d v="2024-12-01T00:00:00"/>
    <x v="11"/>
    <n v="70"/>
    <x v="0"/>
  </r>
  <r>
    <x v="2"/>
    <s v="Navette nature"/>
    <x v="0"/>
    <x v="232"/>
    <x v="6"/>
    <x v="210"/>
    <d v="2024-12-01T00:00:00"/>
    <x v="11"/>
    <n v="0.77"/>
    <x v="0"/>
  </r>
  <r>
    <x v="5"/>
    <s v="Noodle Stick Teriyaki"/>
    <x v="0"/>
    <x v="625"/>
    <x v="4"/>
    <x v="285"/>
    <d v="2024-12-01T00:00:00"/>
    <x v="11"/>
    <n v="271"/>
    <x v="0"/>
  </r>
  <r>
    <x v="5"/>
    <s v="Gougeres Emmentals"/>
    <x v="0"/>
    <x v="272"/>
    <x v="3"/>
    <x v="240"/>
    <d v="2024-12-01T00:00:00"/>
    <x v="11"/>
    <n v="44"/>
    <x v="0"/>
  </r>
  <r>
    <x v="16"/>
    <s v="Salade wakame "/>
    <x v="0"/>
    <x v="513"/>
    <x v="6"/>
    <x v="414"/>
    <d v="2024-12-01T00:00:00"/>
    <x v="11"/>
    <n v="15.9"/>
    <x v="0"/>
  </r>
  <r>
    <x v="16"/>
    <s v="Espadon Filet Congele"/>
    <x v="0"/>
    <x v="626"/>
    <x v="14"/>
    <x v="531"/>
    <d v="2024-12-01T00:00:00"/>
    <x v="11"/>
    <n v="222"/>
    <x v="0"/>
  </r>
  <r>
    <x v="17"/>
    <s v="Saku De Thon Albacore Surgele Ultra Basse Temperature"/>
    <x v="0"/>
    <x v="306"/>
    <x v="10"/>
    <x v="268"/>
    <d v="2024-12-01T00:00:00"/>
    <x v="11"/>
    <n v="58.349999999999994"/>
    <x v="0"/>
  </r>
  <r>
    <x v="27"/>
    <s v="Truffes de Bourgogne "/>
    <x v="0"/>
    <x v="615"/>
    <x v="65"/>
    <x v="517"/>
    <d v="2024-12-01T00:00:00"/>
    <x v="11"/>
    <n v="49.5"/>
    <x v="0"/>
  </r>
  <r>
    <x v="26"/>
    <s v="Farce ail persil"/>
    <x v="0"/>
    <x v="611"/>
    <x v="6"/>
    <x v="513"/>
    <d v="2025-01-01T00:00:00"/>
    <x v="12"/>
    <n v="52.6"/>
    <x v="1"/>
  </r>
  <r>
    <x v="26"/>
    <s v="Escargot bourg, au chablis sac de 100 Pieces"/>
    <x v="0"/>
    <x v="610"/>
    <x v="8"/>
    <x v="512"/>
    <d v="2025-01-01T00:00:00"/>
    <x v="12"/>
    <n v="540.06000000000006"/>
    <x v="1"/>
  </r>
  <r>
    <x v="5"/>
    <s v="Aiguillette De Canard"/>
    <x v="0"/>
    <x v="566"/>
    <x v="9"/>
    <x v="193"/>
    <d v="2025-01-01T00:00:00"/>
    <x v="12"/>
    <n v="63.650000000000006"/>
    <x v="1"/>
  </r>
  <r>
    <x v="5"/>
    <s v="Baguette Nature"/>
    <x v="0"/>
    <x v="204"/>
    <x v="4"/>
    <x v="190"/>
    <d v="2025-01-01T00:00:00"/>
    <x v="12"/>
    <n v="46.06"/>
    <x v="1"/>
  </r>
  <r>
    <x v="5"/>
    <s v="Pain Figue"/>
    <x v="0"/>
    <x v="211"/>
    <x v="6"/>
    <x v="196"/>
    <d v="2025-01-01T00:00:00"/>
    <x v="12"/>
    <n v="51.25"/>
    <x v="1"/>
  </r>
  <r>
    <x v="5"/>
    <s v="Pain Noix"/>
    <x v="0"/>
    <x v="210"/>
    <x v="6"/>
    <x v="195"/>
    <d v="2025-01-01T00:00:00"/>
    <x v="12"/>
    <n v="83.03"/>
    <x v="1"/>
  </r>
  <r>
    <x v="5"/>
    <s v="Pain Parisiens"/>
    <x v="0"/>
    <x v="203"/>
    <x v="9"/>
    <x v="189"/>
    <d v="2025-01-01T00:00:00"/>
    <x v="12"/>
    <n v="233.55"/>
    <x v="1"/>
  </r>
  <r>
    <x v="5"/>
    <s v="Pain Mie Plaque"/>
    <x v="0"/>
    <x v="197"/>
    <x v="3"/>
    <x v="183"/>
    <d v="2025-01-01T00:00:00"/>
    <x v="12"/>
    <n v="35.65"/>
    <x v="1"/>
  </r>
  <r>
    <x v="5"/>
    <s v="Croissants"/>
    <x v="0"/>
    <x v="215"/>
    <x v="2"/>
    <x v="200"/>
    <d v="2025-01-01T00:00:00"/>
    <x v="12"/>
    <n v="121.92"/>
    <x v="1"/>
  </r>
  <r>
    <x v="5"/>
    <s v="Pain Raisin"/>
    <x v="0"/>
    <x v="212"/>
    <x v="4"/>
    <x v="197"/>
    <d v="2025-01-01T00:00:00"/>
    <x v="12"/>
    <n v="115.92"/>
    <x v="1"/>
  </r>
  <r>
    <x v="5"/>
    <s v="Pains Sans Gluten"/>
    <x v="0"/>
    <x v="285"/>
    <x v="6"/>
    <x v="250"/>
    <d v="2025-01-01T00:00:00"/>
    <x v="12"/>
    <n v="32.909999999999997"/>
    <x v="1"/>
  </r>
  <r>
    <x v="5"/>
    <s v="Glace Chocolat"/>
    <x v="0"/>
    <x v="206"/>
    <x v="1"/>
    <x v="192"/>
    <d v="2025-01-01T00:00:00"/>
    <x v="12"/>
    <n v="64.8"/>
    <x v="1"/>
  </r>
  <r>
    <x v="5"/>
    <s v="Gougeres Emmentals"/>
    <x v="0"/>
    <x v="272"/>
    <x v="6"/>
    <x v="240"/>
    <d v="2025-01-01T00:00:00"/>
    <x v="12"/>
    <n v="88"/>
    <x v="1"/>
  </r>
  <r>
    <x v="5"/>
    <s v="Pave Cerf"/>
    <x v="0"/>
    <x v="222"/>
    <x v="6"/>
    <x v="204"/>
    <d v="2025-01-01T00:00:00"/>
    <x v="12"/>
    <n v="21"/>
    <x v="1"/>
  </r>
  <r>
    <x v="5"/>
    <s v="Piment Vegetarien"/>
    <x v="0"/>
    <x v="209"/>
    <x v="3"/>
    <x v="194"/>
    <d v="2025-01-01T00:00:00"/>
    <x v="12"/>
    <n v="25"/>
    <x v="1"/>
  </r>
  <r>
    <x v="5"/>
    <s v="Cigare Curry"/>
    <x v="0"/>
    <x v="338"/>
    <x v="4"/>
    <x v="289"/>
    <d v="2025-01-01T00:00:00"/>
    <x v="12"/>
    <n v="56.36"/>
    <x v="1"/>
  </r>
  <r>
    <x v="8"/>
    <s v="Entremet 6 / 8P"/>
    <x v="0"/>
    <x v="422"/>
    <x v="4"/>
    <x v="357"/>
    <d v="2025-01-01T00:00:00"/>
    <x v="12"/>
    <n v="38.14"/>
    <x v="1"/>
  </r>
  <r>
    <x v="8"/>
    <s v="Gamme Done Vegan"/>
    <x v="0"/>
    <x v="320"/>
    <x v="6"/>
    <x v="278"/>
    <d v="2025-01-01T00:00:00"/>
    <x v="12"/>
    <n v="21.6"/>
    <x v="1"/>
  </r>
  <r>
    <x v="8"/>
    <s v="Gamme Stone"/>
    <x v="0"/>
    <x v="185"/>
    <x v="1"/>
    <x v="174"/>
    <d v="2025-01-01T00:00:00"/>
    <x v="12"/>
    <n v="116.16"/>
    <x v="1"/>
  </r>
  <r>
    <x v="8"/>
    <s v="Choupinette Pistache colis de 50 pieces"/>
    <x v="0"/>
    <x v="188"/>
    <x v="9"/>
    <x v="176"/>
    <d v="2025-01-01T00:00:00"/>
    <x v="12"/>
    <n v="135"/>
    <x v="1"/>
  </r>
  <r>
    <x v="8"/>
    <s v="Macarons"/>
    <x v="0"/>
    <x v="278"/>
    <x v="2"/>
    <x v="245"/>
    <d v="2025-01-01T00:00:00"/>
    <x v="12"/>
    <n v="52.260000000000005"/>
    <x v="1"/>
  </r>
  <r>
    <x v="10"/>
    <s v="Bouchee Camembert  "/>
    <x v="0"/>
    <x v="333"/>
    <x v="8"/>
    <x v="286"/>
    <d v="2025-01-01T00:00:00"/>
    <x v="12"/>
    <n v="73.800000000000011"/>
    <x v="1"/>
  </r>
  <r>
    <x v="10"/>
    <s v="Cone vanille "/>
    <x v="0"/>
    <x v="512"/>
    <x v="6"/>
    <x v="413"/>
    <d v="2025-01-01T00:00:00"/>
    <x v="12"/>
    <n v="6.95"/>
    <x v="1"/>
  </r>
  <r>
    <x v="10"/>
    <s v="Cone vanille /chocolat "/>
    <x v="0"/>
    <x v="526"/>
    <x v="4"/>
    <x v="413"/>
    <d v="2025-01-01T00:00:00"/>
    <x v="12"/>
    <n v="13.9"/>
    <x v="1"/>
  </r>
  <r>
    <x v="10"/>
    <s v="Barre glace mars "/>
    <x v="0"/>
    <x v="510"/>
    <x v="4"/>
    <x v="397"/>
    <d v="2025-01-01T00:00:00"/>
    <x v="12"/>
    <n v="29.8"/>
    <x v="1"/>
  </r>
  <r>
    <x v="10"/>
    <s v="Tortelloni ricotta epinard "/>
    <x v="0"/>
    <x v="323"/>
    <x v="6"/>
    <x v="279"/>
    <d v="2025-01-01T00:00:00"/>
    <x v="12"/>
    <n v="7"/>
    <x v="1"/>
  </r>
  <r>
    <x v="10"/>
    <s v="Steak de thon rouge "/>
    <x v="0"/>
    <x v="322"/>
    <x v="2"/>
    <x v="202"/>
    <d v="2025-01-01T00:00:00"/>
    <x v="12"/>
    <n v="40.200000000000003"/>
    <x v="1"/>
  </r>
  <r>
    <x v="10"/>
    <s v="Pomme dauphin "/>
    <x v="0"/>
    <x v="586"/>
    <x v="8"/>
    <x v="134"/>
    <d v="2025-01-01T00:00:00"/>
    <x v="12"/>
    <n v="27"/>
    <x v="1"/>
  </r>
  <r>
    <x v="10"/>
    <s v="Petit pois "/>
    <x v="0"/>
    <x v="249"/>
    <x v="9"/>
    <x v="182"/>
    <d v="2025-01-01T00:00:00"/>
    <x v="12"/>
    <n v="12.05"/>
    <x v="1"/>
  </r>
  <r>
    <x v="10"/>
    <s v="Haricot verts 2.5 kg"/>
    <x v="0"/>
    <x v="201"/>
    <x v="1"/>
    <x v="187"/>
    <d v="2025-01-01T00:00:00"/>
    <x v="12"/>
    <n v="7.6"/>
    <x v="1"/>
  </r>
  <r>
    <x v="10"/>
    <s v="Dos de cabillaud 5 kg "/>
    <x v="0"/>
    <x v="199"/>
    <x v="9"/>
    <x v="185"/>
    <d v="2025-01-01T00:00:00"/>
    <x v="12"/>
    <n v="78.75"/>
    <x v="1"/>
  </r>
  <r>
    <x v="10"/>
    <s v="Colin alaska "/>
    <x v="0"/>
    <x v="321"/>
    <x v="4"/>
    <x v="119"/>
    <d v="2025-01-01T00:00:00"/>
    <x v="12"/>
    <n v="17.399999999999999"/>
    <x v="1"/>
  </r>
  <r>
    <x v="17"/>
    <s v="Saint jacques 1 kg "/>
    <x v="0"/>
    <x v="265"/>
    <x v="4"/>
    <x v="236"/>
    <d v="2025-01-01T00:00:00"/>
    <x v="12"/>
    <n v="85"/>
    <x v="1"/>
  </r>
  <r>
    <x v="17"/>
    <s v="Saku De Thon Albacore Surgele Ultra Basse Temperature"/>
    <x v="0"/>
    <x v="306"/>
    <x v="6"/>
    <x v="268"/>
    <d v="2025-01-01T00:00:00"/>
    <x v="12"/>
    <n v="38.9"/>
    <x v="1"/>
  </r>
  <r>
    <x v="17"/>
    <s v="Daurade Royal Elevage Filet Avec Peau 140-160"/>
    <x v="0"/>
    <x v="627"/>
    <x v="9"/>
    <x v="532"/>
    <d v="2025-01-01T00:00:00"/>
    <x v="12"/>
    <n v="88.9"/>
    <x v="1"/>
  </r>
  <r>
    <x v="16"/>
    <s v="Salade wakame "/>
    <x v="0"/>
    <x v="513"/>
    <x v="4"/>
    <x v="414"/>
    <d v="2025-01-01T00:00:00"/>
    <x v="12"/>
    <n v="31.8"/>
    <x v="1"/>
  </r>
  <r>
    <x v="16"/>
    <s v="Espadon Filet Congele"/>
    <x v="0"/>
    <x v="626"/>
    <x v="96"/>
    <x v="531"/>
    <d v="2025-01-01T00:00:00"/>
    <x v="12"/>
    <n v="61.975000000000001"/>
    <x v="1"/>
  </r>
  <r>
    <x v="12"/>
    <s v="Pain Pita Colis 120 Pc"/>
    <x v="0"/>
    <x v="628"/>
    <x v="3"/>
    <x v="533"/>
    <d v="2025-01-01T00:00:00"/>
    <x v="12"/>
    <n v="43.8"/>
    <x v="1"/>
  </r>
  <r>
    <x v="12"/>
    <s v="Rakakate Fromages 20 Pc"/>
    <x v="0"/>
    <x v="226"/>
    <x v="8"/>
    <x v="205"/>
    <d v="2025-01-01T00:00:00"/>
    <x v="12"/>
    <n v="15.600000000000001"/>
    <x v="1"/>
  </r>
  <r>
    <x v="12"/>
    <s v="Sumac"/>
    <x v="0"/>
    <x v="262"/>
    <x v="6"/>
    <x v="209"/>
    <d v="2025-01-01T00:00:00"/>
    <x v="12"/>
    <n v="15"/>
    <x v="1"/>
  </r>
  <r>
    <x v="12"/>
    <s v="Fatayer Epinard 20 Pc"/>
    <x v="0"/>
    <x v="629"/>
    <x v="8"/>
    <x v="205"/>
    <d v="2025-01-01T00:00:00"/>
    <x v="12"/>
    <n v="15.600000000000001"/>
    <x v="1"/>
  </r>
  <r>
    <x v="11"/>
    <s v="Dim Sum Canard Sachet 50"/>
    <x v="0"/>
    <x v="219"/>
    <x v="25"/>
    <x v="203"/>
    <d v="2025-01-01T00:00:00"/>
    <x v="12"/>
    <n v="70"/>
    <x v="1"/>
  </r>
  <r>
    <x v="11"/>
    <s v="Boulettes Crevette Sachet 50"/>
    <x v="0"/>
    <x v="218"/>
    <x v="23"/>
    <x v="203"/>
    <d v="2025-01-01T00:00:00"/>
    <x v="12"/>
    <n v="105"/>
    <x v="1"/>
  </r>
  <r>
    <x v="11"/>
    <s v="Raviole crevette 50 pc "/>
    <x v="0"/>
    <x v="220"/>
    <x v="25"/>
    <x v="203"/>
    <d v="2025-01-01T00:00:00"/>
    <x v="12"/>
    <n v="70"/>
    <x v="1"/>
  </r>
  <r>
    <x v="10"/>
    <s v="Fond tartellette cacao "/>
    <x v="0"/>
    <x v="584"/>
    <x v="4"/>
    <x v="462"/>
    <d v="2025-01-01T00:00:00"/>
    <x v="12"/>
    <n v="67"/>
    <x v="1"/>
  </r>
  <r>
    <x v="10"/>
    <s v="Coquelet bQ 2PIECES "/>
    <x v="0"/>
    <x v="630"/>
    <x v="5"/>
    <x v="534"/>
    <d v="2025-01-01T00:00:00"/>
    <x v="12"/>
    <n v="48"/>
    <x v="1"/>
  </r>
  <r>
    <x v="10"/>
    <s v="Frite 2.5kg"/>
    <x v="0"/>
    <x v="631"/>
    <x v="17"/>
    <x v="535"/>
    <d v="2025-01-01T00:00:00"/>
    <x v="12"/>
    <n v="21.5"/>
    <x v="1"/>
  </r>
  <r>
    <x v="5"/>
    <s v="Chausson Au Pomme"/>
    <x v="0"/>
    <x v="318"/>
    <x v="6"/>
    <x v="277"/>
    <d v="2025-01-01T00:00:00"/>
    <x v="12"/>
    <n v="105.57"/>
    <x v="1"/>
  </r>
  <r>
    <x v="12"/>
    <s v="Arancini a la scarmoza"/>
    <x v="0"/>
    <x v="632"/>
    <x v="6"/>
    <x v="536"/>
    <d v="2025-01-01T00:00:00"/>
    <x v="12"/>
    <n v="27.5"/>
    <x v="1"/>
  </r>
  <r>
    <x v="12"/>
    <s v="Arancini a la truffe "/>
    <x v="0"/>
    <x v="633"/>
    <x v="2"/>
    <x v="537"/>
    <d v="2025-01-01T00:00:00"/>
    <x v="12"/>
    <n v="87.75"/>
    <x v="1"/>
  </r>
  <r>
    <x v="12"/>
    <s v="Fritto anchois "/>
    <x v="0"/>
    <x v="634"/>
    <x v="1"/>
    <x v="538"/>
    <d v="2025-01-01T00:00:00"/>
    <x v="12"/>
    <n v="130"/>
    <x v="1"/>
  </r>
  <r>
    <x v="12"/>
    <s v="Croquettes de mais "/>
    <x v="0"/>
    <x v="635"/>
    <x v="6"/>
    <x v="538"/>
    <d v="2025-01-01T00:00:00"/>
    <x v="12"/>
    <n v="32.5"/>
    <x v="1"/>
  </r>
  <r>
    <x v="12"/>
    <s v="Samoosa epinard "/>
    <x v="0"/>
    <x v="636"/>
    <x v="9"/>
    <x v="539"/>
    <d v="2025-01-01T00:00:00"/>
    <x v="12"/>
    <n v="275"/>
    <x v="1"/>
  </r>
  <r>
    <x v="28"/>
    <s v="Entrecote "/>
    <x v="0"/>
    <x v="637"/>
    <x v="97"/>
    <x v="397"/>
    <d v="2025-01-01T00:00:00"/>
    <x v="12"/>
    <n v="75.692000000000007"/>
    <x v="1"/>
  </r>
  <r>
    <x v="5"/>
    <s v="Fond tartellette sale "/>
    <x v="0"/>
    <x v="638"/>
    <x v="4"/>
    <x v="540"/>
    <d v="2025-01-01T00:00:00"/>
    <x v="12"/>
    <n v="86.46"/>
    <x v="1"/>
  </r>
  <r>
    <x v="5"/>
    <s v="Fond tartellette sucre vanille "/>
    <x v="0"/>
    <x v="639"/>
    <x v="4"/>
    <x v="541"/>
    <d v="2025-01-01T00:00:00"/>
    <x v="12"/>
    <n v="162.4"/>
    <x v="1"/>
  </r>
  <r>
    <x v="0"/>
    <s v="Lasagne  5 kg  "/>
    <x v="0"/>
    <x v="386"/>
    <x v="6"/>
    <x v="329"/>
    <d v="2025-01-01T00:00:00"/>
    <x v="12"/>
    <n v="19.649999999999999"/>
    <x v="1"/>
  </r>
  <r>
    <x v="0"/>
    <s v="Fond volaille "/>
    <x v="0"/>
    <x v="617"/>
    <x v="4"/>
    <x v="520"/>
    <d v="2025-01-01T00:00:00"/>
    <x v="12"/>
    <n v="22.4"/>
    <x v="1"/>
  </r>
  <r>
    <x v="0"/>
    <s v="Fond Brun Lié Boite"/>
    <x v="0"/>
    <x v="125"/>
    <x v="6"/>
    <x v="487"/>
    <d v="2025-01-01T00:00:00"/>
    <x v="12"/>
    <n v="14.99"/>
    <x v="1"/>
  </r>
  <r>
    <x v="0"/>
    <s v="Fumet poisson poudre   "/>
    <x v="0"/>
    <x v="123"/>
    <x v="4"/>
    <x v="119"/>
    <d v="2025-01-01T00:00:00"/>
    <x v="12"/>
    <n v="17.399999999999999"/>
    <x v="1"/>
  </r>
  <r>
    <x v="0"/>
    <s v="Miel pot 1 kg"/>
    <x v="0"/>
    <x v="146"/>
    <x v="4"/>
    <x v="489"/>
    <d v="2025-01-01T00:00:00"/>
    <x v="12"/>
    <n v="15.24"/>
    <x v="1"/>
  </r>
  <r>
    <x v="0"/>
    <s v="Gelatine feuille "/>
    <x v="0"/>
    <x v="415"/>
    <x v="7"/>
    <x v="351"/>
    <d v="2025-01-01T00:00:00"/>
    <x v="12"/>
    <n v="62.599999999999994"/>
    <x v="1"/>
  </r>
  <r>
    <x v="0"/>
    <s v="Pate d amande "/>
    <x v="0"/>
    <x v="619"/>
    <x v="2"/>
    <x v="522"/>
    <d v="2025-01-01T00:00:00"/>
    <x v="12"/>
    <n v="24.869999999999997"/>
    <x v="1"/>
  </r>
  <r>
    <x v="0"/>
    <s v="Baking power  "/>
    <x v="0"/>
    <x v="478"/>
    <x v="4"/>
    <x v="481"/>
    <d v="2025-01-01T00:00:00"/>
    <x v="12"/>
    <n v="18.88"/>
    <x v="1"/>
  </r>
  <r>
    <x v="0"/>
    <s v="Vanille Bourbon Gousses P:90Gr"/>
    <x v="0"/>
    <x v="452"/>
    <x v="3"/>
    <x v="379"/>
    <d v="2025-01-01T00:00:00"/>
    <x v="12"/>
    <n v="47.195"/>
    <x v="1"/>
  </r>
  <r>
    <x v="0"/>
    <s v="Arome vanille "/>
    <x v="0"/>
    <x v="350"/>
    <x v="6"/>
    <x v="299"/>
    <d v="2025-01-01T00:00:00"/>
    <x v="12"/>
    <n v="29.24"/>
    <x v="1"/>
  </r>
  <r>
    <x v="0"/>
    <s v="Fleur d oranger "/>
    <x v="0"/>
    <x v="394"/>
    <x v="6"/>
    <x v="337"/>
    <d v="2025-01-01T00:00:00"/>
    <x v="12"/>
    <n v="4.4800000000000004"/>
    <x v="1"/>
  </r>
  <r>
    <x v="0"/>
    <s v="Fondant blanc "/>
    <x v="0"/>
    <x v="552"/>
    <x v="6"/>
    <x v="440"/>
    <d v="2025-01-01T00:00:00"/>
    <x v="12"/>
    <n v="26.1"/>
    <x v="1"/>
  </r>
  <r>
    <x v="0"/>
    <s v="Creme de marron "/>
    <x v="0"/>
    <x v="136"/>
    <x v="2"/>
    <x v="131"/>
    <d v="2025-01-01T00:00:00"/>
    <x v="12"/>
    <n v="33.089999999999996"/>
    <x v="1"/>
  </r>
  <r>
    <x v="0"/>
    <s v="Mais cuit "/>
    <x v="0"/>
    <x v="140"/>
    <x v="4"/>
    <x v="135"/>
    <d v="2025-01-01T00:00:00"/>
    <x v="12"/>
    <n v="5"/>
    <x v="1"/>
  </r>
  <r>
    <x v="0"/>
    <s v="Quinoa kg"/>
    <x v="0"/>
    <x v="413"/>
    <x v="17"/>
    <x v="82"/>
    <d v="2025-01-01T00:00:00"/>
    <x v="12"/>
    <n v="68.2"/>
    <x v="1"/>
  </r>
  <r>
    <x v="0"/>
    <s v="Riz rond"/>
    <x v="0"/>
    <x v="530"/>
    <x v="4"/>
    <x v="424"/>
    <d v="2025-01-01T00:00:00"/>
    <x v="12"/>
    <n v="44.94"/>
    <x v="1"/>
  </r>
  <r>
    <x v="0"/>
    <s v="Lentille Corail Bio"/>
    <x v="0"/>
    <x v="2"/>
    <x v="6"/>
    <x v="2"/>
    <d v="2025-01-01T00:00:00"/>
    <x v="12"/>
    <n v="13.11"/>
    <x v="1"/>
  </r>
  <r>
    <x v="0"/>
    <s v="Tortillas chips chili 450 gr "/>
    <x v="0"/>
    <x v="640"/>
    <x v="14"/>
    <x v="256"/>
    <d v="2025-01-01T00:00:00"/>
    <x v="12"/>
    <n v="49.320000000000007"/>
    <x v="1"/>
  </r>
  <r>
    <x v="0"/>
    <s v="Penne Rigate  sac 5 kg "/>
    <x v="0"/>
    <x v="343"/>
    <x v="30"/>
    <x v="523"/>
    <d v="2025-01-01T00:00:00"/>
    <x v="12"/>
    <n v="49.445"/>
    <x v="1"/>
  </r>
  <r>
    <x v="0"/>
    <s v="Couscous moyen"/>
    <x v="0"/>
    <x v="550"/>
    <x v="9"/>
    <x v="438"/>
    <d v="2025-01-01T00:00:00"/>
    <x v="12"/>
    <n v="99.5"/>
    <x v="1"/>
  </r>
  <r>
    <x v="0"/>
    <s v="Tapioca sac 5 kg "/>
    <x v="0"/>
    <x v="641"/>
    <x v="6"/>
    <x v="542"/>
    <d v="2025-01-01T00:00:00"/>
    <x v="12"/>
    <n v="22.5"/>
    <x v="1"/>
  </r>
  <r>
    <x v="0"/>
    <s v="Amandes entieres émondée"/>
    <x v="0"/>
    <x v="475"/>
    <x v="8"/>
    <x v="543"/>
    <d v="2025-01-01T00:00:00"/>
    <x v="12"/>
    <n v="114.66"/>
    <x v="1"/>
  </r>
  <r>
    <x v="0"/>
    <s v="Noix De Cajou 1 Kg  "/>
    <x v="0"/>
    <x v="114"/>
    <x v="6"/>
    <x v="110"/>
    <d v="2025-01-01T00:00:00"/>
    <x v="12"/>
    <n v="14.59"/>
    <x v="1"/>
  </r>
  <r>
    <x v="0"/>
    <s v="Vin Rouge De Table 11° B:10L"/>
    <x v="0"/>
    <x v="477"/>
    <x v="4"/>
    <x v="185"/>
    <d v="2025-01-01T00:00:00"/>
    <x v="12"/>
    <n v="31.5"/>
    <x v="1"/>
  </r>
  <r>
    <x v="0"/>
    <s v="Haricot rouge boite 5/1"/>
    <x v="0"/>
    <x v="551"/>
    <x v="6"/>
    <x v="485"/>
    <d v="2025-01-01T00:00:00"/>
    <x v="12"/>
    <n v="18.43"/>
    <x v="1"/>
  </r>
  <r>
    <x v="0"/>
    <s v="Feuille nori "/>
    <x v="0"/>
    <x v="642"/>
    <x v="2"/>
    <x v="32"/>
    <d v="2025-01-01T00:00:00"/>
    <x v="12"/>
    <n v="45.99"/>
    <x v="1"/>
  </r>
  <r>
    <x v="0"/>
    <s v="Tortillas chips chili 450 gr "/>
    <x v="0"/>
    <x v="640"/>
    <x v="98"/>
    <x v="256"/>
    <d v="2025-01-01T00:00:00"/>
    <x v="12"/>
    <n v="26.715000000000003"/>
    <x v="1"/>
  </r>
  <r>
    <x v="0"/>
    <s v="Tortillas"/>
    <x v="0"/>
    <x v="449"/>
    <x v="98"/>
    <x v="376"/>
    <d v="2025-01-01T00:00:00"/>
    <x v="12"/>
    <n v="149.95500000000001"/>
    <x v="1"/>
  </r>
  <r>
    <x v="0"/>
    <s v="Gros sel "/>
    <x v="0"/>
    <x v="346"/>
    <x v="9"/>
    <x v="295"/>
    <d v="2025-01-01T00:00:00"/>
    <x v="12"/>
    <n v="33.650000000000006"/>
    <x v="1"/>
  </r>
  <r>
    <x v="0"/>
    <s v="Chapelure dorée "/>
    <x v="0"/>
    <x v="135"/>
    <x v="2"/>
    <x v="130"/>
    <d v="2025-01-01T00:00:00"/>
    <x v="12"/>
    <n v="46.71"/>
    <x v="1"/>
  </r>
  <r>
    <x v="0"/>
    <s v="Huile de tournesol 10 l"/>
    <x v="0"/>
    <x v="547"/>
    <x v="6"/>
    <x v="291"/>
    <d v="2025-01-01T00:00:00"/>
    <x v="12"/>
    <n v="19"/>
    <x v="1"/>
  </r>
  <r>
    <x v="0"/>
    <s v="Daim Sachet "/>
    <x v="0"/>
    <x v="379"/>
    <x v="50"/>
    <x v="477"/>
    <d v="2025-01-01T00:00:00"/>
    <x v="12"/>
    <n v="63.279999999999994"/>
    <x v="1"/>
  </r>
  <r>
    <x v="0"/>
    <s v="Raisin noir 1 kg  "/>
    <x v="0"/>
    <x v="116"/>
    <x v="8"/>
    <x v="120"/>
    <d v="2025-01-01T00:00:00"/>
    <x v="12"/>
    <n v="42.78"/>
    <x v="1"/>
  </r>
  <r>
    <x v="0"/>
    <s v="Prumeau de denoyaute 1 kg   "/>
    <x v="0"/>
    <x v="495"/>
    <x v="2"/>
    <x v="181"/>
    <d v="2025-01-01T00:00:00"/>
    <x v="12"/>
    <n v="41.7"/>
    <x v="1"/>
  </r>
  <r>
    <x v="0"/>
    <s v="Raisin blond golden 1 kg "/>
    <x v="0"/>
    <x v="115"/>
    <x v="6"/>
    <x v="346"/>
    <d v="2025-01-01T00:00:00"/>
    <x v="12"/>
    <n v="6.64"/>
    <x v="1"/>
  </r>
  <r>
    <x v="0"/>
    <s v="Poudre coco"/>
    <x v="0"/>
    <x v="403"/>
    <x v="4"/>
    <x v="56"/>
    <d v="2025-01-01T00:00:00"/>
    <x v="12"/>
    <n v="11.8"/>
    <x v="1"/>
  </r>
  <r>
    <x v="0"/>
    <s v="Bleuet"/>
    <x v="0"/>
    <x v="621"/>
    <x v="6"/>
    <x v="524"/>
    <d v="2025-01-01T00:00:00"/>
    <x v="12"/>
    <n v="19.28"/>
    <x v="1"/>
  </r>
  <r>
    <x v="0"/>
    <s v="Haribo fraise   "/>
    <x v="0"/>
    <x v="560"/>
    <x v="2"/>
    <x v="445"/>
    <d v="2025-01-01T00:00:00"/>
    <x v="12"/>
    <n v="31.11"/>
    <x v="1"/>
  </r>
  <r>
    <x v="0"/>
    <s v="Colombo hot "/>
    <x v="0"/>
    <x v="643"/>
    <x v="2"/>
    <x v="544"/>
    <d v="2025-01-01T00:00:00"/>
    <x v="12"/>
    <n v="13.59"/>
    <x v="1"/>
  </r>
  <r>
    <x v="0"/>
    <s v="Curry "/>
    <x v="0"/>
    <x v="538"/>
    <x v="4"/>
    <x v="479"/>
    <d v="2025-01-01T00:00:00"/>
    <x v="12"/>
    <n v="8.18"/>
    <x v="1"/>
  </r>
  <r>
    <x v="0"/>
    <s v="Piment cayenne "/>
    <x v="0"/>
    <x v="572"/>
    <x v="9"/>
    <x v="455"/>
    <d v="2025-01-01T00:00:00"/>
    <x v="12"/>
    <n v="26.75"/>
    <x v="1"/>
  </r>
  <r>
    <x v="0"/>
    <s v="Quatre Epices"/>
    <x v="0"/>
    <x v="571"/>
    <x v="1"/>
    <x v="454"/>
    <d v="2025-01-01T00:00:00"/>
    <x v="12"/>
    <n v="34.200000000000003"/>
    <x v="1"/>
  </r>
  <r>
    <x v="0"/>
    <s v="Paprika fume"/>
    <x v="0"/>
    <x v="644"/>
    <x v="6"/>
    <x v="545"/>
    <d v="2025-01-01T00:00:00"/>
    <x v="12"/>
    <n v="9.1199999999999992"/>
    <x v="1"/>
  </r>
  <r>
    <x v="0"/>
    <s v="Creme cassis dijon "/>
    <x v="0"/>
    <x v="549"/>
    <x v="2"/>
    <x v="59"/>
    <d v="2025-01-01T00:00:00"/>
    <x v="12"/>
    <n v="26.910000000000004"/>
    <x v="1"/>
  </r>
  <r>
    <x v="0"/>
    <s v="Gressins sesame "/>
    <x v="0"/>
    <x v="645"/>
    <x v="99"/>
    <x v="546"/>
    <d v="2025-01-01T00:00:00"/>
    <x v="12"/>
    <n v="400.86"/>
    <x v="1"/>
  </r>
  <r>
    <x v="0"/>
    <s v="Cardamone "/>
    <x v="0"/>
    <x v="395"/>
    <x v="4"/>
    <x v="338"/>
    <d v="2025-01-01T00:00:00"/>
    <x v="12"/>
    <n v="51.08"/>
    <x v="1"/>
  </r>
  <r>
    <x v="0"/>
    <s v="Sel de celeri "/>
    <x v="0"/>
    <x v="355"/>
    <x v="2"/>
    <x v="304"/>
    <d v="2025-01-01T00:00:00"/>
    <x v="12"/>
    <n v="5.61"/>
    <x v="1"/>
  </r>
  <r>
    <x v="0"/>
    <s v="Huile de noisette 50 cl"/>
    <x v="0"/>
    <x v="393"/>
    <x v="8"/>
    <x v="336"/>
    <d v="2025-01-01T00:00:00"/>
    <x v="12"/>
    <n v="49.980000000000004"/>
    <x v="1"/>
  </r>
  <r>
    <x v="0"/>
    <s v="Sucre cassonnade kg "/>
    <x v="0"/>
    <x v="121"/>
    <x v="9"/>
    <x v="117"/>
    <d v="2025-01-01T00:00:00"/>
    <x v="12"/>
    <n v="17.75"/>
    <x v="1"/>
  </r>
  <r>
    <x v="0"/>
    <s v="Sucre glace kg"/>
    <x v="0"/>
    <x v="367"/>
    <x v="6"/>
    <x v="314"/>
    <d v="2025-01-01T00:00:00"/>
    <x v="12"/>
    <n v="3.89"/>
    <x v="1"/>
  </r>
  <r>
    <x v="0"/>
    <s v="Sucre poudre 1 kg     "/>
    <x v="0"/>
    <x v="118"/>
    <x v="8"/>
    <x v="528"/>
    <d v="2025-01-01T00:00:00"/>
    <x v="12"/>
    <n v="14.82"/>
    <x v="1"/>
  </r>
  <r>
    <x v="0"/>
    <s v="Farine t55 Sac"/>
    <x v="0"/>
    <x v="119"/>
    <x v="100"/>
    <x v="115"/>
    <d v="2025-01-01T00:00:00"/>
    <x v="12"/>
    <n v="22.2225"/>
    <x v="1"/>
  </r>
  <r>
    <x v="0"/>
    <s v="Tabasco rouge flacon"/>
    <x v="0"/>
    <x v="345"/>
    <x v="6"/>
    <x v="294"/>
    <d v="2025-01-01T00:00:00"/>
    <x v="12"/>
    <n v="3.68"/>
    <x v="1"/>
  </r>
  <r>
    <x v="0"/>
    <s v="Harissa"/>
    <x v="0"/>
    <x v="354"/>
    <x v="1"/>
    <x v="303"/>
    <d v="2025-01-01T00:00:00"/>
    <x v="12"/>
    <n v="4.4000000000000004"/>
    <x v="1"/>
  </r>
  <r>
    <x v="0"/>
    <s v="Sauce  piments  nems  "/>
    <x v="0"/>
    <x v="402"/>
    <x v="4"/>
    <x v="526"/>
    <d v="2025-01-01T00:00:00"/>
    <x v="12"/>
    <n v="9.9600000000000009"/>
    <x v="1"/>
  </r>
  <r>
    <x v="0"/>
    <s v="Sauce Sriracha 455 ml "/>
    <x v="0"/>
    <x v="26"/>
    <x v="2"/>
    <x v="492"/>
    <d v="2025-01-01T00:00:00"/>
    <x v="12"/>
    <n v="15.96"/>
    <x v="1"/>
  </r>
  <r>
    <x v="0"/>
    <s v="Huile D'Olive B:5L"/>
    <x v="0"/>
    <x v="646"/>
    <x v="6"/>
    <x v="547"/>
    <d v="2025-01-01T00:00:00"/>
    <x v="12"/>
    <n v="49.19"/>
    <x v="1"/>
  </r>
  <r>
    <x v="0"/>
    <s v="Huile sesame 500 gr "/>
    <x v="0"/>
    <x v="482"/>
    <x v="6"/>
    <x v="396"/>
    <d v="2025-01-01T00:00:00"/>
    <x v="12"/>
    <n v="9.7899999999999991"/>
    <x v="1"/>
  </r>
  <r>
    <x v="0"/>
    <s v="Vinaigre balsamique L"/>
    <x v="0"/>
    <x v="444"/>
    <x v="8"/>
    <x v="372"/>
    <d v="2025-01-01T00:00:00"/>
    <x v="12"/>
    <n v="26.64"/>
    <x v="1"/>
  </r>
  <r>
    <x v="0"/>
    <s v="Chocolat 35 %"/>
    <x v="0"/>
    <x v="504"/>
    <x v="9"/>
    <x v="410"/>
    <d v="2025-01-01T00:00:00"/>
    <x v="12"/>
    <n v="446.2"/>
    <x v="1"/>
  </r>
  <r>
    <x v="0"/>
    <s v="Maizena"/>
    <x v="0"/>
    <x v="647"/>
    <x v="6"/>
    <x v="548"/>
    <d v="2025-01-01T00:00:00"/>
    <x v="12"/>
    <n v="5.71"/>
    <x v="1"/>
  </r>
  <r>
    <x v="0"/>
    <s v="Pate pistache pot 1 kg "/>
    <x v="0"/>
    <x v="648"/>
    <x v="3"/>
    <x v="549"/>
    <d v="2025-01-01T00:00:00"/>
    <x v="12"/>
    <n v="20.25"/>
    <x v="1"/>
  </r>
  <r>
    <x v="0"/>
    <s v="Ail poudre"/>
    <x v="0"/>
    <x v="553"/>
    <x v="6"/>
    <x v="471"/>
    <d v="2025-01-01T00:00:00"/>
    <x v="12"/>
    <n v="12.28"/>
    <x v="1"/>
  </r>
  <r>
    <x v="0"/>
    <s v="Ail poudre"/>
    <x v="0"/>
    <x v="553"/>
    <x v="6"/>
    <x v="471"/>
    <d v="2025-01-01T00:00:00"/>
    <x v="12"/>
    <n v="12.28"/>
    <x v="1"/>
  </r>
  <r>
    <x v="0"/>
    <s v="Poudre cannelle kg"/>
    <x v="0"/>
    <x v="542"/>
    <x v="6"/>
    <x v="433"/>
    <d v="2025-01-01T00:00:00"/>
    <x v="12"/>
    <n v="11.44"/>
    <x v="1"/>
  </r>
  <r>
    <x v="0"/>
    <s v="Poudre muscade 450 gr "/>
    <x v="0"/>
    <x v="531"/>
    <x v="6"/>
    <x v="425"/>
    <d v="2025-01-01T00:00:00"/>
    <x v="12"/>
    <n v="34.31"/>
    <x v="1"/>
  </r>
  <r>
    <x v="0"/>
    <s v="Curcuma Moulu "/>
    <x v="0"/>
    <x v="474"/>
    <x v="6"/>
    <x v="393"/>
    <d v="2025-01-01T00:00:00"/>
    <x v="12"/>
    <n v="9.19"/>
    <x v="1"/>
  </r>
  <r>
    <x v="0"/>
    <s v="Lentilles Vertes S:5Kg"/>
    <x v="0"/>
    <x v="1"/>
    <x v="6"/>
    <x v="1"/>
    <d v="2025-01-01T00:00:00"/>
    <x v="12"/>
    <n v="13.78"/>
    <x v="1"/>
  </r>
  <r>
    <x v="3"/>
    <s v="Fruit Du Jacquier  "/>
    <x v="0"/>
    <x v="95"/>
    <x v="101"/>
    <x v="134"/>
    <d v="2025-01-01T00:00:00"/>
    <x v="12"/>
    <n v="297"/>
    <x v="1"/>
  </r>
  <r>
    <x v="1"/>
    <s v="Vin Rouge 10 L"/>
    <x v="0"/>
    <x v="49"/>
    <x v="2"/>
    <x v="49"/>
    <d v="2025-01-01T00:00:00"/>
    <x v="12"/>
    <n v="57.599999999999994"/>
    <x v="1"/>
  </r>
  <r>
    <x v="15"/>
    <s v="Epine vinette"/>
    <x v="0"/>
    <x v="390"/>
    <x v="2"/>
    <x v="333"/>
    <d v="2025-01-01T00:00:00"/>
    <x v="12"/>
    <n v="35.04"/>
    <x v="1"/>
  </r>
  <r>
    <x v="10"/>
    <s v="Huile friteuse 20 l"/>
    <x v="0"/>
    <x v="239"/>
    <x v="6"/>
    <x v="215"/>
    <d v="2025-01-01T00:00:00"/>
    <x v="12"/>
    <n v="47"/>
    <x v="1"/>
  </r>
  <r>
    <x v="14"/>
    <s v="Poivre Vert frit 1Kg"/>
    <x v="0"/>
    <x v="240"/>
    <x v="4"/>
    <x v="216"/>
    <d v="2025-01-01T00:00:00"/>
    <x v="12"/>
    <n v="113.1"/>
    <x v="1"/>
  </r>
  <r>
    <x v="1"/>
    <s v="Bombe À Graisse"/>
    <x v="0"/>
    <x v="39"/>
    <x v="4"/>
    <x v="39"/>
    <d v="2025-01-01T00:00:00"/>
    <x v="12"/>
    <n v="12.14"/>
    <x v="1"/>
  </r>
  <r>
    <x v="1"/>
    <s v="Tomate Pellee"/>
    <x v="0"/>
    <x v="100"/>
    <x v="6"/>
    <x v="96"/>
    <d v="2025-01-01T00:00:00"/>
    <x v="12"/>
    <n v="7.64"/>
    <x v="1"/>
  </r>
  <r>
    <x v="1"/>
    <s v="Vermicelle"/>
    <x v="0"/>
    <x v="128"/>
    <x v="8"/>
    <x v="123"/>
    <d v="2025-01-01T00:00:00"/>
    <x v="12"/>
    <n v="17.88"/>
    <x v="1"/>
  </r>
  <r>
    <x v="1"/>
    <s v="Pate d arachide "/>
    <x v="0"/>
    <x v="129"/>
    <x v="1"/>
    <x v="124"/>
    <d v="2025-01-01T00:00:00"/>
    <x v="12"/>
    <n v="15.44"/>
    <x v="1"/>
  </r>
  <r>
    <x v="0"/>
    <s v="Nappage brillane chocolat   "/>
    <x v="0"/>
    <x v="501"/>
    <x v="4"/>
    <x v="407"/>
    <d v="2025-01-01T00:00:00"/>
    <x v="12"/>
    <n v="27.7"/>
    <x v="1"/>
  </r>
  <r>
    <x v="1"/>
    <s v="Boulgour"/>
    <x v="0"/>
    <x v="40"/>
    <x v="4"/>
    <x v="40"/>
    <d v="2025-01-01T00:00:00"/>
    <x v="12"/>
    <n v="4.7"/>
    <x v="1"/>
  </r>
  <r>
    <x v="1"/>
    <s v="Bretzel  2.5 kg "/>
    <x v="0"/>
    <x v="290"/>
    <x v="7"/>
    <x v="70"/>
    <d v="2025-01-01T00:00:00"/>
    <x v="12"/>
    <n v="42.474999999999994"/>
    <x v="1"/>
  </r>
  <r>
    <x v="29"/>
    <s v="Café grain kg "/>
    <x v="0"/>
    <x v="649"/>
    <x v="28"/>
    <x v="550"/>
    <d v="2025-01-01T00:00:00"/>
    <x v="12"/>
    <n v="458.40000000000003"/>
    <x v="1"/>
  </r>
  <r>
    <x v="29"/>
    <s v="Chocolat poudre gournand kg "/>
    <x v="0"/>
    <x v="650"/>
    <x v="72"/>
    <x v="48"/>
    <d v="2025-01-01T00:00:00"/>
    <x v="12"/>
    <n v="204.8"/>
    <x v="1"/>
  </r>
  <r>
    <x v="29"/>
    <s v="Café pod décafeiné 100% arabica 100 pc"/>
    <x v="0"/>
    <x v="651"/>
    <x v="10"/>
    <x v="551"/>
    <d v="2025-01-01T00:00:00"/>
    <x v="12"/>
    <n v="54"/>
    <x v="1"/>
  </r>
  <r>
    <x v="29"/>
    <s v="Café pod flor fina 100 pc "/>
    <x v="0"/>
    <x v="652"/>
    <x v="4"/>
    <x v="552"/>
    <d v="2025-01-01T00:00:00"/>
    <x v="12"/>
    <n v="64.099999999999994"/>
    <x v="1"/>
  </r>
  <r>
    <x v="29"/>
    <s v="Sucre canne env roux blanc "/>
    <x v="0"/>
    <x v="653"/>
    <x v="6"/>
    <x v="553"/>
    <d v="2025-01-01T00:00:00"/>
    <x v="12"/>
    <n v="26.85"/>
    <x v="1"/>
  </r>
  <r>
    <x v="29"/>
    <s v="Sucre buchette 2.5 kg soit 750 pc"/>
    <x v="0"/>
    <x v="654"/>
    <x v="6"/>
    <x v="85"/>
    <d v="2025-01-01T00:00:00"/>
    <x v="12"/>
    <n v="9.9"/>
    <x v="1"/>
  </r>
  <r>
    <x v="29"/>
    <s v="Sucre Richard  morceaux 2.5 kg soit 1056 pc"/>
    <x v="0"/>
    <x v="655"/>
    <x v="4"/>
    <x v="317"/>
    <d v="2025-01-01T00:00:00"/>
    <x v="12"/>
    <n v="32.799999999999997"/>
    <x v="1"/>
  </r>
  <r>
    <x v="29"/>
    <s v="Educorant sucralose 450 pc"/>
    <x v="0"/>
    <x v="656"/>
    <x v="6"/>
    <x v="397"/>
    <d v="2025-01-01T00:00:00"/>
    <x v="12"/>
    <n v="14.9"/>
    <x v="1"/>
  </r>
  <r>
    <x v="29"/>
    <s v="Thé comptoirs vert jasmin 40 pc"/>
    <x v="0"/>
    <x v="657"/>
    <x v="6"/>
    <x v="554"/>
    <d v="2025-01-01T00:00:00"/>
    <x v="12"/>
    <n v="11.75"/>
    <x v="1"/>
  </r>
  <r>
    <x v="29"/>
    <s v="Thé comptoirs fruits rouges 40 pc"/>
    <x v="0"/>
    <x v="658"/>
    <x v="4"/>
    <x v="554"/>
    <d v="2025-01-01T00:00:00"/>
    <x v="12"/>
    <n v="23.5"/>
    <x v="1"/>
  </r>
  <r>
    <x v="29"/>
    <s v="Thé comptoirs vanille caramel 40 pc"/>
    <x v="0"/>
    <x v="659"/>
    <x v="4"/>
    <x v="554"/>
    <d v="2025-01-01T00:00:00"/>
    <x v="12"/>
    <n v="23.5"/>
    <x v="1"/>
  </r>
  <r>
    <x v="29"/>
    <s v="Thé blanc comptoirs rose Litchi 40 pc"/>
    <x v="0"/>
    <x v="660"/>
    <x v="6"/>
    <x v="181"/>
    <d v="2025-01-01T00:00:00"/>
    <x v="12"/>
    <n v="13.9"/>
    <x v="1"/>
  </r>
  <r>
    <x v="29"/>
    <s v="Thé comptoirs vert à la menthe "/>
    <x v="0"/>
    <x v="661"/>
    <x v="4"/>
    <x v="554"/>
    <d v="2025-01-01T00:00:00"/>
    <x v="12"/>
    <n v="23.5"/>
    <x v="1"/>
  </r>
  <r>
    <x v="29"/>
    <s v="Infusion comptoirs tilleul 40 pc"/>
    <x v="0"/>
    <x v="662"/>
    <x v="2"/>
    <x v="181"/>
    <d v="2025-01-01T00:00:00"/>
    <x v="12"/>
    <n v="41.7"/>
    <x v="1"/>
  </r>
  <r>
    <x v="29"/>
    <s v="Educorant sucralose 450 pc"/>
    <x v="0"/>
    <x v="656"/>
    <x v="6"/>
    <x v="397"/>
    <d v="2025-01-01T00:00:00"/>
    <x v="12"/>
    <n v="14.9"/>
    <x v="1"/>
  </r>
  <r>
    <x v="29"/>
    <s v="Infusion comptoirs camomille 40 pc"/>
    <x v="0"/>
    <x v="663"/>
    <x v="2"/>
    <x v="555"/>
    <d v="2025-01-01T00:00:00"/>
    <x v="12"/>
    <n v="38.25"/>
    <x v="1"/>
  </r>
  <r>
    <x v="29"/>
    <s v="Infusion comptoirs verveine 40 pc"/>
    <x v="0"/>
    <x v="664"/>
    <x v="2"/>
    <x v="555"/>
    <d v="2025-01-01T00:00:00"/>
    <x v="12"/>
    <n v="38.25"/>
    <x v="1"/>
  </r>
  <r>
    <x v="29"/>
    <s v="Thé comptoirs jardin Darjeeling 40 pc "/>
    <x v="0"/>
    <x v="665"/>
    <x v="2"/>
    <x v="554"/>
    <d v="2025-01-01T00:00:00"/>
    <x v="12"/>
    <n v="35.25"/>
    <x v="1"/>
  </r>
  <r>
    <x v="29"/>
    <s v="Thé comptoirs vert sencha 40 pc"/>
    <x v="0"/>
    <x v="666"/>
    <x v="2"/>
    <x v="554"/>
    <d v="2025-01-01T00:00:00"/>
    <x v="12"/>
    <n v="35.25"/>
    <x v="1"/>
  </r>
  <r>
    <x v="29"/>
    <s v="Rooibos comptoirs aux épices 40 pc"/>
    <x v="0"/>
    <x v="667"/>
    <x v="6"/>
    <x v="554"/>
    <d v="2025-01-01T00:00:00"/>
    <x v="12"/>
    <n v="11.75"/>
    <x v="1"/>
  </r>
  <r>
    <x v="29"/>
    <s v="Thé comptoirs grand Earl Grey 40 pc"/>
    <x v="0"/>
    <x v="668"/>
    <x v="6"/>
    <x v="554"/>
    <d v="2025-01-01T00:00:00"/>
    <x v="12"/>
    <n v="11.75"/>
    <x v="1"/>
  </r>
  <r>
    <x v="7"/>
    <s v="Chocolat Poudre instantane kg    "/>
    <x v="0"/>
    <x v="172"/>
    <x v="6"/>
    <x v="165"/>
    <d v="2025-01-01T00:00:00"/>
    <x v="12"/>
    <n v="10.78"/>
    <x v="1"/>
  </r>
  <r>
    <x v="7"/>
    <s v="Infusion tilleul menthe bio "/>
    <x v="0"/>
    <x v="179"/>
    <x v="6"/>
    <x v="170"/>
    <d v="2025-01-01T00:00:00"/>
    <x v="12"/>
    <n v="28.69"/>
    <x v="1"/>
  </r>
  <r>
    <x v="7"/>
    <s v="Infusion vervine bio "/>
    <x v="0"/>
    <x v="669"/>
    <x v="3"/>
    <x v="170"/>
    <d v="2025-01-01T00:00:00"/>
    <x v="12"/>
    <n v="14.345000000000001"/>
    <x v="1"/>
  </r>
  <r>
    <x v="7"/>
    <s v="Lait Poudre 500Gr  "/>
    <x v="0"/>
    <x v="171"/>
    <x v="15"/>
    <x v="164"/>
    <d v="2025-01-01T00:00:00"/>
    <x v="12"/>
    <n v="157.65"/>
    <x v="1"/>
  </r>
  <r>
    <x v="0"/>
    <s v="Mayonnaise pot 33 ml room carton 80 pot    "/>
    <x v="0"/>
    <x v="142"/>
    <x v="10"/>
    <x v="497"/>
    <d v="2025-01-01T00:00:00"/>
    <x v="12"/>
    <n v="101.13"/>
    <x v="1"/>
  </r>
  <r>
    <x v="0"/>
    <s v="Moutarde 33 ml room "/>
    <x v="0"/>
    <x v="143"/>
    <x v="10"/>
    <x v="498"/>
    <d v="2025-01-01T00:00:00"/>
    <x v="12"/>
    <n v="113.44499999999999"/>
    <x v="1"/>
  </r>
  <r>
    <x v="0"/>
    <s v="Ketchup pot 34ml room carton 80 pot    "/>
    <x v="0"/>
    <x v="141"/>
    <x v="10"/>
    <x v="496"/>
    <d v="2025-01-01T00:00:00"/>
    <x v="12"/>
    <n v="104.715"/>
    <x v="1"/>
  </r>
  <r>
    <x v="24"/>
    <s v="Pate a tartiner noix de coco pot "/>
    <x v="0"/>
    <x v="593"/>
    <x v="56"/>
    <x v="467"/>
    <d v="2025-01-01T00:00:00"/>
    <x v="12"/>
    <n v="216.92000000000002"/>
    <x v="1"/>
  </r>
  <r>
    <x v="24"/>
    <s v="Pate a tartiner noisette pot "/>
    <x v="0"/>
    <x v="592"/>
    <x v="41"/>
    <x v="467"/>
    <d v="2025-01-01T00:00:00"/>
    <x v="12"/>
    <n v="149.60000000000002"/>
    <x v="1"/>
  </r>
  <r>
    <x v="24"/>
    <s v="Muesli croustillantkg "/>
    <x v="0"/>
    <x v="590"/>
    <x v="8"/>
    <x v="464"/>
    <d v="2025-01-01T00:00:00"/>
    <x v="12"/>
    <n v="60.66"/>
    <x v="1"/>
  </r>
  <r>
    <x v="24"/>
    <s v="Muesli bio basic kg"/>
    <x v="0"/>
    <x v="589"/>
    <x v="8"/>
    <x v="463"/>
    <d v="2025-01-01T00:00:00"/>
    <x v="12"/>
    <n v="47.160000000000004"/>
    <x v="1"/>
  </r>
  <r>
    <x v="0"/>
    <s v="Sirop d erable L"/>
    <x v="0"/>
    <x v="387"/>
    <x v="9"/>
    <x v="330"/>
    <d v="2025-01-01T00:00:00"/>
    <x v="12"/>
    <n v="136.80000000000001"/>
    <x v="1"/>
  </r>
  <r>
    <x v="0"/>
    <s v="Miel room 48 pieces "/>
    <x v="0"/>
    <x v="602"/>
    <x v="71"/>
    <x v="507"/>
    <d v="2025-01-01T00:00:00"/>
    <x v="12"/>
    <n v="44.04"/>
    <x v="1"/>
  </r>
  <r>
    <x v="0"/>
    <s v="Confiture Abricot "/>
    <x v="0"/>
    <x v="670"/>
    <x v="10"/>
    <x v="556"/>
    <d v="2025-01-01T00:00:00"/>
    <x v="12"/>
    <n v="5.2050000000000001"/>
    <x v="1"/>
  </r>
  <r>
    <x v="0"/>
    <s v="Confiture Fraises 370 Gr"/>
    <x v="0"/>
    <x v="671"/>
    <x v="10"/>
    <x v="557"/>
    <d v="2025-01-01T00:00:00"/>
    <x v="12"/>
    <n v="4.32"/>
    <x v="1"/>
  </r>
  <r>
    <x v="0"/>
    <s v="Corn Flakes  500 gr"/>
    <x v="0"/>
    <x v="289"/>
    <x v="102"/>
    <x v="502"/>
    <d v="2025-01-01T00:00:00"/>
    <x v="12"/>
    <n v="24.217200000000002"/>
    <x v="1"/>
  </r>
  <r>
    <x v="0"/>
    <s v="Special K  8*500 gr"/>
    <x v="0"/>
    <x v="490"/>
    <x v="3"/>
    <x v="503"/>
    <d v="2025-01-01T00:00:00"/>
    <x v="12"/>
    <n v="25.375"/>
    <x v="1"/>
  </r>
  <r>
    <x v="0"/>
    <s v="Nuss Crunchy Granola Noix"/>
    <x v="0"/>
    <x v="672"/>
    <x v="6"/>
    <x v="274"/>
    <d v="2025-01-01T00:00:00"/>
    <x v="12"/>
    <n v="44.18"/>
    <x v="1"/>
  </r>
  <r>
    <x v="18"/>
    <s v="Jus d orange "/>
    <x v="0"/>
    <x v="266"/>
    <x v="9"/>
    <x v="150"/>
    <d v="2025-01-01T00:00:00"/>
    <x v="12"/>
    <n v="126.75"/>
    <x v="1"/>
  </r>
  <r>
    <x v="18"/>
    <s v="Jus de pamplemouse "/>
    <x v="0"/>
    <x v="267"/>
    <x v="2"/>
    <x v="237"/>
    <d v="2025-01-01T00:00:00"/>
    <x v="12"/>
    <n v="56.58"/>
    <x v="1"/>
  </r>
  <r>
    <x v="18"/>
    <s v="Jus de pomme "/>
    <x v="0"/>
    <x v="268"/>
    <x v="2"/>
    <x v="238"/>
    <d v="2025-01-01T00:00:00"/>
    <x v="12"/>
    <n v="74.64"/>
    <x v="1"/>
  </r>
  <r>
    <x v="2"/>
    <s v="Cookie chocolat au lait 50gr"/>
    <x v="0"/>
    <x v="534"/>
    <x v="6"/>
    <x v="427"/>
    <d v="2025-01-01T00:00:00"/>
    <x v="12"/>
    <n v="38.11"/>
    <x v="1"/>
  </r>
  <r>
    <x v="2"/>
    <s v="Pancake Beurre Dia 09 Cm 25 Gr (Cond 80)"/>
    <x v="0"/>
    <x v="535"/>
    <x v="6"/>
    <x v="146"/>
    <d v="2025-01-01T00:00:00"/>
    <x v="12"/>
    <n v="24.32"/>
    <x v="1"/>
  </r>
  <r>
    <x v="2"/>
    <s v="Mini clafoutis cerise"/>
    <x v="0"/>
    <x v="673"/>
    <x v="93"/>
    <x v="460"/>
    <d v="2025-01-01T00:00:00"/>
    <x v="12"/>
    <n v="11.4"/>
    <x v="1"/>
  </r>
  <r>
    <x v="22"/>
    <s v="Pizza pepperoni "/>
    <x v="0"/>
    <x v="470"/>
    <x v="6"/>
    <x v="390"/>
    <d v="2025-01-01T00:00:00"/>
    <x v="12"/>
    <n v="4.4000000000000004"/>
    <x v="1"/>
  </r>
  <r>
    <x v="1"/>
    <s v="Creme De Violette"/>
    <x v="0"/>
    <x v="383"/>
    <x v="4"/>
    <x v="327"/>
    <d v="2025-01-01T00:00:00"/>
    <x v="12"/>
    <n v="16"/>
    <x v="1"/>
  </r>
  <r>
    <x v="1"/>
    <s v="Arôme Cafe"/>
    <x v="0"/>
    <x v="254"/>
    <x v="4"/>
    <x v="228"/>
    <d v="2025-01-01T00:00:00"/>
    <x v="12"/>
    <n v="45.72"/>
    <x v="1"/>
  </r>
  <r>
    <x v="1"/>
    <s v="Fondant Extra Blanc 1kg  "/>
    <x v="0"/>
    <x v="44"/>
    <x v="6"/>
    <x v="558"/>
    <d v="2025-01-01T00:00:00"/>
    <x v="12"/>
    <n v="9.1"/>
    <x v="1"/>
  </r>
  <r>
    <x v="1"/>
    <s v="Escargot"/>
    <x v="0"/>
    <x v="101"/>
    <x v="2"/>
    <x v="97"/>
    <d v="2025-01-01T00:00:00"/>
    <x v="12"/>
    <n v="50.94"/>
    <x v="1"/>
  </r>
  <r>
    <x v="30"/>
    <s v="Miel Jérusalem "/>
    <x v="0"/>
    <x v="674"/>
    <x v="0"/>
    <x v="559"/>
    <d v="2025-01-01T00:00:00"/>
    <x v="12"/>
    <n v="117"/>
    <x v="1"/>
  </r>
  <r>
    <x v="24"/>
    <s v="Muesli chocolat "/>
    <x v="0"/>
    <x v="675"/>
    <x v="9"/>
    <x v="259"/>
    <d v="2025-01-01T00:00:00"/>
    <x v="12"/>
    <n v="64.5"/>
    <x v="1"/>
  </r>
  <r>
    <x v="12"/>
    <s v="Zaatar"/>
    <x v="0"/>
    <x v="676"/>
    <x v="8"/>
    <x v="560"/>
    <d v="2025-01-01T00:00:00"/>
    <x v="12"/>
    <n v="40.68"/>
    <x v="1"/>
  </r>
  <r>
    <x v="0"/>
    <s v="Poivre fume "/>
    <x v="0"/>
    <x v="677"/>
    <x v="1"/>
    <x v="561"/>
    <d v="2025-01-01T00:00:00"/>
    <x v="12"/>
    <n v="29.84"/>
    <x v="1"/>
  </r>
  <r>
    <x v="0"/>
    <s v="Poivre malabar "/>
    <x v="0"/>
    <x v="678"/>
    <x v="9"/>
    <x v="562"/>
    <d v="2025-01-01T00:00:00"/>
    <x v="12"/>
    <n v="44.400000000000006"/>
    <x v="1"/>
  </r>
  <r>
    <x v="29"/>
    <s v="Infusion comptoirs camomille 40 pc"/>
    <x v="0"/>
    <x v="663"/>
    <x v="4"/>
    <x v="555"/>
    <d v="2025-02-01T00:00:00"/>
    <x v="13"/>
    <n v="25.5"/>
    <x v="1"/>
  </r>
  <r>
    <x v="29"/>
    <s v="Infusion comptoirs tilleul 40 pc"/>
    <x v="0"/>
    <x v="662"/>
    <x v="4"/>
    <x v="181"/>
    <d v="2025-02-01T00:00:00"/>
    <x v="13"/>
    <n v="27.8"/>
    <x v="1"/>
  </r>
  <r>
    <x v="29"/>
    <s v="Infusion comptoirs verveine 40 pc"/>
    <x v="0"/>
    <x v="664"/>
    <x v="4"/>
    <x v="555"/>
    <d v="2025-02-01T00:00:00"/>
    <x v="13"/>
    <n v="25.5"/>
    <x v="1"/>
  </r>
  <r>
    <x v="29"/>
    <s v="Thé comptoirs vert sencha 40 pc"/>
    <x v="0"/>
    <x v="666"/>
    <x v="2"/>
    <x v="554"/>
    <d v="2025-02-01T00:00:00"/>
    <x v="13"/>
    <n v="35.25"/>
    <x v="1"/>
  </r>
  <r>
    <x v="29"/>
    <s v="Thé comptoirs jardin Darjeeling 40 pc "/>
    <x v="0"/>
    <x v="665"/>
    <x v="2"/>
    <x v="554"/>
    <d v="2025-02-01T00:00:00"/>
    <x v="13"/>
    <n v="35.25"/>
    <x v="1"/>
  </r>
  <r>
    <x v="29"/>
    <s v="Sucre Richard  morceaux 2.5 kg soit 1056 pc"/>
    <x v="0"/>
    <x v="655"/>
    <x v="10"/>
    <x v="317"/>
    <d v="2025-02-01T00:00:00"/>
    <x v="13"/>
    <n v="24.599999999999998"/>
    <x v="1"/>
  </r>
  <r>
    <x v="29"/>
    <s v="Sucre canne env roux blanc "/>
    <x v="0"/>
    <x v="653"/>
    <x v="6"/>
    <x v="553"/>
    <d v="2025-02-01T00:00:00"/>
    <x v="13"/>
    <n v="26.85"/>
    <x v="1"/>
  </r>
  <r>
    <x v="18"/>
    <s v="Jus d orange "/>
    <x v="0"/>
    <x v="266"/>
    <x v="9"/>
    <x v="150"/>
    <d v="2025-02-01T00:00:00"/>
    <x v="13"/>
    <n v="126.75"/>
    <x v="1"/>
  </r>
  <r>
    <x v="18"/>
    <s v="Jus de pamplemouse "/>
    <x v="0"/>
    <x v="267"/>
    <x v="1"/>
    <x v="237"/>
    <d v="2025-02-01T00:00:00"/>
    <x v="13"/>
    <n v="75.44"/>
    <x v="1"/>
  </r>
  <r>
    <x v="18"/>
    <s v="Jus de pomme "/>
    <x v="0"/>
    <x v="268"/>
    <x v="4"/>
    <x v="238"/>
    <d v="2025-02-01T00:00:00"/>
    <x v="13"/>
    <n v="49.76"/>
    <x v="1"/>
  </r>
  <r>
    <x v="0"/>
    <s v="Ketchup pot 34ml room carton 80 pot    "/>
    <x v="0"/>
    <x v="141"/>
    <x v="6"/>
    <x v="496"/>
    <d v="2025-02-01T00:00:00"/>
    <x v="13"/>
    <n v="69.81"/>
    <x v="1"/>
  </r>
  <r>
    <x v="0"/>
    <s v="Moutarde 33 ml room "/>
    <x v="0"/>
    <x v="143"/>
    <x v="10"/>
    <x v="498"/>
    <d v="2025-02-01T00:00:00"/>
    <x v="13"/>
    <n v="113.44499999999999"/>
    <x v="1"/>
  </r>
  <r>
    <x v="24"/>
    <s v="Pate a tartiner noix de coco pot "/>
    <x v="0"/>
    <x v="593"/>
    <x v="41"/>
    <x v="467"/>
    <d v="2025-02-01T00:00:00"/>
    <x v="13"/>
    <n v="149.60000000000002"/>
    <x v="1"/>
  </r>
  <r>
    <x v="24"/>
    <s v="Pate a tartiner noisette pot "/>
    <x v="0"/>
    <x v="592"/>
    <x v="43"/>
    <x v="467"/>
    <d v="2025-02-01T00:00:00"/>
    <x v="13"/>
    <n v="97.240000000000009"/>
    <x v="1"/>
  </r>
  <r>
    <x v="24"/>
    <s v="Muesli bio fruits "/>
    <x v="0"/>
    <x v="600"/>
    <x v="17"/>
    <x v="463"/>
    <d v="2025-02-01T00:00:00"/>
    <x v="13"/>
    <n v="78.600000000000009"/>
    <x v="1"/>
  </r>
  <r>
    <x v="24"/>
    <s v="Muesli croustillantkg "/>
    <x v="0"/>
    <x v="590"/>
    <x v="1"/>
    <x v="464"/>
    <d v="2025-02-01T00:00:00"/>
    <x v="13"/>
    <n v="40.44"/>
    <x v="1"/>
  </r>
  <r>
    <x v="24"/>
    <s v="Muesli bio basic kg"/>
    <x v="0"/>
    <x v="589"/>
    <x v="8"/>
    <x v="463"/>
    <d v="2025-02-01T00:00:00"/>
    <x v="13"/>
    <n v="47.160000000000004"/>
    <x v="1"/>
  </r>
  <r>
    <x v="24"/>
    <s v="Muesli chocolat "/>
    <x v="0"/>
    <x v="675"/>
    <x v="2"/>
    <x v="259"/>
    <d v="2025-02-01T00:00:00"/>
    <x v="13"/>
    <n v="38.700000000000003"/>
    <x v="1"/>
  </r>
  <r>
    <x v="0"/>
    <s v="Confiture Fraise 30 Gr"/>
    <x v="0"/>
    <x v="144"/>
    <x v="6"/>
    <x v="139"/>
    <d v="2025-02-01T00:00:00"/>
    <x v="13"/>
    <n v="16.5"/>
    <x v="1"/>
  </r>
  <r>
    <x v="0"/>
    <s v="Confiture abricot  Verre  C:60"/>
    <x v="0"/>
    <x v="145"/>
    <x v="4"/>
    <x v="139"/>
    <d v="2025-02-01T00:00:00"/>
    <x v="13"/>
    <n v="33"/>
    <x v="1"/>
  </r>
  <r>
    <x v="0"/>
    <s v="Miel room 48 pieces "/>
    <x v="0"/>
    <x v="602"/>
    <x v="10"/>
    <x v="507"/>
    <d v="2025-02-01T00:00:00"/>
    <x v="13"/>
    <n v="55.050000000000004"/>
    <x v="1"/>
  </r>
  <r>
    <x v="0"/>
    <s v="Sirop d erable L"/>
    <x v="0"/>
    <x v="387"/>
    <x v="2"/>
    <x v="330"/>
    <d v="2025-02-01T00:00:00"/>
    <x v="13"/>
    <n v="82.08"/>
    <x v="1"/>
  </r>
  <r>
    <x v="30"/>
    <s v="Miel Jérusalem "/>
    <x v="0"/>
    <x v="674"/>
    <x v="9"/>
    <x v="559"/>
    <d v="2025-02-01T00:00:00"/>
    <x v="13"/>
    <n v="65"/>
    <x v="1"/>
  </r>
  <r>
    <x v="0"/>
    <s v="Corn Flakes  500 gr"/>
    <x v="0"/>
    <x v="289"/>
    <x v="6"/>
    <x v="502"/>
    <d v="2025-02-01T00:00:00"/>
    <x v="13"/>
    <n v="39.06"/>
    <x v="1"/>
  </r>
  <r>
    <x v="0"/>
    <s v="Special K  8*500 gr"/>
    <x v="0"/>
    <x v="490"/>
    <x v="2"/>
    <x v="503"/>
    <d v="2025-02-01T00:00:00"/>
    <x v="13"/>
    <n v="152.25"/>
    <x v="1"/>
  </r>
  <r>
    <x v="5"/>
    <s v="Cookie Au Lait"/>
    <x v="0"/>
    <x v="284"/>
    <x v="3"/>
    <x v="149"/>
    <d v="2025-02-01T00:00:00"/>
    <x v="13"/>
    <n v="16.344999999999999"/>
    <x v="1"/>
  </r>
  <r>
    <x v="5"/>
    <s v="Cookie Double Chocolat"/>
    <x v="0"/>
    <x v="155"/>
    <x v="3"/>
    <x v="149"/>
    <d v="2025-02-01T00:00:00"/>
    <x v="13"/>
    <n v="16.344999999999999"/>
    <x v="1"/>
  </r>
  <r>
    <x v="5"/>
    <s v="Brioche Praline"/>
    <x v="0"/>
    <x v="147"/>
    <x v="6"/>
    <x v="141"/>
    <d v="2025-02-01T00:00:00"/>
    <x v="13"/>
    <n v="45.22"/>
    <x v="1"/>
  </r>
  <r>
    <x v="5"/>
    <s v="Chausson Au Pomme"/>
    <x v="0"/>
    <x v="318"/>
    <x v="6"/>
    <x v="277"/>
    <d v="2025-02-01T00:00:00"/>
    <x v="13"/>
    <n v="105.57"/>
    <x v="1"/>
  </r>
  <r>
    <x v="5"/>
    <s v="Pain Raisin"/>
    <x v="0"/>
    <x v="212"/>
    <x v="6"/>
    <x v="197"/>
    <d v="2025-02-01T00:00:00"/>
    <x v="13"/>
    <n v="57.96"/>
    <x v="1"/>
  </r>
  <r>
    <x v="5"/>
    <s v="Pain Chocolats"/>
    <x v="0"/>
    <x v="214"/>
    <x v="6"/>
    <x v="199"/>
    <d v="2025-02-01T00:00:00"/>
    <x v="13"/>
    <n v="47.25"/>
    <x v="1"/>
  </r>
  <r>
    <x v="5"/>
    <s v="Croissants"/>
    <x v="0"/>
    <x v="215"/>
    <x v="6"/>
    <x v="200"/>
    <d v="2025-02-01T00:00:00"/>
    <x v="13"/>
    <n v="40.64"/>
    <x v="1"/>
  </r>
  <r>
    <x v="5"/>
    <s v="Pancake"/>
    <x v="0"/>
    <x v="152"/>
    <x v="4"/>
    <x v="146"/>
    <d v="2025-02-01T00:00:00"/>
    <x v="13"/>
    <n v="48.64"/>
    <x v="1"/>
  </r>
  <r>
    <x v="5"/>
    <s v="Blinis"/>
    <x v="0"/>
    <x v="326"/>
    <x v="6"/>
    <x v="281"/>
    <d v="2025-02-01T00:00:00"/>
    <x v="13"/>
    <n v="32"/>
    <x v="1"/>
  </r>
  <r>
    <x v="0"/>
    <s v="Lasagne  5 kg  "/>
    <x v="0"/>
    <x v="386"/>
    <x v="6"/>
    <x v="329"/>
    <d v="2025-02-01T00:00:00"/>
    <x v="13"/>
    <n v="19.649999999999999"/>
    <x v="1"/>
  </r>
  <r>
    <x v="0"/>
    <s v="Feuillantine chocolat Carton"/>
    <x v="0"/>
    <x v="264"/>
    <x v="3"/>
    <x v="23"/>
    <d v="2025-02-01T00:00:00"/>
    <x v="13"/>
    <n v="8.5350000000000001"/>
    <x v="1"/>
  </r>
  <r>
    <x v="0"/>
    <s v="Gelatine feuille "/>
    <x v="0"/>
    <x v="415"/>
    <x v="10"/>
    <x v="351"/>
    <d v="2025-02-01T00:00:00"/>
    <x v="13"/>
    <n v="37.56"/>
    <x v="1"/>
  </r>
  <r>
    <x v="0"/>
    <s v="Pate d amande "/>
    <x v="0"/>
    <x v="619"/>
    <x v="2"/>
    <x v="522"/>
    <d v="2025-02-01T00:00:00"/>
    <x v="13"/>
    <n v="24.869999999999997"/>
    <x v="1"/>
  </r>
  <r>
    <x v="0"/>
    <s v="Nappage brillane chocolat   "/>
    <x v="0"/>
    <x v="501"/>
    <x v="4"/>
    <x v="407"/>
    <d v="2025-02-01T00:00:00"/>
    <x v="13"/>
    <n v="27.7"/>
    <x v="1"/>
  </r>
  <r>
    <x v="0"/>
    <s v="Gousse vanille "/>
    <x v="0"/>
    <x v="539"/>
    <x v="6"/>
    <x v="379"/>
    <d v="2025-02-01T00:00:00"/>
    <x v="13"/>
    <n v="94.39"/>
    <x v="1"/>
  </r>
  <r>
    <x v="0"/>
    <s v="Gros sel "/>
    <x v="0"/>
    <x v="346"/>
    <x v="4"/>
    <x v="295"/>
    <d v="2025-02-01T00:00:00"/>
    <x v="13"/>
    <n v="13.46"/>
    <x v="1"/>
  </r>
  <r>
    <x v="0"/>
    <s v="Sel fin 5 kg "/>
    <x v="0"/>
    <x v="342"/>
    <x v="4"/>
    <x v="292"/>
    <d v="2025-02-01T00:00:00"/>
    <x v="13"/>
    <n v="13.08"/>
    <x v="1"/>
  </r>
  <r>
    <x v="0"/>
    <s v="Quinoa kg"/>
    <x v="0"/>
    <x v="413"/>
    <x v="1"/>
    <x v="82"/>
    <d v="2025-02-01T00:00:00"/>
    <x v="13"/>
    <n v="27.28"/>
    <x v="1"/>
  </r>
  <r>
    <x v="0"/>
    <s v="Couscous moyen"/>
    <x v="0"/>
    <x v="550"/>
    <x v="41"/>
    <x v="438"/>
    <d v="2025-02-01T00:00:00"/>
    <x v="13"/>
    <n v="398"/>
    <x v="1"/>
  </r>
  <r>
    <x v="0"/>
    <s v="Pop Corn"/>
    <x v="0"/>
    <x v="399"/>
    <x v="6"/>
    <x v="340"/>
    <d v="2025-02-01T00:00:00"/>
    <x v="13"/>
    <n v="6.63"/>
    <x v="1"/>
  </r>
  <r>
    <x v="0"/>
    <s v="Lentille Corail Bio"/>
    <x v="0"/>
    <x v="2"/>
    <x v="6"/>
    <x v="2"/>
    <d v="2025-02-01T00:00:00"/>
    <x v="13"/>
    <n v="13.11"/>
    <x v="1"/>
  </r>
  <r>
    <x v="0"/>
    <s v="Risotto"/>
    <x v="0"/>
    <x v="618"/>
    <x v="4"/>
    <x v="521"/>
    <d v="2025-02-01T00:00:00"/>
    <x v="13"/>
    <n v="9.66"/>
    <x v="1"/>
  </r>
  <r>
    <x v="0"/>
    <s v="Chapelure panko  "/>
    <x v="0"/>
    <x v="389"/>
    <x v="9"/>
    <x v="332"/>
    <d v="2025-02-01T00:00:00"/>
    <x v="13"/>
    <n v="39.75"/>
    <x v="1"/>
  </r>
  <r>
    <x v="0"/>
    <s v="Bombe de graisse"/>
    <x v="0"/>
    <x v="366"/>
    <x v="2"/>
    <x v="313"/>
    <d v="2025-02-01T00:00:00"/>
    <x v="13"/>
    <n v="28.349999999999998"/>
    <x v="1"/>
  </r>
  <r>
    <x v="0"/>
    <s v="Poivre Gris Moulu  1 kg "/>
    <x v="0"/>
    <x v="412"/>
    <x v="6"/>
    <x v="563"/>
    <d v="2025-02-01T00:00:00"/>
    <x v="13"/>
    <n v="17.7"/>
    <x v="1"/>
  </r>
  <r>
    <x v="0"/>
    <s v="Fond volaille "/>
    <x v="0"/>
    <x v="617"/>
    <x v="9"/>
    <x v="520"/>
    <d v="2025-02-01T00:00:00"/>
    <x v="13"/>
    <n v="56"/>
    <x v="1"/>
  </r>
  <r>
    <x v="0"/>
    <s v="Fumet poisson poudre   "/>
    <x v="0"/>
    <x v="123"/>
    <x v="4"/>
    <x v="119"/>
    <d v="2025-02-01T00:00:00"/>
    <x v="13"/>
    <n v="17.399999999999999"/>
    <x v="1"/>
  </r>
  <r>
    <x v="0"/>
    <s v="Fond Brun Lié Boite"/>
    <x v="0"/>
    <x v="125"/>
    <x v="2"/>
    <x v="487"/>
    <d v="2025-02-01T00:00:00"/>
    <x v="13"/>
    <n v="44.97"/>
    <x v="1"/>
  </r>
  <r>
    <x v="0"/>
    <s v="Bouillon de légumes  "/>
    <x v="0"/>
    <x v="126"/>
    <x v="1"/>
    <x v="488"/>
    <d v="2025-02-01T00:00:00"/>
    <x v="13"/>
    <n v="28.56"/>
    <x v="1"/>
  </r>
  <r>
    <x v="1"/>
    <s v="Pate cacahuete"/>
    <x v="0"/>
    <x v="375"/>
    <x v="2"/>
    <x v="321"/>
    <d v="2025-02-01T00:00:00"/>
    <x v="13"/>
    <n v="9.5400000000000009"/>
    <x v="1"/>
  </r>
  <r>
    <x v="0"/>
    <s v="Fleur d oranger "/>
    <x v="0"/>
    <x v="394"/>
    <x v="6"/>
    <x v="337"/>
    <d v="2025-02-01T00:00:00"/>
    <x v="13"/>
    <n v="4.4800000000000004"/>
    <x v="1"/>
  </r>
  <r>
    <x v="0"/>
    <s v="Arome café"/>
    <x v="0"/>
    <x v="352"/>
    <x v="4"/>
    <x v="301"/>
    <d v="2025-02-01T00:00:00"/>
    <x v="13"/>
    <n v="50.1"/>
    <x v="1"/>
  </r>
  <r>
    <x v="0"/>
    <s v="Fondant blanc "/>
    <x v="0"/>
    <x v="552"/>
    <x v="6"/>
    <x v="440"/>
    <d v="2025-02-01T00:00:00"/>
    <x v="13"/>
    <n v="26.1"/>
    <x v="1"/>
  </r>
  <r>
    <x v="0"/>
    <s v="Fleur de sel"/>
    <x v="0"/>
    <x v="414"/>
    <x v="6"/>
    <x v="350"/>
    <d v="2025-02-01T00:00:00"/>
    <x v="13"/>
    <n v="6.91"/>
    <x v="1"/>
  </r>
  <r>
    <x v="0"/>
    <s v="Penne Rigate  sac 5 kg "/>
    <x v="0"/>
    <x v="343"/>
    <x v="1"/>
    <x v="523"/>
    <d v="2025-02-01T00:00:00"/>
    <x v="13"/>
    <n v="35.96"/>
    <x v="1"/>
  </r>
  <r>
    <x v="0"/>
    <s v="Vin Rouge De Table 11° B:10L"/>
    <x v="0"/>
    <x v="477"/>
    <x v="4"/>
    <x v="185"/>
    <d v="2025-02-01T00:00:00"/>
    <x v="13"/>
    <n v="31.5"/>
    <x v="1"/>
  </r>
  <r>
    <x v="0"/>
    <s v="Vinaigre Blanc Alcool  10 l"/>
    <x v="0"/>
    <x v="408"/>
    <x v="6"/>
    <x v="340"/>
    <d v="2025-02-01T00:00:00"/>
    <x v="13"/>
    <n v="6.63"/>
    <x v="1"/>
  </r>
  <r>
    <x v="0"/>
    <s v="Riz rond"/>
    <x v="0"/>
    <x v="530"/>
    <x v="9"/>
    <x v="424"/>
    <d v="2025-02-01T00:00:00"/>
    <x v="13"/>
    <n v="112.35"/>
    <x v="1"/>
  </r>
  <r>
    <x v="0"/>
    <s v="Feuille nori "/>
    <x v="0"/>
    <x v="642"/>
    <x v="2"/>
    <x v="32"/>
    <d v="2025-02-01T00:00:00"/>
    <x v="13"/>
    <n v="45.99"/>
    <x v="1"/>
  </r>
  <r>
    <x v="0"/>
    <s v="Tortillas"/>
    <x v="0"/>
    <x v="449"/>
    <x v="4"/>
    <x v="376"/>
    <d v="2025-02-01T00:00:00"/>
    <x v="13"/>
    <n v="46.14"/>
    <x v="1"/>
  </r>
  <r>
    <x v="0"/>
    <s v="Polenta mais 1 kg "/>
    <x v="0"/>
    <x v="117"/>
    <x v="11"/>
    <x v="482"/>
    <d v="2025-02-01T00:00:00"/>
    <x v="13"/>
    <n v="30.099999999999998"/>
    <x v="1"/>
  </r>
  <r>
    <x v="0"/>
    <s v="Levure chimique "/>
    <x v="0"/>
    <x v="416"/>
    <x v="6"/>
    <x v="313"/>
    <d v="2025-02-01T00:00:00"/>
    <x v="13"/>
    <n v="9.4499999999999993"/>
    <x v="1"/>
  </r>
  <r>
    <x v="0"/>
    <s v="Arome vanille "/>
    <x v="0"/>
    <x v="350"/>
    <x v="6"/>
    <x v="299"/>
    <d v="2025-02-01T00:00:00"/>
    <x v="13"/>
    <n v="29.24"/>
    <x v="1"/>
  </r>
  <r>
    <x v="1"/>
    <s v="Agar Agar"/>
    <x v="0"/>
    <x v="34"/>
    <x v="6"/>
    <x v="34"/>
    <d v="2025-02-01T00:00:00"/>
    <x v="13"/>
    <n v="90.37"/>
    <x v="1"/>
  </r>
  <r>
    <x v="1"/>
    <s v="Chips Tortillas"/>
    <x v="0"/>
    <x v="291"/>
    <x v="2"/>
    <x v="256"/>
    <d v="2025-02-01T00:00:00"/>
    <x v="13"/>
    <n v="12.330000000000002"/>
    <x v="1"/>
  </r>
  <r>
    <x v="1"/>
    <s v="Creme De Violette"/>
    <x v="0"/>
    <x v="383"/>
    <x v="4"/>
    <x v="327"/>
    <d v="2025-02-01T00:00:00"/>
    <x v="13"/>
    <n v="16"/>
    <x v="1"/>
  </r>
  <r>
    <x v="1"/>
    <s v="Vermicelle"/>
    <x v="0"/>
    <x v="128"/>
    <x v="8"/>
    <x v="123"/>
    <d v="2025-02-01T00:00:00"/>
    <x v="13"/>
    <n v="17.88"/>
    <x v="1"/>
  </r>
  <r>
    <x v="1"/>
    <s v="Haricot rouge kg"/>
    <x v="0"/>
    <x v="446"/>
    <x v="9"/>
    <x v="373"/>
    <d v="2025-02-01T00:00:00"/>
    <x v="13"/>
    <n v="18.350000000000001"/>
    <x v="1"/>
  </r>
  <r>
    <x v="0"/>
    <s v="Pralines Roses Enrobees P:1Kg  "/>
    <x v="0"/>
    <x v="404"/>
    <x v="6"/>
    <x v="564"/>
    <d v="2025-02-01T00:00:00"/>
    <x v="13"/>
    <n v="23.46"/>
    <x v="1"/>
  </r>
  <r>
    <x v="0"/>
    <s v="Daim Sachet "/>
    <x v="0"/>
    <x v="379"/>
    <x v="4"/>
    <x v="477"/>
    <d v="2025-02-01T00:00:00"/>
    <x v="13"/>
    <n v="36.159999999999997"/>
    <x v="1"/>
  </r>
  <r>
    <x v="0"/>
    <s v="Poudre coco"/>
    <x v="0"/>
    <x v="403"/>
    <x v="4"/>
    <x v="56"/>
    <d v="2025-02-01T00:00:00"/>
    <x v="13"/>
    <n v="11.8"/>
    <x v="1"/>
  </r>
  <r>
    <x v="0"/>
    <s v="Amandes entieres émondée"/>
    <x v="0"/>
    <x v="475"/>
    <x v="4"/>
    <x v="543"/>
    <d v="2025-02-01T00:00:00"/>
    <x v="13"/>
    <n v="38.22"/>
    <x v="1"/>
  </r>
  <r>
    <x v="0"/>
    <s v="Amandes effilées"/>
    <x v="0"/>
    <x v="351"/>
    <x v="6"/>
    <x v="472"/>
    <d v="2025-02-01T00:00:00"/>
    <x v="13"/>
    <n v="17.940000000000001"/>
    <x v="1"/>
  </r>
  <r>
    <x v="2"/>
    <s v="Poire sauvage"/>
    <x v="0"/>
    <x v="68"/>
    <x v="6"/>
    <x v="67"/>
    <d v="2025-02-01T00:00:00"/>
    <x v="13"/>
    <n v="33.89"/>
    <x v="1"/>
  </r>
  <r>
    <x v="14"/>
    <s v="Poivre Vert frit 1Kg"/>
    <x v="0"/>
    <x v="240"/>
    <x v="4"/>
    <x v="216"/>
    <d v="2025-02-01T00:00:00"/>
    <x v="13"/>
    <n v="113.1"/>
    <x v="1"/>
  </r>
  <r>
    <x v="0"/>
    <s v="Sauce Pour Nems 135Ml"/>
    <x v="0"/>
    <x v="679"/>
    <x v="4"/>
    <x v="343"/>
    <d v="2025-02-01T00:00:00"/>
    <x v="13"/>
    <n v="6.68"/>
    <x v="1"/>
  </r>
  <r>
    <x v="0"/>
    <s v="Sauce Sriracha 455 ml "/>
    <x v="0"/>
    <x v="26"/>
    <x v="8"/>
    <x v="492"/>
    <d v="2025-02-01T00:00:00"/>
    <x v="13"/>
    <n v="31.92"/>
    <x v="1"/>
  </r>
  <r>
    <x v="0"/>
    <s v="Sauce sweet chili  "/>
    <x v="0"/>
    <x v="340"/>
    <x v="4"/>
    <x v="493"/>
    <d v="2025-02-01T00:00:00"/>
    <x v="13"/>
    <n v="15.16"/>
    <x v="1"/>
  </r>
  <r>
    <x v="0"/>
    <s v="Huile de noix "/>
    <x v="0"/>
    <x v="546"/>
    <x v="9"/>
    <x v="436"/>
    <d v="2025-02-01T00:00:00"/>
    <x v="13"/>
    <n v="87.15"/>
    <x v="1"/>
  </r>
  <r>
    <x v="0"/>
    <s v="Huile de noisette 50 cl"/>
    <x v="0"/>
    <x v="393"/>
    <x v="8"/>
    <x v="336"/>
    <d v="2025-02-01T00:00:00"/>
    <x v="13"/>
    <n v="49.980000000000004"/>
    <x v="1"/>
  </r>
  <r>
    <x v="0"/>
    <s v="Creme balsamique 250ml"/>
    <x v="0"/>
    <x v="392"/>
    <x v="4"/>
    <x v="479"/>
    <d v="2025-02-01T00:00:00"/>
    <x v="13"/>
    <n v="8.18"/>
    <x v="1"/>
  </r>
  <r>
    <x v="15"/>
    <s v="Epine vinette"/>
    <x v="0"/>
    <x v="390"/>
    <x v="9"/>
    <x v="333"/>
    <d v="2025-02-01T00:00:00"/>
    <x v="13"/>
    <n v="58.4"/>
    <x v="1"/>
  </r>
  <r>
    <x v="12"/>
    <s v="Zaatar"/>
    <x v="0"/>
    <x v="676"/>
    <x v="9"/>
    <x v="560"/>
    <d v="2025-02-01T00:00:00"/>
    <x v="13"/>
    <n v="33.9"/>
    <x v="1"/>
  </r>
  <r>
    <x v="0"/>
    <s v="Maizena"/>
    <x v="0"/>
    <x v="647"/>
    <x v="6"/>
    <x v="548"/>
    <d v="2025-02-01T00:00:00"/>
    <x v="13"/>
    <n v="5.71"/>
    <x v="1"/>
  </r>
  <r>
    <x v="0"/>
    <s v="Raisin noir 1 kg  "/>
    <x v="0"/>
    <x v="116"/>
    <x v="8"/>
    <x v="120"/>
    <d v="2025-02-01T00:00:00"/>
    <x v="13"/>
    <n v="42.78"/>
    <x v="1"/>
  </r>
  <r>
    <x v="0"/>
    <s v="Pruneaux "/>
    <x v="0"/>
    <x v="545"/>
    <x v="10"/>
    <x v="435"/>
    <d v="2025-02-01T00:00:00"/>
    <x v="13"/>
    <n v="23.205000000000002"/>
    <x v="1"/>
  </r>
  <r>
    <x v="0"/>
    <s v="Speculos brisure  "/>
    <x v="0"/>
    <x v="263"/>
    <x v="4"/>
    <x v="476"/>
    <d v="2025-02-01T00:00:00"/>
    <x v="13"/>
    <n v="13.42"/>
    <x v="1"/>
  </r>
  <r>
    <x v="0"/>
    <s v="Herbes de provence 185 gr"/>
    <x v="0"/>
    <x v="124"/>
    <x v="4"/>
    <x v="470"/>
    <d v="2025-02-01T00:00:00"/>
    <x v="13"/>
    <n v="8.7200000000000006"/>
    <x v="1"/>
  </r>
  <r>
    <x v="0"/>
    <s v="Sesame blanc kg "/>
    <x v="0"/>
    <x v="411"/>
    <x v="6"/>
    <x v="346"/>
    <d v="2025-02-01T00:00:00"/>
    <x v="13"/>
    <n v="6.64"/>
    <x v="1"/>
  </r>
  <r>
    <x v="0"/>
    <s v="Sesame noir kg "/>
    <x v="0"/>
    <x v="496"/>
    <x v="6"/>
    <x v="120"/>
    <d v="2025-02-01T00:00:00"/>
    <x v="13"/>
    <n v="7.13"/>
    <x v="1"/>
  </r>
  <r>
    <x v="0"/>
    <s v="Bleuet"/>
    <x v="0"/>
    <x v="621"/>
    <x v="6"/>
    <x v="524"/>
    <d v="2025-02-01T00:00:00"/>
    <x v="13"/>
    <n v="19.28"/>
    <x v="1"/>
  </r>
  <r>
    <x v="0"/>
    <s v="Anis toile badiame"/>
    <x v="0"/>
    <x v="680"/>
    <x v="2"/>
    <x v="565"/>
    <d v="2025-02-01T00:00:00"/>
    <x v="13"/>
    <n v="224.91"/>
    <x v="1"/>
  </r>
  <r>
    <x v="0"/>
    <s v="Vinaigre balsamique L"/>
    <x v="0"/>
    <x v="444"/>
    <x v="8"/>
    <x v="372"/>
    <d v="2025-02-01T00:00:00"/>
    <x v="13"/>
    <n v="26.64"/>
    <x v="1"/>
  </r>
  <r>
    <x v="0"/>
    <s v="Sauce soja sale kikoman"/>
    <x v="0"/>
    <x v="339"/>
    <x v="2"/>
    <x v="290"/>
    <d v="2025-02-01T00:00:00"/>
    <x v="13"/>
    <n v="34.349999999999994"/>
    <x v="1"/>
  </r>
  <r>
    <x v="0"/>
    <s v="Vinaigre de cidre 75 cl"/>
    <x v="0"/>
    <x v="131"/>
    <x v="1"/>
    <x v="126"/>
    <d v="2025-02-01T00:00:00"/>
    <x v="13"/>
    <n v="9"/>
    <x v="1"/>
  </r>
  <r>
    <x v="0"/>
    <s v="Huile D'Olive Extra Vierge B:1L  "/>
    <x v="0"/>
    <x v="443"/>
    <x v="8"/>
    <x v="491"/>
    <d v="2025-02-01T00:00:00"/>
    <x v="13"/>
    <n v="55.800000000000004"/>
    <x v="1"/>
  </r>
  <r>
    <x v="0"/>
    <s v="Huile sesame 500 gr "/>
    <x v="0"/>
    <x v="482"/>
    <x v="6"/>
    <x v="396"/>
    <d v="2025-02-01T00:00:00"/>
    <x v="13"/>
    <n v="9.7899999999999991"/>
    <x v="1"/>
  </r>
  <r>
    <x v="0"/>
    <s v="Creme cassis dijon "/>
    <x v="0"/>
    <x v="549"/>
    <x v="2"/>
    <x v="59"/>
    <d v="2025-02-01T00:00:00"/>
    <x v="13"/>
    <n v="26.910000000000004"/>
    <x v="1"/>
  </r>
  <r>
    <x v="0"/>
    <s v="Sel de celeri "/>
    <x v="0"/>
    <x v="355"/>
    <x v="2"/>
    <x v="304"/>
    <d v="2025-02-01T00:00:00"/>
    <x v="13"/>
    <n v="5.61"/>
    <x v="1"/>
  </r>
  <r>
    <x v="0"/>
    <s v="Poivre malabar "/>
    <x v="0"/>
    <x v="678"/>
    <x v="8"/>
    <x v="562"/>
    <d v="2025-02-01T00:00:00"/>
    <x v="13"/>
    <n v="53.28"/>
    <x v="1"/>
  </r>
  <r>
    <x v="0"/>
    <s v="Poivre fume "/>
    <x v="0"/>
    <x v="677"/>
    <x v="9"/>
    <x v="561"/>
    <d v="2025-02-01T00:00:00"/>
    <x v="13"/>
    <n v="37.299999999999997"/>
    <x v="1"/>
  </r>
  <r>
    <x v="0"/>
    <s v="Cardamone "/>
    <x v="0"/>
    <x v="395"/>
    <x v="6"/>
    <x v="338"/>
    <d v="2025-02-01T00:00:00"/>
    <x v="13"/>
    <n v="25.54"/>
    <x v="1"/>
  </r>
  <r>
    <x v="0"/>
    <s v="Poivre Noir Grains S:1Kg"/>
    <x v="0"/>
    <x v="104"/>
    <x v="6"/>
    <x v="100"/>
    <d v="2025-02-01T00:00:00"/>
    <x v="13"/>
    <n v="16.29"/>
    <x v="1"/>
  </r>
  <r>
    <x v="0"/>
    <s v="Melange legumes  "/>
    <x v="0"/>
    <x v="398"/>
    <x v="5"/>
    <x v="59"/>
    <d v="2025-02-01T00:00:00"/>
    <x v="13"/>
    <n v="71.760000000000005"/>
    <x v="1"/>
  </r>
  <r>
    <x v="0"/>
    <s v="Melange Cajun"/>
    <x v="0"/>
    <x v="556"/>
    <x v="2"/>
    <x v="443"/>
    <d v="2025-02-01T00:00:00"/>
    <x v="13"/>
    <n v="29.130000000000003"/>
    <x v="1"/>
  </r>
  <r>
    <x v="0"/>
    <s v="Quatre Epices"/>
    <x v="0"/>
    <x v="571"/>
    <x v="1"/>
    <x v="454"/>
    <d v="2025-02-01T00:00:00"/>
    <x v="13"/>
    <n v="34.200000000000003"/>
    <x v="1"/>
  </r>
  <r>
    <x v="0"/>
    <s v="Sucre cassonnade kg "/>
    <x v="0"/>
    <x v="121"/>
    <x v="2"/>
    <x v="117"/>
    <d v="2025-02-01T00:00:00"/>
    <x v="13"/>
    <n v="10.649999999999999"/>
    <x v="1"/>
  </r>
  <r>
    <x v="0"/>
    <s v="Sucre poudre 1 kg     "/>
    <x v="0"/>
    <x v="118"/>
    <x v="1"/>
    <x v="528"/>
    <d v="2025-02-01T00:00:00"/>
    <x v="13"/>
    <n v="9.8800000000000008"/>
    <x v="1"/>
  </r>
  <r>
    <x v="0"/>
    <s v="Farine De Ble T55"/>
    <x v="0"/>
    <x v="361"/>
    <x v="63"/>
    <x v="309"/>
    <d v="2025-02-01T00:00:00"/>
    <x v="13"/>
    <n v="153.75"/>
    <x v="1"/>
  </r>
  <r>
    <x v="3"/>
    <s v="Fruit Du Jacquier  "/>
    <x v="0"/>
    <x v="95"/>
    <x v="103"/>
    <x v="134"/>
    <d v="2025-02-01T00:00:00"/>
    <x v="13"/>
    <n v="144"/>
    <x v="1"/>
  </r>
  <r>
    <x v="0"/>
    <s v="Tomate concentre 28%"/>
    <x v="0"/>
    <x v="476"/>
    <x v="9"/>
    <x v="66"/>
    <d v="2025-02-01T00:00:00"/>
    <x v="13"/>
    <n v="10.95"/>
    <x v="1"/>
  </r>
  <r>
    <x v="10"/>
    <s v="Huile friteuse 20 l"/>
    <x v="0"/>
    <x v="239"/>
    <x v="2"/>
    <x v="215"/>
    <d v="2025-02-01T00:00:00"/>
    <x v="13"/>
    <n v="141"/>
    <x v="1"/>
  </r>
  <r>
    <x v="0"/>
    <s v="Huile de tournesol 10 l"/>
    <x v="0"/>
    <x v="547"/>
    <x v="6"/>
    <x v="291"/>
    <d v="2025-02-01T00:00:00"/>
    <x v="13"/>
    <n v="19"/>
    <x v="1"/>
  </r>
  <r>
    <x v="0"/>
    <s v="Chocolat blanc 29 % "/>
    <x v="0"/>
    <x v="112"/>
    <x v="52"/>
    <x v="108"/>
    <d v="2025-02-01T00:00:00"/>
    <x v="13"/>
    <n v="12.813000000000001"/>
    <x v="1"/>
  </r>
  <r>
    <x v="0"/>
    <s v="Chocolat noir 65 % "/>
    <x v="0"/>
    <x v="111"/>
    <x v="3"/>
    <x v="484"/>
    <d v="2025-02-01T00:00:00"/>
    <x v="13"/>
    <n v="19.995000000000001"/>
    <x v="1"/>
  </r>
  <r>
    <x v="0"/>
    <s v="Curry "/>
    <x v="0"/>
    <x v="538"/>
    <x v="2"/>
    <x v="479"/>
    <d v="2025-02-01T00:00:00"/>
    <x v="13"/>
    <n v="12.27"/>
    <x v="1"/>
  </r>
  <r>
    <x v="0"/>
    <s v="Basilic"/>
    <x v="0"/>
    <x v="622"/>
    <x v="6"/>
    <x v="525"/>
    <d v="2025-02-01T00:00:00"/>
    <x v="13"/>
    <n v="2.94"/>
    <x v="1"/>
  </r>
  <r>
    <x v="0"/>
    <s v="Harissa"/>
    <x v="0"/>
    <x v="354"/>
    <x v="4"/>
    <x v="303"/>
    <d v="2025-02-01T00:00:00"/>
    <x v="13"/>
    <n v="2.2000000000000002"/>
    <x v="1"/>
  </r>
  <r>
    <x v="0"/>
    <s v="Tabasco rouge flacon"/>
    <x v="0"/>
    <x v="345"/>
    <x v="6"/>
    <x v="294"/>
    <d v="2025-02-01T00:00:00"/>
    <x v="13"/>
    <n v="3.68"/>
    <x v="1"/>
  </r>
  <r>
    <x v="0"/>
    <s v="Tomate Pelee Concassee 5/1  "/>
    <x v="0"/>
    <x v="358"/>
    <x v="6"/>
    <x v="483"/>
    <d v="2025-02-01T00:00:00"/>
    <x v="13"/>
    <n v="7.44"/>
    <x v="1"/>
  </r>
  <r>
    <x v="0"/>
    <s v="Creme de marron "/>
    <x v="0"/>
    <x v="136"/>
    <x v="2"/>
    <x v="131"/>
    <d v="2025-02-01T00:00:00"/>
    <x v="13"/>
    <n v="33.089999999999996"/>
    <x v="1"/>
  </r>
  <r>
    <x v="0"/>
    <s v="Mais cuit "/>
    <x v="0"/>
    <x v="140"/>
    <x v="4"/>
    <x v="135"/>
    <d v="2025-02-01T00:00:00"/>
    <x v="13"/>
    <n v="5"/>
    <x v="1"/>
  </r>
  <r>
    <x v="1"/>
    <s v="Escargot"/>
    <x v="0"/>
    <x v="101"/>
    <x v="2"/>
    <x v="97"/>
    <d v="2025-02-01T00:00:00"/>
    <x v="13"/>
    <n v="50.94"/>
    <x v="1"/>
  </r>
  <r>
    <x v="0"/>
    <s v="Ebly "/>
    <x v="0"/>
    <x v="388"/>
    <x v="6"/>
    <x v="331"/>
    <d v="2025-02-01T00:00:00"/>
    <x v="13"/>
    <n v="30.26"/>
    <x v="1"/>
  </r>
  <r>
    <x v="10"/>
    <s v="Frite patate douce "/>
    <x v="0"/>
    <x v="252"/>
    <x v="3"/>
    <x v="227"/>
    <d v="2025-02-01T00:00:00"/>
    <x v="13"/>
    <n v="2.2999999999999998"/>
    <x v="1"/>
  </r>
  <r>
    <x v="2"/>
    <s v="Sorbet mangue "/>
    <x v="0"/>
    <x v="514"/>
    <x v="8"/>
    <x v="192"/>
    <d v="2025-02-01T00:00:00"/>
    <x v="13"/>
    <n v="97.199999999999989"/>
    <x v="1"/>
  </r>
  <r>
    <x v="10"/>
    <s v="Feve de soja kg"/>
    <x v="0"/>
    <x v="250"/>
    <x v="5"/>
    <x v="225"/>
    <d v="2025-02-01T00:00:00"/>
    <x v="13"/>
    <n v="34.64"/>
    <x v="1"/>
  </r>
  <r>
    <x v="10"/>
    <s v="Pomme dauphin "/>
    <x v="0"/>
    <x v="586"/>
    <x v="1"/>
    <x v="134"/>
    <d v="2025-02-01T00:00:00"/>
    <x v="13"/>
    <n v="18"/>
    <x v="1"/>
  </r>
  <r>
    <x v="10"/>
    <s v="Aiguillette De Canard"/>
    <x v="0"/>
    <x v="208"/>
    <x v="1"/>
    <x v="193"/>
    <d v="2025-02-01T00:00:00"/>
    <x v="13"/>
    <n v="50.92"/>
    <x v="1"/>
  </r>
  <r>
    <x v="10"/>
    <s v="Bouchee Camembert  "/>
    <x v="0"/>
    <x v="333"/>
    <x v="8"/>
    <x v="286"/>
    <d v="2025-02-01T00:00:00"/>
    <x v="13"/>
    <n v="73.800000000000011"/>
    <x v="1"/>
  </r>
  <r>
    <x v="5"/>
    <s v="Cigare Curry"/>
    <x v="0"/>
    <x v="338"/>
    <x v="6"/>
    <x v="289"/>
    <d v="2025-02-01T00:00:00"/>
    <x v="13"/>
    <n v="28.18"/>
    <x v="1"/>
  </r>
  <r>
    <x v="17"/>
    <s v="Saku De Thon Albacore Surgele Ultra Basse Temperature"/>
    <x v="0"/>
    <x v="306"/>
    <x v="3"/>
    <x v="268"/>
    <d v="2025-02-01T00:00:00"/>
    <x v="13"/>
    <n v="19.45"/>
    <x v="1"/>
  </r>
  <r>
    <x v="10"/>
    <s v="Lob foie gras "/>
    <x v="0"/>
    <x v="582"/>
    <x v="6"/>
    <x v="380"/>
    <d v="2025-02-01T00:00:00"/>
    <x v="13"/>
    <n v="30"/>
    <x v="1"/>
  </r>
  <r>
    <x v="10"/>
    <s v="Haricot verts 2.5 kg"/>
    <x v="0"/>
    <x v="201"/>
    <x v="4"/>
    <x v="187"/>
    <d v="2025-02-01T00:00:00"/>
    <x v="13"/>
    <n v="3.8"/>
    <x v="1"/>
  </r>
  <r>
    <x v="26"/>
    <s v="Escargot bourg, au chablis sac de 100 Pieces"/>
    <x v="0"/>
    <x v="610"/>
    <x v="98"/>
    <x v="512"/>
    <d v="2025-02-01T00:00:00"/>
    <x v="13"/>
    <n v="585.06500000000005"/>
    <x v="1"/>
  </r>
  <r>
    <x v="17"/>
    <s v="Saint jacques 1 kg "/>
    <x v="0"/>
    <x v="265"/>
    <x v="10"/>
    <x v="236"/>
    <d v="2025-02-01T00:00:00"/>
    <x v="13"/>
    <n v="63.75"/>
    <x v="1"/>
  </r>
  <r>
    <x v="10"/>
    <s v="Filet de cerf "/>
    <x v="0"/>
    <x v="583"/>
    <x v="6"/>
    <x v="461"/>
    <d v="2025-02-01T00:00:00"/>
    <x v="13"/>
    <n v="21.2"/>
    <x v="1"/>
  </r>
  <r>
    <x v="12"/>
    <s v="Arancini a la truffe "/>
    <x v="0"/>
    <x v="633"/>
    <x v="5"/>
    <x v="537"/>
    <d v="2025-02-01T00:00:00"/>
    <x v="13"/>
    <n v="234"/>
    <x v="1"/>
  </r>
  <r>
    <x v="0"/>
    <s v="Pate dececco tricolors 0.500gr "/>
    <x v="0"/>
    <x v="681"/>
    <x v="1"/>
    <x v="456"/>
    <d v="2025-02-01T00:00:00"/>
    <x v="13"/>
    <n v="11.28"/>
    <x v="1"/>
  </r>
  <r>
    <x v="0"/>
    <s v="Chapelure "/>
    <x v="0"/>
    <x v="682"/>
    <x v="9"/>
    <x v="566"/>
    <d v="2025-02-01T00:00:00"/>
    <x v="13"/>
    <n v="16.100000000000001"/>
    <x v="1"/>
  </r>
  <r>
    <x v="0"/>
    <s v="Sauce barbecue "/>
    <x v="0"/>
    <x v="683"/>
    <x v="4"/>
    <x v="567"/>
    <d v="2025-02-01T00:00:00"/>
    <x v="13"/>
    <n v="23.82"/>
    <x v="1"/>
  </r>
  <r>
    <x v="0"/>
    <s v="Confiture fraises sceau 3 kg"/>
    <x v="0"/>
    <x v="684"/>
    <x v="2"/>
    <x v="348"/>
    <d v="2025-02-01T00:00:00"/>
    <x v="13"/>
    <n v="50.400000000000006"/>
    <x v="1"/>
  </r>
  <r>
    <x v="0"/>
    <s v="Piment cayenne "/>
    <x v="0"/>
    <x v="685"/>
    <x v="2"/>
    <x v="568"/>
    <d v="2025-02-01T00:00:00"/>
    <x v="13"/>
    <n v="16.14"/>
    <x v="1"/>
  </r>
  <r>
    <x v="0"/>
    <s v="Piment doux "/>
    <x v="0"/>
    <x v="686"/>
    <x v="1"/>
    <x v="569"/>
    <d v="2025-02-01T00:00:00"/>
    <x v="13"/>
    <n v="38.96"/>
    <x v="1"/>
  </r>
  <r>
    <x v="0"/>
    <s v="Colombo hot "/>
    <x v="0"/>
    <x v="687"/>
    <x v="2"/>
    <x v="544"/>
    <d v="2025-02-01T00:00:00"/>
    <x v="13"/>
    <n v="13.59"/>
    <x v="1"/>
  </r>
  <r>
    <x v="0"/>
    <s v="Piment fume "/>
    <x v="0"/>
    <x v="688"/>
    <x v="6"/>
    <x v="570"/>
    <d v="2025-02-01T00:00:00"/>
    <x v="13"/>
    <n v="7.2"/>
    <x v="1"/>
  </r>
  <r>
    <x v="10"/>
    <s v="Carre d agneau saint georges "/>
    <x v="0"/>
    <x v="689"/>
    <x v="104"/>
    <x v="571"/>
    <d v="2025-02-01T00:00:00"/>
    <x v="13"/>
    <n v="185.47199999999998"/>
    <x v="1"/>
  </r>
  <r>
    <x v="0"/>
    <s v="Gressins sesame "/>
    <x v="0"/>
    <x v="645"/>
    <x v="105"/>
    <x v="546"/>
    <d v="2025-02-01T00:00:00"/>
    <x v="13"/>
    <n v="321.3"/>
    <x v="1"/>
  </r>
  <r>
    <x v="29"/>
    <s v="Café pod décafeiné 100% arabica 100 pc"/>
    <x v="0"/>
    <x v="651"/>
    <x v="4"/>
    <x v="551"/>
    <d v="2025-02-01T00:00:00"/>
    <x v="13"/>
    <n v="72"/>
    <x v="1"/>
  </r>
  <r>
    <x v="29"/>
    <s v="Café pod perle noir 100 pc"/>
    <x v="0"/>
    <x v="690"/>
    <x v="4"/>
    <x v="551"/>
    <d v="2025-02-01T00:00:00"/>
    <x v="13"/>
    <n v="72"/>
    <x v="1"/>
  </r>
  <r>
    <x v="29"/>
    <s v="Café pod flor fina 100 pc "/>
    <x v="0"/>
    <x v="652"/>
    <x v="6"/>
    <x v="552"/>
    <d v="2025-02-01T00:00:00"/>
    <x v="13"/>
    <n v="32.049999999999997"/>
    <x v="1"/>
  </r>
  <r>
    <x v="29"/>
    <s v="Chocolat poudre gournand kg "/>
    <x v="0"/>
    <x v="650"/>
    <x v="28"/>
    <x v="48"/>
    <d v="2025-02-01T00:00:00"/>
    <x v="13"/>
    <n v="307.20000000000005"/>
    <x v="1"/>
  </r>
  <r>
    <x v="29"/>
    <s v="Sucre buchette 2.5 kg soit 750 pc"/>
    <x v="0"/>
    <x v="654"/>
    <x v="4"/>
    <x v="85"/>
    <d v="2025-02-01T00:00:00"/>
    <x v="13"/>
    <n v="19.8"/>
    <x v="1"/>
  </r>
  <r>
    <x v="29"/>
    <s v="Thé comptoirs vert à la menthe "/>
    <x v="0"/>
    <x v="661"/>
    <x v="2"/>
    <x v="554"/>
    <d v="2025-02-01T00:00:00"/>
    <x v="13"/>
    <n v="35.25"/>
    <x v="1"/>
  </r>
  <r>
    <x v="29"/>
    <s v="Thé comptoirs vert jasmin 40 pc"/>
    <x v="0"/>
    <x v="657"/>
    <x v="2"/>
    <x v="554"/>
    <d v="2025-02-01T00:00:00"/>
    <x v="13"/>
    <n v="35.25"/>
    <x v="1"/>
  </r>
  <r>
    <x v="29"/>
    <s v="Thé comptoirs fruits rouges 40 pc"/>
    <x v="0"/>
    <x v="658"/>
    <x v="4"/>
    <x v="554"/>
    <d v="2025-02-01T00:00:00"/>
    <x v="13"/>
    <n v="23.5"/>
    <x v="1"/>
  </r>
  <r>
    <x v="29"/>
    <s v="Thé comptoirs grand Earl Grey 40 pc"/>
    <x v="0"/>
    <x v="668"/>
    <x v="6"/>
    <x v="554"/>
    <d v="2025-02-01T00:00:00"/>
    <x v="13"/>
    <n v="11.75"/>
    <x v="1"/>
  </r>
  <r>
    <x v="29"/>
    <s v="Thé comptoirs vanille caramel 40 pc"/>
    <x v="0"/>
    <x v="659"/>
    <x v="6"/>
    <x v="554"/>
    <d v="2025-02-01T00:00:00"/>
    <x v="13"/>
    <n v="11.75"/>
    <x v="1"/>
  </r>
  <r>
    <x v="29"/>
    <s v="Rooibos comptoirs aux épices 40 pc"/>
    <x v="0"/>
    <x v="667"/>
    <x v="6"/>
    <x v="554"/>
    <d v="2025-02-01T00:00:00"/>
    <x v="13"/>
    <n v="11.75"/>
    <x v="1"/>
  </r>
  <r>
    <x v="29"/>
    <s v="Lait demi écremé en poudre 500 gr"/>
    <x v="0"/>
    <x v="691"/>
    <x v="28"/>
    <x v="572"/>
    <d v="2025-02-01T00:00:00"/>
    <x v="13"/>
    <n v="176.39999999999998"/>
    <x v="1"/>
  </r>
  <r>
    <x v="29"/>
    <s v="Café capsule décafeine 24 pc"/>
    <x v="0"/>
    <x v="692"/>
    <x v="6"/>
    <x v="573"/>
    <d v="2025-02-01T00:00:00"/>
    <x v="13"/>
    <n v="9.6"/>
    <x v="1"/>
  </r>
  <r>
    <x v="29"/>
    <s v="Café grain kg "/>
    <x v="0"/>
    <x v="649"/>
    <x v="68"/>
    <x v="550"/>
    <d v="2025-02-01T00:00:00"/>
    <x v="13"/>
    <n v="515.70000000000005"/>
    <x v="1"/>
  </r>
  <r>
    <x v="0"/>
    <s v="Lasagne Lisca"/>
    <x v="0"/>
    <x v="406"/>
    <x v="3"/>
    <x v="53"/>
    <d v="2025-03-01T00:00:00"/>
    <x v="14"/>
    <n v="1.54"/>
    <x v="1"/>
  </r>
  <r>
    <x v="0"/>
    <s v="Nouilles jap 3 kg"/>
    <x v="0"/>
    <x v="480"/>
    <x v="6"/>
    <x v="345"/>
    <d v="2025-03-01T00:00:00"/>
    <x v="14"/>
    <n v="9.4600000000000009"/>
    <x v="1"/>
  </r>
  <r>
    <x v="0"/>
    <s v="Feuille de riz "/>
    <x v="0"/>
    <x v="544"/>
    <x v="6"/>
    <x v="31"/>
    <d v="2025-03-01T00:00:00"/>
    <x v="14"/>
    <n v="2.65"/>
    <x v="1"/>
  </r>
  <r>
    <x v="0"/>
    <s v="Arome café"/>
    <x v="0"/>
    <x v="352"/>
    <x v="4"/>
    <x v="301"/>
    <d v="2025-03-01T00:00:00"/>
    <x v="14"/>
    <n v="50.1"/>
    <x v="1"/>
  </r>
  <r>
    <x v="0"/>
    <s v="Nappage brillane chocolat   "/>
    <x v="0"/>
    <x v="501"/>
    <x v="4"/>
    <x v="407"/>
    <d v="2025-03-01T00:00:00"/>
    <x v="14"/>
    <n v="27.7"/>
    <x v="1"/>
  </r>
  <r>
    <x v="0"/>
    <s v="Fondant blanc "/>
    <x v="0"/>
    <x v="552"/>
    <x v="3"/>
    <x v="440"/>
    <d v="2025-03-01T00:00:00"/>
    <x v="14"/>
    <n v="13.05"/>
    <x v="1"/>
  </r>
  <r>
    <x v="0"/>
    <s v="Gros sel "/>
    <x v="0"/>
    <x v="346"/>
    <x v="3"/>
    <x v="295"/>
    <d v="2025-03-01T00:00:00"/>
    <x v="14"/>
    <n v="3.3650000000000002"/>
    <x v="1"/>
  </r>
  <r>
    <x v="0"/>
    <s v="Sel fin 5 kg "/>
    <x v="0"/>
    <x v="342"/>
    <x v="6"/>
    <x v="292"/>
    <d v="2025-03-01T00:00:00"/>
    <x v="14"/>
    <n v="6.54"/>
    <x v="1"/>
  </r>
  <r>
    <x v="0"/>
    <s v="Chocolat blanc 29 % "/>
    <x v="0"/>
    <x v="112"/>
    <x v="4"/>
    <x v="108"/>
    <d v="2025-03-01T00:00:00"/>
    <x v="14"/>
    <n v="85.42"/>
    <x v="1"/>
  </r>
  <r>
    <x v="0"/>
    <s v="Chocolat noir 65 % "/>
    <x v="0"/>
    <x v="111"/>
    <x v="6"/>
    <x v="484"/>
    <d v="2025-03-01T00:00:00"/>
    <x v="14"/>
    <n v="39.99"/>
    <x v="1"/>
  </r>
  <r>
    <x v="0"/>
    <s v="Riz basmati sac 5 kg   "/>
    <x v="0"/>
    <x v="110"/>
    <x v="9"/>
    <x v="480"/>
    <d v="2025-03-01T00:00:00"/>
    <x v="14"/>
    <n v="87.35"/>
    <x v="1"/>
  </r>
  <r>
    <x v="0"/>
    <s v="Feuille nori "/>
    <x v="0"/>
    <x v="642"/>
    <x v="6"/>
    <x v="32"/>
    <d v="2025-03-01T00:00:00"/>
    <x v="14"/>
    <n v="15.33"/>
    <x v="1"/>
  </r>
  <r>
    <x v="0"/>
    <s v="Oignons frits 1 kg      "/>
    <x v="0"/>
    <x v="409"/>
    <x v="2"/>
    <x v="405"/>
    <d v="2025-03-01T00:00:00"/>
    <x v="14"/>
    <n v="32.04"/>
    <x v="1"/>
  </r>
  <r>
    <x v="0"/>
    <s v="Vin blancs"/>
    <x v="0"/>
    <x v="620"/>
    <x v="4"/>
    <x v="334"/>
    <d v="2025-03-01T00:00:00"/>
    <x v="14"/>
    <n v="41.14"/>
    <x v="1"/>
  </r>
  <r>
    <x v="0"/>
    <s v="Chapelure panko  "/>
    <x v="0"/>
    <x v="389"/>
    <x v="2"/>
    <x v="332"/>
    <d v="2025-03-01T00:00:00"/>
    <x v="14"/>
    <n v="23.85"/>
    <x v="1"/>
  </r>
  <r>
    <x v="0"/>
    <s v="Chapelure dorée "/>
    <x v="0"/>
    <x v="135"/>
    <x v="6"/>
    <x v="130"/>
    <d v="2025-03-01T00:00:00"/>
    <x v="14"/>
    <n v="15.57"/>
    <x v="1"/>
  </r>
  <r>
    <x v="0"/>
    <s v="Chapelure "/>
    <x v="0"/>
    <x v="682"/>
    <x v="2"/>
    <x v="566"/>
    <d v="2025-03-01T00:00:00"/>
    <x v="14"/>
    <n v="9.66"/>
    <x v="1"/>
  </r>
  <r>
    <x v="0"/>
    <s v="Farine t55 Sac"/>
    <x v="0"/>
    <x v="119"/>
    <x v="10"/>
    <x v="115"/>
    <d v="2025-03-01T00:00:00"/>
    <x v="14"/>
    <n v="44.445"/>
    <x v="1"/>
  </r>
  <r>
    <x v="0"/>
    <s v="Fond volaille "/>
    <x v="0"/>
    <x v="617"/>
    <x v="1"/>
    <x v="520"/>
    <d v="2025-03-01T00:00:00"/>
    <x v="14"/>
    <n v="44.8"/>
    <x v="1"/>
  </r>
  <r>
    <x v="0"/>
    <s v="Fond Brun Lié Boite"/>
    <x v="0"/>
    <x v="125"/>
    <x v="6"/>
    <x v="487"/>
    <d v="2025-03-01T00:00:00"/>
    <x v="14"/>
    <n v="14.99"/>
    <x v="1"/>
  </r>
  <r>
    <x v="0"/>
    <s v="Fumet poisson poudre   "/>
    <x v="0"/>
    <x v="123"/>
    <x v="4"/>
    <x v="119"/>
    <d v="2025-03-01T00:00:00"/>
    <x v="14"/>
    <n v="17.399999999999999"/>
    <x v="1"/>
  </r>
  <r>
    <x v="0"/>
    <s v="Bouillon de légumes  "/>
    <x v="0"/>
    <x v="126"/>
    <x v="6"/>
    <x v="488"/>
    <d v="2025-03-01T00:00:00"/>
    <x v="14"/>
    <n v="7.14"/>
    <x v="1"/>
  </r>
  <r>
    <x v="0"/>
    <s v="Gelatine feuille "/>
    <x v="0"/>
    <x v="415"/>
    <x v="6"/>
    <x v="351"/>
    <d v="2025-03-01T00:00:00"/>
    <x v="14"/>
    <n v="25.04"/>
    <x v="1"/>
  </r>
  <r>
    <x v="0"/>
    <s v="Pate d amande "/>
    <x v="0"/>
    <x v="619"/>
    <x v="2"/>
    <x v="522"/>
    <d v="2025-03-01T00:00:00"/>
    <x v="14"/>
    <n v="24.869999999999997"/>
    <x v="1"/>
  </r>
  <r>
    <x v="0"/>
    <s v="Fleur d oranger "/>
    <x v="0"/>
    <x v="394"/>
    <x v="6"/>
    <x v="337"/>
    <d v="2025-03-01T00:00:00"/>
    <x v="14"/>
    <n v="4.4800000000000004"/>
    <x v="1"/>
  </r>
  <r>
    <x v="0"/>
    <s v="Quinoa kg"/>
    <x v="0"/>
    <x v="413"/>
    <x v="4"/>
    <x v="82"/>
    <d v="2025-03-01T00:00:00"/>
    <x v="14"/>
    <n v="13.64"/>
    <x v="1"/>
  </r>
  <r>
    <x v="0"/>
    <s v="Lentille Corail Bio"/>
    <x v="0"/>
    <x v="2"/>
    <x v="6"/>
    <x v="2"/>
    <d v="2025-03-01T00:00:00"/>
    <x v="14"/>
    <n v="13.11"/>
    <x v="1"/>
  </r>
  <r>
    <x v="0"/>
    <s v="Pop Corn"/>
    <x v="0"/>
    <x v="399"/>
    <x v="6"/>
    <x v="340"/>
    <d v="2025-03-01T00:00:00"/>
    <x v="14"/>
    <n v="6.63"/>
    <x v="1"/>
  </r>
  <r>
    <x v="0"/>
    <s v="Haricot rouge boite 5/1"/>
    <x v="0"/>
    <x v="551"/>
    <x v="6"/>
    <x v="485"/>
    <d v="2025-03-01T00:00:00"/>
    <x v="14"/>
    <n v="18.43"/>
    <x v="1"/>
  </r>
  <r>
    <x v="0"/>
    <s v="Sucre poudre sac 20 kg  "/>
    <x v="0"/>
    <x v="360"/>
    <x v="6"/>
    <x v="308"/>
    <d v="2025-03-01T00:00:00"/>
    <x v="14"/>
    <n v="36.03"/>
    <x v="1"/>
  </r>
  <r>
    <x v="0"/>
    <s v="Risotto"/>
    <x v="0"/>
    <x v="618"/>
    <x v="6"/>
    <x v="521"/>
    <d v="2025-03-01T00:00:00"/>
    <x v="14"/>
    <n v="4.83"/>
    <x v="1"/>
  </r>
  <r>
    <x v="0"/>
    <s v="Vinaigre Blanc Alcool  10 l"/>
    <x v="0"/>
    <x v="408"/>
    <x v="4"/>
    <x v="340"/>
    <d v="2025-03-01T00:00:00"/>
    <x v="14"/>
    <n v="13.26"/>
    <x v="1"/>
  </r>
  <r>
    <x v="0"/>
    <s v="Couscous moyen"/>
    <x v="0"/>
    <x v="550"/>
    <x v="4"/>
    <x v="438"/>
    <d v="2025-03-01T00:00:00"/>
    <x v="14"/>
    <n v="39.799999999999997"/>
    <x v="1"/>
  </r>
  <r>
    <x v="0"/>
    <s v="Cornichon 5/1 boite 80+   "/>
    <x v="0"/>
    <x v="359"/>
    <x v="4"/>
    <x v="473"/>
    <d v="2025-03-01T00:00:00"/>
    <x v="14"/>
    <n v="19.38"/>
    <x v="1"/>
  </r>
  <r>
    <x v="0"/>
    <s v="Olive Noirs Entieres 5/1"/>
    <x v="0"/>
    <x v="364"/>
    <x v="2"/>
    <x v="311"/>
    <d v="2025-03-01T00:00:00"/>
    <x v="14"/>
    <n v="22.68"/>
    <x v="1"/>
  </r>
  <r>
    <x v="0"/>
    <s v="Olive Verte Entieres 5/1"/>
    <x v="0"/>
    <x v="365"/>
    <x v="50"/>
    <x v="312"/>
    <d v="2025-03-01T00:00:00"/>
    <x v="14"/>
    <n v="25.55"/>
    <x v="1"/>
  </r>
  <r>
    <x v="0"/>
    <s v="Tomate concentre 28%"/>
    <x v="0"/>
    <x v="476"/>
    <x v="9"/>
    <x v="66"/>
    <d v="2025-03-01T00:00:00"/>
    <x v="14"/>
    <n v="10.95"/>
    <x v="1"/>
  </r>
  <r>
    <x v="0"/>
    <s v="Creme de marron "/>
    <x v="0"/>
    <x v="136"/>
    <x v="2"/>
    <x v="131"/>
    <d v="2025-03-01T00:00:00"/>
    <x v="14"/>
    <n v="33.089999999999996"/>
    <x v="1"/>
  </r>
  <r>
    <x v="0"/>
    <s v="Huile de noix "/>
    <x v="0"/>
    <x v="546"/>
    <x v="9"/>
    <x v="436"/>
    <d v="2025-03-01T00:00:00"/>
    <x v="14"/>
    <n v="87.15"/>
    <x v="1"/>
  </r>
  <r>
    <x v="0"/>
    <s v="Huile de noisette 50 cl"/>
    <x v="0"/>
    <x v="393"/>
    <x v="9"/>
    <x v="336"/>
    <d v="2025-03-01T00:00:00"/>
    <x v="14"/>
    <n v="41.65"/>
    <x v="1"/>
  </r>
  <r>
    <x v="0"/>
    <s v="Sel de celeri "/>
    <x v="0"/>
    <x v="355"/>
    <x v="2"/>
    <x v="304"/>
    <d v="2025-03-01T00:00:00"/>
    <x v="14"/>
    <n v="5.61"/>
    <x v="1"/>
  </r>
  <r>
    <x v="0"/>
    <s v="Creme balsamique 250ml"/>
    <x v="0"/>
    <x v="392"/>
    <x v="4"/>
    <x v="479"/>
    <d v="2025-03-01T00:00:00"/>
    <x v="14"/>
    <n v="8.18"/>
    <x v="1"/>
  </r>
  <r>
    <x v="0"/>
    <s v="Poivre malabar "/>
    <x v="0"/>
    <x v="678"/>
    <x v="9"/>
    <x v="562"/>
    <d v="2025-03-01T00:00:00"/>
    <x v="14"/>
    <n v="44.400000000000006"/>
    <x v="1"/>
  </r>
  <r>
    <x v="0"/>
    <s v="Poivre fume "/>
    <x v="0"/>
    <x v="677"/>
    <x v="9"/>
    <x v="561"/>
    <d v="2025-03-01T00:00:00"/>
    <x v="14"/>
    <n v="37.299999999999997"/>
    <x v="1"/>
  </r>
  <r>
    <x v="0"/>
    <s v="Poivre Noir Grains S:1Kg"/>
    <x v="0"/>
    <x v="104"/>
    <x v="10"/>
    <x v="100"/>
    <d v="2025-03-01T00:00:00"/>
    <x v="14"/>
    <n v="24.434999999999999"/>
    <x v="1"/>
  </r>
  <r>
    <x v="0"/>
    <s v="Sirop D Erable"/>
    <x v="0"/>
    <x v="76"/>
    <x v="1"/>
    <x v="74"/>
    <d v="2025-03-01T00:00:00"/>
    <x v="14"/>
    <n v="85.2"/>
    <x v="1"/>
  </r>
  <r>
    <x v="0"/>
    <s v="Pralines Roses Enrobees P:1Kg  "/>
    <x v="0"/>
    <x v="404"/>
    <x v="6"/>
    <x v="564"/>
    <d v="2025-03-01T00:00:00"/>
    <x v="14"/>
    <n v="23.46"/>
    <x v="1"/>
  </r>
  <r>
    <x v="0"/>
    <s v="Pois Chiches 4/4"/>
    <x v="0"/>
    <x v="541"/>
    <x v="4"/>
    <x v="95"/>
    <d v="2025-03-01T00:00:00"/>
    <x v="14"/>
    <n v="3.06"/>
    <x v="1"/>
  </r>
  <r>
    <x v="0"/>
    <s v="Thon Albacore Naturel 4/4  "/>
    <x v="0"/>
    <x v="397"/>
    <x v="1"/>
    <x v="478"/>
    <d v="2025-03-01T00:00:00"/>
    <x v="14"/>
    <n v="30.16"/>
    <x v="1"/>
  </r>
  <r>
    <x v="0"/>
    <s v="Sucre glace kg"/>
    <x v="0"/>
    <x v="367"/>
    <x v="6"/>
    <x v="314"/>
    <d v="2025-03-01T00:00:00"/>
    <x v="14"/>
    <n v="3.89"/>
    <x v="1"/>
  </r>
  <r>
    <x v="0"/>
    <s v="Sucre cassonnade kg "/>
    <x v="0"/>
    <x v="121"/>
    <x v="4"/>
    <x v="117"/>
    <d v="2025-03-01T00:00:00"/>
    <x v="14"/>
    <n v="7.1"/>
    <x v="1"/>
  </r>
  <r>
    <x v="0"/>
    <s v="Harissa"/>
    <x v="0"/>
    <x v="354"/>
    <x v="4"/>
    <x v="303"/>
    <d v="2025-03-01T00:00:00"/>
    <x v="14"/>
    <n v="2.2000000000000002"/>
    <x v="1"/>
  </r>
  <r>
    <x v="0"/>
    <s v="Sauce barbecue "/>
    <x v="0"/>
    <x v="683"/>
    <x v="2"/>
    <x v="567"/>
    <d v="2025-03-01T00:00:00"/>
    <x v="14"/>
    <n v="35.730000000000004"/>
    <x v="1"/>
  </r>
  <r>
    <x v="0"/>
    <s v="Sauce sweet chili  "/>
    <x v="0"/>
    <x v="340"/>
    <x v="4"/>
    <x v="493"/>
    <d v="2025-03-01T00:00:00"/>
    <x v="14"/>
    <n v="15.16"/>
    <x v="1"/>
  </r>
  <r>
    <x v="0"/>
    <s v="Sauce Sriracha 455 ml "/>
    <x v="0"/>
    <x v="26"/>
    <x v="2"/>
    <x v="492"/>
    <d v="2025-03-01T00:00:00"/>
    <x v="14"/>
    <n v="15.96"/>
    <x v="1"/>
  </r>
  <r>
    <x v="0"/>
    <s v="Sauce soja sucree  "/>
    <x v="0"/>
    <x v="401"/>
    <x v="11"/>
    <x v="383"/>
    <d v="2025-03-01T00:00:00"/>
    <x v="14"/>
    <n v="45.5"/>
    <x v="1"/>
  </r>
  <r>
    <x v="0"/>
    <s v="Sauce soja sale kikoman"/>
    <x v="0"/>
    <x v="339"/>
    <x v="6"/>
    <x v="290"/>
    <d v="2025-03-01T00:00:00"/>
    <x v="14"/>
    <n v="11.45"/>
    <x v="1"/>
  </r>
  <r>
    <x v="0"/>
    <s v="Vinaigre balsamique L"/>
    <x v="0"/>
    <x v="444"/>
    <x v="8"/>
    <x v="372"/>
    <d v="2025-03-01T00:00:00"/>
    <x v="14"/>
    <n v="26.64"/>
    <x v="1"/>
  </r>
  <r>
    <x v="0"/>
    <s v="Vinaigre de cidre 75 cl"/>
    <x v="0"/>
    <x v="131"/>
    <x v="4"/>
    <x v="126"/>
    <d v="2025-03-01T00:00:00"/>
    <x v="14"/>
    <n v="4.5"/>
    <x v="1"/>
  </r>
  <r>
    <x v="0"/>
    <s v="Vinaigre de riz btl"/>
    <x v="0"/>
    <x v="693"/>
    <x v="1"/>
    <x v="574"/>
    <d v="2025-03-01T00:00:00"/>
    <x v="14"/>
    <n v="12.48"/>
    <x v="1"/>
  </r>
  <r>
    <x v="0"/>
    <s v="Creme cassis dijon "/>
    <x v="0"/>
    <x v="549"/>
    <x v="2"/>
    <x v="59"/>
    <d v="2025-03-01T00:00:00"/>
    <x v="14"/>
    <n v="26.910000000000004"/>
    <x v="1"/>
  </r>
  <r>
    <x v="0"/>
    <s v="Melange legumes  "/>
    <x v="0"/>
    <x v="398"/>
    <x v="4"/>
    <x v="59"/>
    <d v="2025-03-01T00:00:00"/>
    <x v="14"/>
    <n v="17.940000000000001"/>
    <x v="1"/>
  </r>
  <r>
    <x v="0"/>
    <s v="Quatre Epices"/>
    <x v="0"/>
    <x v="571"/>
    <x v="2"/>
    <x v="454"/>
    <d v="2025-03-01T00:00:00"/>
    <x v="14"/>
    <n v="25.650000000000002"/>
    <x v="1"/>
  </r>
  <r>
    <x v="0"/>
    <s v="Ail poudre"/>
    <x v="0"/>
    <x v="553"/>
    <x v="2"/>
    <x v="471"/>
    <d v="2025-03-01T00:00:00"/>
    <x v="14"/>
    <n v="36.839999999999996"/>
    <x v="1"/>
  </r>
  <r>
    <x v="0"/>
    <s v="Piment doux "/>
    <x v="0"/>
    <x v="686"/>
    <x v="2"/>
    <x v="569"/>
    <d v="2025-03-01T00:00:00"/>
    <x v="14"/>
    <n v="29.22"/>
    <x v="1"/>
  </r>
  <r>
    <x v="0"/>
    <s v="Piment cayenne "/>
    <x v="0"/>
    <x v="572"/>
    <x v="2"/>
    <x v="455"/>
    <d v="2025-03-01T00:00:00"/>
    <x v="14"/>
    <n v="16.049999999999997"/>
    <x v="1"/>
  </r>
  <r>
    <x v="0"/>
    <s v="Curry "/>
    <x v="0"/>
    <x v="538"/>
    <x v="2"/>
    <x v="479"/>
    <d v="2025-03-01T00:00:00"/>
    <x v="14"/>
    <n v="12.27"/>
    <x v="1"/>
  </r>
  <r>
    <x v="0"/>
    <s v="Miel pot 1 kg"/>
    <x v="0"/>
    <x v="146"/>
    <x v="1"/>
    <x v="489"/>
    <d v="2025-03-01T00:00:00"/>
    <x v="14"/>
    <n v="30.48"/>
    <x v="1"/>
  </r>
  <r>
    <x v="0"/>
    <s v="Bleuet"/>
    <x v="0"/>
    <x v="621"/>
    <x v="6"/>
    <x v="524"/>
    <d v="2025-03-01T00:00:00"/>
    <x v="14"/>
    <n v="19.28"/>
    <x v="1"/>
  </r>
  <r>
    <x v="0"/>
    <s v="Haribo fraise   "/>
    <x v="0"/>
    <x v="560"/>
    <x v="4"/>
    <x v="445"/>
    <d v="2025-03-01T00:00:00"/>
    <x v="14"/>
    <n v="20.74"/>
    <x v="1"/>
  </r>
  <r>
    <x v="0"/>
    <s v="Biscuit cuilliere "/>
    <x v="0"/>
    <x v="134"/>
    <x v="3"/>
    <x v="519"/>
    <d v="2025-03-01T00:00:00"/>
    <x v="14"/>
    <n v="9.8450000000000006"/>
    <x v="1"/>
  </r>
  <r>
    <x v="0"/>
    <s v="Pruneaux "/>
    <x v="0"/>
    <x v="545"/>
    <x v="10"/>
    <x v="435"/>
    <d v="2025-03-01T00:00:00"/>
    <x v="14"/>
    <n v="23.205000000000002"/>
    <x v="1"/>
  </r>
  <r>
    <x v="0"/>
    <s v="Raisin noir 1 kg  "/>
    <x v="0"/>
    <x v="116"/>
    <x v="2"/>
    <x v="120"/>
    <d v="2025-03-01T00:00:00"/>
    <x v="14"/>
    <n v="21.39"/>
    <x v="1"/>
  </r>
  <r>
    <x v="0"/>
    <s v="Noix De Cajou 1 Kg  "/>
    <x v="0"/>
    <x v="114"/>
    <x v="2"/>
    <x v="110"/>
    <d v="2025-03-01T00:00:00"/>
    <x v="14"/>
    <n v="43.769999999999996"/>
    <x v="1"/>
  </r>
  <r>
    <x v="0"/>
    <s v="Cerneaux De Noix Invalides  "/>
    <x v="0"/>
    <x v="405"/>
    <x v="4"/>
    <x v="286"/>
    <d v="2025-03-01T00:00:00"/>
    <x v="14"/>
    <n v="24.6"/>
    <x v="1"/>
  </r>
  <r>
    <x v="0"/>
    <s v="Poudre cacao kg "/>
    <x v="0"/>
    <x v="694"/>
    <x v="4"/>
    <x v="335"/>
    <d v="2025-03-01T00:00:00"/>
    <x v="14"/>
    <n v="12.44"/>
    <x v="1"/>
  </r>
  <r>
    <x v="0"/>
    <s v="Amandes effilées"/>
    <x v="0"/>
    <x v="351"/>
    <x v="6"/>
    <x v="472"/>
    <d v="2025-03-01T00:00:00"/>
    <x v="14"/>
    <n v="17.940000000000001"/>
    <x v="1"/>
  </r>
  <r>
    <x v="0"/>
    <s v="Gressins sesame "/>
    <x v="0"/>
    <x v="645"/>
    <x v="106"/>
    <x v="546"/>
    <d v="2025-03-01T00:00:00"/>
    <x v="14"/>
    <n v="223.38"/>
    <x v="1"/>
  </r>
  <r>
    <x v="0"/>
    <s v="Sesame blanc kg "/>
    <x v="0"/>
    <x v="411"/>
    <x v="9"/>
    <x v="346"/>
    <d v="2025-03-01T00:00:00"/>
    <x v="14"/>
    <n v="33.199999999999996"/>
    <x v="1"/>
  </r>
  <r>
    <x v="0"/>
    <s v="Poivre sauvage "/>
    <x v="0"/>
    <x v="695"/>
    <x v="6"/>
    <x v="575"/>
    <d v="2025-03-01T00:00:00"/>
    <x v="14"/>
    <n v="16.89"/>
    <x v="1"/>
  </r>
  <r>
    <x v="1"/>
    <s v="Agar Agar"/>
    <x v="0"/>
    <x v="34"/>
    <x v="6"/>
    <x v="34"/>
    <d v="2025-03-01T00:00:00"/>
    <x v="14"/>
    <n v="90.37"/>
    <x v="1"/>
  </r>
  <r>
    <x v="12"/>
    <s v="Zaatar"/>
    <x v="0"/>
    <x v="676"/>
    <x v="2"/>
    <x v="560"/>
    <d v="2025-03-01T00:00:00"/>
    <x v="14"/>
    <n v="20.34"/>
    <x v="1"/>
  </r>
  <r>
    <x v="12"/>
    <s v="Sumac"/>
    <x v="0"/>
    <x v="262"/>
    <x v="11"/>
    <x v="209"/>
    <d v="2025-03-01T00:00:00"/>
    <x v="14"/>
    <n v="105"/>
    <x v="1"/>
  </r>
  <r>
    <x v="1"/>
    <s v="Escargot"/>
    <x v="0"/>
    <x v="101"/>
    <x v="2"/>
    <x v="97"/>
    <d v="2025-03-01T00:00:00"/>
    <x v="14"/>
    <n v="50.94"/>
    <x v="1"/>
  </r>
  <r>
    <x v="1"/>
    <s v="Creme De Violette"/>
    <x v="0"/>
    <x v="383"/>
    <x v="4"/>
    <x v="327"/>
    <d v="2025-03-01T00:00:00"/>
    <x v="14"/>
    <n v="16"/>
    <x v="1"/>
  </r>
  <r>
    <x v="1"/>
    <s v="Vanille Gousse"/>
    <x v="0"/>
    <x v="72"/>
    <x v="4"/>
    <x v="70"/>
    <d v="2025-03-01T00:00:00"/>
    <x v="14"/>
    <n v="33.979999999999997"/>
    <x v="1"/>
  </r>
  <r>
    <x v="1"/>
    <s v="Vermicelle"/>
    <x v="0"/>
    <x v="128"/>
    <x v="8"/>
    <x v="123"/>
    <d v="2025-03-01T00:00:00"/>
    <x v="14"/>
    <n v="17.88"/>
    <x v="1"/>
  </r>
  <r>
    <x v="1"/>
    <s v="Pate de cacahuete 4/4"/>
    <x v="0"/>
    <x v="378"/>
    <x v="4"/>
    <x v="576"/>
    <d v="2025-03-01T00:00:00"/>
    <x v="14"/>
    <n v="16.8"/>
    <x v="1"/>
  </r>
  <r>
    <x v="1"/>
    <s v="Nouille Chinoise"/>
    <x v="0"/>
    <x v="445"/>
    <x v="3"/>
    <x v="346"/>
    <d v="2025-03-01T00:00:00"/>
    <x v="14"/>
    <n v="3.32"/>
    <x v="1"/>
  </r>
  <r>
    <x v="1"/>
    <s v="Lasagne 500 gr Barilla"/>
    <x v="0"/>
    <x v="54"/>
    <x v="8"/>
    <x v="54"/>
    <d v="2025-03-01T00:00:00"/>
    <x v="14"/>
    <n v="69.78"/>
    <x v="1"/>
  </r>
  <r>
    <x v="1"/>
    <s v="Perle du japon "/>
    <x v="0"/>
    <x v="242"/>
    <x v="6"/>
    <x v="218"/>
    <d v="2025-03-01T00:00:00"/>
    <x v="14"/>
    <n v="8.1"/>
    <x v="1"/>
  </r>
  <r>
    <x v="10"/>
    <s v="Huile friteuse 20 l"/>
    <x v="0"/>
    <x v="239"/>
    <x v="2"/>
    <x v="215"/>
    <d v="2025-03-01T00:00:00"/>
    <x v="14"/>
    <n v="141"/>
    <x v="1"/>
  </r>
  <r>
    <x v="15"/>
    <s v="Epine vinette"/>
    <x v="0"/>
    <x v="390"/>
    <x v="2"/>
    <x v="333"/>
    <d v="2025-03-01T00:00:00"/>
    <x v="14"/>
    <n v="35.04"/>
    <x v="1"/>
  </r>
  <r>
    <x v="1"/>
    <s v="Baie Goji "/>
    <x v="0"/>
    <x v="696"/>
    <x v="6"/>
    <x v="577"/>
    <d v="2025-03-01T00:00:00"/>
    <x v="14"/>
    <n v="37.880000000000003"/>
    <x v="1"/>
  </r>
  <r>
    <x v="14"/>
    <s v="Poivre Vert frit 1Kg"/>
    <x v="0"/>
    <x v="240"/>
    <x v="4"/>
    <x v="216"/>
    <d v="2025-03-01T00:00:00"/>
    <x v="14"/>
    <n v="113.1"/>
    <x v="1"/>
  </r>
  <r>
    <x v="0"/>
    <s v="Penne Rigate  sac 5 kg "/>
    <x v="0"/>
    <x v="343"/>
    <x v="4"/>
    <x v="523"/>
    <d v="2025-03-01T00:00:00"/>
    <x v="14"/>
    <n v="17.98"/>
    <x v="1"/>
  </r>
  <r>
    <x v="1"/>
    <s v="Macaroni 5 kg"/>
    <x v="0"/>
    <x v="697"/>
    <x v="2"/>
    <x v="578"/>
    <d v="2025-03-01T00:00:00"/>
    <x v="14"/>
    <n v="42"/>
    <x v="1"/>
  </r>
  <r>
    <x v="1"/>
    <s v="Coquillette 5 kg"/>
    <x v="0"/>
    <x v="698"/>
    <x v="2"/>
    <x v="221"/>
    <d v="2025-03-01T00:00:00"/>
    <x v="14"/>
    <n v="42.599999999999994"/>
    <x v="1"/>
  </r>
  <r>
    <x v="1"/>
    <s v="Spaghetti 5 kg"/>
    <x v="0"/>
    <x v="699"/>
    <x v="6"/>
    <x v="208"/>
    <d v="2025-03-01T00:00:00"/>
    <x v="14"/>
    <n v="13.64"/>
    <x v="1"/>
  </r>
  <r>
    <x v="12"/>
    <s v="Arancini a la truffe "/>
    <x v="0"/>
    <x v="633"/>
    <x v="9"/>
    <x v="537"/>
    <d v="2025-03-01T00:00:00"/>
    <x v="14"/>
    <n v="146.25"/>
    <x v="1"/>
  </r>
  <r>
    <x v="9"/>
    <s v="Tarte Pomme Diam 22  Diam"/>
    <x v="0"/>
    <x v="325"/>
    <x v="8"/>
    <x v="280"/>
    <d v="2025-03-01T00:00:00"/>
    <x v="14"/>
    <n v="86.4"/>
    <x v="1"/>
  </r>
  <r>
    <x v="9"/>
    <s v="Tarte Abricot Diam 22 Cm  "/>
    <x v="0"/>
    <x v="564"/>
    <x v="8"/>
    <x v="448"/>
    <d v="2025-03-01T00:00:00"/>
    <x v="14"/>
    <n v="117.12"/>
    <x v="1"/>
  </r>
  <r>
    <x v="17"/>
    <s v="Filet de bar "/>
    <x v="0"/>
    <x v="331"/>
    <x v="9"/>
    <x v="257"/>
    <d v="2025-03-01T00:00:00"/>
    <x v="14"/>
    <n v="94.5"/>
    <x v="1"/>
  </r>
  <r>
    <x v="17"/>
    <s v="Saku De Thon Albacore Surgele Ultra Basse Temperature"/>
    <x v="0"/>
    <x v="306"/>
    <x v="6"/>
    <x v="268"/>
    <d v="2025-03-01T00:00:00"/>
    <x v="14"/>
    <n v="38.9"/>
    <x v="1"/>
  </r>
  <r>
    <x v="17"/>
    <s v="Mini Blinis X16 (D:5Cm) Paquet"/>
    <x v="0"/>
    <x v="420"/>
    <x v="6"/>
    <x v="355"/>
    <d v="2025-03-01T00:00:00"/>
    <x v="14"/>
    <n v="1.75"/>
    <x v="1"/>
  </r>
  <r>
    <x v="10"/>
    <s v="Glace rose "/>
    <x v="0"/>
    <x v="700"/>
    <x v="4"/>
    <x v="579"/>
    <d v="2025-03-01T00:00:00"/>
    <x v="14"/>
    <n v="33.14"/>
    <x v="1"/>
  </r>
  <r>
    <x v="10"/>
    <s v="Bouchee Camembert  "/>
    <x v="0"/>
    <x v="333"/>
    <x v="19"/>
    <x v="286"/>
    <d v="2025-03-01T00:00:00"/>
    <x v="14"/>
    <n v="172.20000000000002"/>
    <x v="1"/>
  </r>
  <r>
    <x v="10"/>
    <s v="Dos de cabillaud 5 kg "/>
    <x v="0"/>
    <x v="199"/>
    <x v="2"/>
    <x v="185"/>
    <d v="2025-03-01T00:00:00"/>
    <x v="14"/>
    <n v="47.25"/>
    <x v="1"/>
  </r>
  <r>
    <x v="10"/>
    <s v="Colin alaska "/>
    <x v="0"/>
    <x v="321"/>
    <x v="6"/>
    <x v="119"/>
    <d v="2025-03-01T00:00:00"/>
    <x v="14"/>
    <n v="8.6999999999999993"/>
    <x v="1"/>
  </r>
  <r>
    <x v="10"/>
    <s v="Haricot verts 2.5 kg"/>
    <x v="0"/>
    <x v="201"/>
    <x v="8"/>
    <x v="187"/>
    <d v="2025-03-01T00:00:00"/>
    <x v="14"/>
    <n v="11.399999999999999"/>
    <x v="1"/>
  </r>
  <r>
    <x v="10"/>
    <s v="Feve de soja kg"/>
    <x v="0"/>
    <x v="250"/>
    <x v="14"/>
    <x v="225"/>
    <d v="2025-03-01T00:00:00"/>
    <x v="14"/>
    <n v="51.96"/>
    <x v="1"/>
  </r>
  <r>
    <x v="10"/>
    <s v="Tortelloni ricotta epinard "/>
    <x v="0"/>
    <x v="323"/>
    <x v="1"/>
    <x v="279"/>
    <d v="2025-03-01T00:00:00"/>
    <x v="14"/>
    <n v="28"/>
    <x v="1"/>
  </r>
  <r>
    <x v="10"/>
    <s v="Beignet a la romaine "/>
    <x v="0"/>
    <x v="334"/>
    <x v="4"/>
    <x v="287"/>
    <d v="2025-03-01T00:00:00"/>
    <x v="14"/>
    <n v="8.1"/>
    <x v="1"/>
  </r>
  <r>
    <x v="10"/>
    <s v="Filet de cerf "/>
    <x v="0"/>
    <x v="583"/>
    <x v="107"/>
    <x v="461"/>
    <d v="2025-03-01T00:00:00"/>
    <x v="14"/>
    <n v="35.192"/>
    <x v="1"/>
  </r>
  <r>
    <x v="10"/>
    <s v="Aiguillette De Canard"/>
    <x v="0"/>
    <x v="208"/>
    <x v="21"/>
    <x v="193"/>
    <d v="2025-03-01T00:00:00"/>
    <x v="14"/>
    <n v="57.285000000000004"/>
    <x v="1"/>
  </r>
  <r>
    <x v="2"/>
    <s v="Plaque pain mie mix "/>
    <x v="0"/>
    <x v="529"/>
    <x v="4"/>
    <x v="423"/>
    <d v="2025-03-01T00:00:00"/>
    <x v="14"/>
    <n v="190"/>
    <x v="1"/>
  </r>
  <r>
    <x v="2"/>
    <s v="Fraises entieres "/>
    <x v="0"/>
    <x v="429"/>
    <x v="1"/>
    <x v="362"/>
    <d v="2025-03-01T00:00:00"/>
    <x v="14"/>
    <n v="40.6"/>
    <x v="1"/>
  </r>
  <r>
    <x v="17"/>
    <s v="Samoosa aux legumes "/>
    <x v="0"/>
    <x v="457"/>
    <x v="1"/>
    <x v="241"/>
    <d v="2025-03-01T00:00:00"/>
    <x v="14"/>
    <n v="2.76"/>
    <x v="1"/>
  </r>
  <r>
    <x v="2"/>
    <s v="Tartellette cru carton carte "/>
    <x v="0"/>
    <x v="701"/>
    <x v="4"/>
    <x v="580"/>
    <d v="2025-03-01T00:00:00"/>
    <x v="14"/>
    <n v="74.66"/>
    <x v="1"/>
  </r>
  <r>
    <x v="2"/>
    <s v="Nems aux legumes"/>
    <x v="0"/>
    <x v="702"/>
    <x v="4"/>
    <x v="581"/>
    <d v="2025-03-01T00:00:00"/>
    <x v="14"/>
    <n v="72.5"/>
    <x v="1"/>
  </r>
  <r>
    <x v="2"/>
    <s v="Pate feuillette carton "/>
    <x v="0"/>
    <x v="703"/>
    <x v="6"/>
    <x v="582"/>
    <d v="2025-03-01T00:00:00"/>
    <x v="14"/>
    <n v="155.08000000000001"/>
    <x v="1"/>
  </r>
  <r>
    <x v="5"/>
    <s v="Gougeres Emmentals"/>
    <x v="0"/>
    <x v="272"/>
    <x v="6"/>
    <x v="240"/>
    <d v="2025-03-01T00:00:00"/>
    <x v="14"/>
    <n v="88"/>
    <x v="1"/>
  </r>
  <r>
    <x v="5"/>
    <s v="Assortiments Macaron"/>
    <x v="0"/>
    <x v="150"/>
    <x v="6"/>
    <x v="144"/>
    <d v="2025-03-01T00:00:00"/>
    <x v="14"/>
    <n v="49.27"/>
    <x v="1"/>
  </r>
  <r>
    <x v="5"/>
    <s v="Pancake"/>
    <x v="0"/>
    <x v="152"/>
    <x v="4"/>
    <x v="146"/>
    <d v="2025-03-01T00:00:00"/>
    <x v="14"/>
    <n v="48.64"/>
    <x v="1"/>
  </r>
  <r>
    <x v="5"/>
    <s v="Pain Chocolats"/>
    <x v="0"/>
    <x v="214"/>
    <x v="4"/>
    <x v="199"/>
    <d v="2025-03-01T00:00:00"/>
    <x v="14"/>
    <n v="94.5"/>
    <x v="1"/>
  </r>
  <r>
    <x v="5"/>
    <s v="Pain Raisin"/>
    <x v="0"/>
    <x v="212"/>
    <x v="2"/>
    <x v="197"/>
    <d v="2025-03-01T00:00:00"/>
    <x v="14"/>
    <n v="173.88"/>
    <x v="1"/>
  </r>
  <r>
    <x v="5"/>
    <s v="Croissants"/>
    <x v="0"/>
    <x v="215"/>
    <x v="2"/>
    <x v="200"/>
    <d v="2025-03-01T00:00:00"/>
    <x v="14"/>
    <n v="121.92"/>
    <x v="1"/>
  </r>
  <r>
    <x v="5"/>
    <s v="Baguette Nature"/>
    <x v="0"/>
    <x v="204"/>
    <x v="2"/>
    <x v="190"/>
    <d v="2025-03-01T00:00:00"/>
    <x v="14"/>
    <n v="69.09"/>
    <x v="1"/>
  </r>
  <r>
    <x v="5"/>
    <s v="Pain Parisiens"/>
    <x v="0"/>
    <x v="203"/>
    <x v="8"/>
    <x v="189"/>
    <d v="2025-03-01T00:00:00"/>
    <x v="14"/>
    <n v="280.26"/>
    <x v="1"/>
  </r>
  <r>
    <x v="5"/>
    <s v="Chausson Au Pomme"/>
    <x v="0"/>
    <x v="318"/>
    <x v="6"/>
    <x v="277"/>
    <d v="2025-03-01T00:00:00"/>
    <x v="14"/>
    <n v="105.57"/>
    <x v="1"/>
  </r>
  <r>
    <x v="5"/>
    <s v="Pain Figue"/>
    <x v="0"/>
    <x v="211"/>
    <x v="3"/>
    <x v="196"/>
    <d v="2025-03-01T00:00:00"/>
    <x v="14"/>
    <n v="25.625"/>
    <x v="1"/>
  </r>
  <r>
    <x v="5"/>
    <s v="Pain Complet"/>
    <x v="0"/>
    <x v="275"/>
    <x v="3"/>
    <x v="243"/>
    <d v="2025-03-01T00:00:00"/>
    <x v="14"/>
    <n v="15.994999999999999"/>
    <x v="1"/>
  </r>
  <r>
    <x v="5"/>
    <s v="Pain Noix"/>
    <x v="0"/>
    <x v="210"/>
    <x v="3"/>
    <x v="195"/>
    <d v="2025-03-01T00:00:00"/>
    <x v="14"/>
    <n v="41.515000000000001"/>
    <x v="1"/>
  </r>
  <r>
    <x v="8"/>
    <s v="Choupinette"/>
    <x v="0"/>
    <x v="704"/>
    <x v="1"/>
    <x v="176"/>
    <d v="2025-03-01T00:00:00"/>
    <x v="14"/>
    <n v="108"/>
    <x v="1"/>
  </r>
  <r>
    <x v="8"/>
    <s v="Tartelette citron meringuee colis de 12"/>
    <x v="0"/>
    <x v="191"/>
    <x v="4"/>
    <x v="174"/>
    <d v="2025-03-01T00:00:00"/>
    <x v="14"/>
    <n v="58.08"/>
    <x v="1"/>
  </r>
  <r>
    <x v="8"/>
    <s v="Macarons"/>
    <x v="0"/>
    <x v="278"/>
    <x v="5"/>
    <x v="245"/>
    <d v="2025-03-01T00:00:00"/>
    <x v="14"/>
    <n v="139.36000000000001"/>
    <x v="1"/>
  </r>
  <r>
    <x v="8"/>
    <s v="Gamme Stone"/>
    <x v="0"/>
    <x v="185"/>
    <x v="6"/>
    <x v="174"/>
    <d v="2025-03-01T00:00:00"/>
    <x v="14"/>
    <n v="29.04"/>
    <x v="1"/>
  </r>
  <r>
    <x v="5"/>
    <s v="Mini Fondant Chocolat"/>
    <x v="0"/>
    <x v="149"/>
    <x v="6"/>
    <x v="143"/>
    <d v="2025-03-01T00:00:00"/>
    <x v="14"/>
    <n v="36.270000000000003"/>
    <x v="1"/>
  </r>
  <r>
    <x v="5"/>
    <s v="Mini Paniers Fruite"/>
    <x v="0"/>
    <x v="598"/>
    <x v="6"/>
    <x v="495"/>
    <d v="2025-03-01T00:00:00"/>
    <x v="14"/>
    <n v="41.67"/>
    <x v="1"/>
  </r>
  <r>
    <x v="5"/>
    <s v="Pain pita mini"/>
    <x v="0"/>
    <x v="705"/>
    <x v="6"/>
    <x v="583"/>
    <d v="2025-03-01T00:00:00"/>
    <x v="14"/>
    <n v="52.44"/>
    <x v="1"/>
  </r>
  <r>
    <x v="0"/>
    <s v="Ketchup pot 34ml room carton 80 pot    "/>
    <x v="0"/>
    <x v="141"/>
    <x v="3"/>
    <x v="496"/>
    <d v="2025-03-01T00:00:00"/>
    <x v="14"/>
    <n v="34.905000000000001"/>
    <x v="1"/>
  </r>
  <r>
    <x v="0"/>
    <s v="Mayonnaise pot 33 ml room carton 80 pot    "/>
    <x v="0"/>
    <x v="142"/>
    <x v="20"/>
    <x v="497"/>
    <d v="2025-03-01T00:00:00"/>
    <x v="14"/>
    <n v="13.484000000000002"/>
    <x v="1"/>
  </r>
  <r>
    <x v="0"/>
    <s v="Moutarde 33 ml room "/>
    <x v="0"/>
    <x v="143"/>
    <x v="4"/>
    <x v="498"/>
    <d v="2025-03-01T00:00:00"/>
    <x v="14"/>
    <n v="151.26"/>
    <x v="1"/>
  </r>
  <r>
    <x v="0"/>
    <s v="Pate A Tartiner Noisette 360Gr  bonne maman "/>
    <x v="0"/>
    <x v="236"/>
    <x v="14"/>
    <x v="501"/>
    <d v="2025-03-01T00:00:00"/>
    <x v="14"/>
    <n v="88.44"/>
    <x v="1"/>
  </r>
  <r>
    <x v="0"/>
    <s v="Pate A Tartine Noix Coco 300 Gr"/>
    <x v="0"/>
    <x v="235"/>
    <x v="108"/>
    <x v="213"/>
    <d v="2025-03-01T00:00:00"/>
    <x v="14"/>
    <n v="137.94"/>
    <x v="1"/>
  </r>
  <r>
    <x v="0"/>
    <s v="Miel pot 1 kg"/>
    <x v="0"/>
    <x v="146"/>
    <x v="1"/>
    <x v="489"/>
    <d v="2025-03-01T00:00:00"/>
    <x v="14"/>
    <n v="30.48"/>
    <x v="1"/>
  </r>
  <r>
    <x v="0"/>
    <s v="Madeleine Nature 25 gr carton 150pc "/>
    <x v="0"/>
    <x v="437"/>
    <x v="6"/>
    <x v="500"/>
    <d v="2025-03-01T00:00:00"/>
    <x v="14"/>
    <n v="45.19"/>
    <x v="1"/>
  </r>
  <r>
    <x v="29"/>
    <s v="Café grain kg "/>
    <x v="0"/>
    <x v="649"/>
    <x v="14"/>
    <x v="550"/>
    <d v="2025-03-01T00:00:00"/>
    <x v="14"/>
    <n v="229.20000000000002"/>
    <x v="1"/>
  </r>
  <r>
    <x v="29"/>
    <s v="Lait demi écremé en poudre 500 gr"/>
    <x v="0"/>
    <x v="691"/>
    <x v="5"/>
    <x v="572"/>
    <d v="2025-03-01T00:00:00"/>
    <x v="14"/>
    <n v="58.8"/>
    <x v="1"/>
  </r>
  <r>
    <x v="29"/>
    <s v="Chocolat poudre gournand kg "/>
    <x v="0"/>
    <x v="650"/>
    <x v="14"/>
    <x v="48"/>
    <d v="2025-03-01T00:00:00"/>
    <x v="14"/>
    <n v="153.60000000000002"/>
    <x v="1"/>
  </r>
  <r>
    <x v="0"/>
    <s v="Sirop D Erable"/>
    <x v="0"/>
    <x v="76"/>
    <x v="6"/>
    <x v="74"/>
    <d v="2025-03-01T00:00:00"/>
    <x v="14"/>
    <n v="21.3"/>
    <x v="1"/>
  </r>
  <r>
    <x v="5"/>
    <s v="Pains Sans Gluten"/>
    <x v="0"/>
    <x v="285"/>
    <x v="6"/>
    <x v="250"/>
    <d v="2025-03-01T00:00:00"/>
    <x v="14"/>
    <n v="32.909999999999997"/>
    <x v="1"/>
  </r>
  <r>
    <x v="5"/>
    <s v="Mini Beignets Nature"/>
    <x v="0"/>
    <x v="314"/>
    <x v="6"/>
    <x v="275"/>
    <d v="2025-03-01T00:00:00"/>
    <x v="14"/>
    <n v="31.08"/>
    <x v="1"/>
  </r>
  <r>
    <x v="5"/>
    <s v="Crepe"/>
    <x v="0"/>
    <x v="148"/>
    <x v="6"/>
    <x v="142"/>
    <d v="2025-03-01T00:00:00"/>
    <x v="14"/>
    <n v="19.77"/>
    <x v="1"/>
  </r>
  <r>
    <x v="5"/>
    <s v="Financier"/>
    <x v="0"/>
    <x v="287"/>
    <x v="6"/>
    <x v="252"/>
    <d v="2025-03-01T00:00:00"/>
    <x v="14"/>
    <n v="23.18"/>
    <x v="1"/>
  </r>
  <r>
    <x v="5"/>
    <s v="Muffin Myrtille"/>
    <x v="0"/>
    <x v="459"/>
    <x v="3"/>
    <x v="382"/>
    <d v="2025-03-01T00:00:00"/>
    <x v="14"/>
    <n v="26.59"/>
    <x v="1"/>
  </r>
  <r>
    <x v="5"/>
    <s v="Brioche Praline"/>
    <x v="0"/>
    <x v="147"/>
    <x v="10"/>
    <x v="141"/>
    <d v="2025-03-01T00:00:00"/>
    <x v="14"/>
    <n v="67.83"/>
    <x v="1"/>
  </r>
  <r>
    <x v="5"/>
    <s v="Madeleine Nature"/>
    <x v="0"/>
    <x v="283"/>
    <x v="6"/>
    <x v="249"/>
    <d v="2025-03-01T00:00:00"/>
    <x v="14"/>
    <n v="34.83"/>
    <x v="1"/>
  </r>
  <r>
    <x v="5"/>
    <s v="Mini Cannele"/>
    <x v="0"/>
    <x v="153"/>
    <x v="3"/>
    <x v="147"/>
    <d v="2025-03-01T00:00:00"/>
    <x v="14"/>
    <n v="15.87"/>
    <x v="1"/>
  </r>
  <r>
    <x v="5"/>
    <s v="Pancake"/>
    <x v="0"/>
    <x v="152"/>
    <x v="4"/>
    <x v="146"/>
    <d v="2025-03-01T00:00:00"/>
    <x v="14"/>
    <n v="48.64"/>
    <x v="1"/>
  </r>
  <r>
    <x v="8"/>
    <s v="1/2 Vanille fraise"/>
    <x v="0"/>
    <x v="706"/>
    <x v="6"/>
    <x v="173"/>
    <d v="2025-03-01T00:00:00"/>
    <x v="14"/>
    <n v="52.11"/>
    <x v="1"/>
  </r>
  <r>
    <x v="18"/>
    <s v="Jus d orange "/>
    <x v="0"/>
    <x v="266"/>
    <x v="2"/>
    <x v="150"/>
    <d v="2025-03-01T00:00:00"/>
    <x v="14"/>
    <n v="76.050000000000011"/>
    <x v="1"/>
  </r>
  <r>
    <x v="18"/>
    <s v="Jus de pamplemouse "/>
    <x v="0"/>
    <x v="267"/>
    <x v="1"/>
    <x v="237"/>
    <d v="2025-03-01T00:00:00"/>
    <x v="14"/>
    <n v="75.44"/>
    <x v="1"/>
  </r>
  <r>
    <x v="18"/>
    <s v="Jus de pomme "/>
    <x v="0"/>
    <x v="268"/>
    <x v="1"/>
    <x v="238"/>
    <d v="2025-03-01T00:00:00"/>
    <x v="14"/>
    <n v="99.52"/>
    <x v="1"/>
  </r>
  <r>
    <x v="29"/>
    <s v="Sucre Richard  morceaux 2.5 kg soit 1056 pc"/>
    <x v="0"/>
    <x v="655"/>
    <x v="4"/>
    <x v="317"/>
    <d v="2025-03-01T00:00:00"/>
    <x v="14"/>
    <n v="32.799999999999997"/>
    <x v="1"/>
  </r>
  <r>
    <x v="29"/>
    <s v="Sucre buchette 2.5 kg soit 750 pc"/>
    <x v="0"/>
    <x v="654"/>
    <x v="6"/>
    <x v="85"/>
    <d v="2025-03-01T00:00:00"/>
    <x v="14"/>
    <n v="9.9"/>
    <x v="1"/>
  </r>
  <r>
    <x v="29"/>
    <s v="Sucre canne env roux blanc "/>
    <x v="0"/>
    <x v="653"/>
    <x v="6"/>
    <x v="553"/>
    <d v="2025-03-01T00:00:00"/>
    <x v="14"/>
    <n v="26.85"/>
    <x v="1"/>
  </r>
  <r>
    <x v="24"/>
    <s v="Muesli bio basic kg"/>
    <x v="0"/>
    <x v="589"/>
    <x v="9"/>
    <x v="463"/>
    <d v="2025-03-01T00:00:00"/>
    <x v="14"/>
    <n v="39.300000000000004"/>
    <x v="1"/>
  </r>
  <r>
    <x v="24"/>
    <s v="Muesli chocolat "/>
    <x v="0"/>
    <x v="675"/>
    <x v="9"/>
    <x v="259"/>
    <d v="2025-03-01T00:00:00"/>
    <x v="14"/>
    <n v="64.5"/>
    <x v="1"/>
  </r>
  <r>
    <x v="24"/>
    <s v="Muesli croustillantkg "/>
    <x v="0"/>
    <x v="590"/>
    <x v="8"/>
    <x v="464"/>
    <d v="2025-03-01T00:00:00"/>
    <x v="14"/>
    <n v="60.66"/>
    <x v="1"/>
  </r>
  <r>
    <x v="24"/>
    <s v="Muesli bio fruits "/>
    <x v="0"/>
    <x v="600"/>
    <x v="1"/>
    <x v="463"/>
    <d v="2025-03-01T00:00:00"/>
    <x v="14"/>
    <n v="31.44"/>
    <x v="1"/>
  </r>
  <r>
    <x v="0"/>
    <s v="Corn Flakes  500 gr"/>
    <x v="0"/>
    <x v="289"/>
    <x v="2"/>
    <x v="502"/>
    <d v="2025-03-01T00:00:00"/>
    <x v="14"/>
    <n v="117.18"/>
    <x v="1"/>
  </r>
  <r>
    <x v="0"/>
    <s v="Special K  8*500 gr"/>
    <x v="0"/>
    <x v="490"/>
    <x v="6"/>
    <x v="503"/>
    <d v="2025-03-01T00:00:00"/>
    <x v="14"/>
    <n v="50.75"/>
    <x v="1"/>
  </r>
  <r>
    <x v="0"/>
    <s v="Corn Flakes  500 gr"/>
    <x v="0"/>
    <x v="289"/>
    <x v="2"/>
    <x v="502"/>
    <d v="2025-03-01T00:00:00"/>
    <x v="14"/>
    <n v="117.18"/>
    <x v="1"/>
  </r>
  <r>
    <x v="0"/>
    <s v="Miel room 48 pieces "/>
    <x v="0"/>
    <x v="602"/>
    <x v="6"/>
    <x v="507"/>
    <d v="2025-03-01T00:00:00"/>
    <x v="14"/>
    <n v="36.700000000000003"/>
    <x v="1"/>
  </r>
  <r>
    <x v="0"/>
    <s v="Confiture Fraise 30 Gr"/>
    <x v="0"/>
    <x v="144"/>
    <x v="10"/>
    <x v="139"/>
    <d v="2025-03-01T00:00:00"/>
    <x v="14"/>
    <n v="24.75"/>
    <x v="1"/>
  </r>
  <r>
    <x v="0"/>
    <s v="Confiture abricot  Verre  C:60"/>
    <x v="0"/>
    <x v="145"/>
    <x v="6"/>
    <x v="139"/>
    <d v="2025-03-01T00:00:00"/>
    <x v="14"/>
    <n v="16.5"/>
    <x v="1"/>
  </r>
  <r>
    <x v="22"/>
    <s v="Pizza pepperoni "/>
    <x v="0"/>
    <x v="470"/>
    <x v="64"/>
    <x v="390"/>
    <d v="2025-04-01T00:00:00"/>
    <x v="15"/>
    <n v="123.20000000000002"/>
    <x v="1"/>
  </r>
  <r>
    <x v="22"/>
    <s v="Pizza Margherita "/>
    <x v="0"/>
    <x v="467"/>
    <x v="64"/>
    <x v="387"/>
    <d v="2025-04-01T00:00:00"/>
    <x v="15"/>
    <n v="81.2"/>
    <x v="1"/>
  </r>
  <r>
    <x v="22"/>
    <s v="Pizza 4 fromages   "/>
    <x v="0"/>
    <x v="469"/>
    <x v="64"/>
    <x v="389"/>
    <d v="2025-04-01T00:00:00"/>
    <x v="15"/>
    <n v="146.72"/>
    <x v="1"/>
  </r>
  <r>
    <x v="10"/>
    <s v="Aiguillette De Canard"/>
    <x v="0"/>
    <x v="208"/>
    <x v="21"/>
    <x v="193"/>
    <d v="2025-04-01T00:00:00"/>
    <x v="15"/>
    <n v="57.285000000000004"/>
    <x v="1"/>
  </r>
  <r>
    <x v="10"/>
    <s v="Bouchee Camembert  "/>
    <x v="0"/>
    <x v="333"/>
    <x v="2"/>
    <x v="286"/>
    <d v="2025-04-01T00:00:00"/>
    <x v="15"/>
    <n v="36.900000000000006"/>
    <x v="1"/>
  </r>
  <r>
    <x v="10"/>
    <s v="Carre d agneau saint georges "/>
    <x v="0"/>
    <x v="689"/>
    <x v="41"/>
    <x v="571"/>
    <d v="2025-04-01T00:00:00"/>
    <x v="15"/>
    <n v="403.2"/>
    <x v="1"/>
  </r>
  <r>
    <x v="10"/>
    <s v="Dos de cabillaud 5 kg "/>
    <x v="0"/>
    <x v="199"/>
    <x v="4"/>
    <x v="185"/>
    <d v="2025-04-01T00:00:00"/>
    <x v="15"/>
    <n v="31.5"/>
    <x v="1"/>
  </r>
  <r>
    <x v="10"/>
    <s v="Frite patate douce "/>
    <x v="0"/>
    <x v="252"/>
    <x v="2"/>
    <x v="227"/>
    <d v="2025-04-01T00:00:00"/>
    <x v="15"/>
    <n v="13.799999999999999"/>
    <x v="1"/>
  </r>
  <r>
    <x v="10"/>
    <s v="Petit pois "/>
    <x v="0"/>
    <x v="249"/>
    <x v="4"/>
    <x v="182"/>
    <d v="2025-04-01T00:00:00"/>
    <x v="15"/>
    <n v="4.82"/>
    <x v="1"/>
  </r>
  <r>
    <x v="10"/>
    <s v="Haricot verts 2.5 kg"/>
    <x v="0"/>
    <x v="201"/>
    <x v="1"/>
    <x v="187"/>
    <d v="2025-04-01T00:00:00"/>
    <x v="15"/>
    <n v="7.6"/>
    <x v="1"/>
  </r>
  <r>
    <x v="10"/>
    <s v="Beignet a la romaine "/>
    <x v="0"/>
    <x v="334"/>
    <x v="2"/>
    <x v="287"/>
    <d v="2025-04-01T00:00:00"/>
    <x v="15"/>
    <n v="12.149999999999999"/>
    <x v="1"/>
  </r>
  <r>
    <x v="10"/>
    <s v="Epis mais 1 kg "/>
    <x v="0"/>
    <x v="707"/>
    <x v="72"/>
    <x v="186"/>
    <d v="2025-04-01T00:00:00"/>
    <x v="15"/>
    <n v="160"/>
    <x v="1"/>
  </r>
  <r>
    <x v="10"/>
    <s v="Glace rose "/>
    <x v="0"/>
    <x v="700"/>
    <x v="2"/>
    <x v="579"/>
    <d v="2025-04-01T00:00:00"/>
    <x v="15"/>
    <n v="49.71"/>
    <x v="1"/>
  </r>
  <r>
    <x v="5"/>
    <s v="Baguette Nature"/>
    <x v="0"/>
    <x v="204"/>
    <x v="1"/>
    <x v="190"/>
    <d v="2025-04-01T00:00:00"/>
    <x v="15"/>
    <n v="92.12"/>
    <x v="1"/>
  </r>
  <r>
    <x v="5"/>
    <s v="Glace Cafe"/>
    <x v="0"/>
    <x v="207"/>
    <x v="6"/>
    <x v="192"/>
    <d v="2025-04-01T00:00:00"/>
    <x v="15"/>
    <n v="16.2"/>
    <x v="1"/>
  </r>
  <r>
    <x v="5"/>
    <s v="Glace Vanille"/>
    <x v="0"/>
    <x v="327"/>
    <x v="6"/>
    <x v="192"/>
    <d v="2025-04-01T00:00:00"/>
    <x v="15"/>
    <n v="16.2"/>
    <x v="1"/>
  </r>
  <r>
    <x v="5"/>
    <s v="Glace Fraise"/>
    <x v="0"/>
    <x v="458"/>
    <x v="4"/>
    <x v="192"/>
    <d v="2025-04-01T00:00:00"/>
    <x v="15"/>
    <n v="32.4"/>
    <x v="1"/>
  </r>
  <r>
    <x v="5"/>
    <s v="Glace Chocolat"/>
    <x v="0"/>
    <x v="206"/>
    <x v="4"/>
    <x v="192"/>
    <d v="2025-04-01T00:00:00"/>
    <x v="15"/>
    <n v="32.4"/>
    <x v="1"/>
  </r>
  <r>
    <x v="5"/>
    <s v="Gougeres Emmentals"/>
    <x v="0"/>
    <x v="272"/>
    <x v="4"/>
    <x v="240"/>
    <d v="2025-04-01T00:00:00"/>
    <x v="15"/>
    <n v="176"/>
    <x v="1"/>
  </r>
  <r>
    <x v="5"/>
    <s v="Mini Paniers Fruite"/>
    <x v="0"/>
    <x v="598"/>
    <x v="6"/>
    <x v="495"/>
    <d v="2025-04-01T00:00:00"/>
    <x v="15"/>
    <n v="41.67"/>
    <x v="1"/>
  </r>
  <r>
    <x v="5"/>
    <s v="Mini Tartelette Sucre"/>
    <x v="0"/>
    <x v="281"/>
    <x v="4"/>
    <x v="247"/>
    <d v="2025-04-01T00:00:00"/>
    <x v="15"/>
    <n v="164.92"/>
    <x v="1"/>
  </r>
  <r>
    <x v="5"/>
    <s v="Mini Tartelette Sale"/>
    <x v="0"/>
    <x v="280"/>
    <x v="6"/>
    <x v="246"/>
    <d v="2025-04-01T00:00:00"/>
    <x v="15"/>
    <n v="79.61"/>
    <x v="1"/>
  </r>
  <r>
    <x v="5"/>
    <s v="Pain Chocolats"/>
    <x v="0"/>
    <x v="214"/>
    <x v="9"/>
    <x v="199"/>
    <d v="2025-04-01T00:00:00"/>
    <x v="15"/>
    <n v="236.25"/>
    <x v="1"/>
  </r>
  <r>
    <x v="5"/>
    <s v="Pain Complet"/>
    <x v="0"/>
    <x v="275"/>
    <x v="6"/>
    <x v="243"/>
    <d v="2025-04-01T00:00:00"/>
    <x v="15"/>
    <n v="31.99"/>
    <x v="1"/>
  </r>
  <r>
    <x v="5"/>
    <s v="Pain Figue"/>
    <x v="0"/>
    <x v="211"/>
    <x v="6"/>
    <x v="196"/>
    <d v="2025-04-01T00:00:00"/>
    <x v="15"/>
    <n v="51.25"/>
    <x v="1"/>
  </r>
  <r>
    <x v="5"/>
    <s v="Pain Mie Plaque"/>
    <x v="0"/>
    <x v="197"/>
    <x v="6"/>
    <x v="183"/>
    <d v="2025-04-01T00:00:00"/>
    <x v="15"/>
    <n v="71.3"/>
    <x v="1"/>
  </r>
  <r>
    <x v="5"/>
    <s v="Pain Noix"/>
    <x v="0"/>
    <x v="210"/>
    <x v="6"/>
    <x v="195"/>
    <d v="2025-04-01T00:00:00"/>
    <x v="15"/>
    <n v="83.03"/>
    <x v="1"/>
  </r>
  <r>
    <x v="5"/>
    <s v="Pain Parisiens"/>
    <x v="0"/>
    <x v="203"/>
    <x v="9"/>
    <x v="189"/>
    <d v="2025-04-01T00:00:00"/>
    <x v="15"/>
    <n v="233.55"/>
    <x v="1"/>
  </r>
  <r>
    <x v="5"/>
    <s v="Pain Raisin"/>
    <x v="0"/>
    <x v="212"/>
    <x v="6"/>
    <x v="197"/>
    <d v="2025-04-01T00:00:00"/>
    <x v="15"/>
    <n v="57.96"/>
    <x v="1"/>
  </r>
  <r>
    <x v="5"/>
    <s v="Pain pita mini"/>
    <x v="0"/>
    <x v="705"/>
    <x v="6"/>
    <x v="583"/>
    <d v="2025-04-01T00:00:00"/>
    <x v="15"/>
    <n v="52.44"/>
    <x v="1"/>
  </r>
  <r>
    <x v="5"/>
    <s v="Pancake"/>
    <x v="0"/>
    <x v="152"/>
    <x v="2"/>
    <x v="146"/>
    <d v="2025-04-01T00:00:00"/>
    <x v="15"/>
    <n v="72.960000000000008"/>
    <x v="1"/>
  </r>
  <r>
    <x v="5"/>
    <s v="Rond Gite"/>
    <x v="0"/>
    <x v="708"/>
    <x v="66"/>
    <x v="452"/>
    <d v="2025-04-01T00:00:00"/>
    <x v="15"/>
    <n v="20"/>
    <x v="1"/>
  </r>
  <r>
    <x v="5"/>
    <s v="Tartelette"/>
    <x v="0"/>
    <x v="709"/>
    <x v="6"/>
    <x v="584"/>
    <d v="2025-04-01T00:00:00"/>
    <x v="15"/>
    <n v="48.61"/>
    <x v="1"/>
  </r>
  <r>
    <x v="5"/>
    <s v="Pate Feuillette"/>
    <x v="0"/>
    <x v="581"/>
    <x v="6"/>
    <x v="184"/>
    <d v="2025-04-01T00:00:00"/>
    <x v="15"/>
    <n v="8.85"/>
    <x v="1"/>
  </r>
  <r>
    <x v="10"/>
    <s v="Barre glace mars "/>
    <x v="0"/>
    <x v="510"/>
    <x v="6"/>
    <x v="397"/>
    <d v="2025-04-01T00:00:00"/>
    <x v="15"/>
    <n v="14.9"/>
    <x v="1"/>
  </r>
  <r>
    <x v="10"/>
    <s v="Cone vanille "/>
    <x v="0"/>
    <x v="512"/>
    <x v="4"/>
    <x v="413"/>
    <d v="2025-04-01T00:00:00"/>
    <x v="15"/>
    <n v="13.9"/>
    <x v="1"/>
  </r>
  <r>
    <x v="10"/>
    <s v="Baton so twist oasis "/>
    <x v="0"/>
    <x v="511"/>
    <x v="4"/>
    <x v="104"/>
    <d v="2025-04-01T00:00:00"/>
    <x v="15"/>
    <n v="25.7"/>
    <x v="1"/>
  </r>
  <r>
    <x v="5"/>
    <s v="Chausson Au Pomme"/>
    <x v="0"/>
    <x v="318"/>
    <x v="1"/>
    <x v="277"/>
    <d v="2025-04-01T00:00:00"/>
    <x v="15"/>
    <n v="422.28"/>
    <x v="1"/>
  </r>
  <r>
    <x v="28"/>
    <s v="Pintade "/>
    <x v="0"/>
    <x v="710"/>
    <x v="109"/>
    <x v="585"/>
    <d v="2025-04-01T00:00:00"/>
    <x v="15"/>
    <n v="32.234999999999999"/>
    <x v="1"/>
  </r>
  <r>
    <x v="12"/>
    <s v="Arancini a la truffe "/>
    <x v="0"/>
    <x v="633"/>
    <x v="17"/>
    <x v="537"/>
    <d v="2025-04-01T00:00:00"/>
    <x v="15"/>
    <n v="292.5"/>
    <x v="1"/>
  </r>
  <r>
    <x v="12"/>
    <s v="Croquettes de mais "/>
    <x v="0"/>
    <x v="635"/>
    <x v="11"/>
    <x v="538"/>
    <d v="2025-04-01T00:00:00"/>
    <x v="15"/>
    <n v="227.5"/>
    <x v="1"/>
  </r>
  <r>
    <x v="12"/>
    <s v="Falafels 50 Pc"/>
    <x v="0"/>
    <x v="224"/>
    <x v="8"/>
    <x v="206"/>
    <d v="2025-04-01T00:00:00"/>
    <x v="15"/>
    <n v="16.32"/>
    <x v="1"/>
  </r>
  <r>
    <x v="26"/>
    <s v="Escargot bourg, au chablis sac de 100 Pieces"/>
    <x v="0"/>
    <x v="610"/>
    <x v="1"/>
    <x v="512"/>
    <d v="2025-04-01T00:00:00"/>
    <x v="15"/>
    <n v="360.04"/>
    <x v="1"/>
  </r>
  <r>
    <x v="17"/>
    <s v="Filet de bar "/>
    <x v="0"/>
    <x v="331"/>
    <x v="4"/>
    <x v="257"/>
    <d v="2025-04-01T00:00:00"/>
    <x v="15"/>
    <n v="37.799999999999997"/>
    <x v="1"/>
  </r>
  <r>
    <x v="17"/>
    <s v="Mini Blinis X16 (D:5Cm) Paquet"/>
    <x v="0"/>
    <x v="420"/>
    <x v="4"/>
    <x v="355"/>
    <d v="2025-04-01T00:00:00"/>
    <x v="15"/>
    <n v="3.5"/>
    <x v="1"/>
  </r>
  <r>
    <x v="17"/>
    <s v="Anchois 1KG "/>
    <x v="0"/>
    <x v="711"/>
    <x v="6"/>
    <x v="586"/>
    <d v="2025-04-01T00:00:00"/>
    <x v="15"/>
    <n v="9.5"/>
    <x v="1"/>
  </r>
  <r>
    <x v="5"/>
    <s v="Crevette Kuro Noir 1 Pq"/>
    <x v="0"/>
    <x v="282"/>
    <x v="6"/>
    <x v="248"/>
    <d v="2025-04-01T00:00:00"/>
    <x v="15"/>
    <n v="30.05"/>
    <x v="1"/>
  </r>
  <r>
    <x v="12"/>
    <s v="Accra patate douce "/>
    <x v="0"/>
    <x v="712"/>
    <x v="8"/>
    <x v="538"/>
    <d v="2025-04-01T00:00:00"/>
    <x v="15"/>
    <n v="195"/>
    <x v="1"/>
  </r>
  <r>
    <x v="16"/>
    <s v="Filet de lieu jaune "/>
    <x v="0"/>
    <x v="713"/>
    <x v="27"/>
    <x v="542"/>
    <d v="2025-04-01T00:00:00"/>
    <x v="15"/>
    <n v="168.75"/>
    <x v="1"/>
  </r>
  <r>
    <x v="16"/>
    <s v="Gambas"/>
    <x v="0"/>
    <x v="714"/>
    <x v="4"/>
    <x v="587"/>
    <d v="2025-04-01T00:00:00"/>
    <x v="15"/>
    <n v="19.399999999999999"/>
    <x v="1"/>
  </r>
  <r>
    <x v="12"/>
    <s v="Gyoza crevette "/>
    <x v="0"/>
    <x v="715"/>
    <x v="11"/>
    <x v="588"/>
    <d v="2025-04-01T00:00:00"/>
    <x v="15"/>
    <n v="168"/>
    <x v="1"/>
  </r>
  <r>
    <x v="12"/>
    <s v="Gyoza legumes"/>
    <x v="0"/>
    <x v="716"/>
    <x v="1"/>
    <x v="588"/>
    <d v="2025-04-01T00:00:00"/>
    <x v="15"/>
    <n v="96"/>
    <x v="1"/>
  </r>
  <r>
    <x v="20"/>
    <s v="Joue de boeuf           "/>
    <x v="0"/>
    <x v="292"/>
    <x v="15"/>
    <x v="257"/>
    <d v="2025-04-01T00:00:00"/>
    <x v="15"/>
    <n v="283.5"/>
    <x v="1"/>
  </r>
  <r>
    <x v="8"/>
    <s v="Choupinette Pistache colis de 50 pieces"/>
    <x v="0"/>
    <x v="188"/>
    <x v="6"/>
    <x v="176"/>
    <d v="2025-04-01T00:00:00"/>
    <x v="15"/>
    <n v="27"/>
    <x v="1"/>
  </r>
  <r>
    <x v="8"/>
    <s v="Choupinette chocolat boite de 50 pieces"/>
    <x v="0"/>
    <x v="276"/>
    <x v="6"/>
    <x v="176"/>
    <d v="2025-04-01T00:00:00"/>
    <x v="15"/>
    <n v="27"/>
    <x v="1"/>
  </r>
  <r>
    <x v="8"/>
    <s v="Choupinette framboise boite de 50 pieces"/>
    <x v="0"/>
    <x v="187"/>
    <x v="6"/>
    <x v="176"/>
    <d v="2025-04-01T00:00:00"/>
    <x v="15"/>
    <n v="27"/>
    <x v="1"/>
  </r>
  <r>
    <x v="8"/>
    <s v="Tartelette citron meringuee colis de 12"/>
    <x v="0"/>
    <x v="191"/>
    <x v="110"/>
    <x v="174"/>
    <d v="2025-04-01T00:00:00"/>
    <x v="15"/>
    <n v="1393.92"/>
    <x v="1"/>
  </r>
  <r>
    <x v="8"/>
    <s v="Fleur flower"/>
    <x v="0"/>
    <x v="577"/>
    <x v="86"/>
    <x v="458"/>
    <d v="2025-04-01T00:00:00"/>
    <x v="15"/>
    <n v="102.60000000000001"/>
    <x v="1"/>
  </r>
  <r>
    <x v="8"/>
    <s v="Macarons"/>
    <x v="0"/>
    <x v="278"/>
    <x v="4"/>
    <x v="245"/>
    <d v="2025-04-01T00:00:00"/>
    <x v="15"/>
    <n v="34.840000000000003"/>
    <x v="1"/>
  </r>
  <r>
    <x v="8"/>
    <s v="Gamme Finger"/>
    <x v="0"/>
    <x v="461"/>
    <x v="4"/>
    <x v="174"/>
    <d v="2025-04-01T00:00:00"/>
    <x v="15"/>
    <n v="58.08"/>
    <x v="1"/>
  </r>
  <r>
    <x v="8"/>
    <s v="Ston et ecureuil colis de 12 pieces"/>
    <x v="0"/>
    <x v="184"/>
    <x v="86"/>
    <x v="174"/>
    <d v="2025-04-01T00:00:00"/>
    <x v="15"/>
    <n v="1045.44"/>
    <x v="1"/>
  </r>
  <r>
    <x v="2"/>
    <s v="Fraises entieres "/>
    <x v="0"/>
    <x v="429"/>
    <x v="8"/>
    <x v="362"/>
    <d v="2025-04-01T00:00:00"/>
    <x v="15"/>
    <n v="60.900000000000006"/>
    <x v="1"/>
  </r>
  <r>
    <x v="2"/>
    <s v="Mangue morceaux kg "/>
    <x v="0"/>
    <x v="428"/>
    <x v="9"/>
    <x v="11"/>
    <d v="2025-04-01T00:00:00"/>
    <x v="15"/>
    <n v="26.099999999999998"/>
    <x v="1"/>
  </r>
  <r>
    <x v="17"/>
    <s v="Samoosa aux legumes "/>
    <x v="0"/>
    <x v="457"/>
    <x v="4"/>
    <x v="241"/>
    <d v="2025-04-01T00:00:00"/>
    <x v="15"/>
    <n v="1.38"/>
    <x v="1"/>
  </r>
  <r>
    <x v="0"/>
    <s v="Quatre Epices"/>
    <x v="0"/>
    <x v="571"/>
    <x v="1"/>
    <x v="454"/>
    <d v="2025-04-01T00:00:00"/>
    <x v="15"/>
    <n v="34.200000000000003"/>
    <x v="1"/>
  </r>
  <r>
    <x v="0"/>
    <s v="Olive Noirs Entieres 5/1"/>
    <x v="0"/>
    <x v="364"/>
    <x v="1"/>
    <x v="311"/>
    <d v="2025-04-01T00:00:00"/>
    <x v="15"/>
    <n v="30.24"/>
    <x v="1"/>
  </r>
  <r>
    <x v="0"/>
    <s v="Olive Verte Entieres 5/1"/>
    <x v="0"/>
    <x v="365"/>
    <x v="2"/>
    <x v="312"/>
    <d v="2025-04-01T00:00:00"/>
    <x v="15"/>
    <n v="21.9"/>
    <x v="1"/>
  </r>
  <r>
    <x v="0"/>
    <s v="Thon Albacore Naturel 4/4  "/>
    <x v="0"/>
    <x v="397"/>
    <x v="1"/>
    <x v="478"/>
    <d v="2025-04-01T00:00:00"/>
    <x v="15"/>
    <n v="30.16"/>
    <x v="1"/>
  </r>
  <r>
    <x v="0"/>
    <s v="Maïs grains 4/4"/>
    <x v="0"/>
    <x v="363"/>
    <x v="8"/>
    <x v="187"/>
    <d v="2025-04-01T00:00:00"/>
    <x v="15"/>
    <n v="11.399999999999999"/>
    <x v="1"/>
  </r>
  <r>
    <x v="0"/>
    <s v="Creme de marron "/>
    <x v="0"/>
    <x v="136"/>
    <x v="2"/>
    <x v="131"/>
    <d v="2025-04-01T00:00:00"/>
    <x v="15"/>
    <n v="33.089999999999996"/>
    <x v="1"/>
  </r>
  <r>
    <x v="0"/>
    <s v="Huile de noix "/>
    <x v="0"/>
    <x v="546"/>
    <x v="9"/>
    <x v="436"/>
    <d v="2025-04-01T00:00:00"/>
    <x v="15"/>
    <n v="87.15"/>
    <x v="1"/>
  </r>
  <r>
    <x v="0"/>
    <s v="Huile de noisette 50 cl"/>
    <x v="0"/>
    <x v="393"/>
    <x v="9"/>
    <x v="336"/>
    <d v="2025-04-01T00:00:00"/>
    <x v="15"/>
    <n v="41.65"/>
    <x v="1"/>
  </r>
  <r>
    <x v="0"/>
    <s v="Huile de tournesol 10 l"/>
    <x v="0"/>
    <x v="547"/>
    <x v="1"/>
    <x v="291"/>
    <d v="2025-04-01T00:00:00"/>
    <x v="15"/>
    <n v="76"/>
    <x v="1"/>
  </r>
  <r>
    <x v="0"/>
    <s v="Cardamone "/>
    <x v="0"/>
    <x v="395"/>
    <x v="4"/>
    <x v="338"/>
    <d v="2025-04-01T00:00:00"/>
    <x v="15"/>
    <n v="51.08"/>
    <x v="1"/>
  </r>
  <r>
    <x v="0"/>
    <s v="Piment cayenne "/>
    <x v="0"/>
    <x v="685"/>
    <x v="2"/>
    <x v="568"/>
    <d v="2025-04-01T00:00:00"/>
    <x v="15"/>
    <n v="16.14"/>
    <x v="1"/>
  </r>
  <r>
    <x v="0"/>
    <s v="Piment doux "/>
    <x v="0"/>
    <x v="686"/>
    <x v="4"/>
    <x v="569"/>
    <d v="2025-04-01T00:00:00"/>
    <x v="15"/>
    <n v="19.48"/>
    <x v="1"/>
  </r>
  <r>
    <x v="0"/>
    <s v="Curry "/>
    <x v="0"/>
    <x v="538"/>
    <x v="4"/>
    <x v="479"/>
    <d v="2025-04-01T00:00:00"/>
    <x v="15"/>
    <n v="8.18"/>
    <x v="1"/>
  </r>
  <r>
    <x v="0"/>
    <s v="Bleuet"/>
    <x v="0"/>
    <x v="621"/>
    <x v="2"/>
    <x v="524"/>
    <d v="2025-04-01T00:00:00"/>
    <x v="15"/>
    <n v="57.84"/>
    <x v="1"/>
  </r>
  <r>
    <x v="0"/>
    <s v="Bouillon de légumes  "/>
    <x v="0"/>
    <x v="126"/>
    <x v="4"/>
    <x v="488"/>
    <d v="2025-04-01T00:00:00"/>
    <x v="15"/>
    <n v="14.28"/>
    <x v="1"/>
  </r>
  <r>
    <x v="0"/>
    <s v="Haribo dragibus "/>
    <x v="0"/>
    <x v="559"/>
    <x v="6"/>
    <x v="589"/>
    <d v="2025-04-01T00:00:00"/>
    <x v="15"/>
    <n v="13.99"/>
    <x v="1"/>
  </r>
  <r>
    <x v="0"/>
    <s v="Haribo fraise   "/>
    <x v="0"/>
    <x v="560"/>
    <x v="6"/>
    <x v="445"/>
    <d v="2025-04-01T00:00:00"/>
    <x v="15"/>
    <n v="10.37"/>
    <x v="1"/>
  </r>
  <r>
    <x v="0"/>
    <s v="Haribo marshmallows"/>
    <x v="0"/>
    <x v="557"/>
    <x v="4"/>
    <x v="509"/>
    <d v="2025-04-01T00:00:00"/>
    <x v="15"/>
    <n v="20.48"/>
    <x v="1"/>
  </r>
  <r>
    <x v="0"/>
    <s v="Haribo super frite   "/>
    <x v="0"/>
    <x v="562"/>
    <x v="4"/>
    <x v="590"/>
    <d v="2025-04-01T00:00:00"/>
    <x v="15"/>
    <n v="20.72"/>
    <x v="1"/>
  </r>
  <r>
    <x v="0"/>
    <s v="Haribo schawofl  "/>
    <x v="0"/>
    <x v="561"/>
    <x v="6"/>
    <x v="590"/>
    <d v="2025-04-01T00:00:00"/>
    <x v="15"/>
    <n v="10.36"/>
    <x v="1"/>
  </r>
  <r>
    <x v="0"/>
    <s v="Ebly "/>
    <x v="0"/>
    <x v="388"/>
    <x v="6"/>
    <x v="331"/>
    <d v="2025-04-01T00:00:00"/>
    <x v="15"/>
    <n v="30.26"/>
    <x v="1"/>
  </r>
  <r>
    <x v="0"/>
    <s v="Amandes effilées"/>
    <x v="0"/>
    <x v="351"/>
    <x v="4"/>
    <x v="472"/>
    <d v="2025-04-01T00:00:00"/>
    <x v="15"/>
    <n v="35.880000000000003"/>
    <x v="1"/>
  </r>
  <r>
    <x v="0"/>
    <s v="Worcester sauce Flacon"/>
    <x v="0"/>
    <x v="717"/>
    <x v="2"/>
    <x v="591"/>
    <d v="2025-04-01T00:00:00"/>
    <x v="15"/>
    <n v="9.2099999999999991"/>
    <x v="1"/>
  </r>
  <r>
    <x v="0"/>
    <s v="Cornichon 5/1 boite 80+   "/>
    <x v="0"/>
    <x v="359"/>
    <x v="4"/>
    <x v="473"/>
    <d v="2025-04-01T00:00:00"/>
    <x v="15"/>
    <n v="19.38"/>
    <x v="1"/>
  </r>
  <r>
    <x v="0"/>
    <s v="Haricot rouge boite 5/1"/>
    <x v="0"/>
    <x v="551"/>
    <x v="4"/>
    <x v="485"/>
    <d v="2025-04-01T00:00:00"/>
    <x v="15"/>
    <n v="36.86"/>
    <x v="1"/>
  </r>
  <r>
    <x v="0"/>
    <s v="Tomate concentre 28%"/>
    <x v="0"/>
    <x v="476"/>
    <x v="11"/>
    <x v="66"/>
    <d v="2025-04-01T00:00:00"/>
    <x v="15"/>
    <n v="15.33"/>
    <x v="1"/>
  </r>
  <r>
    <x v="0"/>
    <s v="Tomate Pelee Concassee 5/1  "/>
    <x v="0"/>
    <x v="358"/>
    <x v="2"/>
    <x v="483"/>
    <d v="2025-04-01T00:00:00"/>
    <x v="15"/>
    <n v="22.32"/>
    <x v="1"/>
  </r>
  <r>
    <x v="0"/>
    <s v="Confiture fraises sceau 3 kg"/>
    <x v="0"/>
    <x v="684"/>
    <x v="4"/>
    <x v="348"/>
    <d v="2025-04-01T00:00:00"/>
    <x v="15"/>
    <n v="33.6"/>
    <x v="1"/>
  </r>
  <r>
    <x v="0"/>
    <s v="Melange legumes  "/>
    <x v="0"/>
    <x v="398"/>
    <x v="1"/>
    <x v="59"/>
    <d v="2025-04-01T00:00:00"/>
    <x v="15"/>
    <n v="35.880000000000003"/>
    <x v="1"/>
  </r>
  <r>
    <x v="0"/>
    <s v="Ail poudre"/>
    <x v="0"/>
    <x v="553"/>
    <x v="4"/>
    <x v="471"/>
    <d v="2025-04-01T00:00:00"/>
    <x v="15"/>
    <n v="24.56"/>
    <x v="1"/>
  </r>
  <r>
    <x v="0"/>
    <s v="Sel de celeri "/>
    <x v="0"/>
    <x v="355"/>
    <x v="4"/>
    <x v="304"/>
    <d v="2025-04-01T00:00:00"/>
    <x v="15"/>
    <n v="3.74"/>
    <x v="1"/>
  </r>
  <r>
    <x v="0"/>
    <s v="Poivre fume "/>
    <x v="0"/>
    <x v="677"/>
    <x v="9"/>
    <x v="561"/>
    <d v="2025-04-01T00:00:00"/>
    <x v="15"/>
    <n v="37.299999999999997"/>
    <x v="1"/>
  </r>
  <r>
    <x v="0"/>
    <s v="Poivre sauvage "/>
    <x v="0"/>
    <x v="695"/>
    <x v="6"/>
    <x v="575"/>
    <d v="2025-04-01T00:00:00"/>
    <x v="15"/>
    <n v="16.89"/>
    <x v="1"/>
  </r>
  <r>
    <x v="0"/>
    <s v="Poivre Noir Grains S:1Kg"/>
    <x v="0"/>
    <x v="104"/>
    <x v="8"/>
    <x v="100"/>
    <d v="2025-04-01T00:00:00"/>
    <x v="15"/>
    <n v="97.74"/>
    <x v="1"/>
  </r>
  <r>
    <x v="0"/>
    <s v="Poivre Gris Moulu  1 kg "/>
    <x v="0"/>
    <x v="412"/>
    <x v="4"/>
    <x v="563"/>
    <d v="2025-04-01T00:00:00"/>
    <x v="15"/>
    <n v="35.4"/>
    <x v="1"/>
  </r>
  <r>
    <x v="14"/>
    <s v="Poivre Vert frit 1Kg"/>
    <x v="0"/>
    <x v="240"/>
    <x v="4"/>
    <x v="216"/>
    <d v="2025-04-01T00:00:00"/>
    <x v="15"/>
    <n v="113.1"/>
    <x v="1"/>
  </r>
  <r>
    <x v="0"/>
    <s v="Miel pot 1 kg"/>
    <x v="0"/>
    <x v="146"/>
    <x v="1"/>
    <x v="489"/>
    <d v="2025-04-01T00:00:00"/>
    <x v="15"/>
    <n v="30.48"/>
    <x v="1"/>
  </r>
  <r>
    <x v="0"/>
    <s v="Sirop d erable L"/>
    <x v="0"/>
    <x v="387"/>
    <x v="1"/>
    <x v="330"/>
    <d v="2025-04-01T00:00:00"/>
    <x v="15"/>
    <n v="109.44"/>
    <x v="1"/>
  </r>
  <r>
    <x v="0"/>
    <s v="Vinaigre de riz btl"/>
    <x v="0"/>
    <x v="693"/>
    <x v="9"/>
    <x v="574"/>
    <d v="2025-04-01T00:00:00"/>
    <x v="15"/>
    <n v="15.600000000000001"/>
    <x v="1"/>
  </r>
  <r>
    <x v="0"/>
    <s v="Vinaigre balsamique L"/>
    <x v="0"/>
    <x v="444"/>
    <x v="11"/>
    <x v="372"/>
    <d v="2025-04-01T00:00:00"/>
    <x v="15"/>
    <n v="31.080000000000002"/>
    <x v="1"/>
  </r>
  <r>
    <x v="0"/>
    <s v="Vinaigre de cidre 75 cl"/>
    <x v="0"/>
    <x v="131"/>
    <x v="9"/>
    <x v="126"/>
    <d v="2025-04-01T00:00:00"/>
    <x v="15"/>
    <n v="11.25"/>
    <x v="1"/>
  </r>
  <r>
    <x v="0"/>
    <s v="Sauce soja sucree  "/>
    <x v="0"/>
    <x v="401"/>
    <x v="5"/>
    <x v="383"/>
    <d v="2025-04-01T00:00:00"/>
    <x v="15"/>
    <n v="52"/>
    <x v="1"/>
  </r>
  <r>
    <x v="0"/>
    <s v="Sauce soja sale kikoman"/>
    <x v="0"/>
    <x v="339"/>
    <x v="8"/>
    <x v="290"/>
    <d v="2025-04-01T00:00:00"/>
    <x v="15"/>
    <n v="68.699999999999989"/>
    <x v="1"/>
  </r>
  <r>
    <x v="0"/>
    <s v="Creme cassis dijon "/>
    <x v="0"/>
    <x v="549"/>
    <x v="2"/>
    <x v="59"/>
    <d v="2025-04-01T00:00:00"/>
    <x v="15"/>
    <n v="26.910000000000004"/>
    <x v="1"/>
  </r>
  <r>
    <x v="0"/>
    <s v="Arome vanille "/>
    <x v="0"/>
    <x v="350"/>
    <x v="1"/>
    <x v="299"/>
    <d v="2025-04-01T00:00:00"/>
    <x v="15"/>
    <n v="116.96"/>
    <x v="1"/>
  </r>
  <r>
    <x v="0"/>
    <s v="Sauce Sriracha 455 ml "/>
    <x v="0"/>
    <x v="26"/>
    <x v="2"/>
    <x v="492"/>
    <d v="2025-04-01T00:00:00"/>
    <x v="15"/>
    <n v="15.96"/>
    <x v="1"/>
  </r>
  <r>
    <x v="0"/>
    <s v="Sauce barbecue "/>
    <x v="0"/>
    <x v="683"/>
    <x v="4"/>
    <x v="567"/>
    <d v="2025-04-01T00:00:00"/>
    <x v="15"/>
    <n v="23.82"/>
    <x v="1"/>
  </r>
  <r>
    <x v="0"/>
    <s v="Feuille de riz "/>
    <x v="0"/>
    <x v="544"/>
    <x v="6"/>
    <x v="31"/>
    <d v="2025-04-01T00:00:00"/>
    <x v="15"/>
    <n v="2.65"/>
    <x v="1"/>
  </r>
  <r>
    <x v="0"/>
    <s v="Feuille nori "/>
    <x v="0"/>
    <x v="642"/>
    <x v="6"/>
    <x v="32"/>
    <d v="2025-04-01T00:00:00"/>
    <x v="15"/>
    <n v="15.33"/>
    <x v="1"/>
  </r>
  <r>
    <x v="0"/>
    <s v="Fond volaille "/>
    <x v="0"/>
    <x v="617"/>
    <x v="8"/>
    <x v="520"/>
    <d v="2025-04-01T00:00:00"/>
    <x v="15"/>
    <n v="67.199999999999989"/>
    <x v="1"/>
  </r>
  <r>
    <x v="0"/>
    <s v="Fond Brun Lié Boite"/>
    <x v="0"/>
    <x v="125"/>
    <x v="4"/>
    <x v="487"/>
    <d v="2025-04-01T00:00:00"/>
    <x v="15"/>
    <n v="29.98"/>
    <x v="1"/>
  </r>
  <r>
    <x v="0"/>
    <s v="Nouilles jap 3 kg"/>
    <x v="0"/>
    <x v="480"/>
    <x v="6"/>
    <x v="345"/>
    <d v="2025-04-01T00:00:00"/>
    <x v="15"/>
    <n v="9.4600000000000009"/>
    <x v="1"/>
  </r>
  <r>
    <x v="0"/>
    <s v="Pate d amande "/>
    <x v="0"/>
    <x v="619"/>
    <x v="7"/>
    <x v="522"/>
    <d v="2025-04-01T00:00:00"/>
    <x v="15"/>
    <n v="20.724999999999998"/>
    <x v="1"/>
  </r>
  <r>
    <x v="0"/>
    <s v="Farine t55 Sac"/>
    <x v="0"/>
    <x v="119"/>
    <x v="6"/>
    <x v="115"/>
    <d v="2025-04-01T00:00:00"/>
    <x v="15"/>
    <n v="29.63"/>
    <x v="1"/>
  </r>
  <r>
    <x v="0"/>
    <s v="Vinaigre Blanc Alcool  10 l"/>
    <x v="0"/>
    <x v="408"/>
    <x v="4"/>
    <x v="340"/>
    <d v="2025-04-01T00:00:00"/>
    <x v="15"/>
    <n v="13.26"/>
    <x v="1"/>
  </r>
  <r>
    <x v="0"/>
    <s v="Lasagne  5 kg  "/>
    <x v="0"/>
    <x v="386"/>
    <x v="10"/>
    <x v="329"/>
    <d v="2025-04-01T00:00:00"/>
    <x v="15"/>
    <n v="29.474999999999998"/>
    <x v="1"/>
  </r>
  <r>
    <x v="0"/>
    <s v="Feuillantine chocolat Carton"/>
    <x v="0"/>
    <x v="264"/>
    <x v="3"/>
    <x v="23"/>
    <d v="2025-04-01T00:00:00"/>
    <x v="15"/>
    <n v="8.5350000000000001"/>
    <x v="1"/>
  </r>
  <r>
    <x v="0"/>
    <s v="Gelatine feuille "/>
    <x v="0"/>
    <x v="415"/>
    <x v="6"/>
    <x v="351"/>
    <d v="2025-04-01T00:00:00"/>
    <x v="15"/>
    <n v="25.04"/>
    <x v="1"/>
  </r>
  <r>
    <x v="10"/>
    <s v="Huile friteuse 20 l"/>
    <x v="0"/>
    <x v="239"/>
    <x v="6"/>
    <x v="215"/>
    <d v="2025-04-01T00:00:00"/>
    <x v="15"/>
    <n v="47"/>
    <x v="1"/>
  </r>
  <r>
    <x v="0"/>
    <s v="Raisin blond golden 1 kg "/>
    <x v="0"/>
    <x v="115"/>
    <x v="4"/>
    <x v="346"/>
    <d v="2025-04-01T00:00:00"/>
    <x v="15"/>
    <n v="13.28"/>
    <x v="1"/>
  </r>
  <r>
    <x v="0"/>
    <s v="Raisin noir 1 kg  "/>
    <x v="0"/>
    <x v="116"/>
    <x v="1"/>
    <x v="120"/>
    <d v="2025-04-01T00:00:00"/>
    <x v="15"/>
    <n v="28.52"/>
    <x v="1"/>
  </r>
  <r>
    <x v="0"/>
    <s v="Prumeau de denoyaute 1 kg   "/>
    <x v="0"/>
    <x v="495"/>
    <x v="7"/>
    <x v="181"/>
    <d v="2025-04-01T00:00:00"/>
    <x v="15"/>
    <n v="34.75"/>
    <x v="1"/>
  </r>
  <r>
    <x v="0"/>
    <s v="Herbes de provence 185 gr"/>
    <x v="0"/>
    <x v="124"/>
    <x v="9"/>
    <x v="470"/>
    <d v="2025-04-01T00:00:00"/>
    <x v="15"/>
    <n v="21.8"/>
    <x v="1"/>
  </r>
  <r>
    <x v="0"/>
    <s v="Cerneaux De Noix Invalides  "/>
    <x v="0"/>
    <x v="405"/>
    <x v="9"/>
    <x v="286"/>
    <d v="2025-04-01T00:00:00"/>
    <x v="15"/>
    <n v="61.5"/>
    <x v="1"/>
  </r>
  <r>
    <x v="0"/>
    <s v="Pralines Roses Enrobees P:1Kg  "/>
    <x v="0"/>
    <x v="404"/>
    <x v="6"/>
    <x v="564"/>
    <d v="2025-04-01T00:00:00"/>
    <x v="15"/>
    <n v="23.46"/>
    <x v="1"/>
  </r>
  <r>
    <x v="0"/>
    <s v="Lentilles Vertes S:5Kg"/>
    <x v="0"/>
    <x v="1"/>
    <x v="6"/>
    <x v="1"/>
    <d v="2025-04-01T00:00:00"/>
    <x v="15"/>
    <n v="13.78"/>
    <x v="1"/>
  </r>
  <r>
    <x v="0"/>
    <s v="Lentille Corail Bio"/>
    <x v="0"/>
    <x v="2"/>
    <x v="50"/>
    <x v="2"/>
    <d v="2025-04-01T00:00:00"/>
    <x v="15"/>
    <n v="45.884999999999998"/>
    <x v="1"/>
  </r>
  <r>
    <x v="0"/>
    <s v="Chapelure panko  "/>
    <x v="0"/>
    <x v="389"/>
    <x v="9"/>
    <x v="332"/>
    <d v="2025-04-01T00:00:00"/>
    <x v="15"/>
    <n v="39.75"/>
    <x v="1"/>
  </r>
  <r>
    <x v="0"/>
    <s v="Chapelure "/>
    <x v="0"/>
    <x v="682"/>
    <x v="9"/>
    <x v="566"/>
    <d v="2025-04-01T00:00:00"/>
    <x v="15"/>
    <n v="16.100000000000001"/>
    <x v="1"/>
  </r>
  <r>
    <x v="0"/>
    <s v="Sel fin 5 kg "/>
    <x v="0"/>
    <x v="342"/>
    <x v="6"/>
    <x v="292"/>
    <d v="2025-04-01T00:00:00"/>
    <x v="15"/>
    <n v="6.54"/>
    <x v="1"/>
  </r>
  <r>
    <x v="0"/>
    <s v="Sel guerande kg "/>
    <x v="0"/>
    <x v="447"/>
    <x v="4"/>
    <x v="374"/>
    <d v="2025-04-01T00:00:00"/>
    <x v="15"/>
    <n v="3.76"/>
    <x v="1"/>
  </r>
  <r>
    <x v="0"/>
    <s v="Gros sel "/>
    <x v="0"/>
    <x v="346"/>
    <x v="4"/>
    <x v="295"/>
    <d v="2025-04-01T00:00:00"/>
    <x v="15"/>
    <n v="13.46"/>
    <x v="1"/>
  </r>
  <r>
    <x v="0"/>
    <s v="Chocolat noir 65 % "/>
    <x v="0"/>
    <x v="111"/>
    <x v="6"/>
    <x v="484"/>
    <d v="2025-04-01T00:00:00"/>
    <x v="15"/>
    <n v="39.99"/>
    <x v="1"/>
  </r>
  <r>
    <x v="0"/>
    <s v="Chocolat blanc 29 % "/>
    <x v="0"/>
    <x v="112"/>
    <x v="4"/>
    <x v="108"/>
    <d v="2025-04-01T00:00:00"/>
    <x v="15"/>
    <n v="85.42"/>
    <x v="1"/>
  </r>
  <r>
    <x v="0"/>
    <s v="Nappage brillane chocolat   "/>
    <x v="0"/>
    <x v="501"/>
    <x v="4"/>
    <x v="407"/>
    <d v="2025-04-01T00:00:00"/>
    <x v="15"/>
    <n v="27.7"/>
    <x v="1"/>
  </r>
  <r>
    <x v="0"/>
    <s v="Fondant blanc "/>
    <x v="0"/>
    <x v="552"/>
    <x v="6"/>
    <x v="440"/>
    <d v="2025-04-01T00:00:00"/>
    <x v="15"/>
    <n v="26.1"/>
    <x v="1"/>
  </r>
  <r>
    <x v="0"/>
    <s v="Bombe de graisse"/>
    <x v="0"/>
    <x v="366"/>
    <x v="8"/>
    <x v="313"/>
    <d v="2025-04-01T00:00:00"/>
    <x v="15"/>
    <n v="56.699999999999996"/>
    <x v="1"/>
  </r>
  <r>
    <x v="0"/>
    <s v="Sesame blanc kg "/>
    <x v="0"/>
    <x v="411"/>
    <x v="9"/>
    <x v="346"/>
    <d v="2025-04-01T00:00:00"/>
    <x v="15"/>
    <n v="33.199999999999996"/>
    <x v="1"/>
  </r>
  <r>
    <x v="0"/>
    <s v="Oignons frits 1 kg      "/>
    <x v="0"/>
    <x v="409"/>
    <x v="2"/>
    <x v="405"/>
    <d v="2025-04-01T00:00:00"/>
    <x v="15"/>
    <n v="32.04"/>
    <x v="1"/>
  </r>
  <r>
    <x v="0"/>
    <s v="Noix De Cajou 1 Kg  "/>
    <x v="0"/>
    <x v="114"/>
    <x v="8"/>
    <x v="110"/>
    <d v="2025-04-01T00:00:00"/>
    <x v="15"/>
    <n v="87.539999999999992"/>
    <x v="1"/>
  </r>
  <r>
    <x v="0"/>
    <s v="Noix pecan "/>
    <x v="0"/>
    <x v="450"/>
    <x v="6"/>
    <x v="377"/>
    <d v="2025-04-01T00:00:00"/>
    <x v="15"/>
    <n v="29.72"/>
    <x v="1"/>
  </r>
  <r>
    <x v="0"/>
    <s v="Poudre coco"/>
    <x v="0"/>
    <x v="403"/>
    <x v="4"/>
    <x v="56"/>
    <d v="2025-04-01T00:00:00"/>
    <x v="15"/>
    <n v="11.8"/>
    <x v="1"/>
  </r>
  <r>
    <x v="0"/>
    <s v="Gressins sesame "/>
    <x v="0"/>
    <x v="645"/>
    <x v="54"/>
    <x v="546"/>
    <d v="2025-04-01T00:00:00"/>
    <x v="15"/>
    <n v="107.10000000000001"/>
    <x v="1"/>
  </r>
  <r>
    <x v="0"/>
    <s v="Sucre cassonnade kg "/>
    <x v="0"/>
    <x v="121"/>
    <x v="41"/>
    <x v="117"/>
    <d v="2025-04-01T00:00:00"/>
    <x v="15"/>
    <n v="71"/>
    <x v="1"/>
  </r>
  <r>
    <x v="0"/>
    <s v="Vin Rouge De Table 11° B:10L"/>
    <x v="0"/>
    <x v="477"/>
    <x v="4"/>
    <x v="185"/>
    <d v="2025-04-01T00:00:00"/>
    <x v="15"/>
    <n v="31.5"/>
    <x v="1"/>
  </r>
  <r>
    <x v="0"/>
    <s v="Vin blancs"/>
    <x v="0"/>
    <x v="620"/>
    <x v="4"/>
    <x v="334"/>
    <d v="2025-04-01T00:00:00"/>
    <x v="15"/>
    <n v="41.14"/>
    <x v="1"/>
  </r>
  <r>
    <x v="0"/>
    <s v="Polenta mais 1 kg "/>
    <x v="0"/>
    <x v="117"/>
    <x v="11"/>
    <x v="482"/>
    <d v="2025-04-01T00:00:00"/>
    <x v="15"/>
    <n v="30.099999999999998"/>
    <x v="1"/>
  </r>
  <r>
    <x v="0"/>
    <s v="Riz rond"/>
    <x v="0"/>
    <x v="530"/>
    <x v="2"/>
    <x v="424"/>
    <d v="2025-04-01T00:00:00"/>
    <x v="15"/>
    <n v="67.41"/>
    <x v="1"/>
  </r>
  <r>
    <x v="0"/>
    <s v="Penne Rigate  sac 5 kg "/>
    <x v="0"/>
    <x v="343"/>
    <x v="2"/>
    <x v="523"/>
    <d v="2025-04-01T00:00:00"/>
    <x v="15"/>
    <n v="26.97"/>
    <x v="1"/>
  </r>
  <r>
    <x v="0"/>
    <s v="Couscous moyen"/>
    <x v="0"/>
    <x v="550"/>
    <x v="7"/>
    <x v="438"/>
    <d v="2025-04-01T00:00:00"/>
    <x v="15"/>
    <n v="49.75"/>
    <x v="1"/>
  </r>
  <r>
    <x v="0"/>
    <s v="Riz basmati sac 5 kg   "/>
    <x v="0"/>
    <x v="110"/>
    <x v="4"/>
    <x v="480"/>
    <d v="2025-04-01T00:00:00"/>
    <x v="15"/>
    <n v="34.94"/>
    <x v="1"/>
  </r>
  <r>
    <x v="0"/>
    <s v="Coquillette "/>
    <x v="0"/>
    <x v="349"/>
    <x v="3"/>
    <x v="298"/>
    <d v="2025-04-01T00:00:00"/>
    <x v="15"/>
    <n v="5.3"/>
    <x v="1"/>
  </r>
  <r>
    <x v="0"/>
    <s v="Levure chimique "/>
    <x v="0"/>
    <x v="416"/>
    <x v="1"/>
    <x v="313"/>
    <d v="2025-04-01T00:00:00"/>
    <x v="15"/>
    <n v="37.799999999999997"/>
    <x v="1"/>
  </r>
  <r>
    <x v="0"/>
    <s v="Quinoa kg"/>
    <x v="0"/>
    <x v="413"/>
    <x v="6"/>
    <x v="82"/>
    <d v="2025-04-01T00:00:00"/>
    <x v="15"/>
    <n v="6.82"/>
    <x v="1"/>
  </r>
  <r>
    <x v="0"/>
    <s v="Risotto"/>
    <x v="0"/>
    <x v="618"/>
    <x v="3"/>
    <x v="521"/>
    <d v="2025-04-01T00:00:00"/>
    <x v="15"/>
    <n v="2.415"/>
    <x v="1"/>
  </r>
  <r>
    <x v="0"/>
    <s v="Arome café"/>
    <x v="0"/>
    <x v="352"/>
    <x v="4"/>
    <x v="301"/>
    <d v="2025-04-01T00:00:00"/>
    <x v="15"/>
    <n v="50.1"/>
    <x v="1"/>
  </r>
  <r>
    <x v="1"/>
    <s v="Agar Agar"/>
    <x v="0"/>
    <x v="34"/>
    <x v="6"/>
    <x v="34"/>
    <d v="2025-04-01T00:00:00"/>
    <x v="15"/>
    <n v="90.37"/>
    <x v="1"/>
  </r>
  <r>
    <x v="1"/>
    <s v="Creme De Violette"/>
    <x v="0"/>
    <x v="383"/>
    <x v="4"/>
    <x v="327"/>
    <d v="2025-04-01T00:00:00"/>
    <x v="15"/>
    <n v="16"/>
    <x v="1"/>
  </r>
  <r>
    <x v="1"/>
    <s v="Pate cacahuete"/>
    <x v="0"/>
    <x v="375"/>
    <x v="4"/>
    <x v="321"/>
    <d v="2025-04-01T00:00:00"/>
    <x v="15"/>
    <n v="6.36"/>
    <x v="1"/>
  </r>
  <r>
    <x v="1"/>
    <s v="Spaghetti 5 kg"/>
    <x v="0"/>
    <x v="699"/>
    <x v="3"/>
    <x v="208"/>
    <d v="2025-04-01T00:00:00"/>
    <x v="15"/>
    <n v="6.82"/>
    <x v="1"/>
  </r>
  <r>
    <x v="1"/>
    <s v="Boulgour"/>
    <x v="0"/>
    <x v="40"/>
    <x v="4"/>
    <x v="40"/>
    <d v="2025-04-01T00:00:00"/>
    <x v="15"/>
    <n v="4.7"/>
    <x v="1"/>
  </r>
  <r>
    <x v="1"/>
    <s v="Piment Espelette"/>
    <x v="0"/>
    <x v="61"/>
    <x v="6"/>
    <x v="61"/>
    <d v="2025-04-01T00:00:00"/>
    <x v="15"/>
    <n v="20.28"/>
    <x v="1"/>
  </r>
  <r>
    <x v="1"/>
    <s v="Cacahuete wasabi  500gr"/>
    <x v="0"/>
    <x v="718"/>
    <x v="4"/>
    <x v="592"/>
    <d v="2025-04-01T00:00:00"/>
    <x v="15"/>
    <n v="11.7"/>
    <x v="1"/>
  </r>
  <r>
    <x v="1"/>
    <s v="Cacahuete  salees 1 kg "/>
    <x v="0"/>
    <x v="528"/>
    <x v="6"/>
    <x v="516"/>
    <d v="2025-04-01T00:00:00"/>
    <x v="15"/>
    <n v="34.75"/>
    <x v="1"/>
  </r>
  <r>
    <x v="1"/>
    <s v="Bretzel  2.5 kg "/>
    <x v="0"/>
    <x v="290"/>
    <x v="2"/>
    <x v="70"/>
    <d v="2025-04-01T00:00:00"/>
    <x v="15"/>
    <n v="50.97"/>
    <x v="1"/>
  </r>
  <r>
    <x v="1"/>
    <s v="Graine d etournesol  kg "/>
    <x v="0"/>
    <x v="238"/>
    <x v="7"/>
    <x v="214"/>
    <d v="2025-04-01T00:00:00"/>
    <x v="15"/>
    <n v="23.3"/>
    <x v="1"/>
  </r>
  <r>
    <x v="1"/>
    <s v="Vermicelle"/>
    <x v="0"/>
    <x v="128"/>
    <x v="8"/>
    <x v="123"/>
    <d v="2025-04-01T00:00:00"/>
    <x v="15"/>
    <n v="17.88"/>
    <x v="1"/>
  </r>
  <r>
    <x v="1"/>
    <s v="Bicarbonate"/>
    <x v="0"/>
    <x v="35"/>
    <x v="6"/>
    <x v="35"/>
    <d v="2025-04-01T00:00:00"/>
    <x v="15"/>
    <n v="4.63"/>
    <x v="1"/>
  </r>
  <r>
    <x v="1"/>
    <s v="Escargot"/>
    <x v="0"/>
    <x v="101"/>
    <x v="2"/>
    <x v="97"/>
    <d v="2025-04-01T00:00:00"/>
    <x v="15"/>
    <n v="50.94"/>
    <x v="1"/>
  </r>
  <r>
    <x v="1"/>
    <s v="Biscuit rose "/>
    <x v="0"/>
    <x v="719"/>
    <x v="8"/>
    <x v="593"/>
    <d v="2025-04-01T00:00:00"/>
    <x v="15"/>
    <n v="34.019999999999996"/>
    <x v="1"/>
  </r>
  <r>
    <x v="1"/>
    <s v="Riz basmati"/>
    <x v="0"/>
    <x v="720"/>
    <x v="9"/>
    <x v="594"/>
    <d v="2025-04-01T00:00:00"/>
    <x v="15"/>
    <n v="28.4"/>
    <x v="1"/>
  </r>
  <r>
    <x v="1"/>
    <s v="Cocktail de fruits "/>
    <x v="0"/>
    <x v="721"/>
    <x v="15"/>
    <x v="508"/>
    <d v="2025-04-01T00:00:00"/>
    <x v="15"/>
    <n v="237.89999999999998"/>
    <x v="1"/>
  </r>
  <r>
    <x v="1"/>
    <s v="Confiture abricot 345g"/>
    <x v="0"/>
    <x v="722"/>
    <x v="8"/>
    <x v="595"/>
    <d v="2025-04-01T00:00:00"/>
    <x v="15"/>
    <n v="26.22"/>
    <x v="1"/>
  </r>
  <r>
    <x v="1"/>
    <s v="Confiture cassis 345 gr"/>
    <x v="0"/>
    <x v="723"/>
    <x v="8"/>
    <x v="595"/>
    <d v="2025-04-01T00:00:00"/>
    <x v="15"/>
    <n v="26.22"/>
    <x v="1"/>
  </r>
  <r>
    <x v="1"/>
    <s v="Confiture de frais 345 gr "/>
    <x v="0"/>
    <x v="724"/>
    <x v="8"/>
    <x v="595"/>
    <d v="2025-04-01T00:00:00"/>
    <x v="15"/>
    <n v="26.22"/>
    <x v="1"/>
  </r>
  <r>
    <x v="24"/>
    <s v="Muesli croustillantkg "/>
    <x v="0"/>
    <x v="590"/>
    <x v="6"/>
    <x v="464"/>
    <d v="2025-04-01T00:00:00"/>
    <x v="15"/>
    <n v="10.11"/>
    <x v="1"/>
  </r>
  <r>
    <x v="24"/>
    <s v="Muesli chocolat "/>
    <x v="0"/>
    <x v="675"/>
    <x v="3"/>
    <x v="259"/>
    <d v="2025-04-01T00:00:00"/>
    <x v="15"/>
    <n v="6.45"/>
    <x v="1"/>
  </r>
  <r>
    <x v="24"/>
    <s v="Granola chocolat kg "/>
    <x v="0"/>
    <x v="624"/>
    <x v="4"/>
    <x v="530"/>
    <d v="2025-04-01T00:00:00"/>
    <x v="15"/>
    <n v="17.72"/>
    <x v="1"/>
  </r>
  <r>
    <x v="24"/>
    <s v="Muesli bio basic kg"/>
    <x v="0"/>
    <x v="589"/>
    <x v="6"/>
    <x v="463"/>
    <d v="2025-04-01T00:00:00"/>
    <x v="15"/>
    <n v="7.86"/>
    <x v="1"/>
  </r>
  <r>
    <x v="0"/>
    <s v="Special K  8*500 gr"/>
    <x v="0"/>
    <x v="490"/>
    <x v="6"/>
    <x v="503"/>
    <d v="2025-04-01T00:00:00"/>
    <x v="15"/>
    <n v="50.75"/>
    <x v="1"/>
  </r>
  <r>
    <x v="0"/>
    <s v="Corn Flakes  500 gr"/>
    <x v="0"/>
    <x v="289"/>
    <x v="10"/>
    <x v="502"/>
    <d v="2025-04-01T00:00:00"/>
    <x v="15"/>
    <n v="58.59"/>
    <x v="1"/>
  </r>
  <r>
    <x v="29"/>
    <s v="Café grain kg "/>
    <x v="0"/>
    <x v="649"/>
    <x v="29"/>
    <x v="550"/>
    <d v="2025-04-01T00:00:00"/>
    <x v="15"/>
    <n v="324.70000000000005"/>
    <x v="1"/>
  </r>
  <r>
    <x v="29"/>
    <s v="Chocolat poudre gournand kg "/>
    <x v="0"/>
    <x v="650"/>
    <x v="6"/>
    <x v="48"/>
    <d v="2025-04-01T00:00:00"/>
    <x v="15"/>
    <n v="12.8"/>
    <x v="1"/>
  </r>
  <r>
    <x v="29"/>
    <s v="Lait demi écremé en poudre 500 gr"/>
    <x v="0"/>
    <x v="691"/>
    <x v="2"/>
    <x v="572"/>
    <d v="2025-04-01T00:00:00"/>
    <x v="15"/>
    <n v="22.049999999999997"/>
    <x v="1"/>
  </r>
  <r>
    <x v="29"/>
    <s v="Rooibos comptoirs aux épces *40 pc"/>
    <x v="0"/>
    <x v="725"/>
    <x v="4"/>
    <x v="554"/>
    <d v="2025-04-01T00:00:00"/>
    <x v="15"/>
    <n v="23.5"/>
    <x v="1"/>
  </r>
  <r>
    <x v="29"/>
    <s v="Thé comptoirs jardin Darjeeling 40 pc "/>
    <x v="0"/>
    <x v="665"/>
    <x v="6"/>
    <x v="554"/>
    <d v="2025-04-01T00:00:00"/>
    <x v="15"/>
    <n v="11.75"/>
    <x v="1"/>
  </r>
  <r>
    <x v="29"/>
    <s v="Thé blanc comptoirs rose Litchi 40 pc"/>
    <x v="0"/>
    <x v="660"/>
    <x v="2"/>
    <x v="181"/>
    <d v="2025-04-01T00:00:00"/>
    <x v="15"/>
    <n v="41.7"/>
    <x v="1"/>
  </r>
  <r>
    <x v="29"/>
    <s v="Thé comptoirs grand Earl Grey 40 pc"/>
    <x v="0"/>
    <x v="668"/>
    <x v="4"/>
    <x v="554"/>
    <d v="2025-04-01T00:00:00"/>
    <x v="15"/>
    <n v="23.5"/>
    <x v="1"/>
  </r>
  <r>
    <x v="29"/>
    <s v="Thé comptoirs vert jasmin 40 pc"/>
    <x v="0"/>
    <x v="657"/>
    <x v="4"/>
    <x v="554"/>
    <d v="2025-04-01T00:00:00"/>
    <x v="15"/>
    <n v="23.5"/>
    <x v="1"/>
  </r>
  <r>
    <x v="29"/>
    <s v="Thé comptoirs fruits rouges 40 pc"/>
    <x v="0"/>
    <x v="658"/>
    <x v="9"/>
    <x v="554"/>
    <d v="2025-04-01T00:00:00"/>
    <x v="15"/>
    <n v="58.75"/>
    <x v="1"/>
  </r>
  <r>
    <x v="24"/>
    <s v="Pate a tartiner noisette pot "/>
    <x v="0"/>
    <x v="592"/>
    <x v="18"/>
    <x v="467"/>
    <d v="2025-04-01T00:00:00"/>
    <x v="15"/>
    <n v="134.64000000000001"/>
    <x v="1"/>
  </r>
  <r>
    <x v="24"/>
    <s v="Pate a tartiner noix de coco pot "/>
    <x v="0"/>
    <x v="593"/>
    <x v="73"/>
    <x v="467"/>
    <d v="2025-04-01T00:00:00"/>
    <x v="15"/>
    <n v="157.08000000000001"/>
    <x v="1"/>
  </r>
  <r>
    <x v="0"/>
    <s v="Miel room 48 pieces "/>
    <x v="0"/>
    <x v="602"/>
    <x v="3"/>
    <x v="507"/>
    <d v="2025-04-01T00:00:00"/>
    <x v="15"/>
    <n v="18.350000000000001"/>
    <x v="1"/>
  </r>
  <r>
    <x v="0"/>
    <s v="Confiture Fraise 30 Gr"/>
    <x v="0"/>
    <x v="144"/>
    <x v="6"/>
    <x v="139"/>
    <d v="2025-04-01T00:00:00"/>
    <x v="15"/>
    <n v="16.5"/>
    <x v="1"/>
  </r>
  <r>
    <x v="0"/>
    <s v="Confiture abricot  Verre  C:60"/>
    <x v="0"/>
    <x v="145"/>
    <x v="6"/>
    <x v="139"/>
    <d v="2025-04-01T00:00:00"/>
    <x v="15"/>
    <n v="16.5"/>
    <x v="1"/>
  </r>
  <r>
    <x v="0"/>
    <s v="Madeleine Nature 25 gr carton 150pc "/>
    <x v="0"/>
    <x v="437"/>
    <x v="4"/>
    <x v="500"/>
    <d v="2025-04-01T00:00:00"/>
    <x v="15"/>
    <n v="90.38"/>
    <x v="1"/>
  </r>
  <r>
    <x v="18"/>
    <s v="Jus d orange "/>
    <x v="0"/>
    <x v="266"/>
    <x v="2"/>
    <x v="150"/>
    <d v="2025-04-01T00:00:00"/>
    <x v="15"/>
    <n v="76.050000000000011"/>
    <x v="1"/>
  </r>
  <r>
    <x v="18"/>
    <s v="Jus de pamplemouse "/>
    <x v="0"/>
    <x v="267"/>
    <x v="4"/>
    <x v="237"/>
    <d v="2025-04-01T00:00:00"/>
    <x v="15"/>
    <n v="37.72"/>
    <x v="1"/>
  </r>
  <r>
    <x v="18"/>
    <s v="Jus de pomme "/>
    <x v="0"/>
    <x v="268"/>
    <x v="2"/>
    <x v="238"/>
    <d v="2025-04-01T00:00:00"/>
    <x v="15"/>
    <n v="74.64"/>
    <x v="1"/>
  </r>
  <r>
    <x v="29"/>
    <s v="Sucre Richard  morceaux 2.5 kg soit 1056 pc"/>
    <x v="0"/>
    <x v="655"/>
    <x v="4"/>
    <x v="317"/>
    <d v="2025-04-01T00:00:00"/>
    <x v="15"/>
    <n v="32.799999999999997"/>
    <x v="1"/>
  </r>
  <r>
    <x v="0"/>
    <s v="Ketchup pot 34ml room carton 80 pot    "/>
    <x v="0"/>
    <x v="141"/>
    <x v="7"/>
    <x v="496"/>
    <d v="2025-04-01T00:00:00"/>
    <x v="15"/>
    <n v="174.52500000000001"/>
    <x v="1"/>
  </r>
  <r>
    <x v="0"/>
    <s v="Moutarde 33 ml room "/>
    <x v="0"/>
    <x v="143"/>
    <x v="7"/>
    <x v="498"/>
    <d v="2025-04-01T00:00:00"/>
    <x v="15"/>
    <n v="189.07499999999999"/>
    <x v="1"/>
  </r>
  <r>
    <x v="0"/>
    <s v="Mayonnaise pot 33 ml room carton 80 pot    "/>
    <x v="0"/>
    <x v="142"/>
    <x v="6"/>
    <x v="497"/>
    <d v="2025-04-01T00:00:00"/>
    <x v="15"/>
    <n v="67.42"/>
    <x v="1"/>
  </r>
  <r>
    <x v="29"/>
    <s v="Sucre buchette 2.5 kg soit 750 pc"/>
    <x v="0"/>
    <x v="654"/>
    <x v="20"/>
    <x v="85"/>
    <d v="2025-04-01T00:00:00"/>
    <x v="15"/>
    <n v="1.9800000000000002"/>
    <x v="1"/>
  </r>
  <r>
    <x v="0"/>
    <s v="Arome café"/>
    <x v="0"/>
    <x v="352"/>
    <x v="6"/>
    <x v="596"/>
    <d v="2025-05-01T00:00:00"/>
    <x v="16"/>
    <n v="25"/>
    <x v="1"/>
  </r>
  <r>
    <x v="0"/>
    <s v="Arome vanille "/>
    <x v="0"/>
    <x v="350"/>
    <x v="1"/>
    <x v="152"/>
    <d v="2025-05-01T00:00:00"/>
    <x v="16"/>
    <n v="116"/>
    <x v="1"/>
  </r>
  <r>
    <x v="0"/>
    <s v="Bombe de graisse"/>
    <x v="0"/>
    <x v="366"/>
    <x v="4"/>
    <x v="597"/>
    <d v="2025-05-01T00:00:00"/>
    <x v="16"/>
    <n v="18"/>
    <x v="1"/>
  </r>
  <r>
    <x v="0"/>
    <s v="Cardamone "/>
    <x v="0"/>
    <x v="395"/>
    <x v="6"/>
    <x v="596"/>
    <d v="2025-05-01T00:00:00"/>
    <x v="16"/>
    <n v="25"/>
    <x v="1"/>
  </r>
  <r>
    <x v="0"/>
    <s v="Confiture abricot  Verre  C:60"/>
    <x v="0"/>
    <x v="145"/>
    <x v="6"/>
    <x v="598"/>
    <d v="2025-05-01T00:00:00"/>
    <x v="16"/>
    <n v="16"/>
    <x v="1"/>
  </r>
  <r>
    <x v="0"/>
    <s v="Confiture Fraise 30 Gr"/>
    <x v="0"/>
    <x v="144"/>
    <x v="4"/>
    <x v="598"/>
    <d v="2025-05-01T00:00:00"/>
    <x v="16"/>
    <n v="32"/>
    <x v="1"/>
  </r>
  <r>
    <x v="0"/>
    <s v="Confiture griotte 30 g "/>
    <x v="0"/>
    <x v="726"/>
    <x v="4"/>
    <x v="598"/>
    <d v="2025-05-01T00:00:00"/>
    <x v="16"/>
    <n v="32"/>
    <x v="1"/>
  </r>
  <r>
    <x v="0"/>
    <s v="Creme de marron "/>
    <x v="0"/>
    <x v="136"/>
    <x v="2"/>
    <x v="224"/>
    <d v="2025-05-01T00:00:00"/>
    <x v="16"/>
    <n v="33"/>
    <x v="1"/>
  </r>
  <r>
    <x v="0"/>
    <s v="Fleur de sel"/>
    <x v="0"/>
    <x v="414"/>
    <x v="6"/>
    <x v="534"/>
    <d v="2025-05-01T00:00:00"/>
    <x v="16"/>
    <n v="6"/>
    <x v="1"/>
  </r>
  <r>
    <x v="0"/>
    <s v="Fumet poisson poudre   "/>
    <x v="0"/>
    <x v="123"/>
    <x v="6"/>
    <x v="327"/>
    <d v="2025-05-01T00:00:00"/>
    <x v="16"/>
    <n v="8"/>
    <x v="1"/>
  </r>
  <r>
    <x v="0"/>
    <s v="Gelatine feuille "/>
    <x v="0"/>
    <x v="415"/>
    <x v="6"/>
    <x v="596"/>
    <d v="2025-05-01T00:00:00"/>
    <x v="16"/>
    <n v="25"/>
    <x v="1"/>
  </r>
  <r>
    <x v="0"/>
    <s v="Gros sel "/>
    <x v="0"/>
    <x v="346"/>
    <x v="4"/>
    <x v="534"/>
    <d v="2025-05-01T00:00:00"/>
    <x v="16"/>
    <n v="12"/>
    <x v="1"/>
  </r>
  <r>
    <x v="0"/>
    <s v="Huile de noisette 50 cl"/>
    <x v="0"/>
    <x v="393"/>
    <x v="9"/>
    <x v="327"/>
    <d v="2025-05-01T00:00:00"/>
    <x v="16"/>
    <n v="40"/>
    <x v="1"/>
  </r>
  <r>
    <x v="0"/>
    <s v="Huile D'Olive B:5L"/>
    <x v="0"/>
    <x v="646"/>
    <x v="1"/>
    <x v="599"/>
    <d v="2025-05-01T00:00:00"/>
    <x v="16"/>
    <n v="196"/>
    <x v="1"/>
  </r>
  <r>
    <x v="0"/>
    <s v="Lentille Corail Bio"/>
    <x v="0"/>
    <x v="2"/>
    <x v="6"/>
    <x v="559"/>
    <d v="2025-05-01T00:00:00"/>
    <x v="16"/>
    <n v="13"/>
    <x v="1"/>
  </r>
  <r>
    <x v="0"/>
    <s v="Lentilles Vertes S:5Kg"/>
    <x v="0"/>
    <x v="1"/>
    <x v="4"/>
    <x v="559"/>
    <d v="2025-05-01T00:00:00"/>
    <x v="16"/>
    <n v="26"/>
    <x v="1"/>
  </r>
  <r>
    <x v="0"/>
    <s v="Levure chimique "/>
    <x v="0"/>
    <x v="416"/>
    <x v="1"/>
    <x v="597"/>
    <d v="2025-05-01T00:00:00"/>
    <x v="16"/>
    <n v="36"/>
    <x v="1"/>
  </r>
  <r>
    <x v="0"/>
    <s v="Mais cuit "/>
    <x v="0"/>
    <x v="140"/>
    <x v="8"/>
    <x v="600"/>
    <d v="2025-05-01T00:00:00"/>
    <x v="16"/>
    <n v="12"/>
    <x v="1"/>
  </r>
  <r>
    <x v="0"/>
    <s v="Nouilles jap 3 kg"/>
    <x v="0"/>
    <x v="480"/>
    <x v="6"/>
    <x v="597"/>
    <d v="2025-05-01T00:00:00"/>
    <x v="16"/>
    <n v="9"/>
    <x v="1"/>
  </r>
  <r>
    <x v="0"/>
    <s v="Olive Noirs Entieres 5/1"/>
    <x v="0"/>
    <x v="364"/>
    <x v="6"/>
    <x v="279"/>
    <d v="2025-05-01T00:00:00"/>
    <x v="16"/>
    <n v="7"/>
    <x v="1"/>
  </r>
  <r>
    <x v="0"/>
    <s v="Olive Verte Entieres 5/1"/>
    <x v="0"/>
    <x v="365"/>
    <x v="4"/>
    <x v="279"/>
    <d v="2025-05-01T00:00:00"/>
    <x v="16"/>
    <n v="14"/>
    <x v="1"/>
  </r>
  <r>
    <x v="0"/>
    <s v="Poivre Noir Grains S:1Kg"/>
    <x v="0"/>
    <x v="104"/>
    <x v="6"/>
    <x v="598"/>
    <d v="2025-05-01T00:00:00"/>
    <x v="16"/>
    <n v="16"/>
    <x v="1"/>
  </r>
  <r>
    <x v="0"/>
    <s v="Poudre cannelle kg"/>
    <x v="0"/>
    <x v="542"/>
    <x v="6"/>
    <x v="224"/>
    <d v="2025-05-01T00:00:00"/>
    <x v="16"/>
    <n v="11"/>
    <x v="1"/>
  </r>
  <r>
    <x v="0"/>
    <s v="Poudre coco"/>
    <x v="0"/>
    <x v="403"/>
    <x v="4"/>
    <x v="601"/>
    <d v="2025-05-01T00:00:00"/>
    <x v="16"/>
    <n v="10"/>
    <x v="1"/>
  </r>
  <r>
    <x v="0"/>
    <s v="Poudre muscade 450 gr "/>
    <x v="0"/>
    <x v="531"/>
    <x v="6"/>
    <x v="602"/>
    <d v="2025-05-01T00:00:00"/>
    <x v="16"/>
    <n v="34"/>
    <x v="1"/>
  </r>
  <r>
    <x v="0"/>
    <s v="Quinoa kg"/>
    <x v="0"/>
    <x v="413"/>
    <x v="4"/>
    <x v="534"/>
    <d v="2025-05-01T00:00:00"/>
    <x v="16"/>
    <n v="12"/>
    <x v="1"/>
  </r>
  <r>
    <x v="0"/>
    <s v="Riz rond"/>
    <x v="0"/>
    <x v="530"/>
    <x v="2"/>
    <x v="603"/>
    <d v="2025-05-01T00:00:00"/>
    <x v="16"/>
    <n v="66"/>
    <x v="1"/>
  </r>
  <r>
    <x v="0"/>
    <s v="Riz thai 5 kg "/>
    <x v="0"/>
    <x v="727"/>
    <x v="2"/>
    <x v="559"/>
    <d v="2025-05-01T00:00:00"/>
    <x v="16"/>
    <n v="39"/>
    <x v="1"/>
  </r>
  <r>
    <x v="0"/>
    <s v="Sauce soja sale kikoman"/>
    <x v="0"/>
    <x v="339"/>
    <x v="2"/>
    <x v="224"/>
    <d v="2025-05-01T00:00:00"/>
    <x v="16"/>
    <n v="33"/>
    <x v="1"/>
  </r>
  <r>
    <x v="0"/>
    <s v="Sel fin 5 kg "/>
    <x v="0"/>
    <x v="342"/>
    <x v="4"/>
    <x v="534"/>
    <d v="2025-05-01T00:00:00"/>
    <x v="16"/>
    <n v="12"/>
    <x v="1"/>
  </r>
  <r>
    <x v="0"/>
    <s v="Sesame blanc kg "/>
    <x v="0"/>
    <x v="411"/>
    <x v="9"/>
    <x v="534"/>
    <d v="2025-05-01T00:00:00"/>
    <x v="16"/>
    <n v="30"/>
    <x v="1"/>
  </r>
  <r>
    <x v="0"/>
    <s v="Sirop d erable L"/>
    <x v="0"/>
    <x v="387"/>
    <x v="2"/>
    <x v="176"/>
    <d v="2025-05-01T00:00:00"/>
    <x v="16"/>
    <n v="81"/>
    <x v="1"/>
  </r>
  <r>
    <x v="0"/>
    <s v="Sucre glace kg"/>
    <x v="0"/>
    <x v="367"/>
    <x v="2"/>
    <x v="604"/>
    <d v="2025-05-01T00:00:00"/>
    <x v="16"/>
    <n v="9"/>
    <x v="1"/>
  </r>
  <r>
    <x v="0"/>
    <s v="Sweet Chili Sauce 600Ml"/>
    <x v="0"/>
    <x v="728"/>
    <x v="4"/>
    <x v="279"/>
    <d v="2025-05-01T00:00:00"/>
    <x v="16"/>
    <n v="14"/>
    <x v="1"/>
  </r>
  <r>
    <x v="0"/>
    <s v="Tabasco rouge flacon"/>
    <x v="0"/>
    <x v="345"/>
    <x v="6"/>
    <x v="604"/>
    <d v="2025-05-01T00:00:00"/>
    <x v="16"/>
    <n v="3"/>
    <x v="1"/>
  </r>
  <r>
    <x v="0"/>
    <s v="Tomates Concentre 28% 4/4"/>
    <x v="0"/>
    <x v="396"/>
    <x v="6"/>
    <x v="600"/>
    <d v="2025-05-01T00:00:00"/>
    <x v="16"/>
    <n v="2"/>
    <x v="1"/>
  </r>
  <r>
    <x v="0"/>
    <s v="Vinaigre balsamique L"/>
    <x v="0"/>
    <x v="444"/>
    <x v="8"/>
    <x v="605"/>
    <d v="2025-05-01T00:00:00"/>
    <x v="16"/>
    <n v="24"/>
    <x v="1"/>
  </r>
  <r>
    <x v="0"/>
    <s v="Vinaigre de riz btl"/>
    <x v="0"/>
    <x v="693"/>
    <x v="1"/>
    <x v="604"/>
    <d v="2025-05-01T00:00:00"/>
    <x v="16"/>
    <n v="12"/>
    <x v="1"/>
  </r>
  <r>
    <x v="0"/>
    <s v="Cerneaux De Noix Invalides  "/>
    <x v="0"/>
    <x v="405"/>
    <x v="1"/>
    <x v="226"/>
    <d v="2025-05-01T00:00:00"/>
    <x v="16"/>
    <n v="48"/>
    <x v="1"/>
  </r>
  <r>
    <x v="0"/>
    <s v="Cornichon 5/1 boite 80+   "/>
    <x v="0"/>
    <x v="359"/>
    <x v="2"/>
    <x v="597"/>
    <d v="2025-05-01T00:00:00"/>
    <x v="16"/>
    <n v="27"/>
    <x v="1"/>
  </r>
  <r>
    <x v="0"/>
    <s v="Cuillere pâtissier"/>
    <x v="0"/>
    <x v="729"/>
    <x v="6"/>
    <x v="606"/>
    <d v="2025-05-01T00:00:00"/>
    <x v="16"/>
    <n v="20"/>
    <x v="1"/>
  </r>
  <r>
    <x v="0"/>
    <s v="Fond Brun Lié Boite"/>
    <x v="0"/>
    <x v="125"/>
    <x v="6"/>
    <x v="578"/>
    <d v="2025-05-01T00:00:00"/>
    <x v="16"/>
    <n v="14"/>
    <x v="1"/>
  </r>
  <r>
    <x v="0"/>
    <s v="Huile Colza B:5L"/>
    <x v="0"/>
    <x v="730"/>
    <x v="1"/>
    <x v="607"/>
    <d v="2025-05-01T00:00:00"/>
    <x v="16"/>
    <n v="68"/>
    <x v="1"/>
  </r>
  <r>
    <x v="0"/>
    <s v="Noix De Cajou 1 Kg  "/>
    <x v="0"/>
    <x v="114"/>
    <x v="4"/>
    <x v="578"/>
    <d v="2025-05-01T00:00:00"/>
    <x v="16"/>
    <n v="28"/>
    <x v="1"/>
  </r>
  <r>
    <x v="0"/>
    <s v="Penne Rigate  sac 5 kg "/>
    <x v="0"/>
    <x v="343"/>
    <x v="6"/>
    <x v="327"/>
    <d v="2025-05-01T00:00:00"/>
    <x v="16"/>
    <n v="8"/>
    <x v="1"/>
  </r>
  <r>
    <x v="0"/>
    <s v="Pois Chiches 4/4"/>
    <x v="0"/>
    <x v="541"/>
    <x v="4"/>
    <x v="608"/>
    <d v="2025-05-01T00:00:00"/>
    <x v="16"/>
    <n v="2"/>
    <x v="1"/>
  </r>
  <r>
    <x v="0"/>
    <s v="Pralines Roses Enrobees P:1Kg  "/>
    <x v="0"/>
    <x v="404"/>
    <x v="6"/>
    <x v="609"/>
    <d v="2025-05-01T00:00:00"/>
    <x v="16"/>
    <n v="23"/>
    <x v="1"/>
  </r>
  <r>
    <x v="0"/>
    <s v="Sauce Piment Sriracha Coriandre 455Ml"/>
    <x v="0"/>
    <x v="731"/>
    <x v="8"/>
    <x v="601"/>
    <d v="2025-05-01T00:00:00"/>
    <x v="16"/>
    <n v="30"/>
    <x v="1"/>
  </r>
  <r>
    <x v="0"/>
    <s v="Sauce Soja Sucree B:1L"/>
    <x v="0"/>
    <x v="497"/>
    <x v="1"/>
    <x v="279"/>
    <d v="2025-05-01T00:00:00"/>
    <x v="16"/>
    <n v="28"/>
    <x v="1"/>
  </r>
  <r>
    <x v="0"/>
    <s v="Speculos brisure  "/>
    <x v="0"/>
    <x v="263"/>
    <x v="9"/>
    <x v="534"/>
    <d v="2025-05-01T00:00:00"/>
    <x v="16"/>
    <n v="30"/>
    <x v="1"/>
  </r>
  <r>
    <x v="0"/>
    <s v="Sucre poudre sac 20 kg  "/>
    <x v="0"/>
    <x v="360"/>
    <x v="6"/>
    <x v="551"/>
    <d v="2025-05-01T00:00:00"/>
    <x v="16"/>
    <n v="36"/>
    <x v="1"/>
  </r>
  <r>
    <x v="0"/>
    <s v="Thon Albacore Naturel 4/4  "/>
    <x v="0"/>
    <x v="397"/>
    <x v="1"/>
    <x v="279"/>
    <d v="2025-05-01T00:00:00"/>
    <x v="16"/>
    <n v="28"/>
    <x v="1"/>
  </r>
  <r>
    <x v="0"/>
    <s v="Tomate Pelee Concassee 5/1  "/>
    <x v="0"/>
    <x v="358"/>
    <x v="4"/>
    <x v="279"/>
    <d v="2025-05-01T00:00:00"/>
    <x v="16"/>
    <n v="14"/>
    <x v="1"/>
  </r>
  <r>
    <x v="0"/>
    <s v="Vin Rouge De Table 11° B:10L"/>
    <x v="0"/>
    <x v="477"/>
    <x v="6"/>
    <x v="209"/>
    <d v="2025-05-01T00:00:00"/>
    <x v="16"/>
    <n v="15"/>
    <x v="1"/>
  </r>
  <r>
    <x v="0"/>
    <s v="Vinaigre Blanc Alcool  10 l"/>
    <x v="0"/>
    <x v="408"/>
    <x v="6"/>
    <x v="534"/>
    <d v="2025-05-01T00:00:00"/>
    <x v="16"/>
    <n v="6"/>
    <x v="1"/>
  </r>
  <r>
    <x v="0"/>
    <s v="Worcester sauce Flacon"/>
    <x v="0"/>
    <x v="717"/>
    <x v="4"/>
    <x v="604"/>
    <d v="2025-05-01T00:00:00"/>
    <x v="16"/>
    <n v="6"/>
    <x v="1"/>
  </r>
  <r>
    <x v="0"/>
    <s v="Bleuet"/>
    <x v="0"/>
    <x v="621"/>
    <x v="1"/>
    <x v="291"/>
    <d v="2025-05-01T00:00:00"/>
    <x v="16"/>
    <n v="76"/>
    <x v="1"/>
  </r>
  <r>
    <x v="0"/>
    <s v="Risotto"/>
    <x v="0"/>
    <x v="618"/>
    <x v="2"/>
    <x v="605"/>
    <d v="2025-05-01T00:00:00"/>
    <x v="16"/>
    <n v="12"/>
    <x v="1"/>
  </r>
  <r>
    <x v="0"/>
    <s v="Daim Sachet "/>
    <x v="0"/>
    <x v="379"/>
    <x v="1"/>
    <x v="415"/>
    <d v="2025-05-01T00:00:00"/>
    <x v="16"/>
    <n v="72"/>
    <x v="1"/>
  </r>
  <r>
    <x v="0"/>
    <s v="Ketchup pot 34ml room carton 80 pot    "/>
    <x v="0"/>
    <x v="141"/>
    <x v="4"/>
    <x v="610"/>
    <d v="2025-05-01T00:00:00"/>
    <x v="16"/>
    <n v="138"/>
    <x v="1"/>
  </r>
  <r>
    <x v="0"/>
    <s v="Mayonnaise pot 33 ml room carton 80 pot    "/>
    <x v="0"/>
    <x v="142"/>
    <x v="2"/>
    <x v="611"/>
    <d v="2025-05-01T00:00:00"/>
    <x v="16"/>
    <n v="201"/>
    <x v="1"/>
  </r>
  <r>
    <x v="0"/>
    <s v="Melange legumes  "/>
    <x v="0"/>
    <x v="398"/>
    <x v="2"/>
    <x v="327"/>
    <d v="2025-05-01T00:00:00"/>
    <x v="16"/>
    <n v="24"/>
    <x v="1"/>
  </r>
  <r>
    <x v="0"/>
    <s v="Miel pot 1 kg"/>
    <x v="0"/>
    <x v="146"/>
    <x v="2"/>
    <x v="279"/>
    <d v="2025-05-01T00:00:00"/>
    <x v="16"/>
    <n v="21"/>
    <x v="1"/>
  </r>
  <r>
    <x v="0"/>
    <s v="Moutarde 33 ml room "/>
    <x v="0"/>
    <x v="143"/>
    <x v="4"/>
    <x v="612"/>
    <d v="2025-05-01T00:00:00"/>
    <x v="16"/>
    <n v="150"/>
    <x v="1"/>
  </r>
  <r>
    <x v="0"/>
    <s v="Qutres epices kg"/>
    <x v="0"/>
    <x v="732"/>
    <x v="4"/>
    <x v="327"/>
    <d v="2025-05-01T00:00:00"/>
    <x v="16"/>
    <n v="16"/>
    <x v="1"/>
  </r>
  <r>
    <x v="0"/>
    <s v="Chocolat blanc 29 % "/>
    <x v="0"/>
    <x v="112"/>
    <x v="4"/>
    <x v="328"/>
    <d v="2025-05-01T00:00:00"/>
    <x v="16"/>
    <n v="84"/>
    <x v="1"/>
  </r>
  <r>
    <x v="0"/>
    <s v="Raisin noir 1 kg  "/>
    <x v="0"/>
    <x v="116"/>
    <x v="4"/>
    <x v="279"/>
    <d v="2025-05-01T00:00:00"/>
    <x v="16"/>
    <n v="14"/>
    <x v="1"/>
  </r>
  <r>
    <x v="0"/>
    <s v="Farine t55 Sac"/>
    <x v="0"/>
    <x v="119"/>
    <x v="6"/>
    <x v="152"/>
    <d v="2025-05-01T00:00:00"/>
    <x v="16"/>
    <n v="29"/>
    <x v="1"/>
  </r>
  <r>
    <x v="0"/>
    <s v="Bouillon de légumes  "/>
    <x v="0"/>
    <x v="126"/>
    <x v="4"/>
    <x v="279"/>
    <d v="2025-05-01T00:00:00"/>
    <x v="16"/>
    <n v="14"/>
    <x v="1"/>
  </r>
  <r>
    <x v="0"/>
    <s v="Oignons frits 1 kg      "/>
    <x v="0"/>
    <x v="409"/>
    <x v="6"/>
    <x v="186"/>
    <d v="2025-05-01T00:00:00"/>
    <x v="16"/>
    <n v="10"/>
    <x v="1"/>
  </r>
  <r>
    <x v="0"/>
    <s v="Artichaud "/>
    <x v="0"/>
    <x v="362"/>
    <x v="4"/>
    <x v="601"/>
    <d v="2025-05-01T00:00:00"/>
    <x v="16"/>
    <n v="10"/>
    <x v="1"/>
  </r>
  <r>
    <x v="0"/>
    <s v="Lasagne  5 kg  "/>
    <x v="0"/>
    <x v="386"/>
    <x v="6"/>
    <x v="291"/>
    <d v="2025-05-01T00:00:00"/>
    <x v="16"/>
    <n v="19"/>
    <x v="1"/>
  </r>
  <r>
    <x v="0"/>
    <s v="Nappage brillane chocolat   "/>
    <x v="0"/>
    <x v="501"/>
    <x v="4"/>
    <x v="559"/>
    <d v="2025-05-01T00:00:00"/>
    <x v="16"/>
    <n v="26"/>
    <x v="1"/>
  </r>
  <r>
    <x v="0"/>
    <s v="Pruneaux "/>
    <x v="0"/>
    <x v="545"/>
    <x v="4"/>
    <x v="209"/>
    <d v="2025-05-01T00:00:00"/>
    <x v="16"/>
    <n v="30"/>
    <x v="1"/>
  </r>
  <r>
    <x v="0"/>
    <s v="Creme cassis dijon "/>
    <x v="0"/>
    <x v="549"/>
    <x v="1"/>
    <x v="327"/>
    <d v="2025-05-01T00:00:00"/>
    <x v="16"/>
    <n v="32"/>
    <x v="1"/>
  </r>
  <r>
    <x v="0"/>
    <s v="Haricot rouge boite 5/1"/>
    <x v="0"/>
    <x v="551"/>
    <x v="4"/>
    <x v="415"/>
    <d v="2025-05-01T00:00:00"/>
    <x v="16"/>
    <n v="36"/>
    <x v="1"/>
  </r>
  <r>
    <x v="0"/>
    <s v="Ail poudre"/>
    <x v="0"/>
    <x v="553"/>
    <x v="6"/>
    <x v="226"/>
    <d v="2025-05-01T00:00:00"/>
    <x v="16"/>
    <n v="12"/>
    <x v="1"/>
  </r>
  <r>
    <x v="0"/>
    <s v="Couscous moyen"/>
    <x v="0"/>
    <x v="550"/>
    <x v="6"/>
    <x v="291"/>
    <d v="2025-05-01T00:00:00"/>
    <x v="16"/>
    <n v="19"/>
    <x v="1"/>
  </r>
  <r>
    <x v="0"/>
    <s v="Haribo marshmallows"/>
    <x v="0"/>
    <x v="557"/>
    <x v="6"/>
    <x v="186"/>
    <d v="2025-05-01T00:00:00"/>
    <x v="16"/>
    <n v="10"/>
    <x v="1"/>
  </r>
  <r>
    <x v="0"/>
    <s v="Haribo dragibus "/>
    <x v="0"/>
    <x v="559"/>
    <x v="6"/>
    <x v="559"/>
    <d v="2025-05-01T00:00:00"/>
    <x v="16"/>
    <n v="13"/>
    <x v="1"/>
  </r>
  <r>
    <x v="0"/>
    <s v="Haribo schawofl  "/>
    <x v="0"/>
    <x v="561"/>
    <x v="4"/>
    <x v="186"/>
    <d v="2025-05-01T00:00:00"/>
    <x v="16"/>
    <n v="20"/>
    <x v="1"/>
  </r>
  <r>
    <x v="0"/>
    <s v="Melange BBQ"/>
    <x v="0"/>
    <x v="570"/>
    <x v="2"/>
    <x v="601"/>
    <d v="2025-05-01T00:00:00"/>
    <x v="16"/>
    <n v="15"/>
    <x v="1"/>
  </r>
  <r>
    <x v="0"/>
    <s v="Piment cayenne "/>
    <x v="0"/>
    <x v="572"/>
    <x v="4"/>
    <x v="601"/>
    <d v="2025-05-01T00:00:00"/>
    <x v="16"/>
    <n v="10"/>
    <x v="1"/>
  </r>
  <r>
    <x v="0"/>
    <s v="Feuille nori "/>
    <x v="0"/>
    <x v="642"/>
    <x v="6"/>
    <x v="209"/>
    <d v="2025-05-01T00:00:00"/>
    <x v="16"/>
    <n v="15"/>
    <x v="1"/>
  </r>
  <r>
    <x v="0"/>
    <s v="Vin blancs"/>
    <x v="0"/>
    <x v="620"/>
    <x v="4"/>
    <x v="606"/>
    <d v="2025-05-01T00:00:00"/>
    <x v="16"/>
    <n v="40"/>
    <x v="1"/>
  </r>
  <r>
    <x v="0"/>
    <s v="Fond volaille "/>
    <x v="0"/>
    <x v="617"/>
    <x v="1"/>
    <x v="224"/>
    <d v="2025-05-01T00:00:00"/>
    <x v="16"/>
    <n v="44"/>
    <x v="1"/>
  </r>
  <r>
    <x v="0"/>
    <s v="Gressins sesame "/>
    <x v="0"/>
    <x v="645"/>
    <x v="53"/>
    <x v="604"/>
    <d v="2025-05-01T00:00:00"/>
    <x v="16"/>
    <n v="33"/>
    <x v="1"/>
  </r>
  <r>
    <x v="0"/>
    <s v="Poivre malabar "/>
    <x v="0"/>
    <x v="678"/>
    <x v="2"/>
    <x v="327"/>
    <d v="2025-05-01T00:00:00"/>
    <x v="16"/>
    <n v="24"/>
    <x v="1"/>
  </r>
  <r>
    <x v="0"/>
    <s v="Poivre fume "/>
    <x v="0"/>
    <x v="677"/>
    <x v="9"/>
    <x v="279"/>
    <d v="2025-05-01T00:00:00"/>
    <x v="16"/>
    <n v="35"/>
    <x v="1"/>
  </r>
  <r>
    <x v="0"/>
    <s v="Chapelure "/>
    <x v="0"/>
    <x v="682"/>
    <x v="2"/>
    <x v="604"/>
    <d v="2025-05-01T00:00:00"/>
    <x v="16"/>
    <n v="9"/>
    <x v="1"/>
  </r>
  <r>
    <x v="0"/>
    <s v="Sauce barbecue "/>
    <x v="0"/>
    <x v="683"/>
    <x v="9"/>
    <x v="224"/>
    <d v="2025-05-01T00:00:00"/>
    <x v="16"/>
    <n v="55"/>
    <x v="1"/>
  </r>
  <r>
    <x v="12"/>
    <s v="Falafels 50 Pc"/>
    <x v="0"/>
    <x v="224"/>
    <x v="2"/>
    <x v="600"/>
    <d v="2025-05-01T00:00:00"/>
    <x v="16"/>
    <n v="6"/>
    <x v="1"/>
  </r>
  <r>
    <x v="12"/>
    <s v="Arancini a la truffe "/>
    <x v="0"/>
    <x v="633"/>
    <x v="8"/>
    <x v="152"/>
    <d v="2025-05-01T00:00:00"/>
    <x v="16"/>
    <n v="174"/>
    <x v="1"/>
  </r>
  <r>
    <x v="12"/>
    <s v="Accra patate douce "/>
    <x v="0"/>
    <x v="712"/>
    <x v="8"/>
    <x v="281"/>
    <d v="2025-05-01T00:00:00"/>
    <x v="16"/>
    <n v="192"/>
    <x v="1"/>
  </r>
  <r>
    <x v="31"/>
    <s v="Glace Caramel B Sale Chariot "/>
    <x v="0"/>
    <x v="733"/>
    <x v="4"/>
    <x v="598"/>
    <d v="2025-05-01T00:00:00"/>
    <x v="16"/>
    <n v="32"/>
    <x v="1"/>
  </r>
  <r>
    <x v="31"/>
    <s v="Glace Choco Perou Glace Des Alpes"/>
    <x v="0"/>
    <x v="734"/>
    <x v="4"/>
    <x v="291"/>
    <d v="2025-05-01T00:00:00"/>
    <x v="16"/>
    <n v="38"/>
    <x v="1"/>
  </r>
  <r>
    <x v="31"/>
    <s v="Glace pistache bac"/>
    <x v="0"/>
    <x v="735"/>
    <x v="4"/>
    <x v="598"/>
    <d v="2025-05-01T00:00:00"/>
    <x v="16"/>
    <n v="32"/>
    <x v="1"/>
  </r>
  <r>
    <x v="2"/>
    <s v="Paniers fraise 100 x 40gr"/>
    <x v="0"/>
    <x v="736"/>
    <x v="6"/>
    <x v="613"/>
    <d v="2025-05-01T00:00:00"/>
    <x v="16"/>
    <n v="0"/>
    <x v="1"/>
  </r>
  <r>
    <x v="2"/>
    <s v="Plaque emmental gaufre"/>
    <x v="0"/>
    <x v="737"/>
    <x v="6"/>
    <x v="614"/>
    <d v="2025-05-01T00:00:00"/>
    <x v="16"/>
    <n v="60"/>
    <x v="1"/>
  </r>
  <r>
    <x v="2"/>
    <s v="Mangue morceaux kg "/>
    <x v="0"/>
    <x v="428"/>
    <x v="4"/>
    <x v="601"/>
    <d v="2025-05-01T00:00:00"/>
    <x v="16"/>
    <n v="10"/>
    <x v="1"/>
  </r>
  <r>
    <x v="2"/>
    <s v="Coktail de fruits rouge morceaux "/>
    <x v="0"/>
    <x v="425"/>
    <x v="6"/>
    <x v="601"/>
    <d v="2025-05-01T00:00:00"/>
    <x v="16"/>
    <n v="5"/>
    <x v="1"/>
  </r>
  <r>
    <x v="2"/>
    <s v="Pain aux figues"/>
    <x v="0"/>
    <x v="738"/>
    <x v="6"/>
    <x v="615"/>
    <d v="2025-05-01T00:00:00"/>
    <x v="16"/>
    <n v="33"/>
    <x v="1"/>
  </r>
  <r>
    <x v="24"/>
    <s v="Muesli bio basic kg"/>
    <x v="0"/>
    <x v="589"/>
    <x v="9"/>
    <x v="279"/>
    <d v="2025-05-01T00:00:00"/>
    <x v="16"/>
    <n v="35"/>
    <x v="1"/>
  </r>
  <r>
    <x v="24"/>
    <s v="Muesli bio fruits "/>
    <x v="0"/>
    <x v="600"/>
    <x v="1"/>
    <x v="279"/>
    <d v="2025-05-01T00:00:00"/>
    <x v="16"/>
    <n v="28"/>
    <x v="1"/>
  </r>
  <r>
    <x v="24"/>
    <s v="Granola chocolat kg "/>
    <x v="0"/>
    <x v="624"/>
    <x v="1"/>
    <x v="327"/>
    <d v="2025-05-01T00:00:00"/>
    <x v="16"/>
    <n v="32"/>
    <x v="1"/>
  </r>
  <r>
    <x v="24"/>
    <s v="Pate a tartiner noisette pot "/>
    <x v="0"/>
    <x v="592"/>
    <x v="9"/>
    <x v="279"/>
    <d v="2025-05-01T00:00:00"/>
    <x v="16"/>
    <n v="35"/>
    <x v="1"/>
  </r>
  <r>
    <x v="24"/>
    <s v="Pate a tartiner noix de coco pot "/>
    <x v="0"/>
    <x v="593"/>
    <x v="72"/>
    <x v="279"/>
    <d v="2025-05-01T00:00:00"/>
    <x v="16"/>
    <n v="112"/>
    <x v="1"/>
  </r>
  <r>
    <x v="1"/>
    <s v="Agar Agar"/>
    <x v="0"/>
    <x v="34"/>
    <x v="6"/>
    <x v="616"/>
    <d v="2025-05-01T00:00:00"/>
    <x v="16"/>
    <n v="90"/>
    <x v="1"/>
  </r>
  <r>
    <x v="1"/>
    <s v="Biscuit Cuillere"/>
    <x v="0"/>
    <x v="370"/>
    <x v="6"/>
    <x v="291"/>
    <d v="2025-05-01T00:00:00"/>
    <x v="16"/>
    <n v="19"/>
    <x v="1"/>
  </r>
  <r>
    <x v="1"/>
    <s v="Bretzel  2.5 kg "/>
    <x v="0"/>
    <x v="290"/>
    <x v="1"/>
    <x v="598"/>
    <d v="2025-05-01T00:00:00"/>
    <x v="16"/>
    <n v="64"/>
    <x v="1"/>
  </r>
  <r>
    <x v="1"/>
    <s v="Chocolat 64 %  sac 5 kg"/>
    <x v="0"/>
    <x v="371"/>
    <x v="4"/>
    <x v="617"/>
    <d v="2025-05-01T00:00:00"/>
    <x v="16"/>
    <n v="264"/>
    <x v="1"/>
  </r>
  <r>
    <x v="1"/>
    <s v="Creme De Violette"/>
    <x v="0"/>
    <x v="383"/>
    <x v="4"/>
    <x v="327"/>
    <d v="2025-05-01T00:00:00"/>
    <x v="16"/>
    <n v="16"/>
    <x v="1"/>
  </r>
  <r>
    <x v="1"/>
    <s v="Fondant Extra Blanc 1kg  "/>
    <x v="0"/>
    <x v="44"/>
    <x v="6"/>
    <x v="597"/>
    <d v="2025-05-01T00:00:00"/>
    <x v="16"/>
    <n v="9"/>
    <x v="1"/>
  </r>
  <r>
    <x v="1"/>
    <s v="Herbes De Provence"/>
    <x v="0"/>
    <x v="14"/>
    <x v="1"/>
    <x v="534"/>
    <d v="2025-05-01T00:00:00"/>
    <x v="16"/>
    <n v="24"/>
    <x v="1"/>
  </r>
  <r>
    <x v="1"/>
    <s v="Noix Pecan"/>
    <x v="0"/>
    <x v="246"/>
    <x v="6"/>
    <x v="176"/>
    <d v="2025-05-01T00:00:00"/>
    <x v="16"/>
    <n v="27"/>
    <x v="1"/>
  </r>
  <r>
    <x v="1"/>
    <s v="Pate A Sucre Blanche 1 kg "/>
    <x v="0"/>
    <x v="102"/>
    <x v="4"/>
    <x v="609"/>
    <d v="2025-05-01T00:00:00"/>
    <x v="16"/>
    <n v="46"/>
    <x v="1"/>
  </r>
  <r>
    <x v="1"/>
    <s v="Pate cacahuete"/>
    <x v="0"/>
    <x v="375"/>
    <x v="4"/>
    <x v="604"/>
    <d v="2025-05-01T00:00:00"/>
    <x v="16"/>
    <n v="6"/>
    <x v="1"/>
  </r>
  <r>
    <x v="1"/>
    <s v="Piment Espelette"/>
    <x v="0"/>
    <x v="61"/>
    <x v="6"/>
    <x v="606"/>
    <d v="2025-05-01T00:00:00"/>
    <x v="16"/>
    <n v="20"/>
    <x v="1"/>
  </r>
  <r>
    <x v="1"/>
    <s v="Vermicelle"/>
    <x v="0"/>
    <x v="128"/>
    <x v="6"/>
    <x v="600"/>
    <d v="2025-05-01T00:00:00"/>
    <x v="16"/>
    <n v="2"/>
    <x v="1"/>
  </r>
  <r>
    <x v="17"/>
    <s v="Saku De Thon Albacore Surgele Ultra Basse Temperature"/>
    <x v="0"/>
    <x v="306"/>
    <x v="2"/>
    <x v="618"/>
    <d v="2025-05-01T00:00:00"/>
    <x v="16"/>
    <n v="114"/>
    <x v="1"/>
  </r>
  <r>
    <x v="17"/>
    <s v="Filet de bar "/>
    <x v="0"/>
    <x v="331"/>
    <x v="2"/>
    <x v="415"/>
    <d v="2025-05-01T00:00:00"/>
    <x v="16"/>
    <n v="54"/>
    <x v="1"/>
  </r>
  <r>
    <x v="26"/>
    <s v="Escargot bourg, au chablis sac de 100 Pieces"/>
    <x v="0"/>
    <x v="610"/>
    <x v="4"/>
    <x v="616"/>
    <d v="2025-05-01T00:00:00"/>
    <x v="16"/>
    <n v="180"/>
    <x v="1"/>
  </r>
  <r>
    <x v="5"/>
    <s v="Baguette Nature"/>
    <x v="0"/>
    <x v="204"/>
    <x v="4"/>
    <x v="609"/>
    <d v="2025-05-01T00:00:00"/>
    <x v="16"/>
    <n v="46"/>
    <x v="1"/>
  </r>
  <r>
    <x v="5"/>
    <s v="Camembert Frit"/>
    <x v="0"/>
    <x v="217"/>
    <x v="43"/>
    <x v="559"/>
    <d v="2025-05-01T00:00:00"/>
    <x v="16"/>
    <n v="169"/>
    <x v="1"/>
  </r>
  <r>
    <x v="5"/>
    <s v="Cigare Curry"/>
    <x v="0"/>
    <x v="338"/>
    <x v="6"/>
    <x v="416"/>
    <d v="2025-05-01T00:00:00"/>
    <x v="16"/>
    <n v="28"/>
    <x v="1"/>
  </r>
  <r>
    <x v="5"/>
    <s v="Cookie Au Lait"/>
    <x v="0"/>
    <x v="284"/>
    <x v="6"/>
    <x v="281"/>
    <d v="2025-05-01T00:00:00"/>
    <x v="16"/>
    <n v="32"/>
    <x v="1"/>
  </r>
  <r>
    <x v="5"/>
    <s v="Cookie Double Chocolat"/>
    <x v="0"/>
    <x v="155"/>
    <x v="6"/>
    <x v="281"/>
    <d v="2025-05-01T00:00:00"/>
    <x v="16"/>
    <n v="32"/>
    <x v="1"/>
  </r>
  <r>
    <x v="5"/>
    <s v="Crevette Kuro Noir 1 Pq"/>
    <x v="0"/>
    <x v="282"/>
    <x v="5"/>
    <x v="380"/>
    <d v="2025-05-01T00:00:00"/>
    <x v="16"/>
    <n v="240"/>
    <x v="1"/>
  </r>
  <r>
    <x v="5"/>
    <s v="Croissants"/>
    <x v="0"/>
    <x v="215"/>
    <x v="4"/>
    <x v="619"/>
    <d v="2025-05-01T00:00:00"/>
    <x v="16"/>
    <n v="80"/>
    <x v="1"/>
  </r>
  <r>
    <x v="5"/>
    <s v="Gambas 16/20"/>
    <x v="0"/>
    <x v="195"/>
    <x v="11"/>
    <x v="559"/>
    <d v="2025-05-01T00:00:00"/>
    <x v="16"/>
    <n v="91"/>
    <x v="1"/>
  </r>
  <r>
    <x v="5"/>
    <s v="Gougeres Emmentals"/>
    <x v="0"/>
    <x v="272"/>
    <x v="4"/>
    <x v="240"/>
    <d v="2025-05-01T00:00:00"/>
    <x v="16"/>
    <n v="176"/>
    <x v="1"/>
  </r>
  <r>
    <x v="5"/>
    <s v="Madeleine Nature"/>
    <x v="0"/>
    <x v="283"/>
    <x v="6"/>
    <x v="602"/>
    <d v="2025-05-01T00:00:00"/>
    <x v="16"/>
    <n v="34"/>
    <x v="1"/>
  </r>
  <r>
    <x v="5"/>
    <s v="Mini Fondant Chocolat"/>
    <x v="0"/>
    <x v="149"/>
    <x v="6"/>
    <x v="551"/>
    <d v="2025-05-01T00:00:00"/>
    <x v="16"/>
    <n v="36"/>
    <x v="1"/>
  </r>
  <r>
    <x v="5"/>
    <s v="Pain Chocolats"/>
    <x v="0"/>
    <x v="214"/>
    <x v="4"/>
    <x v="215"/>
    <d v="2025-05-01T00:00:00"/>
    <x v="16"/>
    <n v="94"/>
    <x v="1"/>
  </r>
  <r>
    <x v="5"/>
    <s v="Pain Complet"/>
    <x v="0"/>
    <x v="275"/>
    <x v="6"/>
    <x v="163"/>
    <d v="2025-05-01T00:00:00"/>
    <x v="16"/>
    <n v="31"/>
    <x v="1"/>
  </r>
  <r>
    <x v="5"/>
    <s v="Pain Mie Plaque"/>
    <x v="0"/>
    <x v="197"/>
    <x v="6"/>
    <x v="620"/>
    <d v="2025-05-01T00:00:00"/>
    <x v="16"/>
    <n v="71"/>
    <x v="1"/>
  </r>
  <r>
    <x v="5"/>
    <s v="Pain Noix"/>
    <x v="0"/>
    <x v="210"/>
    <x v="6"/>
    <x v="621"/>
    <d v="2025-05-01T00:00:00"/>
    <x v="16"/>
    <n v="83"/>
    <x v="1"/>
  </r>
  <r>
    <x v="5"/>
    <s v="Pain Parisiens"/>
    <x v="0"/>
    <x v="203"/>
    <x v="4"/>
    <x v="622"/>
    <d v="2025-05-01T00:00:00"/>
    <x v="16"/>
    <n v="92"/>
    <x v="1"/>
  </r>
  <r>
    <x v="5"/>
    <s v="Pains Burger Sesame"/>
    <x v="0"/>
    <x v="485"/>
    <x v="6"/>
    <x v="281"/>
    <d v="2025-05-01T00:00:00"/>
    <x v="16"/>
    <n v="32"/>
    <x v="1"/>
  </r>
  <r>
    <x v="5"/>
    <s v="Pains Sans Gluten"/>
    <x v="0"/>
    <x v="285"/>
    <x v="6"/>
    <x v="281"/>
    <d v="2025-05-01T00:00:00"/>
    <x v="16"/>
    <n v="32"/>
    <x v="1"/>
  </r>
  <r>
    <x v="5"/>
    <s v="Pancake"/>
    <x v="0"/>
    <x v="152"/>
    <x v="9"/>
    <x v="588"/>
    <d v="2025-05-01T00:00:00"/>
    <x v="16"/>
    <n v="120"/>
    <x v="1"/>
  </r>
  <r>
    <x v="5"/>
    <s v="Pate Feuillette"/>
    <x v="0"/>
    <x v="581"/>
    <x v="6"/>
    <x v="327"/>
    <d v="2025-05-01T00:00:00"/>
    <x v="16"/>
    <n v="8"/>
    <x v="1"/>
  </r>
  <r>
    <x v="5"/>
    <s v="Samoussa Legumes"/>
    <x v="0"/>
    <x v="421"/>
    <x v="82"/>
    <x v="613"/>
    <d v="2025-05-01T00:00:00"/>
    <x v="16"/>
    <n v="0"/>
    <x v="1"/>
  </r>
  <r>
    <x v="5"/>
    <s v="Fond tartellette sucre vanille "/>
    <x v="0"/>
    <x v="639"/>
    <x v="2"/>
    <x v="623"/>
    <d v="2025-05-01T00:00:00"/>
    <x v="16"/>
    <n v="243"/>
    <x v="1"/>
  </r>
  <r>
    <x v="5"/>
    <s v="Pain pita mini"/>
    <x v="0"/>
    <x v="705"/>
    <x v="6"/>
    <x v="624"/>
    <d v="2025-05-01T00:00:00"/>
    <x v="16"/>
    <n v="52"/>
    <x v="1"/>
  </r>
  <r>
    <x v="6"/>
    <s v="Camomille Bio"/>
    <x v="0"/>
    <x v="162"/>
    <x v="6"/>
    <x v="281"/>
    <d v="2025-05-01T00:00:00"/>
    <x v="16"/>
    <n v="32"/>
    <x v="1"/>
  </r>
  <r>
    <x v="6"/>
    <s v="The Noir Breakfast Intense"/>
    <x v="0"/>
    <x v="156"/>
    <x v="6"/>
    <x v="596"/>
    <d v="2025-05-01T00:00:00"/>
    <x v="16"/>
    <n v="25"/>
    <x v="1"/>
  </r>
  <r>
    <x v="6"/>
    <s v="The Noir Earl Grey Intense Bio"/>
    <x v="0"/>
    <x v="158"/>
    <x v="6"/>
    <x v="152"/>
    <d v="2025-05-01T00:00:00"/>
    <x v="16"/>
    <n v="29"/>
    <x v="1"/>
  </r>
  <r>
    <x v="6"/>
    <s v="The Vert 4 Fruits Rouges Intense Bio"/>
    <x v="0"/>
    <x v="161"/>
    <x v="6"/>
    <x v="163"/>
    <d v="2025-05-01T00:00:00"/>
    <x v="16"/>
    <n v="31"/>
    <x v="1"/>
  </r>
  <r>
    <x v="6"/>
    <s v="Sig grand the  vert yamato du japon bio boite 50 sachets"/>
    <x v="0"/>
    <x v="430"/>
    <x v="2"/>
    <x v="615"/>
    <d v="2025-05-01T00:00:00"/>
    <x v="16"/>
    <n v="99"/>
    <x v="1"/>
  </r>
  <r>
    <x v="6"/>
    <s v="Sig infusion tilleul officinal bio boite 50 sachets "/>
    <x v="0"/>
    <x v="433"/>
    <x v="1"/>
    <x v="416"/>
    <d v="2025-05-01T00:00:00"/>
    <x v="16"/>
    <n v="112"/>
    <x v="1"/>
  </r>
  <r>
    <x v="10"/>
    <s v="Aiguillette De Canard"/>
    <x v="0"/>
    <x v="208"/>
    <x v="4"/>
    <x v="226"/>
    <d v="2025-05-01T00:00:00"/>
    <x v="16"/>
    <n v="24"/>
    <x v="1"/>
  </r>
  <r>
    <x v="10"/>
    <s v="Haricot verts 2.5 kg"/>
    <x v="0"/>
    <x v="201"/>
    <x v="9"/>
    <x v="608"/>
    <d v="2025-05-01T00:00:00"/>
    <x v="16"/>
    <n v="5"/>
    <x v="1"/>
  </r>
  <r>
    <x v="10"/>
    <s v="Feve de soja kg"/>
    <x v="0"/>
    <x v="250"/>
    <x v="17"/>
    <x v="605"/>
    <d v="2025-05-01T00:00:00"/>
    <x v="16"/>
    <n v="40"/>
    <x v="1"/>
  </r>
  <r>
    <x v="10"/>
    <s v="Petit pois "/>
    <x v="0"/>
    <x v="249"/>
    <x v="1"/>
    <x v="600"/>
    <d v="2025-05-01T00:00:00"/>
    <x v="16"/>
    <n v="8"/>
    <x v="1"/>
  </r>
  <r>
    <x v="10"/>
    <s v="Colin alaska "/>
    <x v="0"/>
    <x v="321"/>
    <x v="9"/>
    <x v="327"/>
    <d v="2025-05-01T00:00:00"/>
    <x v="16"/>
    <n v="40"/>
    <x v="1"/>
  </r>
  <r>
    <x v="10"/>
    <s v="Pilon de poulet "/>
    <x v="0"/>
    <x v="336"/>
    <x v="17"/>
    <x v="604"/>
    <d v="2025-05-01T00:00:00"/>
    <x v="16"/>
    <n v="30"/>
    <x v="1"/>
  </r>
  <r>
    <x v="10"/>
    <s v="Cone vanille "/>
    <x v="0"/>
    <x v="512"/>
    <x v="1"/>
    <x v="534"/>
    <d v="2025-05-01T00:00:00"/>
    <x v="16"/>
    <n v="24"/>
    <x v="1"/>
  </r>
  <r>
    <x v="10"/>
    <s v="Cone vanille /chocolat "/>
    <x v="0"/>
    <x v="526"/>
    <x v="1"/>
    <x v="534"/>
    <d v="2025-05-01T00:00:00"/>
    <x v="16"/>
    <n v="24"/>
    <x v="1"/>
  </r>
  <r>
    <x v="10"/>
    <s v="Baton so twist oasis "/>
    <x v="0"/>
    <x v="511"/>
    <x v="1"/>
    <x v="226"/>
    <d v="2025-05-01T00:00:00"/>
    <x v="16"/>
    <n v="48"/>
    <x v="1"/>
  </r>
  <r>
    <x v="10"/>
    <s v="Epis mais 1 kg "/>
    <x v="0"/>
    <x v="707"/>
    <x v="15"/>
    <x v="186"/>
    <d v="2025-05-01T00:00:00"/>
    <x v="16"/>
    <n v="150"/>
    <x v="1"/>
  </r>
  <r>
    <x v="8"/>
    <s v="Choupinette"/>
    <x v="0"/>
    <x v="704"/>
    <x v="1"/>
    <x v="176"/>
    <d v="2025-05-01T00:00:00"/>
    <x v="16"/>
    <n v="108"/>
    <x v="1"/>
  </r>
  <r>
    <x v="8"/>
    <s v="Gamme Done Vegan"/>
    <x v="0"/>
    <x v="320"/>
    <x v="6"/>
    <x v="204"/>
    <d v="2025-05-01T00:00:00"/>
    <x v="16"/>
    <n v="21"/>
    <x v="1"/>
  </r>
  <r>
    <x v="8"/>
    <s v="Tartelette"/>
    <x v="0"/>
    <x v="189"/>
    <x v="2"/>
    <x v="152"/>
    <d v="2025-05-01T00:00:00"/>
    <x v="16"/>
    <n v="87"/>
    <x v="1"/>
  </r>
  <r>
    <x v="15"/>
    <s v="Epine vinette"/>
    <x v="0"/>
    <x v="390"/>
    <x v="1"/>
    <x v="224"/>
    <d v="2025-05-01T00:00:00"/>
    <x v="16"/>
    <n v="44"/>
    <x v="1"/>
  </r>
  <r>
    <x v="18"/>
    <s v="Jus de pomme "/>
    <x v="0"/>
    <x v="268"/>
    <x v="8"/>
    <x v="588"/>
    <d v="2025-05-01T00:00:00"/>
    <x v="16"/>
    <n v="144"/>
    <x v="1"/>
  </r>
  <r>
    <x v="18"/>
    <s v="Jus d orange "/>
    <x v="0"/>
    <x v="266"/>
    <x v="11"/>
    <x v="596"/>
    <d v="2025-05-01T00:00:00"/>
    <x v="16"/>
    <n v="175"/>
    <x v="1"/>
  </r>
  <r>
    <x v="18"/>
    <s v="Jus de pamplemouse "/>
    <x v="0"/>
    <x v="267"/>
    <x v="1"/>
    <x v="415"/>
    <d v="2025-05-01T00:00:00"/>
    <x v="16"/>
    <n v="72"/>
    <x v="1"/>
  </r>
  <r>
    <x v="22"/>
    <s v="Pizza 4 fromages   "/>
    <x v="0"/>
    <x v="469"/>
    <x v="69"/>
    <x v="601"/>
    <d v="2025-05-01T00:00:00"/>
    <x v="16"/>
    <n v="195"/>
    <x v="1"/>
  </r>
  <r>
    <x v="22"/>
    <s v="Pizza Margherita "/>
    <x v="0"/>
    <x v="467"/>
    <x v="73"/>
    <x v="600"/>
    <d v="2025-05-01T00:00:00"/>
    <x v="16"/>
    <n v="42"/>
    <x v="1"/>
  </r>
  <r>
    <x v="22"/>
    <s v="Pizza pepperoni "/>
    <x v="0"/>
    <x v="470"/>
    <x v="78"/>
    <x v="605"/>
    <d v="2025-05-01T00:00:00"/>
    <x v="16"/>
    <n v="76"/>
    <x v="1"/>
  </r>
  <r>
    <x v="14"/>
    <s v="Poivre Vert frit 1Kg"/>
    <x v="0"/>
    <x v="240"/>
    <x v="4"/>
    <x v="625"/>
    <d v="2025-05-01T00:00:00"/>
    <x v="16"/>
    <n v="112"/>
    <x v="1"/>
  </r>
  <r>
    <x v="29"/>
    <s v="Chocolat poudre gournand kg "/>
    <x v="0"/>
    <x v="650"/>
    <x v="18"/>
    <x v="226"/>
    <d v="2025-05-01T00:00:00"/>
    <x v="16"/>
    <n v="216"/>
    <x v="1"/>
  </r>
  <r>
    <x v="29"/>
    <s v="Café grain kg "/>
    <x v="0"/>
    <x v="649"/>
    <x v="86"/>
    <x v="291"/>
    <d v="2025-05-01T00:00:00"/>
    <x v="16"/>
    <n v="684"/>
    <x v="1"/>
  </r>
  <r>
    <x v="29"/>
    <s v="Thé comptoirs jardin Darjeeling 40 pc "/>
    <x v="0"/>
    <x v="665"/>
    <x v="4"/>
    <x v="224"/>
    <d v="2025-05-01T00:00:00"/>
    <x v="16"/>
    <n v="22"/>
    <x v="1"/>
  </r>
  <r>
    <x v="29"/>
    <s v="Sucre Richard  morceaux 2.5 kg soit 1056 pc"/>
    <x v="0"/>
    <x v="655"/>
    <x v="4"/>
    <x v="598"/>
    <d v="2025-05-01T00:00:00"/>
    <x v="16"/>
    <n v="32"/>
    <x v="1"/>
  </r>
  <r>
    <x v="29"/>
    <s v="Sucre buchette 2.5 kg soit 750 pc"/>
    <x v="0"/>
    <x v="654"/>
    <x v="4"/>
    <x v="597"/>
    <d v="2025-05-01T00:00:00"/>
    <x v="16"/>
    <n v="18"/>
    <x v="1"/>
  </r>
  <r>
    <x v="29"/>
    <s v="Educorant sucralose 450 pc"/>
    <x v="0"/>
    <x v="656"/>
    <x v="6"/>
    <x v="578"/>
    <d v="2025-05-01T00:00:00"/>
    <x v="16"/>
    <n v="14"/>
    <x v="1"/>
  </r>
  <r>
    <x v="29"/>
    <s v="Thé blanc comptoirs rose Litchi 40 pc"/>
    <x v="0"/>
    <x v="660"/>
    <x v="6"/>
    <x v="559"/>
    <d v="2025-05-01T00:00:00"/>
    <x v="16"/>
    <n v="13"/>
    <x v="1"/>
  </r>
  <r>
    <x v="29"/>
    <s v="Thé comptoirs vert jasmin 40 pc"/>
    <x v="0"/>
    <x v="657"/>
    <x v="6"/>
    <x v="224"/>
    <d v="2025-05-01T00:00:00"/>
    <x v="16"/>
    <n v="11"/>
    <x v="1"/>
  </r>
  <r>
    <x v="29"/>
    <s v="Lait demi écremé en poudre 500 gr"/>
    <x v="0"/>
    <x v="691"/>
    <x v="111"/>
    <x v="279"/>
    <d v="2025-05-01T00:00:00"/>
    <x v="16"/>
    <n v="280"/>
    <x v="1"/>
  </r>
  <r>
    <x v="29"/>
    <s v="Rooibos comptoirs aux épces *40 pc"/>
    <x v="0"/>
    <x v="725"/>
    <x v="2"/>
    <x v="224"/>
    <d v="2025-05-01T00:00:00"/>
    <x v="16"/>
    <n v="33"/>
    <x v="1"/>
  </r>
  <r>
    <x v="30"/>
    <s v="Miel Jérusalem "/>
    <x v="0"/>
    <x v="674"/>
    <x v="2"/>
    <x v="559"/>
    <d v="2025-05-01T00:00:00"/>
    <x v="16"/>
    <n v="39"/>
    <x v="1"/>
  </r>
  <r>
    <x v="32"/>
    <s v="Cake marbré"/>
    <x v="0"/>
    <x v="739"/>
    <x v="4"/>
    <x v="626"/>
    <d v="2025-05-01T00:00:00"/>
    <x v="16"/>
    <n v="65.28"/>
    <x v="1"/>
  </r>
  <r>
    <x v="32"/>
    <s v="Lunch Cerise"/>
    <x v="0"/>
    <x v="740"/>
    <x v="2"/>
    <x v="627"/>
    <d v="2025-05-01T00:00:00"/>
    <x v="16"/>
    <n v="316.79999999999995"/>
    <x v="1"/>
  </r>
  <r>
    <x v="32"/>
    <s v="Lunch citron jaune "/>
    <x v="0"/>
    <x v="741"/>
    <x v="4"/>
    <x v="628"/>
    <d v="2025-05-01T00:00:00"/>
    <x v="16"/>
    <n v="154"/>
    <x v="1"/>
  </r>
  <r>
    <x v="32"/>
    <s v="Lunch fraise "/>
    <x v="0"/>
    <x v="742"/>
    <x v="6"/>
    <x v="240"/>
    <d v="2025-05-01T00:00:00"/>
    <x v="16"/>
    <n v="88"/>
    <x v="1"/>
  </r>
  <r>
    <x v="32"/>
    <s v="Casse noisette "/>
    <x v="0"/>
    <x v="743"/>
    <x v="6"/>
    <x v="629"/>
    <d v="2025-05-01T00:00:00"/>
    <x v="16"/>
    <n v="57.76"/>
    <x v="1"/>
  </r>
  <r>
    <x v="32"/>
    <s v="Madeleine "/>
    <x v="0"/>
    <x v="744"/>
    <x v="6"/>
    <x v="630"/>
    <d v="2025-05-01T00:00:00"/>
    <x v="16"/>
    <n v="30.72"/>
    <x v="1"/>
  </r>
  <r>
    <x v="32"/>
    <s v="Tarte Noix de Pécan "/>
    <x v="0"/>
    <x v="745"/>
    <x v="6"/>
    <x v="631"/>
    <d v="2025-05-01T00:00:00"/>
    <x v="16"/>
    <n v="115.2"/>
    <x v="1"/>
  </r>
  <r>
    <x v="22"/>
    <s v="Pizza 4 fromages   "/>
    <x v="0"/>
    <x v="469"/>
    <x v="64"/>
    <x v="389"/>
    <d v="2025-05-01T00:00:00"/>
    <x v="16"/>
    <n v="146.72"/>
    <x v="1"/>
  </r>
  <r>
    <x v="22"/>
    <s v="Pizza Margherita "/>
    <x v="0"/>
    <x v="467"/>
    <x v="64"/>
    <x v="387"/>
    <d v="2025-05-01T00:00:00"/>
    <x v="16"/>
    <n v="81.2"/>
    <x v="1"/>
  </r>
  <r>
    <x v="22"/>
    <s v="Pizza pepperoni "/>
    <x v="0"/>
    <x v="470"/>
    <x v="64"/>
    <x v="390"/>
    <d v="2025-05-01T00:00:00"/>
    <x v="16"/>
    <n v="123.20000000000002"/>
    <x v="1"/>
  </r>
  <r>
    <x v="10"/>
    <s v="Donut chocolat"/>
    <x v="0"/>
    <x v="746"/>
    <x v="4"/>
    <x v="632"/>
    <d v="2025-05-01T00:00:00"/>
    <x v="16"/>
    <n v="45.5"/>
    <x v="1"/>
  </r>
  <r>
    <x v="10"/>
    <s v="Donut fraise"/>
    <x v="0"/>
    <x v="747"/>
    <x v="4"/>
    <x v="632"/>
    <d v="2025-05-01T00:00:00"/>
    <x v="16"/>
    <n v="45.5"/>
    <x v="1"/>
  </r>
  <r>
    <x v="10"/>
    <s v="Gauffre"/>
    <x v="0"/>
    <x v="748"/>
    <x v="4"/>
    <x v="559"/>
    <d v="2025-05-01T00:00:00"/>
    <x v="16"/>
    <n v="26"/>
    <x v="1"/>
  </r>
  <r>
    <x v="12"/>
    <s v="Bargajuan 100 pc"/>
    <x v="0"/>
    <x v="749"/>
    <x v="46"/>
    <x v="633"/>
    <d v="2025-05-01T00:00:00"/>
    <x v="16"/>
    <n v="450"/>
    <x v="1"/>
  </r>
  <r>
    <x v="12"/>
    <s v="Panise kg"/>
    <x v="0"/>
    <x v="750"/>
    <x v="9"/>
    <x v="634"/>
    <d v="2025-05-01T00:00:00"/>
    <x v="16"/>
    <n v="77.5"/>
    <x v="1"/>
  </r>
  <r>
    <x v="30"/>
    <s v="Miel Jérusalem "/>
    <x v="0"/>
    <x v="674"/>
    <x v="15"/>
    <x v="559"/>
    <d v="2025-06-01T00:00:00"/>
    <x v="17"/>
    <n v="195"/>
    <x v="1"/>
  </r>
  <r>
    <x v="32"/>
    <s v="Lunch Cerise"/>
    <x v="0"/>
    <x v="740"/>
    <x v="9"/>
    <x v="635"/>
    <d v="2025-06-01T00:00:00"/>
    <x v="17"/>
    <n v="525"/>
    <x v="1"/>
  </r>
  <r>
    <x v="32"/>
    <s v="Lunch citron jaune "/>
    <x v="0"/>
    <x v="741"/>
    <x v="4"/>
    <x v="628"/>
    <d v="2025-06-01T00:00:00"/>
    <x v="17"/>
    <n v="154"/>
    <x v="1"/>
  </r>
  <r>
    <x v="32"/>
    <s v="Lunch fraise "/>
    <x v="0"/>
    <x v="742"/>
    <x v="4"/>
    <x v="240"/>
    <d v="2025-06-01T00:00:00"/>
    <x v="17"/>
    <n v="176"/>
    <x v="1"/>
  </r>
  <r>
    <x v="32"/>
    <s v="Casse noisette "/>
    <x v="0"/>
    <x v="743"/>
    <x v="4"/>
    <x v="636"/>
    <d v="2025-06-01T00:00:00"/>
    <x v="17"/>
    <n v="114"/>
    <x v="1"/>
  </r>
  <r>
    <x v="32"/>
    <s v="Tarte Noix de Pécan "/>
    <x v="0"/>
    <x v="745"/>
    <x v="6"/>
    <x v="637"/>
    <d v="2025-06-01T00:00:00"/>
    <x v="17"/>
    <n v="115"/>
    <x v="1"/>
  </r>
  <r>
    <x v="9"/>
    <s v="Tarte Abricot Diam 22 Cm  "/>
    <x v="0"/>
    <x v="564"/>
    <x v="2"/>
    <x v="291"/>
    <d v="2025-06-01T00:00:00"/>
    <x v="17"/>
    <n v="57"/>
    <x v="1"/>
  </r>
  <r>
    <x v="29"/>
    <s v="Chocolat poudre gournand kg "/>
    <x v="0"/>
    <x v="650"/>
    <x v="17"/>
    <x v="226"/>
    <d v="2025-06-01T00:00:00"/>
    <x v="17"/>
    <n v="120"/>
    <x v="1"/>
  </r>
  <r>
    <x v="29"/>
    <s v="Café grain kg "/>
    <x v="0"/>
    <x v="649"/>
    <x v="16"/>
    <x v="291"/>
    <d v="2025-06-01T00:00:00"/>
    <x v="17"/>
    <n v="570"/>
    <x v="1"/>
  </r>
  <r>
    <x v="29"/>
    <s v="Sucre Richard  morceaux 2.5 kg soit 1056 pc"/>
    <x v="0"/>
    <x v="655"/>
    <x v="4"/>
    <x v="598"/>
    <d v="2025-06-01T00:00:00"/>
    <x v="17"/>
    <n v="32"/>
    <x v="1"/>
  </r>
  <r>
    <x v="29"/>
    <s v="Sucre buchette 2.5 kg soit 750 pc"/>
    <x v="0"/>
    <x v="654"/>
    <x v="6"/>
    <x v="597"/>
    <d v="2025-06-01T00:00:00"/>
    <x v="17"/>
    <n v="9"/>
    <x v="1"/>
  </r>
  <r>
    <x v="29"/>
    <s v="Educorant sucralose 450 pc"/>
    <x v="0"/>
    <x v="656"/>
    <x v="6"/>
    <x v="578"/>
    <d v="2025-06-01T00:00:00"/>
    <x v="17"/>
    <n v="14"/>
    <x v="1"/>
  </r>
  <r>
    <x v="29"/>
    <s v="Lait demi écremé en poudre 500 gr"/>
    <x v="0"/>
    <x v="691"/>
    <x v="16"/>
    <x v="279"/>
    <d v="2025-06-01T00:00:00"/>
    <x v="17"/>
    <n v="210"/>
    <x v="1"/>
  </r>
  <r>
    <x v="0"/>
    <s v="Arome vanille "/>
    <x v="0"/>
    <x v="350"/>
    <x v="2"/>
    <x v="152"/>
    <d v="2025-06-01T00:00:00"/>
    <x v="17"/>
    <n v="87"/>
    <x v="1"/>
  </r>
  <r>
    <x v="0"/>
    <s v="Cardamone "/>
    <x v="0"/>
    <x v="395"/>
    <x v="6"/>
    <x v="596"/>
    <d v="2025-06-01T00:00:00"/>
    <x v="17"/>
    <n v="25"/>
    <x v="1"/>
  </r>
  <r>
    <x v="0"/>
    <s v="Confiture abricot  Verre  C:60"/>
    <x v="0"/>
    <x v="145"/>
    <x v="6"/>
    <x v="598"/>
    <d v="2025-06-01T00:00:00"/>
    <x v="17"/>
    <n v="16"/>
    <x v="1"/>
  </r>
  <r>
    <x v="0"/>
    <s v="Confiture Fraise 30 Gr"/>
    <x v="0"/>
    <x v="144"/>
    <x v="6"/>
    <x v="598"/>
    <d v="2025-06-01T00:00:00"/>
    <x v="17"/>
    <n v="16"/>
    <x v="1"/>
  </r>
  <r>
    <x v="0"/>
    <s v="Creme de marron "/>
    <x v="0"/>
    <x v="136"/>
    <x v="2"/>
    <x v="224"/>
    <d v="2025-06-01T00:00:00"/>
    <x v="17"/>
    <n v="33"/>
    <x v="1"/>
  </r>
  <r>
    <x v="0"/>
    <s v="Garam masala "/>
    <x v="0"/>
    <x v="751"/>
    <x v="4"/>
    <x v="186"/>
    <d v="2025-06-01T00:00:00"/>
    <x v="17"/>
    <n v="20"/>
    <x v="1"/>
  </r>
  <r>
    <x v="0"/>
    <s v="Gros sel "/>
    <x v="0"/>
    <x v="346"/>
    <x v="6"/>
    <x v="534"/>
    <d v="2025-06-01T00:00:00"/>
    <x v="17"/>
    <n v="6"/>
    <x v="1"/>
  </r>
  <r>
    <x v="0"/>
    <s v="Huile de noisette 50 cl"/>
    <x v="0"/>
    <x v="393"/>
    <x v="9"/>
    <x v="327"/>
    <d v="2025-06-01T00:00:00"/>
    <x v="17"/>
    <n v="40"/>
    <x v="1"/>
  </r>
  <r>
    <x v="0"/>
    <s v="Lentille Corail Bio"/>
    <x v="0"/>
    <x v="2"/>
    <x v="6"/>
    <x v="559"/>
    <d v="2025-06-01T00:00:00"/>
    <x v="17"/>
    <n v="13"/>
    <x v="1"/>
  </r>
  <r>
    <x v="0"/>
    <s v="Lentilles Vertes S:5Kg"/>
    <x v="0"/>
    <x v="1"/>
    <x v="6"/>
    <x v="559"/>
    <d v="2025-06-01T00:00:00"/>
    <x v="17"/>
    <n v="13"/>
    <x v="1"/>
  </r>
  <r>
    <x v="0"/>
    <s v="Mais cuit "/>
    <x v="0"/>
    <x v="140"/>
    <x v="4"/>
    <x v="600"/>
    <d v="2025-06-01T00:00:00"/>
    <x v="17"/>
    <n v="4"/>
    <x v="1"/>
  </r>
  <r>
    <x v="0"/>
    <s v="Olive Noirs Entieres 5/1"/>
    <x v="0"/>
    <x v="364"/>
    <x v="6"/>
    <x v="279"/>
    <d v="2025-06-01T00:00:00"/>
    <x v="17"/>
    <n v="7"/>
    <x v="1"/>
  </r>
  <r>
    <x v="0"/>
    <s v="Olive Verte Entieres 5/1"/>
    <x v="0"/>
    <x v="365"/>
    <x v="4"/>
    <x v="279"/>
    <d v="2025-06-01T00:00:00"/>
    <x v="17"/>
    <n v="14"/>
    <x v="1"/>
  </r>
  <r>
    <x v="0"/>
    <s v="Poivre Noir Grains S:1Kg"/>
    <x v="0"/>
    <x v="104"/>
    <x v="6"/>
    <x v="598"/>
    <d v="2025-06-01T00:00:00"/>
    <x v="17"/>
    <n v="16"/>
    <x v="1"/>
  </r>
  <r>
    <x v="0"/>
    <s v="Poudre coco"/>
    <x v="0"/>
    <x v="403"/>
    <x v="4"/>
    <x v="601"/>
    <d v="2025-06-01T00:00:00"/>
    <x v="17"/>
    <n v="10"/>
    <x v="1"/>
  </r>
  <r>
    <x v="0"/>
    <s v="Poudre muscade 450 gr "/>
    <x v="0"/>
    <x v="531"/>
    <x v="4"/>
    <x v="602"/>
    <d v="2025-06-01T00:00:00"/>
    <x v="17"/>
    <n v="68"/>
    <x v="1"/>
  </r>
  <r>
    <x v="0"/>
    <s v="Quinoa kg"/>
    <x v="0"/>
    <x v="413"/>
    <x v="6"/>
    <x v="534"/>
    <d v="2025-06-01T00:00:00"/>
    <x v="17"/>
    <n v="6"/>
    <x v="1"/>
  </r>
  <r>
    <x v="0"/>
    <s v="Riz rond"/>
    <x v="0"/>
    <x v="530"/>
    <x v="2"/>
    <x v="603"/>
    <d v="2025-06-01T00:00:00"/>
    <x v="17"/>
    <n v="66"/>
    <x v="1"/>
  </r>
  <r>
    <x v="0"/>
    <s v="Sel guerande kg "/>
    <x v="0"/>
    <x v="447"/>
    <x v="6"/>
    <x v="608"/>
    <d v="2025-06-01T00:00:00"/>
    <x v="17"/>
    <n v="1"/>
    <x v="1"/>
  </r>
  <r>
    <x v="0"/>
    <s v="Sesame blanc kg "/>
    <x v="0"/>
    <x v="411"/>
    <x v="2"/>
    <x v="534"/>
    <d v="2025-06-01T00:00:00"/>
    <x v="17"/>
    <n v="18"/>
    <x v="1"/>
  </r>
  <r>
    <x v="0"/>
    <s v="Sucre glace kg"/>
    <x v="0"/>
    <x v="367"/>
    <x v="6"/>
    <x v="604"/>
    <d v="2025-06-01T00:00:00"/>
    <x v="17"/>
    <n v="3"/>
    <x v="1"/>
  </r>
  <r>
    <x v="0"/>
    <s v="Tabasco rouge flacon"/>
    <x v="0"/>
    <x v="345"/>
    <x v="6"/>
    <x v="604"/>
    <d v="2025-06-01T00:00:00"/>
    <x v="17"/>
    <n v="3"/>
    <x v="1"/>
  </r>
  <r>
    <x v="0"/>
    <s v="Vinaigre de riz btl"/>
    <x v="0"/>
    <x v="693"/>
    <x v="2"/>
    <x v="604"/>
    <d v="2025-06-01T00:00:00"/>
    <x v="17"/>
    <n v="9"/>
    <x v="1"/>
  </r>
  <r>
    <x v="0"/>
    <s v="Cornichon 5/1 boite 80+   "/>
    <x v="0"/>
    <x v="359"/>
    <x v="6"/>
    <x v="597"/>
    <d v="2025-06-01T00:00:00"/>
    <x v="17"/>
    <n v="9"/>
    <x v="1"/>
  </r>
  <r>
    <x v="0"/>
    <s v="Curry "/>
    <x v="0"/>
    <x v="538"/>
    <x v="2"/>
    <x v="605"/>
    <d v="2025-06-01T00:00:00"/>
    <x v="17"/>
    <n v="12"/>
    <x v="1"/>
  </r>
  <r>
    <x v="0"/>
    <s v="Poivre Gris Moulu  1 kg "/>
    <x v="0"/>
    <x v="412"/>
    <x v="6"/>
    <x v="607"/>
    <d v="2025-06-01T00:00:00"/>
    <x v="17"/>
    <n v="17"/>
    <x v="1"/>
  </r>
  <r>
    <x v="0"/>
    <s v="Sauce Sriracha 455 ml "/>
    <x v="0"/>
    <x v="26"/>
    <x v="11"/>
    <x v="601"/>
    <d v="2025-06-01T00:00:00"/>
    <x v="17"/>
    <n v="35"/>
    <x v="1"/>
  </r>
  <r>
    <x v="0"/>
    <s v="Tomate Pelee Concassee 5/1  "/>
    <x v="0"/>
    <x v="358"/>
    <x v="6"/>
    <x v="279"/>
    <d v="2025-06-01T00:00:00"/>
    <x v="17"/>
    <n v="7"/>
    <x v="1"/>
  </r>
  <r>
    <x v="0"/>
    <s v="Vin Rouge De Table 11° B:10L"/>
    <x v="0"/>
    <x v="477"/>
    <x v="6"/>
    <x v="209"/>
    <d v="2025-06-01T00:00:00"/>
    <x v="17"/>
    <n v="15"/>
    <x v="1"/>
  </r>
  <r>
    <x v="0"/>
    <s v="Vinaigre Blanc Alcool  10 l"/>
    <x v="0"/>
    <x v="408"/>
    <x v="1"/>
    <x v="534"/>
    <d v="2025-06-01T00:00:00"/>
    <x v="17"/>
    <n v="24"/>
    <x v="1"/>
  </r>
  <r>
    <x v="0"/>
    <s v="Bleuet"/>
    <x v="0"/>
    <x v="621"/>
    <x v="2"/>
    <x v="291"/>
    <d v="2025-06-01T00:00:00"/>
    <x v="17"/>
    <n v="57"/>
    <x v="1"/>
  </r>
  <r>
    <x v="0"/>
    <s v="Harissa"/>
    <x v="0"/>
    <x v="354"/>
    <x v="6"/>
    <x v="608"/>
    <d v="2025-06-01T00:00:00"/>
    <x v="17"/>
    <n v="1"/>
    <x v="1"/>
  </r>
  <r>
    <x v="0"/>
    <s v="Risotto"/>
    <x v="0"/>
    <x v="618"/>
    <x v="2"/>
    <x v="605"/>
    <d v="2025-06-01T00:00:00"/>
    <x v="17"/>
    <n v="12"/>
    <x v="1"/>
  </r>
  <r>
    <x v="0"/>
    <s v="Corn Flakes  500 gr"/>
    <x v="0"/>
    <x v="289"/>
    <x v="17"/>
    <x v="638"/>
    <d v="2025-06-01T00:00:00"/>
    <x v="17"/>
    <n v="390"/>
    <x v="1"/>
  </r>
  <r>
    <x v="0"/>
    <s v="Daim Sachet "/>
    <x v="0"/>
    <x v="379"/>
    <x v="6"/>
    <x v="415"/>
    <d v="2025-06-01T00:00:00"/>
    <x v="17"/>
    <n v="18"/>
    <x v="1"/>
  </r>
  <r>
    <x v="0"/>
    <s v="Miel pot 1 kg"/>
    <x v="0"/>
    <x v="146"/>
    <x v="4"/>
    <x v="279"/>
    <d v="2025-06-01T00:00:00"/>
    <x v="17"/>
    <n v="14"/>
    <x v="1"/>
  </r>
  <r>
    <x v="0"/>
    <s v="Moutarde 33 ml room "/>
    <x v="0"/>
    <x v="143"/>
    <x v="6"/>
    <x v="612"/>
    <d v="2025-06-01T00:00:00"/>
    <x v="17"/>
    <n v="75"/>
    <x v="1"/>
  </r>
  <r>
    <x v="0"/>
    <s v="Special K  8*500 gr"/>
    <x v="0"/>
    <x v="490"/>
    <x v="2"/>
    <x v="194"/>
    <d v="2025-06-01T00:00:00"/>
    <x v="17"/>
    <n v="150"/>
    <x v="1"/>
  </r>
  <r>
    <x v="0"/>
    <s v="Tortillas"/>
    <x v="0"/>
    <x v="449"/>
    <x v="6"/>
    <x v="609"/>
    <d v="2025-06-01T00:00:00"/>
    <x v="17"/>
    <n v="23"/>
    <x v="1"/>
  </r>
  <r>
    <x v="0"/>
    <s v="Herbes de provence 185 gr"/>
    <x v="0"/>
    <x v="124"/>
    <x v="4"/>
    <x v="605"/>
    <d v="2025-06-01T00:00:00"/>
    <x v="17"/>
    <n v="8"/>
    <x v="1"/>
  </r>
  <r>
    <x v="0"/>
    <s v="Chocolat noir 65 % "/>
    <x v="0"/>
    <x v="111"/>
    <x v="4"/>
    <x v="638"/>
    <d v="2025-06-01T00:00:00"/>
    <x v="17"/>
    <n v="78"/>
    <x v="1"/>
  </r>
  <r>
    <x v="0"/>
    <s v="Sucre poudre 1 kg     "/>
    <x v="0"/>
    <x v="118"/>
    <x v="18"/>
    <x v="600"/>
    <d v="2025-06-01T00:00:00"/>
    <x v="17"/>
    <n v="36"/>
    <x v="1"/>
  </r>
  <r>
    <x v="0"/>
    <s v="Vinaigre de cidre 75 cl"/>
    <x v="0"/>
    <x v="131"/>
    <x v="6"/>
    <x v="600"/>
    <d v="2025-06-01T00:00:00"/>
    <x v="17"/>
    <n v="2"/>
    <x v="1"/>
  </r>
  <r>
    <x v="0"/>
    <s v="Chocolat blanc 29 % "/>
    <x v="0"/>
    <x v="112"/>
    <x v="4"/>
    <x v="328"/>
    <d v="2025-06-01T00:00:00"/>
    <x v="17"/>
    <n v="84"/>
    <x v="1"/>
  </r>
  <r>
    <x v="0"/>
    <s v="Raisin noir 1 kg  "/>
    <x v="0"/>
    <x v="116"/>
    <x v="6"/>
    <x v="279"/>
    <d v="2025-06-01T00:00:00"/>
    <x v="17"/>
    <n v="7"/>
    <x v="1"/>
  </r>
  <r>
    <x v="0"/>
    <s v="Polenta mais 1 kg "/>
    <x v="0"/>
    <x v="117"/>
    <x v="9"/>
    <x v="605"/>
    <d v="2025-06-01T00:00:00"/>
    <x v="17"/>
    <n v="20"/>
    <x v="1"/>
  </r>
  <r>
    <x v="0"/>
    <s v="Farine t55 Sac"/>
    <x v="0"/>
    <x v="119"/>
    <x v="6"/>
    <x v="152"/>
    <d v="2025-06-01T00:00:00"/>
    <x v="17"/>
    <n v="29"/>
    <x v="1"/>
  </r>
  <r>
    <x v="0"/>
    <s v="Vinaigre balsamique 2 L    "/>
    <x v="0"/>
    <x v="120"/>
    <x v="1"/>
    <x v="209"/>
    <d v="2025-06-01T00:00:00"/>
    <x v="17"/>
    <n v="60"/>
    <x v="1"/>
  </r>
  <r>
    <x v="0"/>
    <s v="Baking power  "/>
    <x v="0"/>
    <x v="478"/>
    <x v="6"/>
    <x v="597"/>
    <d v="2025-06-01T00:00:00"/>
    <x v="17"/>
    <n v="9"/>
    <x v="1"/>
  </r>
  <r>
    <x v="0"/>
    <s v="Oignons frits 1 kg      "/>
    <x v="0"/>
    <x v="409"/>
    <x v="4"/>
    <x v="186"/>
    <d v="2025-06-01T00:00:00"/>
    <x v="17"/>
    <n v="20"/>
    <x v="1"/>
  </r>
  <r>
    <x v="0"/>
    <s v="Huile tournesol bidon 10 l"/>
    <x v="0"/>
    <x v="341"/>
    <x v="9"/>
    <x v="291"/>
    <d v="2025-06-01T00:00:00"/>
    <x v="17"/>
    <n v="95"/>
    <x v="1"/>
  </r>
  <r>
    <x v="0"/>
    <s v="Artichaud "/>
    <x v="0"/>
    <x v="362"/>
    <x v="6"/>
    <x v="601"/>
    <d v="2025-06-01T00:00:00"/>
    <x v="17"/>
    <n v="5"/>
    <x v="1"/>
  </r>
  <r>
    <x v="0"/>
    <s v="Lasagne  5 kg  "/>
    <x v="0"/>
    <x v="386"/>
    <x v="6"/>
    <x v="291"/>
    <d v="2025-06-01T00:00:00"/>
    <x v="17"/>
    <n v="19"/>
    <x v="1"/>
  </r>
  <r>
    <x v="0"/>
    <s v="Sel de celeri "/>
    <x v="0"/>
    <x v="355"/>
    <x v="6"/>
    <x v="608"/>
    <d v="2025-06-01T00:00:00"/>
    <x v="17"/>
    <n v="1"/>
    <x v="1"/>
  </r>
  <r>
    <x v="0"/>
    <s v="Ebly "/>
    <x v="0"/>
    <x v="388"/>
    <x v="4"/>
    <x v="380"/>
    <d v="2025-06-01T00:00:00"/>
    <x v="17"/>
    <n v="60"/>
    <x v="1"/>
  </r>
  <r>
    <x v="0"/>
    <s v="Gousse vanille "/>
    <x v="0"/>
    <x v="539"/>
    <x v="6"/>
    <x v="639"/>
    <d v="2025-06-01T00:00:00"/>
    <x v="17"/>
    <n v="94"/>
    <x v="1"/>
  </r>
  <r>
    <x v="0"/>
    <s v="Nappage brillane chocolat   "/>
    <x v="0"/>
    <x v="501"/>
    <x v="6"/>
    <x v="559"/>
    <d v="2025-06-01T00:00:00"/>
    <x v="17"/>
    <n v="13"/>
    <x v="1"/>
  </r>
  <r>
    <x v="0"/>
    <s v="Huile de noix "/>
    <x v="0"/>
    <x v="546"/>
    <x v="2"/>
    <x v="607"/>
    <d v="2025-06-01T00:00:00"/>
    <x v="17"/>
    <n v="51"/>
    <x v="1"/>
  </r>
  <r>
    <x v="0"/>
    <s v="Creme cassis dijon "/>
    <x v="0"/>
    <x v="549"/>
    <x v="2"/>
    <x v="327"/>
    <d v="2025-06-01T00:00:00"/>
    <x v="17"/>
    <n v="24"/>
    <x v="1"/>
  </r>
  <r>
    <x v="0"/>
    <s v="Couscous moyen"/>
    <x v="0"/>
    <x v="550"/>
    <x v="2"/>
    <x v="291"/>
    <d v="2025-06-01T00:00:00"/>
    <x v="17"/>
    <n v="57"/>
    <x v="1"/>
  </r>
  <r>
    <x v="0"/>
    <s v="Haribo marshmallows"/>
    <x v="0"/>
    <x v="557"/>
    <x v="6"/>
    <x v="186"/>
    <d v="2025-06-01T00:00:00"/>
    <x v="17"/>
    <n v="10"/>
    <x v="1"/>
  </r>
  <r>
    <x v="0"/>
    <s v="Melange BBQ"/>
    <x v="0"/>
    <x v="570"/>
    <x v="4"/>
    <x v="601"/>
    <d v="2025-06-01T00:00:00"/>
    <x v="17"/>
    <n v="10"/>
    <x v="1"/>
  </r>
  <r>
    <x v="0"/>
    <s v="Piment cayenne "/>
    <x v="0"/>
    <x v="572"/>
    <x v="6"/>
    <x v="601"/>
    <d v="2025-06-01T00:00:00"/>
    <x v="17"/>
    <n v="5"/>
    <x v="1"/>
  </r>
  <r>
    <x v="0"/>
    <s v="Colombo hot "/>
    <x v="0"/>
    <x v="643"/>
    <x v="4"/>
    <x v="605"/>
    <d v="2025-06-01T00:00:00"/>
    <x v="17"/>
    <n v="8"/>
    <x v="1"/>
  </r>
  <r>
    <x v="0"/>
    <s v="Feuille nori "/>
    <x v="0"/>
    <x v="642"/>
    <x v="6"/>
    <x v="209"/>
    <d v="2025-06-01T00:00:00"/>
    <x v="17"/>
    <n v="15"/>
    <x v="1"/>
  </r>
  <r>
    <x v="0"/>
    <s v="Pate d amande "/>
    <x v="0"/>
    <x v="619"/>
    <x v="4"/>
    <x v="327"/>
    <d v="2025-06-01T00:00:00"/>
    <x v="17"/>
    <n v="16"/>
    <x v="1"/>
  </r>
  <r>
    <x v="0"/>
    <s v="Vin blancs"/>
    <x v="0"/>
    <x v="620"/>
    <x v="4"/>
    <x v="606"/>
    <d v="2025-06-01T00:00:00"/>
    <x v="17"/>
    <n v="40"/>
    <x v="1"/>
  </r>
  <r>
    <x v="0"/>
    <s v="Fond volaille "/>
    <x v="0"/>
    <x v="617"/>
    <x v="2"/>
    <x v="224"/>
    <d v="2025-06-01T00:00:00"/>
    <x v="17"/>
    <n v="33"/>
    <x v="1"/>
  </r>
  <r>
    <x v="0"/>
    <s v="Paprika fume"/>
    <x v="0"/>
    <x v="644"/>
    <x v="6"/>
    <x v="597"/>
    <d v="2025-06-01T00:00:00"/>
    <x v="17"/>
    <n v="9"/>
    <x v="1"/>
  </r>
  <r>
    <x v="0"/>
    <s v="Gressins sesame "/>
    <x v="0"/>
    <x v="645"/>
    <x v="17"/>
    <x v="604"/>
    <d v="2025-06-01T00:00:00"/>
    <x v="17"/>
    <n v="30"/>
    <x v="1"/>
  </r>
  <r>
    <x v="0"/>
    <s v="Poivre malabar "/>
    <x v="0"/>
    <x v="678"/>
    <x v="2"/>
    <x v="327"/>
    <d v="2025-06-01T00:00:00"/>
    <x v="17"/>
    <n v="24"/>
    <x v="1"/>
  </r>
  <r>
    <x v="0"/>
    <s v="Poivre fume "/>
    <x v="0"/>
    <x v="677"/>
    <x v="2"/>
    <x v="279"/>
    <d v="2025-06-01T00:00:00"/>
    <x v="17"/>
    <n v="21"/>
    <x v="1"/>
  </r>
  <r>
    <x v="0"/>
    <s v="Confiture fraises sceau 3 kg"/>
    <x v="0"/>
    <x v="684"/>
    <x v="4"/>
    <x v="598"/>
    <d v="2025-06-01T00:00:00"/>
    <x v="17"/>
    <n v="32"/>
    <x v="1"/>
  </r>
  <r>
    <x v="22"/>
    <s v="Pizza 4 fromages   "/>
    <x v="0"/>
    <x v="469"/>
    <x v="64"/>
    <x v="601"/>
    <d v="2025-06-01T00:00:00"/>
    <x v="17"/>
    <n v="140"/>
    <x v="1"/>
  </r>
  <r>
    <x v="22"/>
    <s v="Pizza Margherita "/>
    <x v="0"/>
    <x v="467"/>
    <x v="64"/>
    <x v="600"/>
    <d v="2025-06-01T00:00:00"/>
    <x v="17"/>
    <n v="56"/>
    <x v="1"/>
  </r>
  <r>
    <x v="22"/>
    <s v="Pizza pepperoni "/>
    <x v="0"/>
    <x v="470"/>
    <x v="64"/>
    <x v="605"/>
    <d v="2025-06-01T00:00:00"/>
    <x v="17"/>
    <n v="112"/>
    <x v="1"/>
  </r>
  <r>
    <x v="10"/>
    <s v="Haricot verts 2.5 kg"/>
    <x v="0"/>
    <x v="201"/>
    <x v="17"/>
    <x v="608"/>
    <d v="2025-06-01T00:00:00"/>
    <x v="17"/>
    <n v="10"/>
    <x v="1"/>
  </r>
  <r>
    <x v="10"/>
    <s v="Huile friteuse 20 l"/>
    <x v="0"/>
    <x v="239"/>
    <x v="2"/>
    <x v="215"/>
    <d v="2025-06-01T00:00:00"/>
    <x v="17"/>
    <n v="141"/>
    <x v="1"/>
  </r>
  <r>
    <x v="10"/>
    <s v="Feve de soja kg"/>
    <x v="0"/>
    <x v="250"/>
    <x v="5"/>
    <x v="605"/>
    <d v="2025-06-01T00:00:00"/>
    <x v="17"/>
    <n v="32"/>
    <x v="1"/>
  </r>
  <r>
    <x v="10"/>
    <s v="Tortelloni ricotta epinard "/>
    <x v="0"/>
    <x v="323"/>
    <x v="1"/>
    <x v="279"/>
    <d v="2025-06-01T00:00:00"/>
    <x v="17"/>
    <n v="28"/>
    <x v="1"/>
  </r>
  <r>
    <x v="10"/>
    <s v="Bouchee Camembert  "/>
    <x v="0"/>
    <x v="333"/>
    <x v="53"/>
    <x v="226"/>
    <d v="2025-06-01T00:00:00"/>
    <x v="17"/>
    <n v="132"/>
    <x v="1"/>
  </r>
  <r>
    <x v="10"/>
    <s v="Pomme dauphin "/>
    <x v="0"/>
    <x v="586"/>
    <x v="2"/>
    <x v="605"/>
    <d v="2025-06-01T00:00:00"/>
    <x v="17"/>
    <n v="12"/>
    <x v="1"/>
  </r>
  <r>
    <x v="10"/>
    <s v="Frite 2.5kg"/>
    <x v="0"/>
    <x v="631"/>
    <x v="6"/>
    <x v="600"/>
    <d v="2025-06-01T00:00:00"/>
    <x v="17"/>
    <n v="2"/>
    <x v="1"/>
  </r>
  <r>
    <x v="10"/>
    <s v="Epis mais 1 kg "/>
    <x v="0"/>
    <x v="707"/>
    <x v="11"/>
    <x v="186"/>
    <d v="2025-06-01T00:00:00"/>
    <x v="17"/>
    <n v="70"/>
    <x v="1"/>
  </r>
  <r>
    <x v="10"/>
    <s v="Donut chocolat"/>
    <x v="0"/>
    <x v="746"/>
    <x v="6"/>
    <x v="603"/>
    <d v="2025-06-01T00:00:00"/>
    <x v="17"/>
    <n v="22"/>
    <x v="1"/>
  </r>
  <r>
    <x v="10"/>
    <s v="Donut fraise"/>
    <x v="0"/>
    <x v="747"/>
    <x v="6"/>
    <x v="603"/>
    <d v="2025-06-01T00:00:00"/>
    <x v="17"/>
    <n v="22"/>
    <x v="1"/>
  </r>
  <r>
    <x v="10"/>
    <s v="Gauffre"/>
    <x v="0"/>
    <x v="748"/>
    <x v="2"/>
    <x v="559"/>
    <d v="2025-06-01T00:00:00"/>
    <x v="17"/>
    <n v="39"/>
    <x v="1"/>
  </r>
  <r>
    <x v="10"/>
    <s v="Carpaccio de boeuf 1.4"/>
    <x v="0"/>
    <x v="752"/>
    <x v="4"/>
    <x v="588"/>
    <d v="2025-06-01T00:00:00"/>
    <x v="17"/>
    <n v="48"/>
    <x v="1"/>
  </r>
  <r>
    <x v="10"/>
    <s v="Potetos patate douce 2.5"/>
    <x v="0"/>
    <x v="753"/>
    <x v="5"/>
    <x v="605"/>
    <d v="2025-06-01T00:00:00"/>
    <x v="17"/>
    <n v="32"/>
    <x v="1"/>
  </r>
  <r>
    <x v="12"/>
    <s v="Samboussik Veau 20 Pc"/>
    <x v="0"/>
    <x v="225"/>
    <x v="2"/>
    <x v="600"/>
    <d v="2025-06-01T00:00:00"/>
    <x v="17"/>
    <n v="6"/>
    <x v="1"/>
  </r>
  <r>
    <x v="31"/>
    <s v="Tarte Fraise 900G"/>
    <x v="0"/>
    <x v="754"/>
    <x v="4"/>
    <x v="186"/>
    <d v="2025-06-01T00:00:00"/>
    <x v="17"/>
    <n v="20"/>
    <x v="1"/>
  </r>
  <r>
    <x v="2"/>
    <s v="Assortiment De Macarons Recette Lenôtre 12Gr "/>
    <x v="0"/>
    <x v="755"/>
    <x v="19"/>
    <x v="624"/>
    <d v="2025-06-01T00:00:00"/>
    <x v="17"/>
    <n v="728"/>
    <x v="1"/>
  </r>
  <r>
    <x v="2"/>
    <s v="Brioche Nanterre Sucre Perle 400G "/>
    <x v="0"/>
    <x v="756"/>
    <x v="6"/>
    <x v="640"/>
    <d v="2025-06-01T00:00:00"/>
    <x v="17"/>
    <n v="45"/>
    <x v="1"/>
  </r>
  <r>
    <x v="2"/>
    <s v="Fond tartellette sans gluten chocolat "/>
    <x v="0"/>
    <x v="757"/>
    <x v="6"/>
    <x v="641"/>
    <d v="2025-06-01T00:00:00"/>
    <x v="17"/>
    <n v="127"/>
    <x v="1"/>
  </r>
  <r>
    <x v="2"/>
    <s v="Mini madeleine pepites de chocolat 140x18g"/>
    <x v="0"/>
    <x v="758"/>
    <x v="6"/>
    <x v="642"/>
    <d v="2025-06-01T00:00:00"/>
    <x v="17"/>
    <n v="41"/>
    <x v="1"/>
  </r>
  <r>
    <x v="2"/>
    <s v="Trate Framboise Dia27 - (Cond 2)"/>
    <x v="0"/>
    <x v="759"/>
    <x v="6"/>
    <x v="416"/>
    <d v="2025-06-01T00:00:00"/>
    <x v="17"/>
    <n v="28"/>
    <x v="1"/>
  </r>
  <r>
    <x v="2"/>
    <s v="Boucher courgette basilic "/>
    <x v="0"/>
    <x v="760"/>
    <x v="6"/>
    <x v="624"/>
    <d v="2025-06-01T00:00:00"/>
    <x v="17"/>
    <n v="52"/>
    <x v="1"/>
  </r>
  <r>
    <x v="2"/>
    <s v="Fond tarte a cuir 27 cm piece"/>
    <x v="0"/>
    <x v="427"/>
    <x v="6"/>
    <x v="605"/>
    <d v="2025-06-01T00:00:00"/>
    <x v="17"/>
    <n v="4"/>
    <x v="1"/>
  </r>
  <r>
    <x v="24"/>
    <s v="Muesli croustillantkg "/>
    <x v="0"/>
    <x v="590"/>
    <x v="0"/>
    <x v="186"/>
    <d v="2025-06-01T00:00:00"/>
    <x v="17"/>
    <n v="90"/>
    <x v="1"/>
  </r>
  <r>
    <x v="24"/>
    <s v="Muesli bio basic kg"/>
    <x v="0"/>
    <x v="589"/>
    <x v="41"/>
    <x v="279"/>
    <d v="2025-06-01T00:00:00"/>
    <x v="17"/>
    <n v="140"/>
    <x v="1"/>
  </r>
  <r>
    <x v="24"/>
    <s v="Muesli bio fruits "/>
    <x v="0"/>
    <x v="600"/>
    <x v="4"/>
    <x v="279"/>
    <d v="2025-06-01T00:00:00"/>
    <x v="17"/>
    <n v="14"/>
    <x v="1"/>
  </r>
  <r>
    <x v="24"/>
    <s v="Pate a tartiner noisette pot "/>
    <x v="0"/>
    <x v="592"/>
    <x v="15"/>
    <x v="279"/>
    <d v="2025-06-01T00:00:00"/>
    <x v="17"/>
    <n v="105"/>
    <x v="1"/>
  </r>
  <r>
    <x v="24"/>
    <s v="Pate a tartiner noix de coco pot "/>
    <x v="0"/>
    <x v="593"/>
    <x v="41"/>
    <x v="279"/>
    <d v="2025-06-01T00:00:00"/>
    <x v="17"/>
    <n v="140"/>
    <x v="1"/>
  </r>
  <r>
    <x v="24"/>
    <s v="Muesli chocolat "/>
    <x v="0"/>
    <x v="675"/>
    <x v="17"/>
    <x v="226"/>
    <d v="2025-06-01T00:00:00"/>
    <x v="17"/>
    <n v="120"/>
    <x v="1"/>
  </r>
  <r>
    <x v="16"/>
    <s v="Dorade Roy Filet"/>
    <x v="0"/>
    <x v="761"/>
    <x v="9"/>
    <x v="578"/>
    <d v="2025-06-01T00:00:00"/>
    <x v="17"/>
    <n v="70"/>
    <x v="1"/>
  </r>
  <r>
    <x v="16"/>
    <s v="Filet de lieu jaune "/>
    <x v="0"/>
    <x v="713"/>
    <x v="8"/>
    <x v="603"/>
    <d v="2025-06-01T00:00:00"/>
    <x v="17"/>
    <n v="132"/>
    <x v="1"/>
  </r>
  <r>
    <x v="21"/>
    <s v="Oeufs brouillees carton de 6"/>
    <x v="0"/>
    <x v="762"/>
    <x v="6"/>
    <x v="615"/>
    <d v="2025-06-01T00:00:00"/>
    <x v="17"/>
    <n v="33"/>
    <x v="1"/>
  </r>
  <r>
    <x v="1"/>
    <s v="Amande Effilee"/>
    <x v="0"/>
    <x v="37"/>
    <x v="4"/>
    <x v="186"/>
    <d v="2025-06-01T00:00:00"/>
    <x v="17"/>
    <n v="20"/>
    <x v="1"/>
  </r>
  <r>
    <x v="1"/>
    <s v="Arome Pistache"/>
    <x v="0"/>
    <x v="368"/>
    <x v="6"/>
    <x v="607"/>
    <d v="2025-06-01T00:00:00"/>
    <x v="17"/>
    <n v="17"/>
    <x v="1"/>
  </r>
  <r>
    <x v="1"/>
    <s v="Pistache brute "/>
    <x v="0"/>
    <x v="369"/>
    <x v="2"/>
    <x v="226"/>
    <d v="2025-06-01T00:00:00"/>
    <x v="17"/>
    <n v="36"/>
    <x v="1"/>
  </r>
  <r>
    <x v="1"/>
    <s v="Basilic sec"/>
    <x v="0"/>
    <x v="6"/>
    <x v="6"/>
    <x v="605"/>
    <d v="2025-06-01T00:00:00"/>
    <x v="17"/>
    <n v="4"/>
    <x v="1"/>
  </r>
  <r>
    <x v="1"/>
    <s v="Bombe À Graisse"/>
    <x v="0"/>
    <x v="39"/>
    <x v="43"/>
    <x v="534"/>
    <d v="2025-06-01T00:00:00"/>
    <x v="17"/>
    <n v="78"/>
    <x v="1"/>
  </r>
  <r>
    <x v="1"/>
    <s v="Cacahuete  salees 1 kg "/>
    <x v="0"/>
    <x v="528"/>
    <x v="6"/>
    <x v="602"/>
    <d v="2025-06-01T00:00:00"/>
    <x v="17"/>
    <n v="34"/>
    <x v="1"/>
  </r>
  <r>
    <x v="1"/>
    <s v="Creme Balsamique L"/>
    <x v="0"/>
    <x v="86"/>
    <x v="2"/>
    <x v="327"/>
    <d v="2025-06-01T00:00:00"/>
    <x v="17"/>
    <n v="24"/>
    <x v="1"/>
  </r>
  <r>
    <x v="1"/>
    <s v="Crocodile Bonbon"/>
    <x v="0"/>
    <x v="763"/>
    <x v="2"/>
    <x v="186"/>
    <d v="2025-06-01T00:00:00"/>
    <x v="17"/>
    <n v="30"/>
    <x v="1"/>
  </r>
  <r>
    <x v="1"/>
    <s v="Epice mexicaine"/>
    <x v="0"/>
    <x v="483"/>
    <x v="2"/>
    <x v="597"/>
    <d v="2025-06-01T00:00:00"/>
    <x v="17"/>
    <n v="27"/>
    <x v="1"/>
  </r>
  <r>
    <x v="1"/>
    <s v="Fumet De Poisson"/>
    <x v="0"/>
    <x v="63"/>
    <x v="6"/>
    <x v="578"/>
    <d v="2025-06-01T00:00:00"/>
    <x v="17"/>
    <n v="14"/>
    <x v="1"/>
  </r>
  <r>
    <x v="1"/>
    <s v="Gavotte"/>
    <x v="0"/>
    <x v="45"/>
    <x v="6"/>
    <x v="152"/>
    <d v="2025-06-01T00:00:00"/>
    <x v="17"/>
    <n v="29"/>
    <x v="1"/>
  </r>
  <r>
    <x v="1"/>
    <s v="Griotte"/>
    <x v="0"/>
    <x v="764"/>
    <x v="6"/>
    <x v="601"/>
    <d v="2025-06-01T00:00:00"/>
    <x v="17"/>
    <n v="5"/>
    <x v="1"/>
  </r>
  <r>
    <x v="1"/>
    <s v="Pate Conglichi"/>
    <x v="0"/>
    <x v="765"/>
    <x v="9"/>
    <x v="600"/>
    <d v="2025-06-01T00:00:00"/>
    <x v="17"/>
    <n v="10"/>
    <x v="1"/>
  </r>
  <r>
    <x v="1"/>
    <s v="Raisin Golden"/>
    <x v="0"/>
    <x v="376"/>
    <x v="6"/>
    <x v="601"/>
    <d v="2025-06-01T00:00:00"/>
    <x v="17"/>
    <n v="5"/>
    <x v="1"/>
  </r>
  <r>
    <x v="1"/>
    <s v="Rhum Cbd"/>
    <x v="0"/>
    <x v="453"/>
    <x v="6"/>
    <x v="380"/>
    <d v="2025-06-01T00:00:00"/>
    <x v="17"/>
    <n v="30"/>
    <x v="1"/>
  </r>
  <r>
    <x v="1"/>
    <s v="Sauce Soja Sucre"/>
    <x v="0"/>
    <x v="83"/>
    <x v="8"/>
    <x v="597"/>
    <d v="2025-06-01T00:00:00"/>
    <x v="17"/>
    <n v="54"/>
    <x v="1"/>
  </r>
  <r>
    <x v="1"/>
    <s v="Confiture abricot 345g"/>
    <x v="0"/>
    <x v="722"/>
    <x v="53"/>
    <x v="605"/>
    <d v="2025-06-01T00:00:00"/>
    <x v="17"/>
    <n v="44"/>
    <x v="1"/>
  </r>
  <r>
    <x v="17"/>
    <s v="Saint jacques 1 kg "/>
    <x v="0"/>
    <x v="265"/>
    <x v="6"/>
    <x v="328"/>
    <d v="2025-06-01T00:00:00"/>
    <x v="17"/>
    <n v="42"/>
    <x v="1"/>
  </r>
  <r>
    <x v="18"/>
    <s v="Jus de pomme "/>
    <x v="0"/>
    <x v="268"/>
    <x v="1"/>
    <x v="588"/>
    <d v="2025-06-01T00:00:00"/>
    <x v="17"/>
    <n v="96"/>
    <x v="1"/>
  </r>
  <r>
    <x v="18"/>
    <s v="Jus d orange "/>
    <x v="0"/>
    <x v="266"/>
    <x v="2"/>
    <x v="596"/>
    <d v="2025-06-01T00:00:00"/>
    <x v="17"/>
    <n v="75"/>
    <x v="1"/>
  </r>
  <r>
    <x v="8"/>
    <s v="Ston et ecureuil colis de 12 pieces"/>
    <x v="0"/>
    <x v="184"/>
    <x v="2"/>
    <x v="152"/>
    <d v="2025-06-01T00:00:00"/>
    <x v="17"/>
    <n v="87"/>
    <x v="1"/>
  </r>
  <r>
    <x v="8"/>
    <s v="Tartelette citron meringuee colis de 12"/>
    <x v="0"/>
    <x v="191"/>
    <x v="2"/>
    <x v="152"/>
    <d v="2025-06-01T00:00:00"/>
    <x v="17"/>
    <n v="87"/>
    <x v="1"/>
  </r>
  <r>
    <x v="33"/>
    <s v="Sirop Agave Bio Squeezer 500 Gr"/>
    <x v="0"/>
    <x v="766"/>
    <x v="4"/>
    <x v="605"/>
    <d v="2025-06-01T00:00:00"/>
    <x v="17"/>
    <n v="8"/>
    <x v="1"/>
  </r>
  <r>
    <x v="5"/>
    <s v="Muffin Myrtille"/>
    <x v="0"/>
    <x v="459"/>
    <x v="6"/>
    <x v="643"/>
    <d v="2025-06-01T00:00:00"/>
    <x v="17"/>
    <n v="53"/>
    <x v="1"/>
  </r>
  <r>
    <x v="5"/>
    <s v="Assortiment Mini Eclairs"/>
    <x v="0"/>
    <x v="597"/>
    <x v="9"/>
    <x v="281"/>
    <d v="2025-06-01T00:00:00"/>
    <x v="17"/>
    <n v="160"/>
    <x v="1"/>
  </r>
  <r>
    <x v="5"/>
    <s v="Bavarois Entremet Passion"/>
    <x v="0"/>
    <x v="767"/>
    <x v="6"/>
    <x v="644"/>
    <d v="2025-06-01T00:00:00"/>
    <x v="17"/>
    <n v="65"/>
    <x v="1"/>
  </r>
  <r>
    <x v="5"/>
    <s v="Bouchee Veggie Courgette Menthe"/>
    <x v="0"/>
    <x v="768"/>
    <x v="6"/>
    <x v="643"/>
    <d v="2025-06-01T00:00:00"/>
    <x v="17"/>
    <n v="53"/>
    <x v="1"/>
  </r>
  <r>
    <x v="5"/>
    <s v="Camembert Frit"/>
    <x v="0"/>
    <x v="217"/>
    <x v="6"/>
    <x v="559"/>
    <d v="2025-06-01T00:00:00"/>
    <x v="17"/>
    <n v="13"/>
    <x v="1"/>
  </r>
  <r>
    <x v="5"/>
    <s v="Cookie Au Lait"/>
    <x v="0"/>
    <x v="284"/>
    <x v="6"/>
    <x v="281"/>
    <d v="2025-06-01T00:00:00"/>
    <x v="17"/>
    <n v="32"/>
    <x v="1"/>
  </r>
  <r>
    <x v="5"/>
    <s v="Cookie Double Chocolat"/>
    <x v="0"/>
    <x v="155"/>
    <x v="6"/>
    <x v="281"/>
    <d v="2025-06-01T00:00:00"/>
    <x v="17"/>
    <n v="32"/>
    <x v="1"/>
  </r>
  <r>
    <x v="5"/>
    <s v="Coulis Fruit Rouge"/>
    <x v="0"/>
    <x v="769"/>
    <x v="1"/>
    <x v="605"/>
    <d v="2025-06-01T00:00:00"/>
    <x v="17"/>
    <n v="16"/>
    <x v="1"/>
  </r>
  <r>
    <x v="5"/>
    <s v="Crepe"/>
    <x v="0"/>
    <x v="148"/>
    <x v="4"/>
    <x v="291"/>
    <d v="2025-06-01T00:00:00"/>
    <x v="17"/>
    <n v="38"/>
    <x v="1"/>
  </r>
  <r>
    <x v="5"/>
    <s v="Crevette Kuro Noir 1 Pq"/>
    <x v="0"/>
    <x v="282"/>
    <x v="6"/>
    <x v="380"/>
    <d v="2025-06-01T00:00:00"/>
    <x v="17"/>
    <n v="30"/>
    <x v="1"/>
  </r>
  <r>
    <x v="5"/>
    <s v="Glace Vanille"/>
    <x v="0"/>
    <x v="327"/>
    <x v="6"/>
    <x v="598"/>
    <d v="2025-06-01T00:00:00"/>
    <x v="17"/>
    <n v="16"/>
    <x v="1"/>
  </r>
  <r>
    <x v="5"/>
    <s v="Pain Chocolats"/>
    <x v="0"/>
    <x v="214"/>
    <x v="6"/>
    <x v="215"/>
    <d v="2025-06-01T00:00:00"/>
    <x v="17"/>
    <n v="47"/>
    <x v="1"/>
  </r>
  <r>
    <x v="5"/>
    <s v="Pain Complet"/>
    <x v="0"/>
    <x v="275"/>
    <x v="6"/>
    <x v="163"/>
    <d v="2025-06-01T00:00:00"/>
    <x v="17"/>
    <n v="31"/>
    <x v="1"/>
  </r>
  <r>
    <x v="5"/>
    <s v="Pain Mie Plaque"/>
    <x v="0"/>
    <x v="197"/>
    <x v="4"/>
    <x v="620"/>
    <d v="2025-06-01T00:00:00"/>
    <x v="17"/>
    <n v="142"/>
    <x v="1"/>
  </r>
  <r>
    <x v="5"/>
    <s v="Pain Surprise Mediterraneen"/>
    <x v="0"/>
    <x v="315"/>
    <x v="4"/>
    <x v="645"/>
    <d v="2025-06-01T00:00:00"/>
    <x v="17"/>
    <n v="88"/>
    <x v="1"/>
  </r>
  <r>
    <x v="5"/>
    <s v="Pains Sans Gluten"/>
    <x v="0"/>
    <x v="285"/>
    <x v="6"/>
    <x v="281"/>
    <d v="2025-06-01T00:00:00"/>
    <x v="17"/>
    <n v="32"/>
    <x v="1"/>
  </r>
  <r>
    <x v="5"/>
    <s v="Saku De Thon"/>
    <x v="0"/>
    <x v="194"/>
    <x v="1"/>
    <x v="551"/>
    <d v="2025-06-01T00:00:00"/>
    <x v="17"/>
    <n v="144"/>
    <x v="1"/>
  </r>
  <r>
    <x v="5"/>
    <s v="Tarte Tropezienne"/>
    <x v="0"/>
    <x v="770"/>
    <x v="4"/>
    <x v="643"/>
    <d v="2025-06-01T00:00:00"/>
    <x v="17"/>
    <n v="106"/>
    <x v="1"/>
  </r>
  <r>
    <x v="6"/>
    <s v="Camomille Bio"/>
    <x v="0"/>
    <x v="162"/>
    <x v="1"/>
    <x v="281"/>
    <d v="2025-06-01T00:00:00"/>
    <x v="17"/>
    <n v="128"/>
    <x v="1"/>
  </r>
  <r>
    <x v="6"/>
    <s v="The Noir Breakfast Intense"/>
    <x v="0"/>
    <x v="156"/>
    <x v="1"/>
    <x v="596"/>
    <d v="2025-06-01T00:00:00"/>
    <x v="17"/>
    <n v="100"/>
    <x v="1"/>
  </r>
  <r>
    <x v="6"/>
    <s v="The Noir Earl Grey Intense Bio"/>
    <x v="0"/>
    <x v="158"/>
    <x v="4"/>
    <x v="152"/>
    <d v="2025-06-01T00:00:00"/>
    <x v="17"/>
    <n v="58"/>
    <x v="1"/>
  </r>
  <r>
    <x v="6"/>
    <s v="The Vert Chine Au Jasmin Intense Bio Bio"/>
    <x v="0"/>
    <x v="160"/>
    <x v="1"/>
    <x v="163"/>
    <d v="2025-06-01T00:00:00"/>
    <x v="17"/>
    <n v="124"/>
    <x v="1"/>
  </r>
  <r>
    <x v="6"/>
    <s v="Fleur Infusion Pamplemousse Bio"/>
    <x v="0"/>
    <x v="310"/>
    <x v="4"/>
    <x v="281"/>
    <d v="2025-06-01T00:00:00"/>
    <x v="17"/>
    <n v="64"/>
    <x v="1"/>
  </r>
  <r>
    <x v="6"/>
    <s v="The Noir Darjeeling Imperial Bio"/>
    <x v="0"/>
    <x v="464"/>
    <x v="1"/>
    <x v="163"/>
    <d v="2025-06-01T00:00:00"/>
    <x v="17"/>
    <n v="124"/>
    <x v="1"/>
  </r>
  <r>
    <x v="6"/>
    <s v="The Vert 4 Fruits Rouges Intense Bio"/>
    <x v="0"/>
    <x v="161"/>
    <x v="2"/>
    <x v="163"/>
    <d v="2025-06-01T00:00:00"/>
    <x v="17"/>
    <n v="93"/>
    <x v="1"/>
  </r>
  <r>
    <x v="6"/>
    <s v="Sig grand the  vert yamato du japon bio boite 50 sachets"/>
    <x v="0"/>
    <x v="430"/>
    <x v="1"/>
    <x v="615"/>
    <d v="2025-06-01T00:00:00"/>
    <x v="17"/>
    <n v="132"/>
    <x v="1"/>
  </r>
  <r>
    <x v="6"/>
    <s v="Sig the vert citron bio boite 50 sachets"/>
    <x v="0"/>
    <x v="432"/>
    <x v="4"/>
    <x v="615"/>
    <d v="2025-06-01T00:00:00"/>
    <x v="17"/>
    <n v="66"/>
    <x v="1"/>
  </r>
  <r>
    <x v="6"/>
    <s v="Sig infusion tilleul officinal bio boite 50 sachets "/>
    <x v="0"/>
    <x v="433"/>
    <x v="2"/>
    <x v="416"/>
    <d v="2025-06-01T00:00:00"/>
    <x v="17"/>
    <n v="84"/>
    <x v="1"/>
  </r>
  <r>
    <x v="6"/>
    <s v="Infusion verveine bio 50 sachets "/>
    <x v="0"/>
    <x v="491"/>
    <x v="2"/>
    <x v="416"/>
    <d v="2025-06-01T00:00:00"/>
    <x v="17"/>
    <n v="84"/>
    <x v="1"/>
  </r>
  <r>
    <x v="30"/>
    <s v="Miel Jérusalem "/>
    <x v="0"/>
    <x v="674"/>
    <x v="4"/>
    <x v="559"/>
    <d v="2025-07-01T00:00:00"/>
    <x v="18"/>
    <n v="26"/>
    <x v="1"/>
  </r>
  <r>
    <x v="32"/>
    <s v="Lunch Cerise"/>
    <x v="0"/>
    <x v="740"/>
    <x v="4"/>
    <x v="635"/>
    <d v="2025-07-01T00:00:00"/>
    <x v="18"/>
    <n v="210"/>
    <x v="1"/>
  </r>
  <r>
    <x v="32"/>
    <s v="Lunch citron jaune "/>
    <x v="0"/>
    <x v="741"/>
    <x v="4"/>
    <x v="628"/>
    <d v="2025-07-01T00:00:00"/>
    <x v="18"/>
    <n v="154"/>
    <x v="1"/>
  </r>
  <r>
    <x v="32"/>
    <s v="Lunch fraise "/>
    <x v="0"/>
    <x v="742"/>
    <x v="6"/>
    <x v="240"/>
    <d v="2025-07-01T00:00:00"/>
    <x v="18"/>
    <n v="88"/>
    <x v="1"/>
  </r>
  <r>
    <x v="32"/>
    <s v="Madeleine "/>
    <x v="0"/>
    <x v="744"/>
    <x v="6"/>
    <x v="380"/>
    <d v="2025-07-01T00:00:00"/>
    <x v="18"/>
    <n v="30"/>
    <x v="1"/>
  </r>
  <r>
    <x v="9"/>
    <s v="Tarte Rhubarbe 22 Diam  "/>
    <x v="0"/>
    <x v="192"/>
    <x v="6"/>
    <x v="578"/>
    <d v="2025-07-01T00:00:00"/>
    <x v="18"/>
    <n v="14"/>
    <x v="1"/>
  </r>
  <r>
    <x v="0"/>
    <s v="Arome café"/>
    <x v="0"/>
    <x v="352"/>
    <x v="4"/>
    <x v="596"/>
    <d v="2025-07-01T00:00:00"/>
    <x v="18"/>
    <n v="50"/>
    <x v="1"/>
  </r>
  <r>
    <x v="0"/>
    <s v="Arome vanille "/>
    <x v="0"/>
    <x v="350"/>
    <x v="2"/>
    <x v="152"/>
    <d v="2025-07-01T00:00:00"/>
    <x v="18"/>
    <n v="87"/>
    <x v="1"/>
  </r>
  <r>
    <x v="0"/>
    <s v="Cardamone "/>
    <x v="0"/>
    <x v="395"/>
    <x v="6"/>
    <x v="596"/>
    <d v="2025-07-01T00:00:00"/>
    <x v="18"/>
    <n v="25"/>
    <x v="1"/>
  </r>
  <r>
    <x v="0"/>
    <s v="Creme de marron "/>
    <x v="0"/>
    <x v="136"/>
    <x v="2"/>
    <x v="224"/>
    <d v="2025-07-01T00:00:00"/>
    <x v="18"/>
    <n v="33"/>
    <x v="1"/>
  </r>
  <r>
    <x v="0"/>
    <s v="Farine De Ble T55"/>
    <x v="0"/>
    <x v="361"/>
    <x v="8"/>
    <x v="534"/>
    <d v="2025-07-01T00:00:00"/>
    <x v="18"/>
    <n v="36"/>
    <x v="1"/>
  </r>
  <r>
    <x v="0"/>
    <s v="Fleur d oranger "/>
    <x v="0"/>
    <x v="394"/>
    <x v="6"/>
    <x v="605"/>
    <d v="2025-07-01T00:00:00"/>
    <x v="18"/>
    <n v="4"/>
    <x v="1"/>
  </r>
  <r>
    <x v="0"/>
    <s v="Fleur de sel"/>
    <x v="0"/>
    <x v="414"/>
    <x v="4"/>
    <x v="534"/>
    <d v="2025-07-01T00:00:00"/>
    <x v="18"/>
    <n v="12"/>
    <x v="1"/>
  </r>
  <r>
    <x v="0"/>
    <s v="Fumet poisson poudre   "/>
    <x v="0"/>
    <x v="123"/>
    <x v="1"/>
    <x v="327"/>
    <d v="2025-07-01T00:00:00"/>
    <x v="18"/>
    <n v="32"/>
    <x v="1"/>
  </r>
  <r>
    <x v="0"/>
    <s v="Gelatine feuille "/>
    <x v="0"/>
    <x v="415"/>
    <x v="6"/>
    <x v="596"/>
    <d v="2025-07-01T00:00:00"/>
    <x v="18"/>
    <n v="25"/>
    <x v="1"/>
  </r>
  <r>
    <x v="0"/>
    <s v="Lentille Corail Bio"/>
    <x v="0"/>
    <x v="2"/>
    <x v="6"/>
    <x v="559"/>
    <d v="2025-07-01T00:00:00"/>
    <x v="18"/>
    <n v="13"/>
    <x v="1"/>
  </r>
  <r>
    <x v="0"/>
    <s v="Levure chimique "/>
    <x v="0"/>
    <x v="416"/>
    <x v="2"/>
    <x v="597"/>
    <d v="2025-07-01T00:00:00"/>
    <x v="18"/>
    <n v="27"/>
    <x v="1"/>
  </r>
  <r>
    <x v="0"/>
    <s v="Mais cuit "/>
    <x v="0"/>
    <x v="140"/>
    <x v="1"/>
    <x v="600"/>
    <d v="2025-07-01T00:00:00"/>
    <x v="18"/>
    <n v="8"/>
    <x v="1"/>
  </r>
  <r>
    <x v="0"/>
    <s v="Nouilles jap 3 kg"/>
    <x v="0"/>
    <x v="480"/>
    <x v="4"/>
    <x v="597"/>
    <d v="2025-07-01T00:00:00"/>
    <x v="18"/>
    <n v="18"/>
    <x v="1"/>
  </r>
  <r>
    <x v="0"/>
    <s v="Olive Verte Entieres 5/1"/>
    <x v="0"/>
    <x v="365"/>
    <x v="4"/>
    <x v="279"/>
    <d v="2025-07-01T00:00:00"/>
    <x v="18"/>
    <n v="14"/>
    <x v="1"/>
  </r>
  <r>
    <x v="0"/>
    <s v="Quinoa kg"/>
    <x v="0"/>
    <x v="413"/>
    <x v="4"/>
    <x v="534"/>
    <d v="2025-07-01T00:00:00"/>
    <x v="18"/>
    <n v="12"/>
    <x v="1"/>
  </r>
  <r>
    <x v="0"/>
    <s v="Sel fin 5 kg "/>
    <x v="0"/>
    <x v="342"/>
    <x v="4"/>
    <x v="534"/>
    <d v="2025-07-01T00:00:00"/>
    <x v="18"/>
    <n v="12"/>
    <x v="1"/>
  </r>
  <r>
    <x v="0"/>
    <s v="Sel guerande kg "/>
    <x v="0"/>
    <x v="447"/>
    <x v="4"/>
    <x v="608"/>
    <d v="2025-07-01T00:00:00"/>
    <x v="18"/>
    <n v="2"/>
    <x v="1"/>
  </r>
  <r>
    <x v="0"/>
    <s v="Sesame blanc kg "/>
    <x v="0"/>
    <x v="411"/>
    <x v="2"/>
    <x v="534"/>
    <d v="2025-07-01T00:00:00"/>
    <x v="18"/>
    <n v="18"/>
    <x v="1"/>
  </r>
  <r>
    <x v="0"/>
    <s v="Sirop d erable L"/>
    <x v="0"/>
    <x v="387"/>
    <x v="4"/>
    <x v="176"/>
    <d v="2025-07-01T00:00:00"/>
    <x v="18"/>
    <n v="54"/>
    <x v="1"/>
  </r>
  <r>
    <x v="0"/>
    <s v="Sucre cassonnade kg "/>
    <x v="0"/>
    <x v="121"/>
    <x v="2"/>
    <x v="604"/>
    <d v="2025-07-01T00:00:00"/>
    <x v="18"/>
    <n v="9"/>
    <x v="1"/>
  </r>
  <r>
    <x v="0"/>
    <s v="Sucre glace kg"/>
    <x v="0"/>
    <x v="367"/>
    <x v="2"/>
    <x v="604"/>
    <d v="2025-07-01T00:00:00"/>
    <x v="18"/>
    <n v="9"/>
    <x v="1"/>
  </r>
  <r>
    <x v="0"/>
    <s v="Tabasco rouge flacon"/>
    <x v="0"/>
    <x v="345"/>
    <x v="6"/>
    <x v="604"/>
    <d v="2025-07-01T00:00:00"/>
    <x v="18"/>
    <n v="3"/>
    <x v="1"/>
  </r>
  <r>
    <x v="0"/>
    <s v="Tomates Concentre 28% 4/4"/>
    <x v="0"/>
    <x v="396"/>
    <x v="4"/>
    <x v="600"/>
    <d v="2025-07-01T00:00:00"/>
    <x v="18"/>
    <n v="4"/>
    <x v="1"/>
  </r>
  <r>
    <x v="0"/>
    <s v="Vinaigre balsamique L"/>
    <x v="0"/>
    <x v="444"/>
    <x v="4"/>
    <x v="605"/>
    <d v="2025-07-01T00:00:00"/>
    <x v="18"/>
    <n v="8"/>
    <x v="1"/>
  </r>
  <r>
    <x v="0"/>
    <s v="Vinaigre de riz btl"/>
    <x v="0"/>
    <x v="693"/>
    <x v="2"/>
    <x v="604"/>
    <d v="2025-07-01T00:00:00"/>
    <x v="18"/>
    <n v="9"/>
    <x v="1"/>
  </r>
  <r>
    <x v="0"/>
    <s v="Cornichon 5/1 boite 80+   "/>
    <x v="0"/>
    <x v="359"/>
    <x v="1"/>
    <x v="597"/>
    <d v="2025-07-01T00:00:00"/>
    <x v="18"/>
    <n v="36"/>
    <x v="1"/>
  </r>
  <r>
    <x v="0"/>
    <s v="Huile D'Olive Extra Vierge B:1L  "/>
    <x v="0"/>
    <x v="443"/>
    <x v="63"/>
    <x v="597"/>
    <d v="2025-07-01T00:00:00"/>
    <x v="18"/>
    <n v="225"/>
    <x v="1"/>
  </r>
  <r>
    <x v="0"/>
    <s v="Noix De Cajou 1 Kg  "/>
    <x v="0"/>
    <x v="114"/>
    <x v="2"/>
    <x v="578"/>
    <d v="2025-07-01T00:00:00"/>
    <x v="18"/>
    <n v="42"/>
    <x v="1"/>
  </r>
  <r>
    <x v="0"/>
    <s v="Penne Rigate  sac 5 kg "/>
    <x v="0"/>
    <x v="343"/>
    <x v="2"/>
    <x v="327"/>
    <d v="2025-07-01T00:00:00"/>
    <x v="18"/>
    <n v="24"/>
    <x v="1"/>
  </r>
  <r>
    <x v="0"/>
    <s v="Poivre Gris Moulu  1 kg "/>
    <x v="0"/>
    <x v="412"/>
    <x v="6"/>
    <x v="607"/>
    <d v="2025-07-01T00:00:00"/>
    <x v="18"/>
    <n v="17"/>
    <x v="1"/>
  </r>
  <r>
    <x v="0"/>
    <s v="Pralines Roses Enrobees P:1Kg  "/>
    <x v="0"/>
    <x v="404"/>
    <x v="4"/>
    <x v="609"/>
    <d v="2025-07-01T00:00:00"/>
    <x v="18"/>
    <n v="46"/>
    <x v="1"/>
  </r>
  <r>
    <x v="0"/>
    <s v="Sauce Piment Sriracha Coriandre 455Ml"/>
    <x v="0"/>
    <x v="731"/>
    <x v="11"/>
    <x v="601"/>
    <d v="2025-07-01T00:00:00"/>
    <x v="18"/>
    <n v="35"/>
    <x v="1"/>
  </r>
  <r>
    <x v="0"/>
    <s v="Sauce sweet chili  "/>
    <x v="0"/>
    <x v="340"/>
    <x v="8"/>
    <x v="279"/>
    <d v="2025-07-01T00:00:00"/>
    <x v="18"/>
    <n v="42"/>
    <x v="1"/>
  </r>
  <r>
    <x v="0"/>
    <s v="Speculos brisure  "/>
    <x v="0"/>
    <x v="263"/>
    <x v="11"/>
    <x v="534"/>
    <d v="2025-07-01T00:00:00"/>
    <x v="18"/>
    <n v="42"/>
    <x v="1"/>
  </r>
  <r>
    <x v="0"/>
    <s v="Sucre poudre sac 20 kg  "/>
    <x v="0"/>
    <x v="360"/>
    <x v="6"/>
    <x v="551"/>
    <d v="2025-07-01T00:00:00"/>
    <x v="18"/>
    <n v="36"/>
    <x v="1"/>
  </r>
  <r>
    <x v="0"/>
    <s v="Thon Albacore Naturel 4/4  "/>
    <x v="0"/>
    <x v="397"/>
    <x v="2"/>
    <x v="279"/>
    <d v="2025-07-01T00:00:00"/>
    <x v="18"/>
    <n v="21"/>
    <x v="1"/>
  </r>
  <r>
    <x v="0"/>
    <s v="Tomate Pelee Concassee 5/1  "/>
    <x v="0"/>
    <x v="358"/>
    <x v="4"/>
    <x v="279"/>
    <d v="2025-07-01T00:00:00"/>
    <x v="18"/>
    <n v="14"/>
    <x v="1"/>
  </r>
  <r>
    <x v="0"/>
    <s v="Vin Rouge De Table 11° B:10L"/>
    <x v="0"/>
    <x v="477"/>
    <x v="6"/>
    <x v="209"/>
    <d v="2025-07-01T00:00:00"/>
    <x v="18"/>
    <n v="15"/>
    <x v="1"/>
  </r>
  <r>
    <x v="0"/>
    <s v="Vinaigre Blanc Alcool  10 l"/>
    <x v="0"/>
    <x v="408"/>
    <x v="6"/>
    <x v="534"/>
    <d v="2025-07-01T00:00:00"/>
    <x v="18"/>
    <n v="6"/>
    <x v="1"/>
  </r>
  <r>
    <x v="0"/>
    <s v="Bleuet"/>
    <x v="0"/>
    <x v="621"/>
    <x v="2"/>
    <x v="291"/>
    <d v="2025-07-01T00:00:00"/>
    <x v="18"/>
    <n v="57"/>
    <x v="1"/>
  </r>
  <r>
    <x v="0"/>
    <s v="Harissa"/>
    <x v="0"/>
    <x v="354"/>
    <x v="6"/>
    <x v="608"/>
    <d v="2025-07-01T00:00:00"/>
    <x v="18"/>
    <n v="1"/>
    <x v="1"/>
  </r>
  <r>
    <x v="0"/>
    <s v="Risotto"/>
    <x v="0"/>
    <x v="618"/>
    <x v="6"/>
    <x v="605"/>
    <d v="2025-07-01T00:00:00"/>
    <x v="18"/>
    <n v="4"/>
    <x v="1"/>
  </r>
  <r>
    <x v="0"/>
    <s v="Ketchup pot 34ml room carton 80 pot    "/>
    <x v="0"/>
    <x v="141"/>
    <x v="6"/>
    <x v="610"/>
    <d v="2025-07-01T00:00:00"/>
    <x v="18"/>
    <n v="69"/>
    <x v="1"/>
  </r>
  <r>
    <x v="0"/>
    <s v="Mayonnaise pot 33 ml room carton 80 pot    "/>
    <x v="0"/>
    <x v="142"/>
    <x v="6"/>
    <x v="611"/>
    <d v="2025-07-01T00:00:00"/>
    <x v="18"/>
    <n v="67"/>
    <x v="1"/>
  </r>
  <r>
    <x v="0"/>
    <s v="Melange legumes  "/>
    <x v="0"/>
    <x v="398"/>
    <x v="8"/>
    <x v="327"/>
    <d v="2025-07-01T00:00:00"/>
    <x v="18"/>
    <n v="48"/>
    <x v="1"/>
  </r>
  <r>
    <x v="0"/>
    <s v="Miel pot 1 kg"/>
    <x v="0"/>
    <x v="146"/>
    <x v="2"/>
    <x v="279"/>
    <d v="2025-07-01T00:00:00"/>
    <x v="18"/>
    <n v="21"/>
    <x v="1"/>
  </r>
  <r>
    <x v="0"/>
    <s v="Tortillas"/>
    <x v="0"/>
    <x v="449"/>
    <x v="0"/>
    <x v="609"/>
    <d v="2025-07-01T00:00:00"/>
    <x v="18"/>
    <n v="207"/>
    <x v="1"/>
  </r>
  <r>
    <x v="0"/>
    <s v="Herbes de provence 185 gr"/>
    <x v="0"/>
    <x v="124"/>
    <x v="4"/>
    <x v="605"/>
    <d v="2025-07-01T00:00:00"/>
    <x v="18"/>
    <n v="8"/>
    <x v="1"/>
  </r>
  <r>
    <x v="0"/>
    <s v="Riz basmati sac 5 kg   "/>
    <x v="0"/>
    <x v="110"/>
    <x v="9"/>
    <x v="607"/>
    <d v="2025-07-01T00:00:00"/>
    <x v="18"/>
    <n v="85"/>
    <x v="1"/>
  </r>
  <r>
    <x v="0"/>
    <s v="Raisin blond golden 1 kg "/>
    <x v="0"/>
    <x v="115"/>
    <x v="2"/>
    <x v="534"/>
    <d v="2025-07-01T00:00:00"/>
    <x v="18"/>
    <n v="18"/>
    <x v="1"/>
  </r>
  <r>
    <x v="0"/>
    <s v="Raisin noir 1 kg  "/>
    <x v="0"/>
    <x v="116"/>
    <x v="9"/>
    <x v="279"/>
    <d v="2025-07-01T00:00:00"/>
    <x v="18"/>
    <n v="35"/>
    <x v="1"/>
  </r>
  <r>
    <x v="0"/>
    <s v="Baking power  "/>
    <x v="0"/>
    <x v="478"/>
    <x v="6"/>
    <x v="597"/>
    <d v="2025-07-01T00:00:00"/>
    <x v="18"/>
    <n v="9"/>
    <x v="1"/>
  </r>
  <r>
    <x v="0"/>
    <s v="Oignons frits 1 kg      "/>
    <x v="0"/>
    <x v="409"/>
    <x v="4"/>
    <x v="186"/>
    <d v="2025-07-01T00:00:00"/>
    <x v="18"/>
    <n v="20"/>
    <x v="1"/>
  </r>
  <r>
    <x v="0"/>
    <s v="Huile tournesol bidon 10 l"/>
    <x v="0"/>
    <x v="341"/>
    <x v="1"/>
    <x v="291"/>
    <d v="2025-07-01T00:00:00"/>
    <x v="18"/>
    <n v="76"/>
    <x v="1"/>
  </r>
  <r>
    <x v="0"/>
    <s v="Lasagne  5 kg  "/>
    <x v="0"/>
    <x v="386"/>
    <x v="112"/>
    <x v="291"/>
    <d v="2025-07-01T00:00:00"/>
    <x v="18"/>
    <n v="0"/>
    <x v="1"/>
  </r>
  <r>
    <x v="0"/>
    <s v="Sel de celeri "/>
    <x v="0"/>
    <x v="355"/>
    <x v="6"/>
    <x v="608"/>
    <d v="2025-07-01T00:00:00"/>
    <x v="18"/>
    <n v="1"/>
    <x v="1"/>
  </r>
  <r>
    <x v="0"/>
    <s v="Gousse vanille "/>
    <x v="0"/>
    <x v="539"/>
    <x v="112"/>
    <x v="639"/>
    <d v="2025-07-01T00:00:00"/>
    <x v="18"/>
    <n v="0"/>
    <x v="1"/>
  </r>
  <r>
    <x v="0"/>
    <s v="Huile de noix "/>
    <x v="0"/>
    <x v="546"/>
    <x v="8"/>
    <x v="607"/>
    <d v="2025-07-01T00:00:00"/>
    <x v="18"/>
    <n v="102"/>
    <x v="1"/>
  </r>
  <r>
    <x v="0"/>
    <s v="Feuille de riz "/>
    <x v="0"/>
    <x v="544"/>
    <x v="6"/>
    <x v="600"/>
    <d v="2025-07-01T00:00:00"/>
    <x v="18"/>
    <n v="2"/>
    <x v="1"/>
  </r>
  <r>
    <x v="0"/>
    <s v="Creme cassis dijon "/>
    <x v="0"/>
    <x v="549"/>
    <x v="2"/>
    <x v="327"/>
    <d v="2025-07-01T00:00:00"/>
    <x v="18"/>
    <n v="24"/>
    <x v="1"/>
  </r>
  <r>
    <x v="0"/>
    <s v="Couscous moyen"/>
    <x v="0"/>
    <x v="550"/>
    <x v="4"/>
    <x v="291"/>
    <d v="2025-07-01T00:00:00"/>
    <x v="18"/>
    <n v="38"/>
    <x v="1"/>
  </r>
  <r>
    <x v="0"/>
    <s v="Melange BBQ 105 gr "/>
    <x v="0"/>
    <x v="595"/>
    <x v="2"/>
    <x v="601"/>
    <d v="2025-07-01T00:00:00"/>
    <x v="18"/>
    <n v="15"/>
    <x v="1"/>
  </r>
  <r>
    <x v="0"/>
    <s v="Haribo marshmallows"/>
    <x v="0"/>
    <x v="557"/>
    <x v="6"/>
    <x v="186"/>
    <d v="2025-07-01T00:00:00"/>
    <x v="18"/>
    <n v="10"/>
    <x v="1"/>
  </r>
  <r>
    <x v="0"/>
    <s v="Miel room 48 pieces "/>
    <x v="0"/>
    <x v="602"/>
    <x v="6"/>
    <x v="551"/>
    <d v="2025-07-01T00:00:00"/>
    <x v="18"/>
    <n v="36"/>
    <x v="1"/>
  </r>
  <r>
    <x v="0"/>
    <s v="Feuille nori "/>
    <x v="0"/>
    <x v="642"/>
    <x v="6"/>
    <x v="209"/>
    <d v="2025-07-01T00:00:00"/>
    <x v="18"/>
    <n v="15"/>
    <x v="1"/>
  </r>
  <r>
    <x v="0"/>
    <s v="Fond volaille "/>
    <x v="0"/>
    <x v="617"/>
    <x v="6"/>
    <x v="224"/>
    <d v="2025-07-01T00:00:00"/>
    <x v="18"/>
    <n v="11"/>
    <x v="1"/>
  </r>
  <r>
    <x v="0"/>
    <s v="Gressins sesame "/>
    <x v="0"/>
    <x v="645"/>
    <x v="0"/>
    <x v="604"/>
    <d v="2025-07-01T00:00:00"/>
    <x v="18"/>
    <n v="27"/>
    <x v="1"/>
  </r>
  <r>
    <x v="0"/>
    <s v="Poivre malabar "/>
    <x v="0"/>
    <x v="678"/>
    <x v="2"/>
    <x v="327"/>
    <d v="2025-07-01T00:00:00"/>
    <x v="18"/>
    <n v="24"/>
    <x v="1"/>
  </r>
  <r>
    <x v="0"/>
    <s v="Poivre fume "/>
    <x v="0"/>
    <x v="677"/>
    <x v="2"/>
    <x v="279"/>
    <d v="2025-07-01T00:00:00"/>
    <x v="18"/>
    <n v="21"/>
    <x v="1"/>
  </r>
  <r>
    <x v="0"/>
    <s v="Sauce barbecue "/>
    <x v="0"/>
    <x v="683"/>
    <x v="2"/>
    <x v="224"/>
    <d v="2025-07-01T00:00:00"/>
    <x v="18"/>
    <n v="33"/>
    <x v="1"/>
  </r>
  <r>
    <x v="0"/>
    <s v="Colombo hot "/>
    <x v="0"/>
    <x v="643"/>
    <x v="4"/>
    <x v="605"/>
    <d v="2025-07-01T00:00:00"/>
    <x v="18"/>
    <n v="8"/>
    <x v="1"/>
  </r>
  <r>
    <x v="0"/>
    <s v="Amandes entieres émondée"/>
    <x v="0"/>
    <x v="475"/>
    <x v="4"/>
    <x v="291"/>
    <d v="2025-07-01T00:00:00"/>
    <x v="18"/>
    <n v="38"/>
    <x v="1"/>
  </r>
  <r>
    <x v="0"/>
    <s v="Cerneaux De Noix Invalides  "/>
    <x v="0"/>
    <x v="405"/>
    <x v="1"/>
    <x v="226"/>
    <d v="2025-07-01T00:00:00"/>
    <x v="18"/>
    <n v="48"/>
    <x v="1"/>
  </r>
  <r>
    <x v="0"/>
    <s v="Chapelure "/>
    <x v="0"/>
    <x v="682"/>
    <x v="8"/>
    <x v="604"/>
    <d v="2025-07-01T00:00:00"/>
    <x v="18"/>
    <n v="18"/>
    <x v="1"/>
  </r>
  <r>
    <x v="0"/>
    <s v="Chapelure dorée "/>
    <x v="0"/>
    <x v="135"/>
    <x v="8"/>
    <x v="209"/>
    <d v="2025-07-01T00:00:00"/>
    <x v="18"/>
    <n v="90"/>
    <x v="1"/>
  </r>
  <r>
    <x v="0"/>
    <s v="Chapelure panko  "/>
    <x v="0"/>
    <x v="389"/>
    <x v="6"/>
    <x v="279"/>
    <d v="2025-07-01T00:00:00"/>
    <x v="18"/>
    <n v="7"/>
    <x v="1"/>
  </r>
  <r>
    <x v="0"/>
    <s v="Chocolat noir 65 % "/>
    <x v="0"/>
    <x v="111"/>
    <x v="4"/>
    <x v="638"/>
    <d v="2025-07-01T00:00:00"/>
    <x v="18"/>
    <n v="78"/>
    <x v="1"/>
  </r>
  <r>
    <x v="0"/>
    <s v="Confiture Fraise 30 Gr"/>
    <x v="0"/>
    <x v="144"/>
    <x v="2"/>
    <x v="598"/>
    <d v="2025-07-01T00:00:00"/>
    <x v="18"/>
    <n v="48"/>
    <x v="1"/>
  </r>
  <r>
    <x v="0"/>
    <s v="Confiture Peche 30 Gr "/>
    <x v="0"/>
    <x v="771"/>
    <x v="4"/>
    <x v="598"/>
    <d v="2025-07-01T00:00:00"/>
    <x v="18"/>
    <n v="32"/>
    <x v="1"/>
  </r>
  <r>
    <x v="0"/>
    <s v="Curry "/>
    <x v="0"/>
    <x v="538"/>
    <x v="1"/>
    <x v="605"/>
    <d v="2025-07-01T00:00:00"/>
    <x v="18"/>
    <n v="16"/>
    <x v="1"/>
  </r>
  <r>
    <x v="0"/>
    <s v="Daim Sachet "/>
    <x v="0"/>
    <x v="379"/>
    <x v="8"/>
    <x v="415"/>
    <d v="2025-07-01T00:00:00"/>
    <x v="18"/>
    <n v="108"/>
    <x v="1"/>
  </r>
  <r>
    <x v="0"/>
    <s v="Ebly "/>
    <x v="0"/>
    <x v="388"/>
    <x v="6"/>
    <x v="380"/>
    <d v="2025-07-01T00:00:00"/>
    <x v="18"/>
    <n v="30"/>
    <x v="1"/>
  </r>
  <r>
    <x v="0"/>
    <s v="Egraine végétale "/>
    <x v="0"/>
    <x v="772"/>
    <x v="6"/>
    <x v="328"/>
    <d v="2025-07-01T00:00:00"/>
    <x v="18"/>
    <n v="42"/>
    <x v="1"/>
  </r>
  <r>
    <x v="0"/>
    <s v="Moutarde 33 ml room "/>
    <x v="0"/>
    <x v="143"/>
    <x v="6"/>
    <x v="612"/>
    <d v="2025-07-01T00:00:00"/>
    <x v="18"/>
    <n v="75"/>
    <x v="1"/>
  </r>
  <r>
    <x v="0"/>
    <s v="Nappage brillane chocolat   "/>
    <x v="0"/>
    <x v="501"/>
    <x v="4"/>
    <x v="559"/>
    <d v="2025-07-01T00:00:00"/>
    <x v="18"/>
    <n v="26"/>
    <x v="1"/>
  </r>
  <r>
    <x v="0"/>
    <s v="Feuillantine chocolat Carton"/>
    <x v="0"/>
    <x v="264"/>
    <x v="112"/>
    <x v="607"/>
    <d v="2025-07-01T00:00:00"/>
    <x v="18"/>
    <n v="0"/>
    <x v="1"/>
  </r>
  <r>
    <x v="0"/>
    <s v="Fond Brun Lié Boite"/>
    <x v="0"/>
    <x v="125"/>
    <x v="4"/>
    <x v="578"/>
    <d v="2025-07-01T00:00:00"/>
    <x v="18"/>
    <n v="28"/>
    <x v="1"/>
  </r>
  <r>
    <x v="0"/>
    <s v="Gros sel "/>
    <x v="0"/>
    <x v="346"/>
    <x v="6"/>
    <x v="534"/>
    <d v="2025-07-01T00:00:00"/>
    <x v="18"/>
    <n v="6"/>
    <x v="1"/>
  </r>
  <r>
    <x v="20"/>
    <s v="Jambon Sec De Pays Tranche  "/>
    <x v="0"/>
    <x v="295"/>
    <x v="9"/>
    <x v="226"/>
    <d v="2025-07-01T00:00:00"/>
    <x v="18"/>
    <n v="60"/>
    <x v="1"/>
  </r>
  <r>
    <x v="20"/>
    <s v="Poitrine Fumee Tranchee  "/>
    <x v="0"/>
    <x v="773"/>
    <x v="4"/>
    <x v="186"/>
    <d v="2025-07-01T00:00:00"/>
    <x v="18"/>
    <n v="20"/>
    <x v="1"/>
  </r>
  <r>
    <x v="20"/>
    <s v="Filet De Poulet Ordinaire"/>
    <x v="0"/>
    <x v="774"/>
    <x v="4"/>
    <x v="534"/>
    <d v="2025-07-01T00:00:00"/>
    <x v="18"/>
    <n v="12"/>
    <x v="1"/>
  </r>
  <r>
    <x v="20"/>
    <s v="Saucisse De Porc Mini Petit Dej"/>
    <x v="0"/>
    <x v="775"/>
    <x v="4"/>
    <x v="327"/>
    <d v="2025-07-01T00:00:00"/>
    <x v="18"/>
    <n v="16"/>
    <x v="1"/>
  </r>
  <r>
    <x v="20"/>
    <s v="1/2 Jambon blanc             "/>
    <x v="0"/>
    <x v="297"/>
    <x v="8"/>
    <x v="604"/>
    <d v="2025-07-01T00:00:00"/>
    <x v="18"/>
    <n v="18"/>
    <x v="1"/>
  </r>
  <r>
    <x v="19"/>
    <s v="Confiture Abricot 5Kg    "/>
    <x v="0"/>
    <x v="269"/>
    <x v="6"/>
    <x v="644"/>
    <d v="2025-07-01T00:00:00"/>
    <x v="18"/>
    <n v="65"/>
    <x v="1"/>
  </r>
  <r>
    <x v="19"/>
    <s v="Confiture Fraises 5Kg  "/>
    <x v="0"/>
    <x v="270"/>
    <x v="4"/>
    <x v="644"/>
    <d v="2025-07-01T00:00:00"/>
    <x v="18"/>
    <n v="130"/>
    <x v="1"/>
  </r>
  <r>
    <x v="19"/>
    <s v="Confiture Framboises 5Kg  "/>
    <x v="0"/>
    <x v="316"/>
    <x v="4"/>
    <x v="644"/>
    <d v="2025-07-01T00:00:00"/>
    <x v="18"/>
    <n v="130"/>
    <x v="1"/>
  </r>
  <r>
    <x v="22"/>
    <s v="Pizza 4 fromages   "/>
    <x v="0"/>
    <x v="469"/>
    <x v="67"/>
    <x v="601"/>
    <d v="2025-07-01T00:00:00"/>
    <x v="18"/>
    <n v="130"/>
    <x v="1"/>
  </r>
  <r>
    <x v="22"/>
    <s v="Pizza Margherita "/>
    <x v="0"/>
    <x v="467"/>
    <x v="1"/>
    <x v="600"/>
    <d v="2025-07-01T00:00:00"/>
    <x v="18"/>
    <n v="8"/>
    <x v="1"/>
  </r>
  <r>
    <x v="22"/>
    <s v="Pizza pepperoni "/>
    <x v="0"/>
    <x v="470"/>
    <x v="113"/>
    <x v="605"/>
    <d v="2025-07-01T00:00:00"/>
    <x v="18"/>
    <n v="152"/>
    <x v="1"/>
  </r>
  <r>
    <x v="10"/>
    <s v="Haricot verts 2.5 kg"/>
    <x v="0"/>
    <x v="201"/>
    <x v="1"/>
    <x v="608"/>
    <d v="2025-07-01T00:00:00"/>
    <x v="18"/>
    <n v="4"/>
    <x v="1"/>
  </r>
  <r>
    <x v="10"/>
    <s v="Petit pois "/>
    <x v="0"/>
    <x v="249"/>
    <x v="2"/>
    <x v="600"/>
    <d v="2025-07-01T00:00:00"/>
    <x v="18"/>
    <n v="6"/>
    <x v="1"/>
  </r>
  <r>
    <x v="10"/>
    <s v="Bouchee Camembert  "/>
    <x v="0"/>
    <x v="333"/>
    <x v="6"/>
    <x v="226"/>
    <d v="2025-07-01T00:00:00"/>
    <x v="18"/>
    <n v="12"/>
    <x v="1"/>
  </r>
  <r>
    <x v="10"/>
    <s v="Beignet a la romaine "/>
    <x v="0"/>
    <x v="334"/>
    <x v="6"/>
    <x v="605"/>
    <d v="2025-07-01T00:00:00"/>
    <x v="18"/>
    <n v="4"/>
    <x v="1"/>
  </r>
  <r>
    <x v="10"/>
    <s v="Pomme dauphin "/>
    <x v="0"/>
    <x v="586"/>
    <x v="4"/>
    <x v="605"/>
    <d v="2025-07-01T00:00:00"/>
    <x v="18"/>
    <n v="8"/>
    <x v="1"/>
  </r>
  <r>
    <x v="10"/>
    <s v="Glace rose "/>
    <x v="0"/>
    <x v="700"/>
    <x v="4"/>
    <x v="598"/>
    <d v="2025-07-01T00:00:00"/>
    <x v="18"/>
    <n v="32"/>
    <x v="1"/>
  </r>
  <r>
    <x v="10"/>
    <s v="Epis mais 1 kg "/>
    <x v="0"/>
    <x v="707"/>
    <x v="11"/>
    <x v="186"/>
    <d v="2025-07-01T00:00:00"/>
    <x v="18"/>
    <n v="70"/>
    <x v="1"/>
  </r>
  <r>
    <x v="10"/>
    <s v="Donut chocolat"/>
    <x v="0"/>
    <x v="746"/>
    <x v="6"/>
    <x v="603"/>
    <d v="2025-07-01T00:00:00"/>
    <x v="18"/>
    <n v="22"/>
    <x v="1"/>
  </r>
  <r>
    <x v="10"/>
    <s v="Donut fraise"/>
    <x v="0"/>
    <x v="747"/>
    <x v="6"/>
    <x v="603"/>
    <d v="2025-07-01T00:00:00"/>
    <x v="18"/>
    <n v="22"/>
    <x v="1"/>
  </r>
  <r>
    <x v="12"/>
    <s v="Sumac"/>
    <x v="0"/>
    <x v="262"/>
    <x v="1"/>
    <x v="209"/>
    <d v="2025-07-01T00:00:00"/>
    <x v="18"/>
    <n v="60"/>
    <x v="1"/>
  </r>
  <r>
    <x v="12"/>
    <s v="Kebbe Veau 20Pc"/>
    <x v="0"/>
    <x v="223"/>
    <x v="6"/>
    <x v="600"/>
    <d v="2025-07-01T00:00:00"/>
    <x v="18"/>
    <n v="2"/>
    <x v="1"/>
  </r>
  <r>
    <x v="12"/>
    <s v="Arancini a la truffe "/>
    <x v="0"/>
    <x v="633"/>
    <x v="2"/>
    <x v="152"/>
    <d v="2025-07-01T00:00:00"/>
    <x v="18"/>
    <n v="87"/>
    <x v="1"/>
  </r>
  <r>
    <x v="12"/>
    <s v="Bargajuan 100 pc"/>
    <x v="0"/>
    <x v="749"/>
    <x v="24"/>
    <x v="613"/>
    <d v="2025-07-01T00:00:00"/>
    <x v="18"/>
    <n v="0"/>
    <x v="1"/>
  </r>
  <r>
    <x v="12"/>
    <s v="Panise kg"/>
    <x v="0"/>
    <x v="750"/>
    <x v="8"/>
    <x v="209"/>
    <d v="2025-07-01T00:00:00"/>
    <x v="18"/>
    <n v="90"/>
    <x v="1"/>
  </r>
  <r>
    <x v="14"/>
    <s v="Poivre Vert frit 1Kg"/>
    <x v="0"/>
    <x v="240"/>
    <x v="4"/>
    <x v="625"/>
    <d v="2025-07-01T00:00:00"/>
    <x v="18"/>
    <n v="112"/>
    <x v="1"/>
  </r>
  <r>
    <x v="2"/>
    <s v="Navette nature"/>
    <x v="0"/>
    <x v="232"/>
    <x v="59"/>
    <x v="613"/>
    <d v="2025-07-01T00:00:00"/>
    <x v="18"/>
    <n v="0"/>
    <x v="1"/>
  </r>
  <r>
    <x v="2"/>
    <s v="Pancake Beurre Dia 09 Cm 25 Gr (Cond 80)"/>
    <x v="0"/>
    <x v="535"/>
    <x v="4"/>
    <x v="588"/>
    <d v="2025-07-01T00:00:00"/>
    <x v="18"/>
    <n v="48"/>
    <x v="1"/>
  </r>
  <r>
    <x v="2"/>
    <s v="Plaque pain mie mix "/>
    <x v="0"/>
    <x v="529"/>
    <x v="4"/>
    <x v="423"/>
    <d v="2025-07-01T00:00:00"/>
    <x v="18"/>
    <n v="190"/>
    <x v="1"/>
  </r>
  <r>
    <x v="2"/>
    <s v="Assortiment macaron Classique 36x10gr"/>
    <x v="0"/>
    <x v="613"/>
    <x v="11"/>
    <x v="415"/>
    <d v="2025-07-01T00:00:00"/>
    <x v="18"/>
    <n v="126"/>
    <x v="1"/>
  </r>
  <r>
    <x v="2"/>
    <s v="Fraises entieres "/>
    <x v="0"/>
    <x v="429"/>
    <x v="9"/>
    <x v="186"/>
    <d v="2025-07-01T00:00:00"/>
    <x v="18"/>
    <n v="50"/>
    <x v="1"/>
  </r>
  <r>
    <x v="15"/>
    <s v="Oignon grelot "/>
    <x v="0"/>
    <x v="248"/>
    <x v="6"/>
    <x v="224"/>
    <d v="2025-07-01T00:00:00"/>
    <x v="18"/>
    <n v="11"/>
    <x v="1"/>
  </r>
  <r>
    <x v="15"/>
    <s v="Epine vinette"/>
    <x v="0"/>
    <x v="390"/>
    <x v="1"/>
    <x v="224"/>
    <d v="2025-07-01T00:00:00"/>
    <x v="18"/>
    <n v="44"/>
    <x v="1"/>
  </r>
  <r>
    <x v="16"/>
    <s v="Crevette Ent, Cuites Refrig 30/40"/>
    <x v="0"/>
    <x v="776"/>
    <x v="6"/>
    <x v="186"/>
    <d v="2025-07-01T00:00:00"/>
    <x v="18"/>
    <n v="10"/>
    <x v="1"/>
  </r>
  <r>
    <x v="1"/>
    <s v="Agar Agar"/>
    <x v="0"/>
    <x v="34"/>
    <x v="6"/>
    <x v="616"/>
    <d v="2025-07-01T00:00:00"/>
    <x v="18"/>
    <n v="90"/>
    <x v="1"/>
  </r>
  <r>
    <x v="1"/>
    <s v="Gingembre Poudre"/>
    <x v="0"/>
    <x v="777"/>
    <x v="6"/>
    <x v="597"/>
    <d v="2025-07-01T00:00:00"/>
    <x v="18"/>
    <n v="9"/>
    <x v="1"/>
  </r>
  <r>
    <x v="1"/>
    <s v="Arome fleur oranger"/>
    <x v="0"/>
    <x v="381"/>
    <x v="4"/>
    <x v="186"/>
    <d v="2025-07-01T00:00:00"/>
    <x v="18"/>
    <n v="20"/>
    <x v="1"/>
  </r>
  <r>
    <x v="1"/>
    <s v="Biscuit Cuillere"/>
    <x v="0"/>
    <x v="370"/>
    <x v="9"/>
    <x v="291"/>
    <d v="2025-07-01T00:00:00"/>
    <x v="18"/>
    <n v="95"/>
    <x v="1"/>
  </r>
  <r>
    <x v="1"/>
    <s v="Boulgour"/>
    <x v="0"/>
    <x v="40"/>
    <x v="43"/>
    <x v="600"/>
    <d v="2025-07-01T00:00:00"/>
    <x v="18"/>
    <n v="26"/>
    <x v="1"/>
  </r>
  <r>
    <x v="1"/>
    <s v="Cannelle Bâton"/>
    <x v="0"/>
    <x v="308"/>
    <x v="6"/>
    <x v="646"/>
    <d v="2025-07-01T00:00:00"/>
    <x v="18"/>
    <n v="26"/>
    <x v="1"/>
  </r>
  <r>
    <x v="1"/>
    <s v="Escargot"/>
    <x v="0"/>
    <x v="101"/>
    <x v="2"/>
    <x v="598"/>
    <d v="2025-07-01T00:00:00"/>
    <x v="18"/>
    <n v="48"/>
    <x v="1"/>
  </r>
  <r>
    <x v="1"/>
    <s v="Farine De Riz"/>
    <x v="0"/>
    <x v="778"/>
    <x v="6"/>
    <x v="600"/>
    <d v="2025-07-01T00:00:00"/>
    <x v="18"/>
    <n v="2"/>
    <x v="1"/>
  </r>
  <r>
    <x v="1"/>
    <s v="Fond Volaille Lie"/>
    <x v="0"/>
    <x v="62"/>
    <x v="4"/>
    <x v="559"/>
    <d v="2025-07-01T00:00:00"/>
    <x v="18"/>
    <n v="26"/>
    <x v="1"/>
  </r>
  <r>
    <x v="1"/>
    <s v="Fondant Extra Blanc 1kg  "/>
    <x v="0"/>
    <x v="44"/>
    <x v="6"/>
    <x v="597"/>
    <d v="2025-07-01T00:00:00"/>
    <x v="18"/>
    <n v="9"/>
    <x v="1"/>
  </r>
  <r>
    <x v="1"/>
    <s v="Gelatine feuille halal"/>
    <x v="0"/>
    <x v="22"/>
    <x v="6"/>
    <x v="152"/>
    <d v="2025-07-01T00:00:00"/>
    <x v="18"/>
    <n v="29"/>
    <x v="1"/>
  </r>
  <r>
    <x v="1"/>
    <s v="Macaroni"/>
    <x v="0"/>
    <x v="75"/>
    <x v="15"/>
    <x v="600"/>
    <d v="2025-07-01T00:00:00"/>
    <x v="18"/>
    <n v="30"/>
    <x v="1"/>
  </r>
  <r>
    <x v="1"/>
    <s v="Pate A Sucre Blanche 1 kg "/>
    <x v="0"/>
    <x v="102"/>
    <x v="4"/>
    <x v="609"/>
    <d v="2025-07-01T00:00:00"/>
    <x v="18"/>
    <n v="46"/>
    <x v="1"/>
  </r>
  <r>
    <x v="1"/>
    <s v="Vin blanc 10 l"/>
    <x v="0"/>
    <x v="48"/>
    <x v="9"/>
    <x v="226"/>
    <d v="2025-07-01T00:00:00"/>
    <x v="18"/>
    <n v="60"/>
    <x v="1"/>
  </r>
  <r>
    <x v="1"/>
    <s v="Vin Rouge 10 L"/>
    <x v="0"/>
    <x v="49"/>
    <x v="6"/>
    <x v="291"/>
    <d v="2025-07-01T00:00:00"/>
    <x v="18"/>
    <n v="19"/>
    <x v="1"/>
  </r>
  <r>
    <x v="1"/>
    <s v="Vinaigre Cidre"/>
    <x v="0"/>
    <x v="779"/>
    <x v="8"/>
    <x v="559"/>
    <d v="2025-07-01T00:00:00"/>
    <x v="18"/>
    <n v="78"/>
    <x v="1"/>
  </r>
  <r>
    <x v="1"/>
    <s v="Vinaigre Xeres"/>
    <x v="0"/>
    <x v="780"/>
    <x v="9"/>
    <x v="604"/>
    <d v="2025-07-01T00:00:00"/>
    <x v="18"/>
    <n v="15"/>
    <x v="1"/>
  </r>
  <r>
    <x v="1"/>
    <s v="Perle du japon "/>
    <x v="0"/>
    <x v="242"/>
    <x v="9"/>
    <x v="327"/>
    <d v="2025-07-01T00:00:00"/>
    <x v="18"/>
    <n v="40"/>
    <x v="1"/>
  </r>
  <r>
    <x v="17"/>
    <s v="Saumon Mi-Fume Norvegien Entier Marine Aneth"/>
    <x v="0"/>
    <x v="781"/>
    <x v="6"/>
    <x v="416"/>
    <d v="2025-07-01T00:00:00"/>
    <x v="18"/>
    <n v="28"/>
    <x v="1"/>
  </r>
  <r>
    <x v="17"/>
    <s v="Saku De Thon Albacore Surgele Ultra Basse Temperature"/>
    <x v="0"/>
    <x v="306"/>
    <x v="112"/>
    <x v="618"/>
    <d v="2025-07-01T00:00:00"/>
    <x v="18"/>
    <n v="0"/>
    <x v="1"/>
  </r>
  <r>
    <x v="17"/>
    <s v="Samoosa aux legumes "/>
    <x v="0"/>
    <x v="457"/>
    <x v="60"/>
    <x v="613"/>
    <d v="2025-07-01T00:00:00"/>
    <x v="18"/>
    <n v="0"/>
    <x v="1"/>
  </r>
  <r>
    <x v="18"/>
    <s v="Jus de pomme "/>
    <x v="0"/>
    <x v="268"/>
    <x v="2"/>
    <x v="588"/>
    <d v="2025-07-01T00:00:00"/>
    <x v="18"/>
    <n v="72"/>
    <x v="1"/>
  </r>
  <r>
    <x v="18"/>
    <s v="Jus d orange "/>
    <x v="0"/>
    <x v="266"/>
    <x v="6"/>
    <x v="596"/>
    <d v="2025-07-01T00:00:00"/>
    <x v="18"/>
    <n v="25"/>
    <x v="1"/>
  </r>
  <r>
    <x v="18"/>
    <s v="Jus de pamplemouse "/>
    <x v="0"/>
    <x v="267"/>
    <x v="4"/>
    <x v="415"/>
    <d v="2025-07-01T00:00:00"/>
    <x v="18"/>
    <n v="36"/>
    <x v="1"/>
  </r>
  <r>
    <x v="8"/>
    <s v="Ston et ecureuil colis de 12 pieces"/>
    <x v="0"/>
    <x v="184"/>
    <x v="2"/>
    <x v="152"/>
    <d v="2025-07-01T00:00:00"/>
    <x v="18"/>
    <n v="87"/>
    <x v="1"/>
  </r>
  <r>
    <x v="8"/>
    <s v="Tartelette citron meringuee colis de 12"/>
    <x v="0"/>
    <x v="191"/>
    <x v="4"/>
    <x v="152"/>
    <d v="2025-07-01T00:00:00"/>
    <x v="18"/>
    <n v="58"/>
    <x v="1"/>
  </r>
  <r>
    <x v="26"/>
    <s v="Escargot bourg, au chablis sac de 100 Pieces"/>
    <x v="0"/>
    <x v="610"/>
    <x v="2"/>
    <x v="616"/>
    <d v="2025-07-01T00:00:00"/>
    <x v="18"/>
    <n v="270"/>
    <x v="1"/>
  </r>
  <r>
    <x v="7"/>
    <s v="Alleanza Rainforest Kg Grain      "/>
    <x v="0"/>
    <x v="173"/>
    <x v="1"/>
    <x v="416"/>
    <d v="2025-07-01T00:00:00"/>
    <x v="18"/>
    <n v="112"/>
    <x v="1"/>
  </r>
  <r>
    <x v="7"/>
    <s v="Chocolat Poudre instantane kg    "/>
    <x v="0"/>
    <x v="172"/>
    <x v="5"/>
    <x v="186"/>
    <d v="2025-07-01T00:00:00"/>
    <x v="18"/>
    <n v="80"/>
    <x v="1"/>
  </r>
  <r>
    <x v="7"/>
    <s v="Lait Poudre 500Gr  "/>
    <x v="0"/>
    <x v="171"/>
    <x v="114"/>
    <x v="186"/>
    <d v="2025-07-01T00:00:00"/>
    <x v="18"/>
    <n v="420"/>
    <x v="1"/>
  </r>
  <r>
    <x v="7"/>
    <s v="Sucre Buchette  1000 pc  "/>
    <x v="0"/>
    <x v="166"/>
    <x v="4"/>
    <x v="598"/>
    <d v="2025-07-01T00:00:00"/>
    <x v="18"/>
    <n v="32"/>
    <x v="1"/>
  </r>
  <r>
    <x v="5"/>
    <s v="Pain Figue"/>
    <x v="0"/>
    <x v="211"/>
    <x v="6"/>
    <x v="647"/>
    <d v="2025-07-01T00:00:00"/>
    <x v="18"/>
    <n v="51"/>
    <x v="1"/>
  </r>
  <r>
    <x v="5"/>
    <s v="Pain Raisin"/>
    <x v="0"/>
    <x v="212"/>
    <x v="112"/>
    <x v="636"/>
    <d v="2025-07-01T00:00:00"/>
    <x v="18"/>
    <n v="0"/>
    <x v="1"/>
  </r>
  <r>
    <x v="5"/>
    <s v="Blinis"/>
    <x v="0"/>
    <x v="326"/>
    <x v="6"/>
    <x v="281"/>
    <d v="2025-07-01T00:00:00"/>
    <x v="18"/>
    <n v="32"/>
    <x v="1"/>
  </r>
  <r>
    <x v="5"/>
    <s v="Brioche Praline"/>
    <x v="0"/>
    <x v="147"/>
    <x v="6"/>
    <x v="640"/>
    <d v="2025-07-01T00:00:00"/>
    <x v="18"/>
    <n v="45"/>
    <x v="1"/>
  </r>
  <r>
    <x v="5"/>
    <s v="Chausson Au Pomme"/>
    <x v="0"/>
    <x v="318"/>
    <x v="6"/>
    <x v="635"/>
    <d v="2025-07-01T00:00:00"/>
    <x v="18"/>
    <n v="105"/>
    <x v="1"/>
  </r>
  <r>
    <x v="5"/>
    <s v="Cigare Curry"/>
    <x v="0"/>
    <x v="338"/>
    <x v="6"/>
    <x v="416"/>
    <d v="2025-07-01T00:00:00"/>
    <x v="18"/>
    <n v="28"/>
    <x v="1"/>
  </r>
  <r>
    <x v="5"/>
    <s v="Cookie Double Chocolat"/>
    <x v="0"/>
    <x v="155"/>
    <x v="6"/>
    <x v="281"/>
    <d v="2025-07-01T00:00:00"/>
    <x v="18"/>
    <n v="32"/>
    <x v="1"/>
  </r>
  <r>
    <x v="5"/>
    <s v="Crepe"/>
    <x v="0"/>
    <x v="148"/>
    <x v="8"/>
    <x v="291"/>
    <d v="2025-07-01T00:00:00"/>
    <x v="18"/>
    <n v="114"/>
    <x v="1"/>
  </r>
  <r>
    <x v="5"/>
    <s v="Croissants"/>
    <x v="0"/>
    <x v="215"/>
    <x v="1"/>
    <x v="619"/>
    <d v="2025-07-01T00:00:00"/>
    <x v="18"/>
    <n v="160"/>
    <x v="1"/>
  </r>
  <r>
    <x v="5"/>
    <s v="Fond Tartelette Sucre 10 Cm"/>
    <x v="0"/>
    <x v="505"/>
    <x v="6"/>
    <x v="648"/>
    <d v="2025-07-01T00:00:00"/>
    <x v="18"/>
    <n v="102"/>
    <x v="1"/>
  </r>
  <r>
    <x v="5"/>
    <s v="Glace Cafe"/>
    <x v="0"/>
    <x v="207"/>
    <x v="6"/>
    <x v="598"/>
    <d v="2025-07-01T00:00:00"/>
    <x v="18"/>
    <n v="16"/>
    <x v="1"/>
  </r>
  <r>
    <x v="5"/>
    <s v="Glace Vanille"/>
    <x v="0"/>
    <x v="327"/>
    <x v="6"/>
    <x v="598"/>
    <d v="2025-07-01T00:00:00"/>
    <x v="18"/>
    <n v="16"/>
    <x v="1"/>
  </r>
  <r>
    <x v="5"/>
    <s v="Pain Chocolats"/>
    <x v="0"/>
    <x v="214"/>
    <x v="6"/>
    <x v="215"/>
    <d v="2025-07-01T00:00:00"/>
    <x v="18"/>
    <n v="47"/>
    <x v="1"/>
  </r>
  <r>
    <x v="5"/>
    <s v="Pain Complet"/>
    <x v="0"/>
    <x v="275"/>
    <x v="6"/>
    <x v="163"/>
    <d v="2025-07-01T00:00:00"/>
    <x v="18"/>
    <n v="31"/>
    <x v="1"/>
  </r>
  <r>
    <x v="5"/>
    <s v="Pain Noix"/>
    <x v="0"/>
    <x v="210"/>
    <x v="6"/>
    <x v="621"/>
    <d v="2025-07-01T00:00:00"/>
    <x v="18"/>
    <n v="83"/>
    <x v="1"/>
  </r>
  <r>
    <x v="5"/>
    <s v="Pain Parisiens"/>
    <x v="0"/>
    <x v="203"/>
    <x v="8"/>
    <x v="622"/>
    <d v="2025-07-01T00:00:00"/>
    <x v="18"/>
    <n v="276"/>
    <x v="1"/>
  </r>
  <r>
    <x v="5"/>
    <s v="Pains Sans Gluten"/>
    <x v="0"/>
    <x v="285"/>
    <x v="6"/>
    <x v="281"/>
    <d v="2025-07-01T00:00:00"/>
    <x v="18"/>
    <n v="32"/>
    <x v="1"/>
  </r>
  <r>
    <x v="6"/>
    <s v="Camomille Bio"/>
    <x v="0"/>
    <x v="162"/>
    <x v="112"/>
    <x v="281"/>
    <d v="2025-07-01T00:00:00"/>
    <x v="18"/>
    <n v="0"/>
    <x v="1"/>
  </r>
  <r>
    <x v="6"/>
    <s v="The Vert Chine Au Jasmin Intense Bio Bio"/>
    <x v="0"/>
    <x v="160"/>
    <x v="4"/>
    <x v="163"/>
    <d v="2025-07-01T00:00:00"/>
    <x v="18"/>
    <n v="62"/>
    <x v="1"/>
  </r>
  <r>
    <x v="6"/>
    <s v="The Noir Royal Ceylan Bio"/>
    <x v="0"/>
    <x v="536"/>
    <x v="2"/>
    <x v="613"/>
    <d v="2025-07-01T00:00:00"/>
    <x v="18"/>
    <n v="0"/>
    <x v="1"/>
  </r>
  <r>
    <x v="6"/>
    <s v="The Vert 4 Fruits Rouges Intense Bio"/>
    <x v="0"/>
    <x v="161"/>
    <x v="6"/>
    <x v="163"/>
    <d v="2025-07-01T00:00:00"/>
    <x v="18"/>
    <n v="31"/>
    <x v="1"/>
  </r>
  <r>
    <x v="6"/>
    <s v="Sig the vert citron bio boite 50 sachets"/>
    <x v="0"/>
    <x v="432"/>
    <x v="4"/>
    <x v="615"/>
    <d v="2025-07-01T00:00:00"/>
    <x v="18"/>
    <n v="66"/>
    <x v="1"/>
  </r>
  <r>
    <x v="6"/>
    <s v="Sig infusion tilleul officinal bio boite 50 sachets "/>
    <x v="0"/>
    <x v="433"/>
    <x v="4"/>
    <x v="416"/>
    <d v="2025-07-01T00:00:00"/>
    <x v="18"/>
    <n v="56"/>
    <x v="1"/>
  </r>
  <r>
    <x v="6"/>
    <s v="Sig rooibos nature bio boite 50 sachets "/>
    <x v="0"/>
    <x v="434"/>
    <x v="4"/>
    <x v="646"/>
    <d v="2025-07-01T00:00:00"/>
    <x v="18"/>
    <n v="52"/>
    <x v="1"/>
  </r>
  <r>
    <x v="6"/>
    <s v="Sig rooibos earl grey bio boite 50 sachets "/>
    <x v="0"/>
    <x v="435"/>
    <x v="4"/>
    <x v="163"/>
    <d v="2025-07-01T00:00:00"/>
    <x v="18"/>
    <n v="62"/>
    <x v="1"/>
  </r>
  <r>
    <x v="6"/>
    <s v="Infusion verveine bio 50 sachets "/>
    <x v="0"/>
    <x v="491"/>
    <x v="4"/>
    <x v="416"/>
    <d v="2025-07-01T00:00:00"/>
    <x v="18"/>
    <n v="56"/>
    <x v="1"/>
  </r>
  <r>
    <x v="6"/>
    <s v="Infusion methe poivree bio 50 sachets "/>
    <x v="0"/>
    <x v="492"/>
    <x v="6"/>
    <x v="457"/>
    <d v="2025-07-01T00:00:00"/>
    <x v="18"/>
    <n v="35"/>
    <x v="1"/>
  </r>
  <r>
    <x v="30"/>
    <s v="Miel Jérusalem "/>
    <x v="0"/>
    <x v="674"/>
    <x v="53"/>
    <x v="559"/>
    <d v="2025-08-01T00:00:00"/>
    <x v="19"/>
    <n v="143"/>
    <x v="1"/>
  </r>
  <r>
    <x v="32"/>
    <s v="Lunch Cerise"/>
    <x v="0"/>
    <x v="740"/>
    <x v="4"/>
    <x v="635"/>
    <d v="2025-08-01T00:00:00"/>
    <x v="19"/>
    <n v="210"/>
    <x v="1"/>
  </r>
  <r>
    <x v="32"/>
    <s v="Lunch citron jaune "/>
    <x v="0"/>
    <x v="741"/>
    <x v="6"/>
    <x v="628"/>
    <d v="2025-08-01T00:00:00"/>
    <x v="19"/>
    <n v="77"/>
    <x v="1"/>
  </r>
  <r>
    <x v="32"/>
    <s v="Lunch fraise "/>
    <x v="0"/>
    <x v="742"/>
    <x v="4"/>
    <x v="240"/>
    <d v="2025-08-01T00:00:00"/>
    <x v="19"/>
    <n v="176"/>
    <x v="1"/>
  </r>
  <r>
    <x v="32"/>
    <s v="Casse noisette "/>
    <x v="0"/>
    <x v="743"/>
    <x v="4"/>
    <x v="636"/>
    <d v="2025-08-01T00:00:00"/>
    <x v="19"/>
    <n v="114"/>
    <x v="1"/>
  </r>
  <r>
    <x v="32"/>
    <s v="Madeleine "/>
    <x v="0"/>
    <x v="744"/>
    <x v="4"/>
    <x v="380"/>
    <d v="2025-08-01T00:00:00"/>
    <x v="19"/>
    <n v="60"/>
    <x v="1"/>
  </r>
  <r>
    <x v="29"/>
    <s v="Chocolat poudre gournand kg "/>
    <x v="0"/>
    <x v="650"/>
    <x v="8"/>
    <x v="226"/>
    <d v="2025-08-01T00:00:00"/>
    <x v="19"/>
    <n v="72"/>
    <x v="1"/>
  </r>
  <r>
    <x v="29"/>
    <s v="Infusion comptoirs camomille 40 pc"/>
    <x v="0"/>
    <x v="663"/>
    <x v="6"/>
    <x v="226"/>
    <d v="2025-08-01T00:00:00"/>
    <x v="19"/>
    <n v="12"/>
    <x v="1"/>
  </r>
  <r>
    <x v="29"/>
    <s v="Infusion comptoirs tilleul 40 pc"/>
    <x v="0"/>
    <x v="662"/>
    <x v="4"/>
    <x v="559"/>
    <d v="2025-08-01T00:00:00"/>
    <x v="19"/>
    <n v="26"/>
    <x v="1"/>
  </r>
  <r>
    <x v="29"/>
    <s v="Infusion comptoirs verveine 40 pc"/>
    <x v="0"/>
    <x v="664"/>
    <x v="4"/>
    <x v="226"/>
    <d v="2025-08-01T00:00:00"/>
    <x v="19"/>
    <n v="24"/>
    <x v="1"/>
  </r>
  <r>
    <x v="29"/>
    <s v="Sucre Richard  morceaux 2.5 kg soit 1056 pc"/>
    <x v="0"/>
    <x v="655"/>
    <x v="6"/>
    <x v="598"/>
    <d v="2025-08-01T00:00:00"/>
    <x v="19"/>
    <n v="16"/>
    <x v="1"/>
  </r>
  <r>
    <x v="29"/>
    <s v="Sucre buchette 2.5 kg soit 750 pc"/>
    <x v="0"/>
    <x v="654"/>
    <x v="4"/>
    <x v="597"/>
    <d v="2025-08-01T00:00:00"/>
    <x v="19"/>
    <n v="18"/>
    <x v="1"/>
  </r>
  <r>
    <x v="29"/>
    <s v="Educorant sucralose 450 pc"/>
    <x v="0"/>
    <x v="656"/>
    <x v="6"/>
    <x v="578"/>
    <d v="2025-08-01T00:00:00"/>
    <x v="19"/>
    <n v="14"/>
    <x v="1"/>
  </r>
  <r>
    <x v="29"/>
    <s v="Café capsule décafeine 24 pc"/>
    <x v="0"/>
    <x v="692"/>
    <x v="17"/>
    <x v="597"/>
    <d v="2025-08-01T00:00:00"/>
    <x v="19"/>
    <n v="90"/>
    <x v="1"/>
  </r>
  <r>
    <x v="29"/>
    <s v="Café grain kg "/>
    <x v="0"/>
    <x v="649"/>
    <x v="78"/>
    <x v="291"/>
    <d v="2025-08-01T00:00:00"/>
    <x v="19"/>
    <n v="361"/>
    <x v="1"/>
  </r>
  <r>
    <x v="29"/>
    <s v="Café pod décafeiné 100% arabica 100 pc"/>
    <x v="0"/>
    <x v="651"/>
    <x v="4"/>
    <x v="551"/>
    <d v="2025-08-01T00:00:00"/>
    <x v="19"/>
    <n v="72"/>
    <x v="1"/>
  </r>
  <r>
    <x v="29"/>
    <s v="Lait demi écremé en poudre 500 gr"/>
    <x v="0"/>
    <x v="691"/>
    <x v="16"/>
    <x v="279"/>
    <d v="2025-08-01T00:00:00"/>
    <x v="19"/>
    <n v="210"/>
    <x v="1"/>
  </r>
  <r>
    <x v="29"/>
    <s v="Thé blanc comptoirs rose Litchi 40 pc"/>
    <x v="0"/>
    <x v="660"/>
    <x v="6"/>
    <x v="559"/>
    <d v="2025-08-01T00:00:00"/>
    <x v="19"/>
    <n v="13"/>
    <x v="1"/>
  </r>
  <r>
    <x v="29"/>
    <s v="Thé comptoirs grand Earl Grey 40 pc"/>
    <x v="0"/>
    <x v="668"/>
    <x v="6"/>
    <x v="224"/>
    <d v="2025-08-01T00:00:00"/>
    <x v="19"/>
    <n v="11"/>
    <x v="1"/>
  </r>
  <r>
    <x v="29"/>
    <s v="Thé comptoirs jardin Darjeeling 40 pc "/>
    <x v="0"/>
    <x v="665"/>
    <x v="4"/>
    <x v="224"/>
    <d v="2025-08-01T00:00:00"/>
    <x v="19"/>
    <n v="22"/>
    <x v="1"/>
  </r>
  <r>
    <x v="29"/>
    <s v="Thé comptoirs vert à la menthe "/>
    <x v="0"/>
    <x v="661"/>
    <x v="4"/>
    <x v="224"/>
    <d v="2025-08-01T00:00:00"/>
    <x v="19"/>
    <n v="22"/>
    <x v="1"/>
  </r>
  <r>
    <x v="29"/>
    <s v="Thé comptoirs vert jasmin 40 pc"/>
    <x v="0"/>
    <x v="657"/>
    <x v="6"/>
    <x v="224"/>
    <d v="2025-08-01T00:00:00"/>
    <x v="19"/>
    <n v="11"/>
    <x v="1"/>
  </r>
  <r>
    <x v="0"/>
    <s v="Arome café"/>
    <x v="0"/>
    <x v="352"/>
    <x v="6"/>
    <x v="596"/>
    <d v="2025-08-01T00:00:00"/>
    <x v="19"/>
    <n v="25"/>
    <x v="1"/>
  </r>
  <r>
    <x v="0"/>
    <s v="Bombe de graisse"/>
    <x v="0"/>
    <x v="366"/>
    <x v="6"/>
    <x v="597"/>
    <d v="2025-08-01T00:00:00"/>
    <x v="19"/>
    <n v="9"/>
    <x v="1"/>
  </r>
  <r>
    <x v="0"/>
    <s v="Creme de marron "/>
    <x v="0"/>
    <x v="136"/>
    <x v="2"/>
    <x v="224"/>
    <d v="2025-08-01T00:00:00"/>
    <x v="19"/>
    <n v="33"/>
    <x v="1"/>
  </r>
  <r>
    <x v="0"/>
    <s v="Farine De Ble T55"/>
    <x v="0"/>
    <x v="361"/>
    <x v="6"/>
    <x v="534"/>
    <d v="2025-08-01T00:00:00"/>
    <x v="19"/>
    <n v="6"/>
    <x v="1"/>
  </r>
  <r>
    <x v="0"/>
    <s v="Fleur de sel"/>
    <x v="0"/>
    <x v="414"/>
    <x v="4"/>
    <x v="534"/>
    <d v="2025-08-01T00:00:00"/>
    <x v="19"/>
    <n v="12"/>
    <x v="1"/>
  </r>
  <r>
    <x v="0"/>
    <s v="Fumet poisson poudre   "/>
    <x v="0"/>
    <x v="123"/>
    <x v="9"/>
    <x v="327"/>
    <d v="2025-08-01T00:00:00"/>
    <x v="19"/>
    <n v="40"/>
    <x v="1"/>
  </r>
  <r>
    <x v="0"/>
    <s v="Gelatine feuille "/>
    <x v="0"/>
    <x v="415"/>
    <x v="6"/>
    <x v="596"/>
    <d v="2025-08-01T00:00:00"/>
    <x v="19"/>
    <n v="25"/>
    <x v="1"/>
  </r>
  <r>
    <x v="0"/>
    <s v="Huile de noisette 50 cl"/>
    <x v="0"/>
    <x v="393"/>
    <x v="9"/>
    <x v="327"/>
    <d v="2025-08-01T00:00:00"/>
    <x v="19"/>
    <n v="40"/>
    <x v="1"/>
  </r>
  <r>
    <x v="0"/>
    <s v="Lentille Corail Bio"/>
    <x v="0"/>
    <x v="2"/>
    <x v="6"/>
    <x v="559"/>
    <d v="2025-08-01T00:00:00"/>
    <x v="19"/>
    <n v="13"/>
    <x v="1"/>
  </r>
  <r>
    <x v="0"/>
    <s v="Levure chimique "/>
    <x v="0"/>
    <x v="416"/>
    <x v="2"/>
    <x v="597"/>
    <d v="2025-08-01T00:00:00"/>
    <x v="19"/>
    <n v="27"/>
    <x v="1"/>
  </r>
  <r>
    <x v="0"/>
    <s v="Mais cuit "/>
    <x v="0"/>
    <x v="140"/>
    <x v="2"/>
    <x v="600"/>
    <d v="2025-08-01T00:00:00"/>
    <x v="19"/>
    <n v="6"/>
    <x v="1"/>
  </r>
  <r>
    <x v="0"/>
    <s v="Nouilles jap 3 kg"/>
    <x v="0"/>
    <x v="480"/>
    <x v="8"/>
    <x v="597"/>
    <d v="2025-08-01T00:00:00"/>
    <x v="19"/>
    <n v="54"/>
    <x v="1"/>
  </r>
  <r>
    <x v="0"/>
    <s v="Olive Verte Entieres 5/1"/>
    <x v="0"/>
    <x v="365"/>
    <x v="4"/>
    <x v="279"/>
    <d v="2025-08-01T00:00:00"/>
    <x v="19"/>
    <n v="14"/>
    <x v="1"/>
  </r>
  <r>
    <x v="0"/>
    <s v="Paillete feuillantine 2.5 kg"/>
    <x v="0"/>
    <x v="23"/>
    <x v="112"/>
    <x v="607"/>
    <d v="2025-08-01T00:00:00"/>
    <x v="19"/>
    <n v="0"/>
    <x v="1"/>
  </r>
  <r>
    <x v="0"/>
    <s v="Poivre Noir Grains S:1Kg"/>
    <x v="0"/>
    <x v="104"/>
    <x v="6"/>
    <x v="598"/>
    <d v="2025-08-01T00:00:00"/>
    <x v="19"/>
    <n v="16"/>
    <x v="1"/>
  </r>
  <r>
    <x v="0"/>
    <s v="Poudre amande"/>
    <x v="0"/>
    <x v="410"/>
    <x v="4"/>
    <x v="598"/>
    <d v="2025-08-01T00:00:00"/>
    <x v="19"/>
    <n v="32"/>
    <x v="1"/>
  </r>
  <r>
    <x v="0"/>
    <s v="Poudre coco"/>
    <x v="0"/>
    <x v="403"/>
    <x v="4"/>
    <x v="601"/>
    <d v="2025-08-01T00:00:00"/>
    <x v="19"/>
    <n v="10"/>
    <x v="1"/>
  </r>
  <r>
    <x v="0"/>
    <s v="Quinoa kg"/>
    <x v="0"/>
    <x v="413"/>
    <x v="4"/>
    <x v="534"/>
    <d v="2025-08-01T00:00:00"/>
    <x v="19"/>
    <n v="12"/>
    <x v="1"/>
  </r>
  <r>
    <x v="0"/>
    <s v="Riz rond"/>
    <x v="0"/>
    <x v="530"/>
    <x v="4"/>
    <x v="603"/>
    <d v="2025-08-01T00:00:00"/>
    <x v="19"/>
    <n v="44"/>
    <x v="1"/>
  </r>
  <r>
    <x v="0"/>
    <s v="Sel fin 5 kg "/>
    <x v="0"/>
    <x v="342"/>
    <x v="6"/>
    <x v="534"/>
    <d v="2025-08-01T00:00:00"/>
    <x v="19"/>
    <n v="6"/>
    <x v="1"/>
  </r>
  <r>
    <x v="0"/>
    <s v="Sesame blanc kg "/>
    <x v="0"/>
    <x v="411"/>
    <x v="2"/>
    <x v="534"/>
    <d v="2025-08-01T00:00:00"/>
    <x v="19"/>
    <n v="18"/>
    <x v="1"/>
  </r>
  <r>
    <x v="0"/>
    <s v="Sirop d erable L"/>
    <x v="0"/>
    <x v="387"/>
    <x v="6"/>
    <x v="176"/>
    <d v="2025-08-01T00:00:00"/>
    <x v="19"/>
    <n v="27"/>
    <x v="1"/>
  </r>
  <r>
    <x v="0"/>
    <s v="Sucre cassonnade kg "/>
    <x v="0"/>
    <x v="121"/>
    <x v="9"/>
    <x v="604"/>
    <d v="2025-08-01T00:00:00"/>
    <x v="19"/>
    <n v="15"/>
    <x v="1"/>
  </r>
  <r>
    <x v="0"/>
    <s v="Sucre glace kg"/>
    <x v="0"/>
    <x v="367"/>
    <x v="2"/>
    <x v="604"/>
    <d v="2025-08-01T00:00:00"/>
    <x v="19"/>
    <n v="9"/>
    <x v="1"/>
  </r>
  <r>
    <x v="0"/>
    <s v="Sweet Chili Sauce 600Ml"/>
    <x v="0"/>
    <x v="728"/>
    <x v="4"/>
    <x v="279"/>
    <d v="2025-08-01T00:00:00"/>
    <x v="19"/>
    <n v="14"/>
    <x v="1"/>
  </r>
  <r>
    <x v="0"/>
    <s v="Vanille Bourbon Gousses P:90Gr"/>
    <x v="0"/>
    <x v="452"/>
    <x v="6"/>
    <x v="639"/>
    <d v="2025-08-01T00:00:00"/>
    <x v="19"/>
    <n v="94"/>
    <x v="1"/>
  </r>
  <r>
    <x v="0"/>
    <s v="Vinaigre balsamique L"/>
    <x v="0"/>
    <x v="444"/>
    <x v="2"/>
    <x v="605"/>
    <d v="2025-08-01T00:00:00"/>
    <x v="19"/>
    <n v="12"/>
    <x v="1"/>
  </r>
  <r>
    <x v="0"/>
    <s v="Vinaigre de riz btl"/>
    <x v="0"/>
    <x v="693"/>
    <x v="2"/>
    <x v="604"/>
    <d v="2025-08-01T00:00:00"/>
    <x v="19"/>
    <n v="9"/>
    <x v="1"/>
  </r>
  <r>
    <x v="0"/>
    <s v="Cornichon 5/1 boite 80+   "/>
    <x v="0"/>
    <x v="359"/>
    <x v="2"/>
    <x v="597"/>
    <d v="2025-08-01T00:00:00"/>
    <x v="19"/>
    <n v="27"/>
    <x v="1"/>
  </r>
  <r>
    <x v="0"/>
    <s v="Huile D'Olive Extra Vierge B:1L  "/>
    <x v="0"/>
    <x v="443"/>
    <x v="1"/>
    <x v="597"/>
    <d v="2025-08-01T00:00:00"/>
    <x v="19"/>
    <n v="36"/>
    <x v="1"/>
  </r>
  <r>
    <x v="0"/>
    <s v="Noix De Cajou 1 Kg  "/>
    <x v="0"/>
    <x v="114"/>
    <x v="6"/>
    <x v="578"/>
    <d v="2025-08-01T00:00:00"/>
    <x v="19"/>
    <n v="14"/>
    <x v="1"/>
  </r>
  <r>
    <x v="0"/>
    <s v="Penne Rigate  sac 5 kg "/>
    <x v="0"/>
    <x v="343"/>
    <x v="4"/>
    <x v="327"/>
    <d v="2025-08-01T00:00:00"/>
    <x v="19"/>
    <n v="16"/>
    <x v="1"/>
  </r>
  <r>
    <x v="0"/>
    <s v="Pralines Roses Enrobees P:1Kg  "/>
    <x v="0"/>
    <x v="404"/>
    <x v="4"/>
    <x v="609"/>
    <d v="2025-08-01T00:00:00"/>
    <x v="19"/>
    <n v="46"/>
    <x v="1"/>
  </r>
  <r>
    <x v="0"/>
    <s v="Riz etuve risoritto igp"/>
    <x v="0"/>
    <x v="782"/>
    <x v="6"/>
    <x v="597"/>
    <d v="2025-08-01T00:00:00"/>
    <x v="19"/>
    <n v="9"/>
    <x v="1"/>
  </r>
  <r>
    <x v="0"/>
    <s v="Sauce Sriracha 455 ml "/>
    <x v="0"/>
    <x v="26"/>
    <x v="95"/>
    <x v="601"/>
    <d v="2025-08-01T00:00:00"/>
    <x v="19"/>
    <n v="360"/>
    <x v="1"/>
  </r>
  <r>
    <x v="0"/>
    <s v="Speculos brisure  "/>
    <x v="0"/>
    <x v="263"/>
    <x v="8"/>
    <x v="534"/>
    <d v="2025-08-01T00:00:00"/>
    <x v="19"/>
    <n v="36"/>
    <x v="1"/>
  </r>
  <r>
    <x v="0"/>
    <s v="Sucre poudre sac 20 kg  "/>
    <x v="0"/>
    <x v="360"/>
    <x v="6"/>
    <x v="551"/>
    <d v="2025-08-01T00:00:00"/>
    <x v="19"/>
    <n v="36"/>
    <x v="1"/>
  </r>
  <r>
    <x v="0"/>
    <s v="Thon Albacore Naturel 4/4  "/>
    <x v="0"/>
    <x v="397"/>
    <x v="6"/>
    <x v="279"/>
    <d v="2025-08-01T00:00:00"/>
    <x v="19"/>
    <n v="7"/>
    <x v="1"/>
  </r>
  <r>
    <x v="0"/>
    <s v="Tomate Pelee Concassee 5/1  "/>
    <x v="0"/>
    <x v="358"/>
    <x v="6"/>
    <x v="279"/>
    <d v="2025-08-01T00:00:00"/>
    <x v="19"/>
    <n v="7"/>
    <x v="1"/>
  </r>
  <r>
    <x v="0"/>
    <s v="Vinaigre Blanc Alcool  10 l"/>
    <x v="0"/>
    <x v="408"/>
    <x v="1"/>
    <x v="534"/>
    <d v="2025-08-01T00:00:00"/>
    <x v="19"/>
    <n v="24"/>
    <x v="1"/>
  </r>
  <r>
    <x v="0"/>
    <s v="Bleuet"/>
    <x v="0"/>
    <x v="621"/>
    <x v="2"/>
    <x v="291"/>
    <d v="2025-08-01T00:00:00"/>
    <x v="19"/>
    <n v="57"/>
    <x v="1"/>
  </r>
  <r>
    <x v="0"/>
    <s v="Ketchup pot 34ml room carton 80 pot    "/>
    <x v="0"/>
    <x v="141"/>
    <x v="6"/>
    <x v="610"/>
    <d v="2025-08-01T00:00:00"/>
    <x v="19"/>
    <n v="69"/>
    <x v="1"/>
  </r>
  <r>
    <x v="0"/>
    <s v="Mayonnaise pot 33 ml room carton 80 pot    "/>
    <x v="0"/>
    <x v="142"/>
    <x v="6"/>
    <x v="611"/>
    <d v="2025-08-01T00:00:00"/>
    <x v="19"/>
    <n v="67"/>
    <x v="1"/>
  </r>
  <r>
    <x v="0"/>
    <s v="Melange legumes  "/>
    <x v="0"/>
    <x v="398"/>
    <x v="4"/>
    <x v="327"/>
    <d v="2025-08-01T00:00:00"/>
    <x v="19"/>
    <n v="16"/>
    <x v="1"/>
  </r>
  <r>
    <x v="0"/>
    <s v="Miel pot 1 kg"/>
    <x v="0"/>
    <x v="146"/>
    <x v="6"/>
    <x v="279"/>
    <d v="2025-08-01T00:00:00"/>
    <x v="19"/>
    <n v="7"/>
    <x v="1"/>
  </r>
  <r>
    <x v="0"/>
    <s v="Special K  8*500 gr"/>
    <x v="0"/>
    <x v="490"/>
    <x v="9"/>
    <x v="194"/>
    <d v="2025-08-01T00:00:00"/>
    <x v="19"/>
    <n v="250"/>
    <x v="1"/>
  </r>
  <r>
    <x v="0"/>
    <s v="Herbes de provence 185 gr"/>
    <x v="0"/>
    <x v="124"/>
    <x v="4"/>
    <x v="605"/>
    <d v="2025-08-01T00:00:00"/>
    <x v="19"/>
    <n v="8"/>
    <x v="1"/>
  </r>
  <r>
    <x v="0"/>
    <s v="Vinaigre de cidre 75 cl"/>
    <x v="0"/>
    <x v="131"/>
    <x v="8"/>
    <x v="600"/>
    <d v="2025-08-01T00:00:00"/>
    <x v="19"/>
    <n v="12"/>
    <x v="1"/>
  </r>
  <r>
    <x v="0"/>
    <s v="Riz basmati sac 5 kg   "/>
    <x v="0"/>
    <x v="110"/>
    <x v="1"/>
    <x v="607"/>
    <d v="2025-08-01T00:00:00"/>
    <x v="19"/>
    <n v="68"/>
    <x v="1"/>
  </r>
  <r>
    <x v="0"/>
    <s v="Raisin blond golden 1 kg "/>
    <x v="0"/>
    <x v="115"/>
    <x v="6"/>
    <x v="534"/>
    <d v="2025-08-01T00:00:00"/>
    <x v="19"/>
    <n v="6"/>
    <x v="1"/>
  </r>
  <r>
    <x v="0"/>
    <s v="Raisin noir 1 kg  "/>
    <x v="0"/>
    <x v="116"/>
    <x v="1"/>
    <x v="279"/>
    <d v="2025-08-01T00:00:00"/>
    <x v="19"/>
    <n v="28"/>
    <x v="1"/>
  </r>
  <r>
    <x v="0"/>
    <s v="Oignons frits 1 kg      "/>
    <x v="0"/>
    <x v="409"/>
    <x v="2"/>
    <x v="186"/>
    <d v="2025-08-01T00:00:00"/>
    <x v="19"/>
    <n v="30"/>
    <x v="1"/>
  </r>
  <r>
    <x v="0"/>
    <s v="Sel de celeri "/>
    <x v="0"/>
    <x v="355"/>
    <x v="6"/>
    <x v="608"/>
    <d v="2025-08-01T00:00:00"/>
    <x v="19"/>
    <n v="1"/>
    <x v="1"/>
  </r>
  <r>
    <x v="0"/>
    <s v="Huile de noix "/>
    <x v="0"/>
    <x v="546"/>
    <x v="2"/>
    <x v="607"/>
    <d v="2025-08-01T00:00:00"/>
    <x v="19"/>
    <n v="51"/>
    <x v="1"/>
  </r>
  <r>
    <x v="0"/>
    <s v="Huile de tournesol 10 l"/>
    <x v="0"/>
    <x v="547"/>
    <x v="4"/>
    <x v="291"/>
    <d v="2025-08-01T00:00:00"/>
    <x v="19"/>
    <n v="38"/>
    <x v="1"/>
  </r>
  <r>
    <x v="0"/>
    <s v="Creme cassis dijon "/>
    <x v="0"/>
    <x v="549"/>
    <x v="2"/>
    <x v="327"/>
    <d v="2025-08-01T00:00:00"/>
    <x v="19"/>
    <n v="24"/>
    <x v="1"/>
  </r>
  <r>
    <x v="0"/>
    <s v="Couscous moyen"/>
    <x v="0"/>
    <x v="550"/>
    <x v="6"/>
    <x v="291"/>
    <d v="2025-08-01T00:00:00"/>
    <x v="19"/>
    <n v="19"/>
    <x v="1"/>
  </r>
  <r>
    <x v="0"/>
    <s v="Haribo marshmallows"/>
    <x v="0"/>
    <x v="557"/>
    <x v="6"/>
    <x v="186"/>
    <d v="2025-08-01T00:00:00"/>
    <x v="19"/>
    <n v="10"/>
    <x v="1"/>
  </r>
  <r>
    <x v="0"/>
    <s v="Melange BBQ"/>
    <x v="0"/>
    <x v="570"/>
    <x v="4"/>
    <x v="601"/>
    <d v="2025-08-01T00:00:00"/>
    <x v="19"/>
    <n v="10"/>
    <x v="1"/>
  </r>
  <r>
    <x v="0"/>
    <s v="Miel room 48 pieces "/>
    <x v="0"/>
    <x v="602"/>
    <x v="112"/>
    <x v="551"/>
    <d v="2025-08-01T00:00:00"/>
    <x v="19"/>
    <n v="0"/>
    <x v="1"/>
  </r>
  <r>
    <x v="0"/>
    <s v="Feuille nori "/>
    <x v="0"/>
    <x v="642"/>
    <x v="6"/>
    <x v="209"/>
    <d v="2025-08-01T00:00:00"/>
    <x v="19"/>
    <n v="15"/>
    <x v="1"/>
  </r>
  <r>
    <x v="0"/>
    <s v="Vin blancs"/>
    <x v="0"/>
    <x v="620"/>
    <x v="4"/>
    <x v="606"/>
    <d v="2025-08-01T00:00:00"/>
    <x v="19"/>
    <n v="40"/>
    <x v="1"/>
  </r>
  <r>
    <x v="0"/>
    <s v="Fond volaille "/>
    <x v="0"/>
    <x v="617"/>
    <x v="6"/>
    <x v="224"/>
    <d v="2025-08-01T00:00:00"/>
    <x v="19"/>
    <n v="11"/>
    <x v="1"/>
  </r>
  <r>
    <x v="0"/>
    <s v="Gressins sesame "/>
    <x v="0"/>
    <x v="645"/>
    <x v="8"/>
    <x v="604"/>
    <d v="2025-08-01T00:00:00"/>
    <x v="19"/>
    <n v="18"/>
    <x v="1"/>
  </r>
  <r>
    <x v="0"/>
    <s v="Poivre malabar "/>
    <x v="0"/>
    <x v="678"/>
    <x v="2"/>
    <x v="327"/>
    <d v="2025-08-01T00:00:00"/>
    <x v="19"/>
    <n v="24"/>
    <x v="1"/>
  </r>
  <r>
    <x v="0"/>
    <s v="Poivre fume "/>
    <x v="0"/>
    <x v="677"/>
    <x v="2"/>
    <x v="279"/>
    <d v="2025-08-01T00:00:00"/>
    <x v="19"/>
    <n v="21"/>
    <x v="1"/>
  </r>
  <r>
    <x v="0"/>
    <s v="Piment doux "/>
    <x v="0"/>
    <x v="686"/>
    <x v="6"/>
    <x v="597"/>
    <d v="2025-08-01T00:00:00"/>
    <x v="19"/>
    <n v="9"/>
    <x v="1"/>
  </r>
  <r>
    <x v="0"/>
    <s v="Colombo hot "/>
    <x v="0"/>
    <x v="643"/>
    <x v="4"/>
    <x v="605"/>
    <d v="2025-08-01T00:00:00"/>
    <x v="19"/>
    <n v="8"/>
    <x v="1"/>
  </r>
  <r>
    <x v="0"/>
    <s v="Amandes entieres émondée"/>
    <x v="0"/>
    <x v="475"/>
    <x v="4"/>
    <x v="291"/>
    <d v="2025-08-01T00:00:00"/>
    <x v="19"/>
    <n v="38"/>
    <x v="1"/>
  </r>
  <r>
    <x v="0"/>
    <s v="Biscuit cuilliere "/>
    <x v="0"/>
    <x v="134"/>
    <x v="6"/>
    <x v="291"/>
    <d v="2025-08-01T00:00:00"/>
    <x v="19"/>
    <n v="19"/>
    <x v="1"/>
  </r>
  <r>
    <x v="0"/>
    <s v="Cerneaux De Noix Invalides  "/>
    <x v="0"/>
    <x v="405"/>
    <x v="2"/>
    <x v="226"/>
    <d v="2025-08-01T00:00:00"/>
    <x v="19"/>
    <n v="36"/>
    <x v="1"/>
  </r>
  <r>
    <x v="0"/>
    <s v="Chapelure "/>
    <x v="0"/>
    <x v="682"/>
    <x v="2"/>
    <x v="604"/>
    <d v="2025-08-01T00:00:00"/>
    <x v="19"/>
    <n v="9"/>
    <x v="1"/>
  </r>
  <r>
    <x v="0"/>
    <s v="Chapelure panko  "/>
    <x v="0"/>
    <x v="389"/>
    <x v="1"/>
    <x v="279"/>
    <d v="2025-08-01T00:00:00"/>
    <x v="19"/>
    <n v="28"/>
    <x v="1"/>
  </r>
  <r>
    <x v="0"/>
    <s v="Chocolat blanc 29 % "/>
    <x v="0"/>
    <x v="112"/>
    <x v="4"/>
    <x v="328"/>
    <d v="2025-08-01T00:00:00"/>
    <x v="19"/>
    <n v="84"/>
    <x v="1"/>
  </r>
  <r>
    <x v="0"/>
    <s v="Chocolat noir 65 % "/>
    <x v="0"/>
    <x v="111"/>
    <x v="4"/>
    <x v="638"/>
    <d v="2025-08-01T00:00:00"/>
    <x v="19"/>
    <n v="78"/>
    <x v="1"/>
  </r>
  <r>
    <x v="0"/>
    <s v="Confiture abricot  Verre  C:60"/>
    <x v="0"/>
    <x v="145"/>
    <x v="112"/>
    <x v="598"/>
    <d v="2025-08-01T00:00:00"/>
    <x v="19"/>
    <n v="0"/>
    <x v="1"/>
  </r>
  <r>
    <x v="0"/>
    <s v="Confiture Fraise 30 Gr"/>
    <x v="0"/>
    <x v="144"/>
    <x v="112"/>
    <x v="598"/>
    <d v="2025-08-01T00:00:00"/>
    <x v="19"/>
    <n v="0"/>
    <x v="1"/>
  </r>
  <r>
    <x v="0"/>
    <s v="Curcuma Moulu "/>
    <x v="0"/>
    <x v="474"/>
    <x v="4"/>
    <x v="597"/>
    <d v="2025-08-01T00:00:00"/>
    <x v="19"/>
    <n v="18"/>
    <x v="1"/>
  </r>
  <r>
    <x v="0"/>
    <s v="Curry "/>
    <x v="0"/>
    <x v="538"/>
    <x v="4"/>
    <x v="605"/>
    <d v="2025-08-01T00:00:00"/>
    <x v="19"/>
    <n v="8"/>
    <x v="1"/>
  </r>
  <r>
    <x v="0"/>
    <s v="Daim Sachet "/>
    <x v="0"/>
    <x v="379"/>
    <x v="8"/>
    <x v="415"/>
    <d v="2025-08-01T00:00:00"/>
    <x v="19"/>
    <n v="108"/>
    <x v="1"/>
  </r>
  <r>
    <x v="0"/>
    <s v="Egraine végétale "/>
    <x v="0"/>
    <x v="772"/>
    <x v="6"/>
    <x v="328"/>
    <d v="2025-08-01T00:00:00"/>
    <x v="19"/>
    <n v="42"/>
    <x v="1"/>
  </r>
  <r>
    <x v="0"/>
    <s v="Moutarde 33 ml room "/>
    <x v="0"/>
    <x v="143"/>
    <x v="112"/>
    <x v="612"/>
    <d v="2025-08-01T00:00:00"/>
    <x v="19"/>
    <n v="0"/>
    <x v="1"/>
  </r>
  <r>
    <x v="0"/>
    <s v="Nappage brillane chocolat   "/>
    <x v="0"/>
    <x v="501"/>
    <x v="4"/>
    <x v="559"/>
    <d v="2025-08-01T00:00:00"/>
    <x v="19"/>
    <n v="26"/>
    <x v="1"/>
  </r>
  <r>
    <x v="0"/>
    <s v="Brissures praliné"/>
    <x v="0"/>
    <x v="783"/>
    <x v="4"/>
    <x v="226"/>
    <d v="2025-08-01T00:00:00"/>
    <x v="19"/>
    <n v="24"/>
    <x v="1"/>
  </r>
  <r>
    <x v="0"/>
    <s v="Fond Brun Lié Boite"/>
    <x v="0"/>
    <x v="125"/>
    <x v="6"/>
    <x v="578"/>
    <d v="2025-08-01T00:00:00"/>
    <x v="19"/>
    <n v="14"/>
    <x v="1"/>
  </r>
  <r>
    <x v="0"/>
    <s v="Fondant blanc "/>
    <x v="0"/>
    <x v="552"/>
    <x v="6"/>
    <x v="646"/>
    <d v="2025-08-01T00:00:00"/>
    <x v="19"/>
    <n v="26"/>
    <x v="1"/>
  </r>
  <r>
    <x v="20"/>
    <s v="Filet De Poulet Ordinaire"/>
    <x v="0"/>
    <x v="774"/>
    <x v="14"/>
    <x v="534"/>
    <d v="2025-08-01T00:00:00"/>
    <x v="19"/>
    <n v="72"/>
    <x v="1"/>
  </r>
  <r>
    <x v="22"/>
    <s v="Pizza 4 fromages   "/>
    <x v="0"/>
    <x v="469"/>
    <x v="2"/>
    <x v="601"/>
    <d v="2025-08-01T00:00:00"/>
    <x v="19"/>
    <n v="15"/>
    <x v="1"/>
  </r>
  <r>
    <x v="22"/>
    <s v="Pizza pepperoni "/>
    <x v="0"/>
    <x v="470"/>
    <x v="1"/>
    <x v="605"/>
    <d v="2025-08-01T00:00:00"/>
    <x v="19"/>
    <n v="16"/>
    <x v="1"/>
  </r>
  <r>
    <x v="10"/>
    <s v="Haricot verts 2.5 kg"/>
    <x v="0"/>
    <x v="201"/>
    <x v="15"/>
    <x v="608"/>
    <d v="2025-08-01T00:00:00"/>
    <x v="19"/>
    <n v="15"/>
    <x v="1"/>
  </r>
  <r>
    <x v="10"/>
    <s v="Glace vanille bourbon 2.5 l"/>
    <x v="0"/>
    <x v="784"/>
    <x v="9"/>
    <x v="226"/>
    <d v="2025-08-01T00:00:00"/>
    <x v="19"/>
    <n v="60"/>
    <x v="1"/>
  </r>
  <r>
    <x v="10"/>
    <s v="Huile friteuse 20 l"/>
    <x v="0"/>
    <x v="239"/>
    <x v="4"/>
    <x v="215"/>
    <d v="2025-08-01T00:00:00"/>
    <x v="19"/>
    <n v="94"/>
    <x v="1"/>
  </r>
  <r>
    <x v="10"/>
    <s v="Feve de soja kg"/>
    <x v="0"/>
    <x v="250"/>
    <x v="8"/>
    <x v="605"/>
    <d v="2025-08-01T00:00:00"/>
    <x v="19"/>
    <n v="24"/>
    <x v="1"/>
  </r>
  <r>
    <x v="10"/>
    <s v="Petit pois "/>
    <x v="0"/>
    <x v="249"/>
    <x v="11"/>
    <x v="600"/>
    <d v="2025-08-01T00:00:00"/>
    <x v="19"/>
    <n v="14"/>
    <x v="1"/>
  </r>
  <r>
    <x v="10"/>
    <s v="Beignet a la romaine "/>
    <x v="0"/>
    <x v="334"/>
    <x v="6"/>
    <x v="605"/>
    <d v="2025-08-01T00:00:00"/>
    <x v="19"/>
    <n v="4"/>
    <x v="1"/>
  </r>
  <r>
    <x v="10"/>
    <s v="Pilon de poulet "/>
    <x v="0"/>
    <x v="336"/>
    <x v="17"/>
    <x v="604"/>
    <d v="2025-08-01T00:00:00"/>
    <x v="19"/>
    <n v="30"/>
    <x v="1"/>
  </r>
  <r>
    <x v="10"/>
    <s v="Pomme dauphin "/>
    <x v="0"/>
    <x v="586"/>
    <x v="9"/>
    <x v="605"/>
    <d v="2025-08-01T00:00:00"/>
    <x v="19"/>
    <n v="20"/>
    <x v="1"/>
  </r>
  <r>
    <x v="10"/>
    <s v="Glace rose "/>
    <x v="0"/>
    <x v="700"/>
    <x v="1"/>
    <x v="598"/>
    <d v="2025-08-01T00:00:00"/>
    <x v="19"/>
    <n v="64"/>
    <x v="1"/>
  </r>
  <r>
    <x v="10"/>
    <s v="Epis mais 1 kg "/>
    <x v="0"/>
    <x v="707"/>
    <x v="11"/>
    <x v="186"/>
    <d v="2025-08-01T00:00:00"/>
    <x v="19"/>
    <n v="70"/>
    <x v="1"/>
  </r>
  <r>
    <x v="10"/>
    <s v="Carpaccio de boeuf 1.4"/>
    <x v="0"/>
    <x v="752"/>
    <x v="6"/>
    <x v="588"/>
    <d v="2025-08-01T00:00:00"/>
    <x v="19"/>
    <n v="24"/>
    <x v="1"/>
  </r>
  <r>
    <x v="12"/>
    <s v="Sumac"/>
    <x v="0"/>
    <x v="262"/>
    <x v="1"/>
    <x v="209"/>
    <d v="2025-08-01T00:00:00"/>
    <x v="19"/>
    <n v="60"/>
    <x v="1"/>
  </r>
  <r>
    <x v="12"/>
    <s v="Pain Pita Colis 120 Pc"/>
    <x v="0"/>
    <x v="628"/>
    <x v="6"/>
    <x v="649"/>
    <d v="2025-08-01T00:00:00"/>
    <x v="19"/>
    <n v="87"/>
    <x v="1"/>
  </r>
  <r>
    <x v="12"/>
    <s v="Arancini a la truffe "/>
    <x v="0"/>
    <x v="633"/>
    <x v="1"/>
    <x v="152"/>
    <d v="2025-08-01T00:00:00"/>
    <x v="19"/>
    <n v="116"/>
    <x v="1"/>
  </r>
  <r>
    <x v="12"/>
    <s v="Samoosa epinard "/>
    <x v="0"/>
    <x v="636"/>
    <x v="6"/>
    <x v="539"/>
    <d v="2025-08-01T00:00:00"/>
    <x v="19"/>
    <n v="55"/>
    <x v="1"/>
  </r>
  <r>
    <x v="12"/>
    <s v="Bargajuan 100 pc"/>
    <x v="0"/>
    <x v="749"/>
    <x v="4"/>
    <x v="613"/>
    <d v="2025-08-01T00:00:00"/>
    <x v="19"/>
    <n v="0"/>
    <x v="1"/>
  </r>
  <r>
    <x v="12"/>
    <s v="Panise kg"/>
    <x v="0"/>
    <x v="750"/>
    <x v="14"/>
    <x v="209"/>
    <d v="2025-08-01T00:00:00"/>
    <x v="19"/>
    <n v="180"/>
    <x v="1"/>
  </r>
  <r>
    <x v="14"/>
    <s v="Poivre Vert frit 1Kg"/>
    <x v="0"/>
    <x v="240"/>
    <x v="4"/>
    <x v="625"/>
    <d v="2025-08-01T00:00:00"/>
    <x v="19"/>
    <n v="112"/>
    <x v="1"/>
  </r>
  <r>
    <x v="2"/>
    <s v="Pain aux figues"/>
    <x v="0"/>
    <x v="738"/>
    <x v="6"/>
    <x v="615"/>
    <d v="2025-08-01T00:00:00"/>
    <x v="19"/>
    <n v="33"/>
    <x v="1"/>
  </r>
  <r>
    <x v="24"/>
    <s v="Muesli croustillantkg "/>
    <x v="0"/>
    <x v="590"/>
    <x v="9"/>
    <x v="186"/>
    <d v="2025-08-01T00:00:00"/>
    <x v="19"/>
    <n v="50"/>
    <x v="1"/>
  </r>
  <r>
    <x v="24"/>
    <s v="Granola chocolat kg "/>
    <x v="0"/>
    <x v="624"/>
    <x v="2"/>
    <x v="327"/>
    <d v="2025-08-01T00:00:00"/>
    <x v="19"/>
    <n v="24"/>
    <x v="1"/>
  </r>
  <r>
    <x v="24"/>
    <s v="Pate a tartiner noisette pot "/>
    <x v="0"/>
    <x v="592"/>
    <x v="8"/>
    <x v="279"/>
    <d v="2025-08-01T00:00:00"/>
    <x v="19"/>
    <n v="42"/>
    <x v="1"/>
  </r>
  <r>
    <x v="24"/>
    <s v="Pate a tartiner noix de coco pot "/>
    <x v="0"/>
    <x v="593"/>
    <x v="18"/>
    <x v="279"/>
    <d v="2025-08-01T00:00:00"/>
    <x v="19"/>
    <n v="126"/>
    <x v="1"/>
  </r>
  <r>
    <x v="24"/>
    <s v="Muesli chocolat "/>
    <x v="0"/>
    <x v="675"/>
    <x v="1"/>
    <x v="226"/>
    <d v="2025-08-01T00:00:00"/>
    <x v="19"/>
    <n v="48"/>
    <x v="1"/>
  </r>
  <r>
    <x v="16"/>
    <s v="Gambas"/>
    <x v="0"/>
    <x v="714"/>
    <x v="2"/>
    <x v="597"/>
    <d v="2025-08-01T00:00:00"/>
    <x v="19"/>
    <n v="27"/>
    <x v="1"/>
  </r>
  <r>
    <x v="1"/>
    <s v="Gingembre Poudre"/>
    <x v="0"/>
    <x v="777"/>
    <x v="6"/>
    <x v="597"/>
    <d v="2025-08-01T00:00:00"/>
    <x v="19"/>
    <n v="9"/>
    <x v="1"/>
  </r>
  <r>
    <x v="1"/>
    <s v="Boulgour"/>
    <x v="0"/>
    <x v="40"/>
    <x v="29"/>
    <x v="600"/>
    <d v="2025-08-01T00:00:00"/>
    <x v="19"/>
    <n v="34"/>
    <x v="1"/>
  </r>
  <r>
    <x v="1"/>
    <s v="Cannelle Bâton"/>
    <x v="0"/>
    <x v="308"/>
    <x v="6"/>
    <x v="646"/>
    <d v="2025-08-01T00:00:00"/>
    <x v="19"/>
    <n v="26"/>
    <x v="1"/>
  </r>
  <r>
    <x v="1"/>
    <s v="Creme De Violette"/>
    <x v="0"/>
    <x v="383"/>
    <x v="4"/>
    <x v="327"/>
    <d v="2025-08-01T00:00:00"/>
    <x v="19"/>
    <n v="16"/>
    <x v="1"/>
  </r>
  <r>
    <x v="1"/>
    <s v="Escargot"/>
    <x v="0"/>
    <x v="101"/>
    <x v="2"/>
    <x v="598"/>
    <d v="2025-08-01T00:00:00"/>
    <x v="19"/>
    <n v="48"/>
    <x v="1"/>
  </r>
  <r>
    <x v="1"/>
    <s v="Poudre muscade"/>
    <x v="0"/>
    <x v="81"/>
    <x v="6"/>
    <x v="416"/>
    <d v="2025-08-01T00:00:00"/>
    <x v="19"/>
    <n v="28"/>
    <x v="1"/>
  </r>
  <r>
    <x v="1"/>
    <s v="Raz Hanouti  "/>
    <x v="0"/>
    <x v="77"/>
    <x v="4"/>
    <x v="327"/>
    <d v="2025-08-01T00:00:00"/>
    <x v="19"/>
    <n v="16"/>
    <x v="1"/>
  </r>
  <r>
    <x v="1"/>
    <s v="Sauce Tikka Massala"/>
    <x v="0"/>
    <x v="785"/>
    <x v="4"/>
    <x v="186"/>
    <d v="2025-08-01T00:00:00"/>
    <x v="19"/>
    <n v="20"/>
    <x v="1"/>
  </r>
  <r>
    <x v="1"/>
    <s v="Sel Gros"/>
    <x v="0"/>
    <x v="56"/>
    <x v="6"/>
    <x v="601"/>
    <d v="2025-08-01T00:00:00"/>
    <x v="19"/>
    <n v="5"/>
    <x v="1"/>
  </r>
  <r>
    <x v="1"/>
    <s v="Vin Blanc 3 L"/>
    <x v="0"/>
    <x v="356"/>
    <x v="4"/>
    <x v="601"/>
    <d v="2025-08-01T00:00:00"/>
    <x v="19"/>
    <n v="10"/>
    <x v="1"/>
  </r>
  <r>
    <x v="17"/>
    <s v="Saumon Mi-Fume Norvegien Entier Marine Aneth"/>
    <x v="0"/>
    <x v="781"/>
    <x v="9"/>
    <x v="416"/>
    <d v="2025-08-01T00:00:00"/>
    <x v="19"/>
    <n v="140"/>
    <x v="1"/>
  </r>
  <r>
    <x v="17"/>
    <s v="Mini Blinis X16 (D:5Cm) Paquet"/>
    <x v="0"/>
    <x v="420"/>
    <x v="6"/>
    <x v="608"/>
    <d v="2025-08-01T00:00:00"/>
    <x v="19"/>
    <n v="1"/>
    <x v="1"/>
  </r>
  <r>
    <x v="17"/>
    <s v="Samoosa aux legumes "/>
    <x v="0"/>
    <x v="457"/>
    <x v="53"/>
    <x v="613"/>
    <d v="2025-08-01T00:00:00"/>
    <x v="19"/>
    <n v="0"/>
    <x v="1"/>
  </r>
  <r>
    <x v="18"/>
    <s v="Jus de pomme "/>
    <x v="0"/>
    <x v="268"/>
    <x v="8"/>
    <x v="588"/>
    <d v="2025-08-01T00:00:00"/>
    <x v="19"/>
    <n v="144"/>
    <x v="1"/>
  </r>
  <r>
    <x v="18"/>
    <s v="Jus d orange "/>
    <x v="0"/>
    <x v="266"/>
    <x v="1"/>
    <x v="596"/>
    <d v="2025-08-01T00:00:00"/>
    <x v="19"/>
    <n v="100"/>
    <x v="1"/>
  </r>
  <r>
    <x v="18"/>
    <s v="Jus de pamplemouse "/>
    <x v="0"/>
    <x v="267"/>
    <x v="4"/>
    <x v="415"/>
    <d v="2025-08-01T00:00:00"/>
    <x v="19"/>
    <n v="36"/>
    <x v="1"/>
  </r>
  <r>
    <x v="8"/>
    <s v="Gamme Finger"/>
    <x v="0"/>
    <x v="461"/>
    <x v="5"/>
    <x v="152"/>
    <d v="2025-08-01T00:00:00"/>
    <x v="19"/>
    <n v="232"/>
    <x v="1"/>
  </r>
  <r>
    <x v="8"/>
    <s v="Macarons"/>
    <x v="0"/>
    <x v="278"/>
    <x v="9"/>
    <x v="607"/>
    <d v="2025-08-01T00:00:00"/>
    <x v="19"/>
    <n v="85"/>
    <x v="1"/>
  </r>
  <r>
    <x v="8"/>
    <s v="Pavlova fruits rouge colis de 12"/>
    <x v="0"/>
    <x v="423"/>
    <x v="11"/>
    <x v="152"/>
    <d v="2025-08-01T00:00:00"/>
    <x v="19"/>
    <n v="203"/>
    <x v="1"/>
  </r>
  <r>
    <x v="8"/>
    <s v="Ston et ecureuil colis de 12 pieces"/>
    <x v="0"/>
    <x v="184"/>
    <x v="9"/>
    <x v="152"/>
    <d v="2025-08-01T00:00:00"/>
    <x v="19"/>
    <n v="145"/>
    <x v="1"/>
  </r>
  <r>
    <x v="8"/>
    <s v="Fleur flower"/>
    <x v="0"/>
    <x v="577"/>
    <x v="6"/>
    <x v="600"/>
    <d v="2025-08-01T00:00:00"/>
    <x v="19"/>
    <n v="2"/>
    <x v="1"/>
  </r>
  <r>
    <x v="26"/>
    <s v="Escargot bourg, au chablis sac de 100 Pieces"/>
    <x v="0"/>
    <x v="610"/>
    <x v="4"/>
    <x v="616"/>
    <d v="2025-08-01T00:00:00"/>
    <x v="19"/>
    <n v="180"/>
    <x v="1"/>
  </r>
  <r>
    <x v="5"/>
    <s v="Pain Raisin"/>
    <x v="0"/>
    <x v="212"/>
    <x v="4"/>
    <x v="636"/>
    <d v="2025-08-01T00:00:00"/>
    <x v="19"/>
    <n v="114"/>
    <x v="1"/>
  </r>
  <r>
    <x v="5"/>
    <s v="Baguette Nature"/>
    <x v="0"/>
    <x v="204"/>
    <x v="4"/>
    <x v="609"/>
    <d v="2025-08-01T00:00:00"/>
    <x v="19"/>
    <n v="46"/>
    <x v="1"/>
  </r>
  <r>
    <x v="5"/>
    <s v="Brioche Praline"/>
    <x v="0"/>
    <x v="147"/>
    <x v="4"/>
    <x v="640"/>
    <d v="2025-08-01T00:00:00"/>
    <x v="19"/>
    <n v="90"/>
    <x v="1"/>
  </r>
  <r>
    <x v="5"/>
    <s v="Cake Citron Graines Pavot"/>
    <x v="0"/>
    <x v="786"/>
    <x v="112"/>
    <x v="328"/>
    <d v="2025-08-01T00:00:00"/>
    <x v="19"/>
    <n v="0"/>
    <x v="1"/>
  </r>
  <r>
    <x v="5"/>
    <s v="Camembert Frit"/>
    <x v="0"/>
    <x v="217"/>
    <x v="1"/>
    <x v="559"/>
    <d v="2025-08-01T00:00:00"/>
    <x v="19"/>
    <n v="52"/>
    <x v="1"/>
  </r>
  <r>
    <x v="5"/>
    <s v="Chausson Au Pomme"/>
    <x v="0"/>
    <x v="318"/>
    <x v="4"/>
    <x v="635"/>
    <d v="2025-08-01T00:00:00"/>
    <x v="19"/>
    <n v="210"/>
    <x v="1"/>
  </r>
  <r>
    <x v="5"/>
    <s v="Cookie Double Chocolat"/>
    <x v="0"/>
    <x v="155"/>
    <x v="6"/>
    <x v="281"/>
    <d v="2025-08-01T00:00:00"/>
    <x v="19"/>
    <n v="32"/>
    <x v="1"/>
  </r>
  <r>
    <x v="5"/>
    <s v="Crepe"/>
    <x v="0"/>
    <x v="148"/>
    <x v="6"/>
    <x v="291"/>
    <d v="2025-08-01T00:00:00"/>
    <x v="19"/>
    <n v="19"/>
    <x v="1"/>
  </r>
  <r>
    <x v="5"/>
    <s v="Crevette Kuro Red"/>
    <x v="0"/>
    <x v="787"/>
    <x v="6"/>
    <x v="380"/>
    <d v="2025-08-01T00:00:00"/>
    <x v="19"/>
    <n v="30"/>
    <x v="1"/>
  </r>
  <r>
    <x v="5"/>
    <s v="Croissants"/>
    <x v="0"/>
    <x v="215"/>
    <x v="2"/>
    <x v="619"/>
    <d v="2025-08-01T00:00:00"/>
    <x v="19"/>
    <n v="120"/>
    <x v="1"/>
  </r>
  <r>
    <x v="5"/>
    <s v="Finedor Bague tine"/>
    <x v="0"/>
    <x v="788"/>
    <x v="4"/>
    <x v="415"/>
    <d v="2025-08-01T00:00:00"/>
    <x v="19"/>
    <n v="36"/>
    <x v="1"/>
  </r>
  <r>
    <x v="5"/>
    <s v="Fond Tartelette Sucre 10 Cm"/>
    <x v="0"/>
    <x v="505"/>
    <x v="4"/>
    <x v="648"/>
    <d v="2025-08-01T00:00:00"/>
    <x v="19"/>
    <n v="204"/>
    <x v="1"/>
  </r>
  <r>
    <x v="5"/>
    <s v="Gougeres Emmentals"/>
    <x v="0"/>
    <x v="272"/>
    <x v="6"/>
    <x v="240"/>
    <d v="2025-08-01T00:00:00"/>
    <x v="19"/>
    <n v="88"/>
    <x v="1"/>
  </r>
  <r>
    <x v="5"/>
    <s v="Mini Cannele"/>
    <x v="0"/>
    <x v="153"/>
    <x v="112"/>
    <x v="163"/>
    <d v="2025-08-01T00:00:00"/>
    <x v="19"/>
    <n v="0"/>
    <x v="1"/>
  </r>
  <r>
    <x v="5"/>
    <s v="Mini Fondant Chocolat"/>
    <x v="0"/>
    <x v="149"/>
    <x v="112"/>
    <x v="551"/>
    <d v="2025-08-01T00:00:00"/>
    <x v="19"/>
    <n v="0"/>
    <x v="1"/>
  </r>
  <r>
    <x v="5"/>
    <s v="Pain Chocolats"/>
    <x v="0"/>
    <x v="214"/>
    <x v="2"/>
    <x v="215"/>
    <d v="2025-08-01T00:00:00"/>
    <x v="19"/>
    <n v="141"/>
    <x v="1"/>
  </r>
  <r>
    <x v="5"/>
    <s v="Pain Complet"/>
    <x v="0"/>
    <x v="275"/>
    <x v="6"/>
    <x v="163"/>
    <d v="2025-08-01T00:00:00"/>
    <x v="19"/>
    <n v="31"/>
    <x v="1"/>
  </r>
  <r>
    <x v="5"/>
    <s v="Pain Noix"/>
    <x v="0"/>
    <x v="210"/>
    <x v="6"/>
    <x v="621"/>
    <d v="2025-08-01T00:00:00"/>
    <x v="19"/>
    <n v="83"/>
    <x v="1"/>
  </r>
  <r>
    <x v="5"/>
    <s v="Pain Parisiens"/>
    <x v="0"/>
    <x v="203"/>
    <x v="8"/>
    <x v="622"/>
    <d v="2025-08-01T00:00:00"/>
    <x v="19"/>
    <n v="276"/>
    <x v="1"/>
  </r>
  <r>
    <x v="5"/>
    <s v="Pains Sans Gluten"/>
    <x v="0"/>
    <x v="285"/>
    <x v="6"/>
    <x v="281"/>
    <d v="2025-08-01T00:00:00"/>
    <x v="19"/>
    <n v="32"/>
    <x v="1"/>
  </r>
  <r>
    <x v="5"/>
    <s v="Pancake"/>
    <x v="0"/>
    <x v="152"/>
    <x v="1"/>
    <x v="588"/>
    <d v="2025-08-01T00:00:00"/>
    <x v="19"/>
    <n v="96"/>
    <x v="1"/>
  </r>
  <r>
    <x v="5"/>
    <s v="Pate Feuillette"/>
    <x v="0"/>
    <x v="581"/>
    <x v="6"/>
    <x v="327"/>
    <d v="2025-08-01T00:00:00"/>
    <x v="19"/>
    <n v="8"/>
    <x v="1"/>
  </r>
  <r>
    <x v="6"/>
    <s v="The Noir Breakfast Intense"/>
    <x v="0"/>
    <x v="156"/>
    <x v="1"/>
    <x v="596"/>
    <d v="2025-08-01T00:00:00"/>
    <x v="19"/>
    <n v="100"/>
    <x v="1"/>
  </r>
  <r>
    <x v="6"/>
    <s v="The Noir Peche Abricot Intense Bio"/>
    <x v="0"/>
    <x v="159"/>
    <x v="4"/>
    <x v="615"/>
    <d v="2025-08-01T00:00:00"/>
    <x v="19"/>
    <n v="66"/>
    <x v="1"/>
  </r>
  <r>
    <x v="6"/>
    <s v="The Vert 4 Fruits Rouges Intense Bio"/>
    <x v="0"/>
    <x v="161"/>
    <x v="6"/>
    <x v="163"/>
    <d v="2025-08-01T00:00:00"/>
    <x v="19"/>
    <n v="31"/>
    <x v="1"/>
  </r>
  <r>
    <x v="6"/>
    <s v="Sig grand the  vert yamato du japon bio boite 50 sachets"/>
    <x v="0"/>
    <x v="430"/>
    <x v="2"/>
    <x v="615"/>
    <d v="2025-08-01T00:00:00"/>
    <x v="19"/>
    <n v="99"/>
    <x v="1"/>
  </r>
  <r>
    <x v="29"/>
    <s v="Chocolat poudre gournand kg "/>
    <x v="0"/>
    <x v="650"/>
    <x v="9"/>
    <x v="226"/>
    <d v="2025-09-01T00:00:00"/>
    <x v="20"/>
    <n v="60"/>
    <x v="1"/>
  </r>
  <r>
    <x v="29"/>
    <s v="Sucre Richard  morceaux 2.5 kg soit 1056 pc"/>
    <x v="0"/>
    <x v="655"/>
    <x v="6"/>
    <x v="598"/>
    <d v="2025-09-01T00:00:00"/>
    <x v="20"/>
    <n v="16"/>
    <x v="1"/>
  </r>
  <r>
    <x v="29"/>
    <s v="Sucre buchette 2.5 kg soit 750 pc"/>
    <x v="0"/>
    <x v="654"/>
    <x v="6"/>
    <x v="597"/>
    <d v="2025-09-01T00:00:00"/>
    <x v="20"/>
    <n v="9"/>
    <x v="1"/>
  </r>
  <r>
    <x v="29"/>
    <s v="Café grain kg "/>
    <x v="0"/>
    <x v="649"/>
    <x v="43"/>
    <x v="291"/>
    <d v="2025-09-01T00:00:00"/>
    <x v="20"/>
    <n v="247"/>
    <x v="1"/>
  </r>
  <r>
    <x v="29"/>
    <s v="Lait demi écremé en poudre 500 gr"/>
    <x v="0"/>
    <x v="691"/>
    <x v="1"/>
    <x v="279"/>
    <d v="2025-09-01T00:00:00"/>
    <x v="20"/>
    <n v="28"/>
    <x v="1"/>
  </r>
  <r>
    <x v="0"/>
    <s v="Arome café"/>
    <x v="0"/>
    <x v="352"/>
    <x v="4"/>
    <x v="596"/>
    <d v="2025-09-01T00:00:00"/>
    <x v="20"/>
    <n v="50"/>
    <x v="1"/>
  </r>
  <r>
    <x v="0"/>
    <s v="Arome vanille "/>
    <x v="0"/>
    <x v="350"/>
    <x v="1"/>
    <x v="152"/>
    <d v="2025-09-01T00:00:00"/>
    <x v="20"/>
    <n v="116"/>
    <x v="1"/>
  </r>
  <r>
    <x v="0"/>
    <s v="Bombe de graisse"/>
    <x v="0"/>
    <x v="366"/>
    <x v="4"/>
    <x v="597"/>
    <d v="2025-09-01T00:00:00"/>
    <x v="20"/>
    <n v="18"/>
    <x v="1"/>
  </r>
  <r>
    <x v="0"/>
    <s v="Creme de marron "/>
    <x v="0"/>
    <x v="136"/>
    <x v="2"/>
    <x v="224"/>
    <d v="2025-09-01T00:00:00"/>
    <x v="20"/>
    <n v="33"/>
    <x v="1"/>
  </r>
  <r>
    <x v="0"/>
    <s v="Fumet poisson poudre   "/>
    <x v="0"/>
    <x v="123"/>
    <x v="2"/>
    <x v="327"/>
    <d v="2025-09-01T00:00:00"/>
    <x v="20"/>
    <n v="24"/>
    <x v="1"/>
  </r>
  <r>
    <x v="0"/>
    <s v="Gelatine feuille "/>
    <x v="0"/>
    <x v="415"/>
    <x v="4"/>
    <x v="596"/>
    <d v="2025-09-01T00:00:00"/>
    <x v="20"/>
    <n v="50"/>
    <x v="1"/>
  </r>
  <r>
    <x v="0"/>
    <s v="Levure chimique "/>
    <x v="0"/>
    <x v="416"/>
    <x v="2"/>
    <x v="597"/>
    <d v="2025-09-01T00:00:00"/>
    <x v="20"/>
    <n v="27"/>
    <x v="1"/>
  </r>
  <r>
    <x v="0"/>
    <s v="Mais cuit "/>
    <x v="0"/>
    <x v="140"/>
    <x v="1"/>
    <x v="600"/>
    <d v="2025-09-01T00:00:00"/>
    <x v="20"/>
    <n v="8"/>
    <x v="1"/>
  </r>
  <r>
    <x v="0"/>
    <s v="Nouilles jap 3 kg"/>
    <x v="0"/>
    <x v="480"/>
    <x v="4"/>
    <x v="597"/>
    <d v="2025-09-01T00:00:00"/>
    <x v="20"/>
    <n v="18"/>
    <x v="1"/>
  </r>
  <r>
    <x v="0"/>
    <s v="Olive Verte Entieres 5/1"/>
    <x v="0"/>
    <x v="365"/>
    <x v="6"/>
    <x v="279"/>
    <d v="2025-09-01T00:00:00"/>
    <x v="20"/>
    <n v="7"/>
    <x v="1"/>
  </r>
  <r>
    <x v="0"/>
    <s v="Paillete feuillantine 2.5 kg"/>
    <x v="0"/>
    <x v="23"/>
    <x v="112"/>
    <x v="607"/>
    <d v="2025-09-01T00:00:00"/>
    <x v="20"/>
    <n v="0"/>
    <x v="1"/>
  </r>
  <r>
    <x v="0"/>
    <s v="Poivre Noir Grains S:1Kg"/>
    <x v="0"/>
    <x v="104"/>
    <x v="6"/>
    <x v="598"/>
    <d v="2025-09-01T00:00:00"/>
    <x v="20"/>
    <n v="16"/>
    <x v="1"/>
  </r>
  <r>
    <x v="0"/>
    <s v="Poudre cannelle kg"/>
    <x v="0"/>
    <x v="542"/>
    <x v="6"/>
    <x v="224"/>
    <d v="2025-09-01T00:00:00"/>
    <x v="20"/>
    <n v="11"/>
    <x v="1"/>
  </r>
  <r>
    <x v="0"/>
    <s v="Riz thai 5 kg "/>
    <x v="0"/>
    <x v="727"/>
    <x v="4"/>
    <x v="559"/>
    <d v="2025-09-01T00:00:00"/>
    <x v="20"/>
    <n v="26"/>
    <x v="1"/>
  </r>
  <r>
    <x v="0"/>
    <s v="Sauce soja sale kikoman"/>
    <x v="0"/>
    <x v="339"/>
    <x v="6"/>
    <x v="224"/>
    <d v="2025-09-01T00:00:00"/>
    <x v="20"/>
    <n v="11"/>
    <x v="1"/>
  </r>
  <r>
    <x v="0"/>
    <s v="Sauce teriyaki"/>
    <x v="0"/>
    <x v="25"/>
    <x v="6"/>
    <x v="224"/>
    <d v="2025-09-01T00:00:00"/>
    <x v="20"/>
    <n v="11"/>
    <x v="1"/>
  </r>
  <r>
    <x v="0"/>
    <s v="Sel fin 5 kg "/>
    <x v="0"/>
    <x v="342"/>
    <x v="6"/>
    <x v="534"/>
    <d v="2025-09-01T00:00:00"/>
    <x v="20"/>
    <n v="6"/>
    <x v="1"/>
  </r>
  <r>
    <x v="0"/>
    <s v="Sesame blanc kg "/>
    <x v="0"/>
    <x v="411"/>
    <x v="4"/>
    <x v="534"/>
    <d v="2025-09-01T00:00:00"/>
    <x v="20"/>
    <n v="12"/>
    <x v="1"/>
  </r>
  <r>
    <x v="0"/>
    <s v="Sweet Chili Sauce 600Ml"/>
    <x v="0"/>
    <x v="728"/>
    <x v="6"/>
    <x v="279"/>
    <d v="2025-09-01T00:00:00"/>
    <x v="20"/>
    <n v="7"/>
    <x v="1"/>
  </r>
  <r>
    <x v="0"/>
    <s v="Tabasco rouge flacon"/>
    <x v="0"/>
    <x v="345"/>
    <x v="6"/>
    <x v="604"/>
    <d v="2025-09-01T00:00:00"/>
    <x v="20"/>
    <n v="3"/>
    <x v="1"/>
  </r>
  <r>
    <x v="0"/>
    <s v="Tomate concentre 28%"/>
    <x v="0"/>
    <x v="476"/>
    <x v="2"/>
    <x v="600"/>
    <d v="2025-09-01T00:00:00"/>
    <x v="20"/>
    <n v="6"/>
    <x v="1"/>
  </r>
  <r>
    <x v="0"/>
    <s v="Vinaigre balsamique L"/>
    <x v="0"/>
    <x v="444"/>
    <x v="1"/>
    <x v="605"/>
    <d v="2025-09-01T00:00:00"/>
    <x v="20"/>
    <n v="16"/>
    <x v="1"/>
  </r>
  <r>
    <x v="0"/>
    <s v="Vinaigre de riz btl"/>
    <x v="0"/>
    <x v="693"/>
    <x v="2"/>
    <x v="604"/>
    <d v="2025-09-01T00:00:00"/>
    <x v="20"/>
    <n v="9"/>
    <x v="1"/>
  </r>
  <r>
    <x v="0"/>
    <s v="Cornichon 5/1 boite 80+   "/>
    <x v="0"/>
    <x v="359"/>
    <x v="1"/>
    <x v="597"/>
    <d v="2025-09-01T00:00:00"/>
    <x v="20"/>
    <n v="36"/>
    <x v="1"/>
  </r>
  <r>
    <x v="0"/>
    <s v="Cuillere pâtissier"/>
    <x v="0"/>
    <x v="729"/>
    <x v="4"/>
    <x v="606"/>
    <d v="2025-09-01T00:00:00"/>
    <x v="20"/>
    <n v="40"/>
    <x v="1"/>
  </r>
  <r>
    <x v="0"/>
    <s v="Huile D'Olive Extra Vierge B:1L  "/>
    <x v="0"/>
    <x v="443"/>
    <x v="53"/>
    <x v="597"/>
    <d v="2025-09-01T00:00:00"/>
    <x v="20"/>
    <n v="99"/>
    <x v="1"/>
  </r>
  <r>
    <x v="0"/>
    <s v="Huile performanc friteuse 10 l"/>
    <x v="0"/>
    <x v="596"/>
    <x v="1"/>
    <x v="416"/>
    <d v="2025-09-01T00:00:00"/>
    <x v="20"/>
    <n v="112"/>
    <x v="1"/>
  </r>
  <r>
    <x v="0"/>
    <s v="Noix De Cajou 1 Kg  "/>
    <x v="0"/>
    <x v="114"/>
    <x v="2"/>
    <x v="578"/>
    <d v="2025-09-01T00:00:00"/>
    <x v="20"/>
    <n v="42"/>
    <x v="1"/>
  </r>
  <r>
    <x v="0"/>
    <s v="Poivre Vert"/>
    <x v="0"/>
    <x v="789"/>
    <x v="6"/>
    <x v="613"/>
    <d v="2025-09-01T00:00:00"/>
    <x v="20"/>
    <n v="0"/>
    <x v="1"/>
  </r>
  <r>
    <x v="0"/>
    <s v="Pralines Roses Enrobees P:1Kg  "/>
    <x v="0"/>
    <x v="404"/>
    <x v="4"/>
    <x v="609"/>
    <d v="2025-09-01T00:00:00"/>
    <x v="20"/>
    <n v="46"/>
    <x v="1"/>
  </r>
  <r>
    <x v="0"/>
    <s v="Sauce Piment Sriracha Coriandre 455Ml"/>
    <x v="0"/>
    <x v="731"/>
    <x v="0"/>
    <x v="601"/>
    <d v="2025-09-01T00:00:00"/>
    <x v="20"/>
    <n v="45"/>
    <x v="1"/>
  </r>
  <r>
    <x v="0"/>
    <s v="Speculos brisure  "/>
    <x v="0"/>
    <x v="263"/>
    <x v="4"/>
    <x v="534"/>
    <d v="2025-09-01T00:00:00"/>
    <x v="20"/>
    <n v="12"/>
    <x v="1"/>
  </r>
  <r>
    <x v="0"/>
    <s v="Sucre poudre sac 20 kg  "/>
    <x v="0"/>
    <x v="360"/>
    <x v="6"/>
    <x v="551"/>
    <d v="2025-09-01T00:00:00"/>
    <x v="20"/>
    <n v="36"/>
    <x v="1"/>
  </r>
  <r>
    <x v="0"/>
    <s v="Thon Albacore Naturel 4/4  "/>
    <x v="0"/>
    <x v="397"/>
    <x v="8"/>
    <x v="279"/>
    <d v="2025-09-01T00:00:00"/>
    <x v="20"/>
    <n v="42"/>
    <x v="1"/>
  </r>
  <r>
    <x v="0"/>
    <s v="Vin Rouge De Table 11° B:10L"/>
    <x v="0"/>
    <x v="477"/>
    <x v="6"/>
    <x v="209"/>
    <d v="2025-09-01T00:00:00"/>
    <x v="20"/>
    <n v="15"/>
    <x v="1"/>
  </r>
  <r>
    <x v="0"/>
    <s v="Vinaigre Blanc Alcool  10 l"/>
    <x v="0"/>
    <x v="408"/>
    <x v="1"/>
    <x v="534"/>
    <d v="2025-09-01T00:00:00"/>
    <x v="20"/>
    <n v="24"/>
    <x v="1"/>
  </r>
  <r>
    <x v="0"/>
    <s v="Bleuet"/>
    <x v="0"/>
    <x v="621"/>
    <x v="2"/>
    <x v="291"/>
    <d v="2025-09-01T00:00:00"/>
    <x v="20"/>
    <n v="57"/>
    <x v="1"/>
  </r>
  <r>
    <x v="0"/>
    <s v="Risotto"/>
    <x v="0"/>
    <x v="618"/>
    <x v="6"/>
    <x v="605"/>
    <d v="2025-09-01T00:00:00"/>
    <x v="20"/>
    <n v="4"/>
    <x v="1"/>
  </r>
  <r>
    <x v="0"/>
    <s v="Ketchup pot 34ml room carton 80 pot    "/>
    <x v="0"/>
    <x v="141"/>
    <x v="6"/>
    <x v="610"/>
    <d v="2025-09-01T00:00:00"/>
    <x v="20"/>
    <n v="69"/>
    <x v="1"/>
  </r>
  <r>
    <x v="0"/>
    <s v="Mayonnaise pot 33 ml room carton 80 pot    "/>
    <x v="0"/>
    <x v="142"/>
    <x v="4"/>
    <x v="611"/>
    <d v="2025-09-01T00:00:00"/>
    <x v="20"/>
    <n v="134"/>
    <x v="1"/>
  </r>
  <r>
    <x v="0"/>
    <s v="Special K  8*500 gr"/>
    <x v="0"/>
    <x v="490"/>
    <x v="6"/>
    <x v="194"/>
    <d v="2025-09-01T00:00:00"/>
    <x v="20"/>
    <n v="50"/>
    <x v="1"/>
  </r>
  <r>
    <x v="0"/>
    <s v="Creme balsamique 250ml"/>
    <x v="0"/>
    <x v="392"/>
    <x v="2"/>
    <x v="605"/>
    <d v="2025-09-01T00:00:00"/>
    <x v="20"/>
    <n v="12"/>
    <x v="1"/>
  </r>
  <r>
    <x v="0"/>
    <s v="Vinaigre de cidre 75 cl"/>
    <x v="0"/>
    <x v="131"/>
    <x v="2"/>
    <x v="600"/>
    <d v="2025-09-01T00:00:00"/>
    <x v="20"/>
    <n v="6"/>
    <x v="1"/>
  </r>
  <r>
    <x v="0"/>
    <s v="Raisin noir 1 kg  "/>
    <x v="0"/>
    <x v="116"/>
    <x v="4"/>
    <x v="279"/>
    <d v="2025-09-01T00:00:00"/>
    <x v="20"/>
    <n v="14"/>
    <x v="1"/>
  </r>
  <r>
    <x v="0"/>
    <s v="Oignons frits 1 kg      "/>
    <x v="0"/>
    <x v="409"/>
    <x v="1"/>
    <x v="186"/>
    <d v="2025-09-01T00:00:00"/>
    <x v="20"/>
    <n v="40"/>
    <x v="1"/>
  </r>
  <r>
    <x v="0"/>
    <s v="Poivre vert saumure "/>
    <x v="0"/>
    <x v="247"/>
    <x v="6"/>
    <x v="601"/>
    <d v="2025-09-01T00:00:00"/>
    <x v="20"/>
    <n v="5"/>
    <x v="1"/>
  </r>
  <r>
    <x v="0"/>
    <s v="Huile tournesol bidon 10 l"/>
    <x v="0"/>
    <x v="341"/>
    <x v="4"/>
    <x v="291"/>
    <d v="2025-09-01T00:00:00"/>
    <x v="20"/>
    <n v="38"/>
    <x v="1"/>
  </r>
  <r>
    <x v="0"/>
    <s v="Huile de noix "/>
    <x v="0"/>
    <x v="546"/>
    <x v="11"/>
    <x v="607"/>
    <d v="2025-09-01T00:00:00"/>
    <x v="20"/>
    <n v="119"/>
    <x v="1"/>
  </r>
  <r>
    <x v="0"/>
    <s v="Feuille de riz "/>
    <x v="0"/>
    <x v="544"/>
    <x v="6"/>
    <x v="600"/>
    <d v="2025-09-01T00:00:00"/>
    <x v="20"/>
    <n v="2"/>
    <x v="1"/>
  </r>
  <r>
    <x v="0"/>
    <s v="Creme cassis dijon "/>
    <x v="0"/>
    <x v="549"/>
    <x v="2"/>
    <x v="327"/>
    <d v="2025-09-01T00:00:00"/>
    <x v="20"/>
    <n v="24"/>
    <x v="1"/>
  </r>
  <r>
    <x v="0"/>
    <s v="Haricot rouge boite 5/1"/>
    <x v="0"/>
    <x v="551"/>
    <x v="1"/>
    <x v="415"/>
    <d v="2025-09-01T00:00:00"/>
    <x v="20"/>
    <n v="72"/>
    <x v="1"/>
  </r>
  <r>
    <x v="0"/>
    <s v="Couscous moyen"/>
    <x v="0"/>
    <x v="550"/>
    <x v="6"/>
    <x v="291"/>
    <d v="2025-09-01T00:00:00"/>
    <x v="20"/>
    <n v="19"/>
    <x v="1"/>
  </r>
  <r>
    <x v="0"/>
    <s v="Melange BBQ 105 gr "/>
    <x v="0"/>
    <x v="595"/>
    <x v="1"/>
    <x v="601"/>
    <d v="2025-09-01T00:00:00"/>
    <x v="20"/>
    <n v="20"/>
    <x v="1"/>
  </r>
  <r>
    <x v="0"/>
    <s v="Feuille nori "/>
    <x v="0"/>
    <x v="642"/>
    <x v="6"/>
    <x v="209"/>
    <d v="2025-09-01T00:00:00"/>
    <x v="20"/>
    <n v="15"/>
    <x v="1"/>
  </r>
  <r>
    <x v="0"/>
    <s v="Pate d amande "/>
    <x v="0"/>
    <x v="619"/>
    <x v="4"/>
    <x v="327"/>
    <d v="2025-09-01T00:00:00"/>
    <x v="20"/>
    <n v="16"/>
    <x v="1"/>
  </r>
  <r>
    <x v="0"/>
    <s v="Vin blancs"/>
    <x v="0"/>
    <x v="620"/>
    <x v="6"/>
    <x v="606"/>
    <d v="2025-09-01T00:00:00"/>
    <x v="20"/>
    <n v="20"/>
    <x v="1"/>
  </r>
  <r>
    <x v="0"/>
    <s v="Maizena"/>
    <x v="0"/>
    <x v="647"/>
    <x v="1"/>
    <x v="601"/>
    <d v="2025-09-01T00:00:00"/>
    <x v="20"/>
    <n v="20"/>
    <x v="1"/>
  </r>
  <r>
    <x v="0"/>
    <s v="Fond volaille "/>
    <x v="0"/>
    <x v="617"/>
    <x v="8"/>
    <x v="224"/>
    <d v="2025-09-01T00:00:00"/>
    <x v="20"/>
    <n v="66"/>
    <x v="1"/>
  </r>
  <r>
    <x v="0"/>
    <s v="Gressins sesame "/>
    <x v="0"/>
    <x v="645"/>
    <x v="6"/>
    <x v="604"/>
    <d v="2025-09-01T00:00:00"/>
    <x v="20"/>
    <n v="3"/>
    <x v="1"/>
  </r>
  <r>
    <x v="0"/>
    <s v="Poivre malabar "/>
    <x v="0"/>
    <x v="678"/>
    <x v="4"/>
    <x v="327"/>
    <d v="2025-09-01T00:00:00"/>
    <x v="20"/>
    <n v="16"/>
    <x v="1"/>
  </r>
  <r>
    <x v="0"/>
    <s v="Poivre fume "/>
    <x v="0"/>
    <x v="677"/>
    <x v="2"/>
    <x v="279"/>
    <d v="2025-09-01T00:00:00"/>
    <x v="20"/>
    <n v="21"/>
    <x v="1"/>
  </r>
  <r>
    <x v="0"/>
    <s v="Sauce barbecue "/>
    <x v="0"/>
    <x v="683"/>
    <x v="4"/>
    <x v="224"/>
    <d v="2025-09-01T00:00:00"/>
    <x v="20"/>
    <n v="22"/>
    <x v="1"/>
  </r>
  <r>
    <x v="0"/>
    <s v="Colombo hot "/>
    <x v="0"/>
    <x v="643"/>
    <x v="4"/>
    <x v="605"/>
    <d v="2025-09-01T00:00:00"/>
    <x v="20"/>
    <n v="8"/>
    <x v="1"/>
  </r>
  <r>
    <x v="0"/>
    <s v="Chapelure dorée "/>
    <x v="0"/>
    <x v="135"/>
    <x v="6"/>
    <x v="209"/>
    <d v="2025-09-01T00:00:00"/>
    <x v="20"/>
    <n v="15"/>
    <x v="1"/>
  </r>
  <r>
    <x v="0"/>
    <s v="Chapelure panko  "/>
    <x v="0"/>
    <x v="389"/>
    <x v="4"/>
    <x v="279"/>
    <d v="2025-09-01T00:00:00"/>
    <x v="20"/>
    <n v="14"/>
    <x v="1"/>
  </r>
  <r>
    <x v="0"/>
    <s v="Chocolat blanc 29 % "/>
    <x v="0"/>
    <x v="112"/>
    <x v="6"/>
    <x v="328"/>
    <d v="2025-09-01T00:00:00"/>
    <x v="20"/>
    <n v="42"/>
    <x v="1"/>
  </r>
  <r>
    <x v="0"/>
    <s v="Chocolat noir 65 % "/>
    <x v="0"/>
    <x v="111"/>
    <x v="9"/>
    <x v="638"/>
    <d v="2025-09-01T00:00:00"/>
    <x v="20"/>
    <n v="195"/>
    <x v="1"/>
  </r>
  <r>
    <x v="0"/>
    <s v="Curry "/>
    <x v="0"/>
    <x v="538"/>
    <x v="2"/>
    <x v="605"/>
    <d v="2025-09-01T00:00:00"/>
    <x v="20"/>
    <n v="12"/>
    <x v="1"/>
  </r>
  <r>
    <x v="0"/>
    <s v="Daim Sachet "/>
    <x v="0"/>
    <x v="379"/>
    <x v="1"/>
    <x v="415"/>
    <d v="2025-09-01T00:00:00"/>
    <x v="20"/>
    <n v="72"/>
    <x v="1"/>
  </r>
  <r>
    <x v="0"/>
    <s v="Ebly "/>
    <x v="0"/>
    <x v="388"/>
    <x v="9"/>
    <x v="380"/>
    <d v="2025-09-01T00:00:00"/>
    <x v="20"/>
    <n v="150"/>
    <x v="1"/>
  </r>
  <r>
    <x v="0"/>
    <s v="Moutarde 33 ml room "/>
    <x v="0"/>
    <x v="143"/>
    <x v="6"/>
    <x v="612"/>
    <d v="2025-09-01T00:00:00"/>
    <x v="20"/>
    <n v="75"/>
    <x v="1"/>
  </r>
  <r>
    <x v="0"/>
    <s v="Nappage brillane chocolat   "/>
    <x v="0"/>
    <x v="501"/>
    <x v="4"/>
    <x v="559"/>
    <d v="2025-09-01T00:00:00"/>
    <x v="20"/>
    <n v="26"/>
    <x v="1"/>
  </r>
  <r>
    <x v="0"/>
    <s v="Quatre Epices"/>
    <x v="0"/>
    <x v="571"/>
    <x v="6"/>
    <x v="327"/>
    <d v="2025-09-01T00:00:00"/>
    <x v="20"/>
    <n v="8"/>
    <x v="1"/>
  </r>
  <r>
    <x v="0"/>
    <s v="Bouillon de légumes  "/>
    <x v="0"/>
    <x v="126"/>
    <x v="8"/>
    <x v="279"/>
    <d v="2025-09-01T00:00:00"/>
    <x v="20"/>
    <n v="42"/>
    <x v="1"/>
  </r>
  <r>
    <x v="0"/>
    <s v="Farine t55 Sac"/>
    <x v="0"/>
    <x v="119"/>
    <x v="6"/>
    <x v="152"/>
    <d v="2025-09-01T00:00:00"/>
    <x v="20"/>
    <n v="29"/>
    <x v="1"/>
  </r>
  <r>
    <x v="0"/>
    <s v="Fond Brun Lié Boite"/>
    <x v="0"/>
    <x v="125"/>
    <x v="1"/>
    <x v="578"/>
    <d v="2025-09-01T00:00:00"/>
    <x v="20"/>
    <n v="56"/>
    <x v="1"/>
  </r>
  <r>
    <x v="0"/>
    <s v="Fondant blanc "/>
    <x v="0"/>
    <x v="552"/>
    <x v="6"/>
    <x v="646"/>
    <d v="2025-09-01T00:00:00"/>
    <x v="20"/>
    <n v="26"/>
    <x v="1"/>
  </r>
  <r>
    <x v="12"/>
    <s v="Sumac"/>
    <x v="0"/>
    <x v="262"/>
    <x v="4"/>
    <x v="209"/>
    <d v="2025-09-01T00:00:00"/>
    <x v="20"/>
    <n v="30"/>
    <x v="1"/>
  </r>
  <r>
    <x v="15"/>
    <s v="Epine vinette"/>
    <x v="0"/>
    <x v="390"/>
    <x v="1"/>
    <x v="224"/>
    <d v="2025-09-01T00:00:00"/>
    <x v="20"/>
    <n v="44"/>
    <x v="1"/>
  </r>
  <r>
    <x v="1"/>
    <s v="Agar Agar"/>
    <x v="0"/>
    <x v="34"/>
    <x v="6"/>
    <x v="616"/>
    <d v="2025-09-01T00:00:00"/>
    <x v="20"/>
    <n v="90"/>
    <x v="1"/>
  </r>
  <r>
    <x v="1"/>
    <s v="Gingembre Poudre"/>
    <x v="0"/>
    <x v="777"/>
    <x v="6"/>
    <x v="597"/>
    <d v="2025-09-01T00:00:00"/>
    <x v="20"/>
    <n v="9"/>
    <x v="1"/>
  </r>
  <r>
    <x v="1"/>
    <s v="Sucre Glace"/>
    <x v="0"/>
    <x v="67"/>
    <x v="6"/>
    <x v="600"/>
    <d v="2025-09-01T00:00:00"/>
    <x v="20"/>
    <n v="2"/>
    <x v="1"/>
  </r>
  <r>
    <x v="1"/>
    <s v="Amandes Emondees"/>
    <x v="0"/>
    <x v="790"/>
    <x v="4"/>
    <x v="224"/>
    <d v="2025-09-01T00:00:00"/>
    <x v="20"/>
    <n v="22"/>
    <x v="1"/>
  </r>
  <r>
    <x v="1"/>
    <s v="Arôme Patrelle"/>
    <x v="0"/>
    <x v="791"/>
    <x v="4"/>
    <x v="598"/>
    <d v="2025-09-01T00:00:00"/>
    <x v="20"/>
    <n v="32"/>
    <x v="1"/>
  </r>
  <r>
    <x v="1"/>
    <s v="Cacahuete  salees 1 kg "/>
    <x v="0"/>
    <x v="528"/>
    <x v="6"/>
    <x v="602"/>
    <d v="2025-09-01T00:00:00"/>
    <x v="20"/>
    <n v="34"/>
    <x v="1"/>
  </r>
  <r>
    <x v="1"/>
    <s v="Creme Cassis"/>
    <x v="0"/>
    <x v="499"/>
    <x v="4"/>
    <x v="186"/>
    <d v="2025-09-01T00:00:00"/>
    <x v="20"/>
    <n v="20"/>
    <x v="1"/>
  </r>
  <r>
    <x v="1"/>
    <s v="Escargot"/>
    <x v="0"/>
    <x v="101"/>
    <x v="2"/>
    <x v="598"/>
    <d v="2025-09-01T00:00:00"/>
    <x v="20"/>
    <n v="48"/>
    <x v="1"/>
  </r>
  <r>
    <x v="1"/>
    <s v="Herbes De Provence"/>
    <x v="0"/>
    <x v="14"/>
    <x v="6"/>
    <x v="534"/>
    <d v="2025-09-01T00:00:00"/>
    <x v="20"/>
    <n v="6"/>
    <x v="1"/>
  </r>
  <r>
    <x v="1"/>
    <s v="Huile Noisette"/>
    <x v="0"/>
    <x v="85"/>
    <x v="6"/>
    <x v="327"/>
    <d v="2025-09-01T00:00:00"/>
    <x v="20"/>
    <n v="8"/>
    <x v="1"/>
  </r>
  <r>
    <x v="1"/>
    <s v="Miel"/>
    <x v="0"/>
    <x v="18"/>
    <x v="1"/>
    <x v="226"/>
    <d v="2025-09-01T00:00:00"/>
    <x v="20"/>
    <n v="48"/>
    <x v="1"/>
  </r>
  <r>
    <x v="30"/>
    <s v="Miel Jérusalem "/>
    <x v="0"/>
    <x v="674"/>
    <x v="2"/>
    <x v="559"/>
    <d v="2025-09-01T00:00:00"/>
    <x v="20"/>
    <n v="39"/>
    <x v="1"/>
  </r>
  <r>
    <x v="32"/>
    <s v="Cadre fraisement"/>
    <x v="0"/>
    <x v="792"/>
    <x v="6"/>
    <x v="194"/>
    <d v="2025-09-01T00:00:00"/>
    <x v="20"/>
    <n v="50"/>
    <x v="1"/>
  </r>
  <r>
    <x v="32"/>
    <s v="Lunch citron jaune "/>
    <x v="0"/>
    <x v="741"/>
    <x v="4"/>
    <x v="628"/>
    <d v="2025-09-01T00:00:00"/>
    <x v="20"/>
    <n v="154"/>
    <x v="1"/>
  </r>
  <r>
    <x v="32"/>
    <s v="Casse noisette "/>
    <x v="0"/>
    <x v="743"/>
    <x v="4"/>
    <x v="636"/>
    <d v="2025-09-01T00:00:00"/>
    <x v="20"/>
    <n v="114"/>
    <x v="1"/>
  </r>
  <r>
    <x v="32"/>
    <s v="Madeleine "/>
    <x v="0"/>
    <x v="744"/>
    <x v="6"/>
    <x v="380"/>
    <d v="2025-09-01T00:00:00"/>
    <x v="20"/>
    <n v="30"/>
    <x v="1"/>
  </r>
  <r>
    <x v="29"/>
    <s v="Chocolat poudre gournand kg "/>
    <x v="0"/>
    <x v="650"/>
    <x v="6"/>
    <x v="226"/>
    <d v="2025-09-01T00:00:00"/>
    <x v="20"/>
    <n v="12"/>
    <x v="1"/>
  </r>
  <r>
    <x v="29"/>
    <s v="Infusion comptoirs camomille 40 pc"/>
    <x v="0"/>
    <x v="663"/>
    <x v="4"/>
    <x v="226"/>
    <d v="2025-09-01T00:00:00"/>
    <x v="20"/>
    <n v="24"/>
    <x v="1"/>
  </r>
  <r>
    <x v="29"/>
    <s v="Infusion comptoirs tilleul 40 pc"/>
    <x v="0"/>
    <x v="662"/>
    <x v="4"/>
    <x v="559"/>
    <d v="2025-09-01T00:00:00"/>
    <x v="20"/>
    <n v="26"/>
    <x v="1"/>
  </r>
  <r>
    <x v="29"/>
    <s v="Infusion comptoirs verveine 40 pc"/>
    <x v="0"/>
    <x v="664"/>
    <x v="4"/>
    <x v="226"/>
    <d v="2025-09-01T00:00:00"/>
    <x v="20"/>
    <n v="24"/>
    <x v="1"/>
  </r>
  <r>
    <x v="29"/>
    <s v="Café pod décafeiné 100% arabica 100 pc"/>
    <x v="0"/>
    <x v="651"/>
    <x v="6"/>
    <x v="551"/>
    <d v="2025-09-01T00:00:00"/>
    <x v="20"/>
    <n v="36"/>
    <x v="1"/>
  </r>
  <r>
    <x v="29"/>
    <s v="Rooibos comptoirs aux épces *40 pc"/>
    <x v="0"/>
    <x v="725"/>
    <x v="6"/>
    <x v="224"/>
    <d v="2025-09-01T00:00:00"/>
    <x v="20"/>
    <n v="11"/>
    <x v="1"/>
  </r>
  <r>
    <x v="29"/>
    <s v="Rooibos comptoirs aux épices 40 pc"/>
    <x v="0"/>
    <x v="667"/>
    <x v="1"/>
    <x v="224"/>
    <d v="2025-09-01T00:00:00"/>
    <x v="20"/>
    <n v="44"/>
    <x v="1"/>
  </r>
  <r>
    <x v="29"/>
    <s v="Thé blanc comptoirs rose Litchi 40 pc"/>
    <x v="0"/>
    <x v="660"/>
    <x v="4"/>
    <x v="559"/>
    <d v="2025-09-01T00:00:00"/>
    <x v="20"/>
    <n v="26"/>
    <x v="1"/>
  </r>
  <r>
    <x v="29"/>
    <s v="Thé comptoirs fruits rouges 40 pc"/>
    <x v="0"/>
    <x v="658"/>
    <x v="4"/>
    <x v="224"/>
    <d v="2025-09-01T00:00:00"/>
    <x v="20"/>
    <n v="22"/>
    <x v="1"/>
  </r>
  <r>
    <x v="29"/>
    <s v="Thé comptoirs grand Earl Grey 40 pc"/>
    <x v="0"/>
    <x v="668"/>
    <x v="6"/>
    <x v="224"/>
    <d v="2025-09-01T00:00:00"/>
    <x v="20"/>
    <n v="11"/>
    <x v="1"/>
  </r>
  <r>
    <x v="29"/>
    <s v="Thé comptoirs jardin Darjeeling 40 pc "/>
    <x v="0"/>
    <x v="665"/>
    <x v="4"/>
    <x v="224"/>
    <d v="2025-09-01T00:00:00"/>
    <x v="20"/>
    <n v="22"/>
    <x v="1"/>
  </r>
  <r>
    <x v="29"/>
    <s v="Thé comptoirs vert à la menthe "/>
    <x v="0"/>
    <x v="661"/>
    <x v="2"/>
    <x v="224"/>
    <d v="2025-09-01T00:00:00"/>
    <x v="20"/>
    <n v="33"/>
    <x v="1"/>
  </r>
  <r>
    <x v="29"/>
    <s v="Thé comptoirs vert jasmin 40 pc"/>
    <x v="0"/>
    <x v="657"/>
    <x v="6"/>
    <x v="224"/>
    <d v="2025-09-01T00:00:00"/>
    <x v="20"/>
    <n v="11"/>
    <x v="1"/>
  </r>
  <r>
    <x v="29"/>
    <s v="Thé comptoirs vert sencha 40 pc"/>
    <x v="0"/>
    <x v="666"/>
    <x v="6"/>
    <x v="224"/>
    <d v="2025-09-01T00:00:00"/>
    <x v="20"/>
    <n v="11"/>
    <x v="1"/>
  </r>
  <r>
    <x v="0"/>
    <s v="Confiture Fraises 370 Gr"/>
    <x v="0"/>
    <x v="671"/>
    <x v="43"/>
    <x v="600"/>
    <d v="2025-09-01T00:00:00"/>
    <x v="20"/>
    <n v="26"/>
    <x v="1"/>
  </r>
  <r>
    <x v="0"/>
    <s v="Confiture framboise pot 1 kg "/>
    <x v="0"/>
    <x v="793"/>
    <x v="29"/>
    <x v="601"/>
    <d v="2025-09-01T00:00:00"/>
    <x v="20"/>
    <n v="85"/>
    <x v="1"/>
  </r>
  <r>
    <x v="0"/>
    <s v="Confiture Griotte 370 Gr"/>
    <x v="0"/>
    <x v="794"/>
    <x v="72"/>
    <x v="605"/>
    <d v="2025-09-01T00:00:00"/>
    <x v="20"/>
    <n v="64"/>
    <x v="1"/>
  </r>
  <r>
    <x v="0"/>
    <s v="Madeleine Nature 25 gr carton 150pc "/>
    <x v="0"/>
    <x v="437"/>
    <x v="6"/>
    <x v="640"/>
    <d v="2025-09-01T00:00:00"/>
    <x v="20"/>
    <n v="45"/>
    <x v="1"/>
  </r>
  <r>
    <x v="0"/>
    <s v="Miel pot 1 kg"/>
    <x v="0"/>
    <x v="146"/>
    <x v="5"/>
    <x v="279"/>
    <d v="2025-09-01T00:00:00"/>
    <x v="20"/>
    <n v="56"/>
    <x v="1"/>
  </r>
  <r>
    <x v="0"/>
    <s v="Miel room 48 pieces "/>
    <x v="0"/>
    <x v="602"/>
    <x v="4"/>
    <x v="551"/>
    <d v="2025-09-01T00:00:00"/>
    <x v="20"/>
    <n v="72"/>
    <x v="1"/>
  </r>
  <r>
    <x v="0"/>
    <s v="Confiture abricot  Verre  C:60"/>
    <x v="0"/>
    <x v="145"/>
    <x v="6"/>
    <x v="598"/>
    <d v="2025-09-01T00:00:00"/>
    <x v="20"/>
    <n v="16"/>
    <x v="1"/>
  </r>
  <r>
    <x v="0"/>
    <s v="Confiture Fraise 30 Gr"/>
    <x v="0"/>
    <x v="144"/>
    <x v="6"/>
    <x v="598"/>
    <d v="2025-09-01T00:00:00"/>
    <x v="20"/>
    <n v="16"/>
    <x v="1"/>
  </r>
  <r>
    <x v="0"/>
    <s v="Corn Flakes  500 gr"/>
    <x v="0"/>
    <x v="289"/>
    <x v="6"/>
    <x v="638"/>
    <d v="2025-09-01T00:00:00"/>
    <x v="20"/>
    <n v="39"/>
    <x v="1"/>
  </r>
  <r>
    <x v="20"/>
    <s v="Joue de boeuf           "/>
    <x v="0"/>
    <x v="292"/>
    <x v="2"/>
    <x v="415"/>
    <d v="2025-09-01T00:00:00"/>
    <x v="20"/>
    <n v="54"/>
    <x v="1"/>
  </r>
  <r>
    <x v="22"/>
    <s v="Pizza 4 fromages   "/>
    <x v="0"/>
    <x v="469"/>
    <x v="6"/>
    <x v="601"/>
    <d v="2025-09-01T00:00:00"/>
    <x v="20"/>
    <n v="5"/>
    <x v="1"/>
  </r>
  <r>
    <x v="22"/>
    <s v="Pizza pepperoni "/>
    <x v="0"/>
    <x v="470"/>
    <x v="11"/>
    <x v="605"/>
    <d v="2025-09-01T00:00:00"/>
    <x v="20"/>
    <n v="28"/>
    <x v="1"/>
  </r>
  <r>
    <x v="10"/>
    <s v="Boulette de bœuf"/>
    <x v="0"/>
    <x v="198"/>
    <x v="1"/>
    <x v="327"/>
    <d v="2025-09-01T00:00:00"/>
    <x v="20"/>
    <n v="32"/>
    <x v="1"/>
  </r>
  <r>
    <x v="10"/>
    <s v="Souris d agneau kg"/>
    <x v="0"/>
    <x v="795"/>
    <x v="9"/>
    <x v="598"/>
    <d v="2025-09-01T00:00:00"/>
    <x v="20"/>
    <n v="80"/>
    <x v="1"/>
  </r>
  <r>
    <x v="10"/>
    <s v="Haricot verts 2.5 kg"/>
    <x v="0"/>
    <x v="201"/>
    <x v="9"/>
    <x v="608"/>
    <d v="2025-09-01T00:00:00"/>
    <x v="20"/>
    <n v="5"/>
    <x v="1"/>
  </r>
  <r>
    <x v="10"/>
    <s v="Petit pois "/>
    <x v="0"/>
    <x v="249"/>
    <x v="11"/>
    <x v="600"/>
    <d v="2025-09-01T00:00:00"/>
    <x v="20"/>
    <n v="14"/>
    <x v="1"/>
  </r>
  <r>
    <x v="10"/>
    <s v="Frite patate douce "/>
    <x v="0"/>
    <x v="252"/>
    <x v="11"/>
    <x v="605"/>
    <d v="2025-09-01T00:00:00"/>
    <x v="20"/>
    <n v="28"/>
    <x v="1"/>
  </r>
  <r>
    <x v="10"/>
    <s v="Tortelloni ricotta epinard "/>
    <x v="0"/>
    <x v="323"/>
    <x v="4"/>
    <x v="279"/>
    <d v="2025-09-01T00:00:00"/>
    <x v="20"/>
    <n v="14"/>
    <x v="1"/>
  </r>
  <r>
    <x v="10"/>
    <s v="Colin alaska "/>
    <x v="0"/>
    <x v="321"/>
    <x v="17"/>
    <x v="327"/>
    <d v="2025-09-01T00:00:00"/>
    <x v="20"/>
    <n v="80"/>
    <x v="1"/>
  </r>
  <r>
    <x v="10"/>
    <s v="Bouchee Camembert  "/>
    <x v="0"/>
    <x v="333"/>
    <x v="11"/>
    <x v="226"/>
    <d v="2025-09-01T00:00:00"/>
    <x v="20"/>
    <n v="84"/>
    <x v="1"/>
  </r>
  <r>
    <x v="10"/>
    <s v="Pilon de poulet "/>
    <x v="0"/>
    <x v="336"/>
    <x v="9"/>
    <x v="604"/>
    <d v="2025-09-01T00:00:00"/>
    <x v="20"/>
    <n v="15"/>
    <x v="1"/>
  </r>
  <r>
    <x v="10"/>
    <s v="Pomme dauphin "/>
    <x v="0"/>
    <x v="586"/>
    <x v="14"/>
    <x v="605"/>
    <d v="2025-09-01T00:00:00"/>
    <x v="20"/>
    <n v="48"/>
    <x v="1"/>
  </r>
  <r>
    <x v="10"/>
    <s v="Filet de cerf "/>
    <x v="0"/>
    <x v="583"/>
    <x v="6"/>
    <x v="204"/>
    <d v="2025-09-01T00:00:00"/>
    <x v="20"/>
    <n v="21"/>
    <x v="1"/>
  </r>
  <r>
    <x v="10"/>
    <s v="Epis mais 1 kg "/>
    <x v="0"/>
    <x v="707"/>
    <x v="11"/>
    <x v="186"/>
    <d v="2025-09-01T00:00:00"/>
    <x v="20"/>
    <n v="70"/>
    <x v="1"/>
  </r>
  <r>
    <x v="10"/>
    <s v="Donut chocolat"/>
    <x v="0"/>
    <x v="746"/>
    <x v="6"/>
    <x v="603"/>
    <d v="2025-09-01T00:00:00"/>
    <x v="20"/>
    <n v="22"/>
    <x v="1"/>
  </r>
  <r>
    <x v="10"/>
    <s v="Donut fraise"/>
    <x v="0"/>
    <x v="747"/>
    <x v="6"/>
    <x v="603"/>
    <d v="2025-09-01T00:00:00"/>
    <x v="20"/>
    <n v="22"/>
    <x v="1"/>
  </r>
  <r>
    <x v="10"/>
    <s v="Carpaccio de boeuf 1.4"/>
    <x v="0"/>
    <x v="752"/>
    <x v="6"/>
    <x v="588"/>
    <d v="2025-09-01T00:00:00"/>
    <x v="20"/>
    <n v="24"/>
    <x v="1"/>
  </r>
  <r>
    <x v="12"/>
    <s v="Arancini a la truffe "/>
    <x v="0"/>
    <x v="633"/>
    <x v="6"/>
    <x v="152"/>
    <d v="2025-09-01T00:00:00"/>
    <x v="20"/>
    <n v="29"/>
    <x v="1"/>
  </r>
  <r>
    <x v="12"/>
    <s v="Accra patate douce "/>
    <x v="0"/>
    <x v="712"/>
    <x v="1"/>
    <x v="281"/>
    <d v="2025-09-01T00:00:00"/>
    <x v="20"/>
    <n v="128"/>
    <x v="1"/>
  </r>
  <r>
    <x v="12"/>
    <s v="Bargajuan 100 pc"/>
    <x v="0"/>
    <x v="749"/>
    <x v="6"/>
    <x v="613"/>
    <d v="2025-09-01T00:00:00"/>
    <x v="20"/>
    <n v="0"/>
    <x v="1"/>
  </r>
  <r>
    <x v="12"/>
    <s v="Panise kg"/>
    <x v="0"/>
    <x v="750"/>
    <x v="53"/>
    <x v="209"/>
    <d v="2025-09-01T00:00:00"/>
    <x v="20"/>
    <n v="165"/>
    <x v="1"/>
  </r>
  <r>
    <x v="2"/>
    <s v="Petit pain sans gluten "/>
    <x v="0"/>
    <x v="796"/>
    <x v="6"/>
    <x v="163"/>
    <d v="2025-09-01T00:00:00"/>
    <x v="20"/>
    <n v="31"/>
    <x v="1"/>
  </r>
  <r>
    <x v="24"/>
    <s v="Muesli croustillantkg "/>
    <x v="0"/>
    <x v="590"/>
    <x v="4"/>
    <x v="186"/>
    <d v="2025-09-01T00:00:00"/>
    <x v="20"/>
    <n v="20"/>
    <x v="1"/>
  </r>
  <r>
    <x v="24"/>
    <s v="Muesli bio basic kg"/>
    <x v="0"/>
    <x v="589"/>
    <x v="4"/>
    <x v="279"/>
    <d v="2025-09-01T00:00:00"/>
    <x v="20"/>
    <n v="14"/>
    <x v="1"/>
  </r>
  <r>
    <x v="24"/>
    <s v="Pate a tartiner noisette pot "/>
    <x v="0"/>
    <x v="592"/>
    <x v="17"/>
    <x v="279"/>
    <d v="2025-09-01T00:00:00"/>
    <x v="20"/>
    <n v="70"/>
    <x v="1"/>
  </r>
  <r>
    <x v="24"/>
    <s v="Pate a tartiner noix de coco pot "/>
    <x v="0"/>
    <x v="593"/>
    <x v="0"/>
    <x v="279"/>
    <d v="2025-09-01T00:00:00"/>
    <x v="20"/>
    <n v="63"/>
    <x v="1"/>
  </r>
  <r>
    <x v="16"/>
    <s v="Filet de lieu jaune "/>
    <x v="0"/>
    <x v="713"/>
    <x v="2"/>
    <x v="603"/>
    <d v="2025-09-01T00:00:00"/>
    <x v="20"/>
    <n v="66"/>
    <x v="1"/>
  </r>
  <r>
    <x v="17"/>
    <s v="Mini Blinis X16 (D:5Cm) Paquet"/>
    <x v="0"/>
    <x v="420"/>
    <x v="4"/>
    <x v="608"/>
    <d v="2025-09-01T00:00:00"/>
    <x v="20"/>
    <n v="2"/>
    <x v="1"/>
  </r>
  <r>
    <x v="17"/>
    <s v="Saku De Thon Albacore Surgele Ultra Basse Temperature"/>
    <x v="0"/>
    <x v="306"/>
    <x v="6"/>
    <x v="618"/>
    <d v="2025-09-01T00:00:00"/>
    <x v="20"/>
    <n v="38"/>
    <x v="1"/>
  </r>
  <r>
    <x v="18"/>
    <s v="Jus de pomme "/>
    <x v="0"/>
    <x v="268"/>
    <x v="2"/>
    <x v="588"/>
    <d v="2025-09-01T00:00:00"/>
    <x v="20"/>
    <n v="72"/>
    <x v="1"/>
  </r>
  <r>
    <x v="18"/>
    <s v="Jus d orange "/>
    <x v="0"/>
    <x v="266"/>
    <x v="2"/>
    <x v="596"/>
    <d v="2025-09-01T00:00:00"/>
    <x v="20"/>
    <n v="75"/>
    <x v="1"/>
  </r>
  <r>
    <x v="18"/>
    <s v="Jus de pamplemouse "/>
    <x v="0"/>
    <x v="267"/>
    <x v="4"/>
    <x v="415"/>
    <d v="2025-09-01T00:00:00"/>
    <x v="20"/>
    <n v="36"/>
    <x v="1"/>
  </r>
  <r>
    <x v="8"/>
    <s v="Ston et ecureuil colis de 12 pieces"/>
    <x v="0"/>
    <x v="184"/>
    <x v="4"/>
    <x v="152"/>
    <d v="2025-09-01T00:00:00"/>
    <x v="20"/>
    <n v="58"/>
    <x v="1"/>
  </r>
  <r>
    <x v="8"/>
    <s v="Tartelette citron meringuee colis de 12"/>
    <x v="0"/>
    <x v="191"/>
    <x v="4"/>
    <x v="152"/>
    <d v="2025-09-01T00:00:00"/>
    <x v="20"/>
    <n v="58"/>
    <x v="1"/>
  </r>
  <r>
    <x v="5"/>
    <s v="Mini Beignets Fruits Rouge"/>
    <x v="0"/>
    <x v="151"/>
    <x v="6"/>
    <x v="647"/>
    <d v="2025-09-01T00:00:00"/>
    <x v="20"/>
    <n v="51"/>
    <x v="1"/>
  </r>
  <r>
    <x v="5"/>
    <s v="Mini Tartelette Sale"/>
    <x v="0"/>
    <x v="280"/>
    <x v="4"/>
    <x v="650"/>
    <d v="2025-09-01T00:00:00"/>
    <x v="20"/>
    <n v="158"/>
    <x v="1"/>
  </r>
  <r>
    <x v="5"/>
    <s v="Mini Tartelette Sucre"/>
    <x v="0"/>
    <x v="281"/>
    <x v="4"/>
    <x v="651"/>
    <d v="2025-09-01T00:00:00"/>
    <x v="20"/>
    <n v="164"/>
    <x v="1"/>
  </r>
  <r>
    <x v="5"/>
    <s v="Assortiments Macaron"/>
    <x v="0"/>
    <x v="150"/>
    <x v="6"/>
    <x v="599"/>
    <d v="2025-09-01T00:00:00"/>
    <x v="20"/>
    <n v="49"/>
    <x v="1"/>
  </r>
  <r>
    <x v="5"/>
    <s v="Baguette Nature"/>
    <x v="0"/>
    <x v="204"/>
    <x v="6"/>
    <x v="609"/>
    <d v="2025-09-01T00:00:00"/>
    <x v="20"/>
    <n v="23"/>
    <x v="1"/>
  </r>
  <r>
    <x v="5"/>
    <s v="Chausson Au Pomme"/>
    <x v="0"/>
    <x v="318"/>
    <x v="4"/>
    <x v="635"/>
    <d v="2025-09-01T00:00:00"/>
    <x v="20"/>
    <n v="210"/>
    <x v="1"/>
  </r>
  <r>
    <x v="5"/>
    <s v="Cookie Double Chocolat"/>
    <x v="0"/>
    <x v="155"/>
    <x v="6"/>
    <x v="281"/>
    <d v="2025-09-01T00:00:00"/>
    <x v="20"/>
    <n v="32"/>
    <x v="1"/>
  </r>
  <r>
    <x v="5"/>
    <s v="Crepe"/>
    <x v="0"/>
    <x v="148"/>
    <x v="1"/>
    <x v="291"/>
    <d v="2025-09-01T00:00:00"/>
    <x v="20"/>
    <n v="76"/>
    <x v="1"/>
  </r>
  <r>
    <x v="5"/>
    <s v="Croissants"/>
    <x v="0"/>
    <x v="215"/>
    <x v="2"/>
    <x v="619"/>
    <d v="2025-09-01T00:00:00"/>
    <x v="20"/>
    <n v="120"/>
    <x v="1"/>
  </r>
  <r>
    <x v="5"/>
    <s v="Filet De Bar"/>
    <x v="0"/>
    <x v="202"/>
    <x v="4"/>
    <x v="578"/>
    <d v="2025-09-01T00:00:00"/>
    <x v="20"/>
    <n v="28"/>
    <x v="1"/>
  </r>
  <r>
    <x v="5"/>
    <s v="Finedor Bague tine"/>
    <x v="0"/>
    <x v="788"/>
    <x v="6"/>
    <x v="415"/>
    <d v="2025-09-01T00:00:00"/>
    <x v="20"/>
    <n v="18"/>
    <x v="1"/>
  </r>
  <r>
    <x v="5"/>
    <s v="Glace Vanille"/>
    <x v="0"/>
    <x v="327"/>
    <x v="1"/>
    <x v="598"/>
    <d v="2025-09-01T00:00:00"/>
    <x v="20"/>
    <n v="64"/>
    <x v="1"/>
  </r>
  <r>
    <x v="5"/>
    <s v="Gougeres Emmentals"/>
    <x v="0"/>
    <x v="272"/>
    <x v="112"/>
    <x v="240"/>
    <d v="2025-09-01T00:00:00"/>
    <x v="20"/>
    <n v="0"/>
    <x v="1"/>
  </r>
  <r>
    <x v="5"/>
    <s v="Mini Fondant Chocolat"/>
    <x v="0"/>
    <x v="149"/>
    <x v="6"/>
    <x v="551"/>
    <d v="2025-09-01T00:00:00"/>
    <x v="20"/>
    <n v="36"/>
    <x v="1"/>
  </r>
  <r>
    <x v="5"/>
    <s v="Oignions Rings 1Kg"/>
    <x v="0"/>
    <x v="797"/>
    <x v="5"/>
    <x v="601"/>
    <d v="2025-09-01T00:00:00"/>
    <x v="20"/>
    <n v="40"/>
    <x v="1"/>
  </r>
  <r>
    <x v="5"/>
    <s v="Pain Chocolats"/>
    <x v="0"/>
    <x v="214"/>
    <x v="4"/>
    <x v="215"/>
    <d v="2025-09-01T00:00:00"/>
    <x v="20"/>
    <n v="94"/>
    <x v="1"/>
  </r>
  <r>
    <x v="5"/>
    <s v="Pain Complet"/>
    <x v="0"/>
    <x v="275"/>
    <x v="6"/>
    <x v="163"/>
    <d v="2025-09-01T00:00:00"/>
    <x v="20"/>
    <n v="31"/>
    <x v="1"/>
  </r>
  <r>
    <x v="5"/>
    <s v="Pain Mie Plaque"/>
    <x v="0"/>
    <x v="197"/>
    <x v="6"/>
    <x v="620"/>
    <d v="2025-09-01T00:00:00"/>
    <x v="20"/>
    <n v="71"/>
    <x v="1"/>
  </r>
  <r>
    <x v="5"/>
    <s v="Pain Noix"/>
    <x v="0"/>
    <x v="210"/>
    <x v="112"/>
    <x v="621"/>
    <d v="2025-09-01T00:00:00"/>
    <x v="20"/>
    <n v="0"/>
    <x v="1"/>
  </r>
  <r>
    <x v="5"/>
    <s v="Pain Parisiens"/>
    <x v="0"/>
    <x v="203"/>
    <x v="6"/>
    <x v="622"/>
    <d v="2025-09-01T00:00:00"/>
    <x v="20"/>
    <n v="46"/>
    <x v="1"/>
  </r>
  <r>
    <x v="5"/>
    <s v="Pancake"/>
    <x v="0"/>
    <x v="152"/>
    <x v="5"/>
    <x v="588"/>
    <d v="2025-09-01T00:00:00"/>
    <x v="20"/>
    <n v="192"/>
    <x v="1"/>
  </r>
  <r>
    <x v="5"/>
    <s v="Pate A Fruits"/>
    <x v="0"/>
    <x v="798"/>
    <x v="4"/>
    <x v="652"/>
    <d v="2025-09-01T00:00:00"/>
    <x v="20"/>
    <n v="132"/>
    <x v="1"/>
  </r>
  <r>
    <x v="5"/>
    <s v="Pate Feuillette"/>
    <x v="0"/>
    <x v="581"/>
    <x v="6"/>
    <x v="327"/>
    <d v="2025-09-01T00:00:00"/>
    <x v="20"/>
    <n v="8"/>
    <x v="1"/>
  </r>
  <r>
    <x v="5"/>
    <s v="Samossa Legume"/>
    <x v="0"/>
    <x v="273"/>
    <x v="4"/>
    <x v="613"/>
    <d v="2025-09-01T00:00:00"/>
    <x v="20"/>
    <n v="0"/>
    <x v="1"/>
  </r>
  <r>
    <x v="5"/>
    <s v="Pain pita mini"/>
    <x v="0"/>
    <x v="705"/>
    <x v="112"/>
    <x v="624"/>
    <d v="2025-09-01T00:00:00"/>
    <x v="20"/>
    <n v="0"/>
    <x v="1"/>
  </r>
  <r>
    <x v="28"/>
    <s v="Sauté d agneau halal "/>
    <x v="0"/>
    <x v="799"/>
    <x v="78"/>
    <x v="653"/>
    <d v="2025-09-01T00:00:00"/>
    <x v="20"/>
    <n v="397.09999999999997"/>
    <x v="1"/>
  </r>
  <r>
    <x v="13"/>
    <s v="Koeurele"/>
    <x v="0"/>
    <x v="608"/>
    <x v="115"/>
    <x v="604"/>
    <d v="2025-10-01T00:00:00"/>
    <x v="21"/>
    <n v="360"/>
    <x v="1"/>
  </r>
  <r>
    <x v="32"/>
    <s v="Lunch Cerise"/>
    <x v="0"/>
    <x v="740"/>
    <x v="6"/>
    <x v="654"/>
    <d v="2025-10-01T00:00:00"/>
    <x v="21"/>
    <n v="84"/>
    <x v="1"/>
  </r>
  <r>
    <x v="32"/>
    <s v="Lunch citron jaune "/>
    <x v="0"/>
    <x v="741"/>
    <x v="6"/>
    <x v="655"/>
    <d v="2025-10-01T00:00:00"/>
    <x v="21"/>
    <n v="61"/>
    <x v="1"/>
  </r>
  <r>
    <x v="32"/>
    <s v="Lunch fraise "/>
    <x v="0"/>
    <x v="742"/>
    <x v="4"/>
    <x v="656"/>
    <d v="2025-10-01T00:00:00"/>
    <x v="21"/>
    <n v="140"/>
    <x v="1"/>
  </r>
  <r>
    <x v="32"/>
    <s v="Madeleine "/>
    <x v="0"/>
    <x v="744"/>
    <x v="2"/>
    <x v="618"/>
    <d v="2025-10-01T00:00:00"/>
    <x v="21"/>
    <n v="114"/>
    <x v="1"/>
  </r>
  <r>
    <x v="32"/>
    <s v="Tarte Noix de Pécan "/>
    <x v="0"/>
    <x v="745"/>
    <x v="6"/>
    <x v="637"/>
    <d v="2025-10-01T00:00:00"/>
    <x v="21"/>
    <n v="115"/>
    <x v="1"/>
  </r>
  <r>
    <x v="32"/>
    <s v="Pop individuel "/>
    <x v="0"/>
    <x v="800"/>
    <x v="6"/>
    <x v="194"/>
    <d v="2025-10-01T00:00:00"/>
    <x v="21"/>
    <n v="50"/>
    <x v="1"/>
  </r>
  <r>
    <x v="32"/>
    <s v="Religieuse chocolat individuel 24 Pièces"/>
    <x v="0"/>
    <x v="801"/>
    <x v="4"/>
    <x v="163"/>
    <d v="2025-10-01T00:00:00"/>
    <x v="21"/>
    <n v="62"/>
    <x v="1"/>
  </r>
  <r>
    <x v="32"/>
    <s v="Saint Honoré 3 choux individuel"/>
    <x v="0"/>
    <x v="802"/>
    <x v="28"/>
    <x v="163"/>
    <d v="2025-10-01T00:00:00"/>
    <x v="21"/>
    <n v="744"/>
    <x v="1"/>
  </r>
  <r>
    <x v="29"/>
    <s v="Café grain kg "/>
    <x v="0"/>
    <x v="649"/>
    <x v="17"/>
    <x v="291"/>
    <d v="2025-10-01T00:00:00"/>
    <x v="21"/>
    <n v="190"/>
    <x v="1"/>
  </r>
  <r>
    <x v="29"/>
    <s v="Chocolat poudre gournand kg "/>
    <x v="0"/>
    <x v="650"/>
    <x v="2"/>
    <x v="226"/>
    <d v="2025-10-01T00:00:00"/>
    <x v="21"/>
    <n v="36"/>
    <x v="1"/>
  </r>
  <r>
    <x v="29"/>
    <s v="Educorant sucralose 450 pc"/>
    <x v="0"/>
    <x v="656"/>
    <x v="6"/>
    <x v="578"/>
    <d v="2025-10-01T00:00:00"/>
    <x v="21"/>
    <n v="14"/>
    <x v="1"/>
  </r>
  <r>
    <x v="29"/>
    <s v="Lait demi écremé en poudre 500 gr"/>
    <x v="0"/>
    <x v="691"/>
    <x v="18"/>
    <x v="279"/>
    <d v="2025-10-01T00:00:00"/>
    <x v="21"/>
    <n v="126"/>
    <x v="1"/>
  </r>
  <r>
    <x v="29"/>
    <s v="Sucre buchette 2.5 kg soit 750 pc"/>
    <x v="0"/>
    <x v="654"/>
    <x v="112"/>
    <x v="597"/>
    <d v="2025-10-01T00:00:00"/>
    <x v="21"/>
    <n v="0"/>
    <x v="1"/>
  </r>
  <r>
    <x v="29"/>
    <s v="Sucre Richard  morceaux 2.5 kg soit 1056 pc"/>
    <x v="0"/>
    <x v="655"/>
    <x v="112"/>
    <x v="598"/>
    <d v="2025-10-01T00:00:00"/>
    <x v="21"/>
    <n v="0"/>
    <x v="1"/>
  </r>
  <r>
    <x v="29"/>
    <s v="Thé blanc comptoirs rose Litchi 40 pc"/>
    <x v="0"/>
    <x v="660"/>
    <x v="6"/>
    <x v="559"/>
    <d v="2025-10-01T00:00:00"/>
    <x v="21"/>
    <n v="13"/>
    <x v="1"/>
  </r>
  <r>
    <x v="29"/>
    <s v="Thé comptoirs fruits rouges 40 pc"/>
    <x v="0"/>
    <x v="658"/>
    <x v="2"/>
    <x v="224"/>
    <d v="2025-10-01T00:00:00"/>
    <x v="21"/>
    <n v="33"/>
    <x v="1"/>
  </r>
  <r>
    <x v="29"/>
    <s v="Thé comptoirs grand Earl Grey 40 pc"/>
    <x v="0"/>
    <x v="668"/>
    <x v="4"/>
    <x v="224"/>
    <d v="2025-10-01T00:00:00"/>
    <x v="21"/>
    <n v="22"/>
    <x v="1"/>
  </r>
  <r>
    <x v="29"/>
    <s v="Thé comptoirs jardin Darjeeling 40 pc "/>
    <x v="0"/>
    <x v="665"/>
    <x v="4"/>
    <x v="224"/>
    <d v="2025-10-01T00:00:00"/>
    <x v="21"/>
    <n v="22"/>
    <x v="1"/>
  </r>
  <r>
    <x v="29"/>
    <s v="Thé comptoirs vanille caramel 40 pc"/>
    <x v="0"/>
    <x v="659"/>
    <x v="2"/>
    <x v="224"/>
    <d v="2025-10-01T00:00:00"/>
    <x v="21"/>
    <n v="33"/>
    <x v="1"/>
  </r>
  <r>
    <x v="29"/>
    <s v="Thé comptoirs vert à la menthe "/>
    <x v="0"/>
    <x v="661"/>
    <x v="4"/>
    <x v="224"/>
    <d v="2025-10-01T00:00:00"/>
    <x v="21"/>
    <n v="22"/>
    <x v="1"/>
  </r>
  <r>
    <x v="29"/>
    <s v="Thé comptoirs vert jasmin 40 pc"/>
    <x v="0"/>
    <x v="657"/>
    <x v="4"/>
    <x v="224"/>
    <d v="2025-10-01T00:00:00"/>
    <x v="21"/>
    <n v="22"/>
    <x v="1"/>
  </r>
  <r>
    <x v="29"/>
    <s v="Thé comptoirs vert sencha 40 pc"/>
    <x v="0"/>
    <x v="666"/>
    <x v="2"/>
    <x v="224"/>
    <d v="2025-10-01T00:00:00"/>
    <x v="21"/>
    <n v="33"/>
    <x v="1"/>
  </r>
  <r>
    <x v="0"/>
    <s v="Bombe de graisse"/>
    <x v="0"/>
    <x v="366"/>
    <x v="2"/>
    <x v="597"/>
    <d v="2025-10-01T00:00:00"/>
    <x v="21"/>
    <n v="27"/>
    <x v="1"/>
  </r>
  <r>
    <x v="0"/>
    <s v="Cardamone "/>
    <x v="0"/>
    <x v="395"/>
    <x v="4"/>
    <x v="596"/>
    <d v="2025-10-01T00:00:00"/>
    <x v="21"/>
    <n v="50"/>
    <x v="1"/>
  </r>
  <r>
    <x v="0"/>
    <s v="Farine De Ble T55"/>
    <x v="0"/>
    <x v="361"/>
    <x v="6"/>
    <x v="534"/>
    <d v="2025-10-01T00:00:00"/>
    <x v="21"/>
    <n v="6"/>
    <x v="1"/>
  </r>
  <r>
    <x v="0"/>
    <s v="Fleur de sel"/>
    <x v="0"/>
    <x v="414"/>
    <x v="4"/>
    <x v="534"/>
    <d v="2025-10-01T00:00:00"/>
    <x v="21"/>
    <n v="12"/>
    <x v="1"/>
  </r>
  <r>
    <x v="0"/>
    <s v="Gelatine feuille "/>
    <x v="0"/>
    <x v="415"/>
    <x v="4"/>
    <x v="596"/>
    <d v="2025-10-01T00:00:00"/>
    <x v="21"/>
    <n v="50"/>
    <x v="1"/>
  </r>
  <r>
    <x v="0"/>
    <s v="Lasagne Lisca"/>
    <x v="0"/>
    <x v="406"/>
    <x v="6"/>
    <x v="604"/>
    <d v="2025-10-01T00:00:00"/>
    <x v="21"/>
    <n v="3"/>
    <x v="1"/>
  </r>
  <r>
    <x v="0"/>
    <s v="Lentille Corail Bio"/>
    <x v="0"/>
    <x v="2"/>
    <x v="2"/>
    <x v="559"/>
    <d v="2025-10-01T00:00:00"/>
    <x v="21"/>
    <n v="39"/>
    <x v="1"/>
  </r>
  <r>
    <x v="0"/>
    <s v="Levure chimique "/>
    <x v="0"/>
    <x v="416"/>
    <x v="4"/>
    <x v="597"/>
    <d v="2025-10-01T00:00:00"/>
    <x v="21"/>
    <n v="18"/>
    <x v="1"/>
  </r>
  <r>
    <x v="0"/>
    <s v="Nouilles jap 3 kg"/>
    <x v="0"/>
    <x v="480"/>
    <x v="8"/>
    <x v="597"/>
    <d v="2025-10-01T00:00:00"/>
    <x v="21"/>
    <n v="54"/>
    <x v="1"/>
  </r>
  <r>
    <x v="0"/>
    <s v="Poivre Noir Grains S:1Kg"/>
    <x v="0"/>
    <x v="104"/>
    <x v="4"/>
    <x v="598"/>
    <d v="2025-10-01T00:00:00"/>
    <x v="21"/>
    <n v="32"/>
    <x v="1"/>
  </r>
  <r>
    <x v="0"/>
    <s v="Poudre cacao kg "/>
    <x v="0"/>
    <x v="694"/>
    <x v="4"/>
    <x v="534"/>
    <d v="2025-10-01T00:00:00"/>
    <x v="21"/>
    <n v="12"/>
    <x v="1"/>
  </r>
  <r>
    <x v="0"/>
    <s v="Poudre cannelle kg"/>
    <x v="0"/>
    <x v="542"/>
    <x v="4"/>
    <x v="224"/>
    <d v="2025-10-01T00:00:00"/>
    <x v="21"/>
    <n v="22"/>
    <x v="1"/>
  </r>
  <r>
    <x v="0"/>
    <s v="Poudre muscade 450 gr "/>
    <x v="0"/>
    <x v="531"/>
    <x v="6"/>
    <x v="602"/>
    <d v="2025-10-01T00:00:00"/>
    <x v="21"/>
    <n v="34"/>
    <x v="1"/>
  </r>
  <r>
    <x v="0"/>
    <s v="Riz rond"/>
    <x v="0"/>
    <x v="530"/>
    <x v="2"/>
    <x v="603"/>
    <d v="2025-10-01T00:00:00"/>
    <x v="21"/>
    <n v="66"/>
    <x v="1"/>
  </r>
  <r>
    <x v="0"/>
    <s v="Sel fin 5 kg "/>
    <x v="0"/>
    <x v="342"/>
    <x v="4"/>
    <x v="534"/>
    <d v="2025-10-01T00:00:00"/>
    <x v="21"/>
    <n v="12"/>
    <x v="1"/>
  </r>
  <r>
    <x v="0"/>
    <s v="Sel guerande kg "/>
    <x v="0"/>
    <x v="447"/>
    <x v="6"/>
    <x v="608"/>
    <d v="2025-10-01T00:00:00"/>
    <x v="21"/>
    <n v="1"/>
    <x v="1"/>
  </r>
  <r>
    <x v="0"/>
    <s v="Sesame blanc kg "/>
    <x v="0"/>
    <x v="411"/>
    <x v="6"/>
    <x v="534"/>
    <d v="2025-10-01T00:00:00"/>
    <x v="21"/>
    <n v="6"/>
    <x v="1"/>
  </r>
  <r>
    <x v="0"/>
    <s v="Sirop d erable L"/>
    <x v="0"/>
    <x v="387"/>
    <x v="2"/>
    <x v="176"/>
    <d v="2025-10-01T00:00:00"/>
    <x v="21"/>
    <n v="81"/>
    <x v="1"/>
  </r>
  <r>
    <x v="0"/>
    <s v="Sucre cassonnade kg "/>
    <x v="0"/>
    <x v="121"/>
    <x v="4"/>
    <x v="604"/>
    <d v="2025-10-01T00:00:00"/>
    <x v="21"/>
    <n v="6"/>
    <x v="1"/>
  </r>
  <r>
    <x v="0"/>
    <s v="Sucre glace kg"/>
    <x v="0"/>
    <x v="367"/>
    <x v="4"/>
    <x v="604"/>
    <d v="2025-10-01T00:00:00"/>
    <x v="21"/>
    <n v="6"/>
    <x v="1"/>
  </r>
  <r>
    <x v="0"/>
    <s v="Sweet Chili Sauce 600Ml"/>
    <x v="0"/>
    <x v="728"/>
    <x v="1"/>
    <x v="279"/>
    <d v="2025-10-01T00:00:00"/>
    <x v="21"/>
    <n v="28"/>
    <x v="1"/>
  </r>
  <r>
    <x v="0"/>
    <s v="Vinaigre balsamique L"/>
    <x v="0"/>
    <x v="444"/>
    <x v="1"/>
    <x v="605"/>
    <d v="2025-10-01T00:00:00"/>
    <x v="21"/>
    <n v="16"/>
    <x v="1"/>
  </r>
  <r>
    <x v="0"/>
    <s v="Vinaigre de riz btl"/>
    <x v="0"/>
    <x v="693"/>
    <x v="1"/>
    <x v="604"/>
    <d v="2025-10-01T00:00:00"/>
    <x v="21"/>
    <n v="12"/>
    <x v="1"/>
  </r>
  <r>
    <x v="0"/>
    <s v="Risotto"/>
    <x v="0"/>
    <x v="618"/>
    <x v="4"/>
    <x v="605"/>
    <d v="2025-10-01T00:00:00"/>
    <x v="21"/>
    <n v="8"/>
    <x v="1"/>
  </r>
  <r>
    <x v="0"/>
    <s v="Arome café"/>
    <x v="0"/>
    <x v="352"/>
    <x v="4"/>
    <x v="596"/>
    <d v="2025-10-01T00:00:00"/>
    <x v="21"/>
    <n v="50"/>
    <x v="1"/>
  </r>
  <r>
    <x v="0"/>
    <s v="Arome vanille "/>
    <x v="0"/>
    <x v="350"/>
    <x v="4"/>
    <x v="152"/>
    <d v="2025-10-01T00:00:00"/>
    <x v="21"/>
    <n v="58"/>
    <x v="1"/>
  </r>
  <r>
    <x v="0"/>
    <s v="Baking power  "/>
    <x v="0"/>
    <x v="478"/>
    <x v="6"/>
    <x v="597"/>
    <d v="2025-10-01T00:00:00"/>
    <x v="21"/>
    <n v="9"/>
    <x v="1"/>
  </r>
  <r>
    <x v="0"/>
    <s v="Chapelure "/>
    <x v="0"/>
    <x v="682"/>
    <x v="4"/>
    <x v="604"/>
    <d v="2025-10-01T00:00:00"/>
    <x v="21"/>
    <n v="6"/>
    <x v="1"/>
  </r>
  <r>
    <x v="0"/>
    <s v="Chapelure dorée "/>
    <x v="0"/>
    <x v="135"/>
    <x v="4"/>
    <x v="209"/>
    <d v="2025-10-01T00:00:00"/>
    <x v="21"/>
    <n v="30"/>
    <x v="1"/>
  </r>
  <r>
    <x v="0"/>
    <s v="Chocolat noir 65 % "/>
    <x v="0"/>
    <x v="111"/>
    <x v="4"/>
    <x v="638"/>
    <d v="2025-10-01T00:00:00"/>
    <x v="21"/>
    <n v="78"/>
    <x v="1"/>
  </r>
  <r>
    <x v="0"/>
    <s v="Confiture Abricot 320 Gr"/>
    <x v="0"/>
    <x v="803"/>
    <x v="2"/>
    <x v="605"/>
    <d v="2025-10-01T00:00:00"/>
    <x v="21"/>
    <n v="12"/>
    <x v="1"/>
  </r>
  <r>
    <x v="0"/>
    <s v="Confiture Fraise 320 Gr"/>
    <x v="0"/>
    <x v="804"/>
    <x v="2"/>
    <x v="604"/>
    <d v="2025-10-01T00:00:00"/>
    <x v="21"/>
    <n v="9"/>
    <x v="1"/>
  </r>
  <r>
    <x v="0"/>
    <s v="Corn Flakes  500 gr"/>
    <x v="0"/>
    <x v="289"/>
    <x v="1"/>
    <x v="638"/>
    <d v="2025-10-01T00:00:00"/>
    <x v="21"/>
    <n v="156"/>
    <x v="1"/>
  </r>
  <r>
    <x v="0"/>
    <s v="Creme balsamique 250ml"/>
    <x v="0"/>
    <x v="392"/>
    <x v="4"/>
    <x v="605"/>
    <d v="2025-10-01T00:00:00"/>
    <x v="21"/>
    <n v="8"/>
    <x v="1"/>
  </r>
  <r>
    <x v="0"/>
    <s v="Creme cassis dijon "/>
    <x v="0"/>
    <x v="549"/>
    <x v="2"/>
    <x v="327"/>
    <d v="2025-10-01T00:00:00"/>
    <x v="21"/>
    <n v="24"/>
    <x v="1"/>
  </r>
  <r>
    <x v="0"/>
    <s v="Creme de marron "/>
    <x v="0"/>
    <x v="136"/>
    <x v="2"/>
    <x v="224"/>
    <d v="2025-10-01T00:00:00"/>
    <x v="21"/>
    <n v="33"/>
    <x v="1"/>
  </r>
  <r>
    <x v="0"/>
    <s v="Curry "/>
    <x v="0"/>
    <x v="538"/>
    <x v="2"/>
    <x v="605"/>
    <d v="2025-10-01T00:00:00"/>
    <x v="21"/>
    <n v="12"/>
    <x v="1"/>
  </r>
  <r>
    <x v="0"/>
    <s v="Ebly "/>
    <x v="0"/>
    <x v="388"/>
    <x v="6"/>
    <x v="380"/>
    <d v="2025-10-01T00:00:00"/>
    <x v="21"/>
    <n v="30"/>
    <x v="1"/>
  </r>
  <r>
    <x v="0"/>
    <s v="Farine t55 Sac"/>
    <x v="0"/>
    <x v="119"/>
    <x v="6"/>
    <x v="152"/>
    <d v="2025-10-01T00:00:00"/>
    <x v="21"/>
    <n v="29"/>
    <x v="1"/>
  </r>
  <r>
    <x v="0"/>
    <s v="Fond Brun Lié Boite"/>
    <x v="0"/>
    <x v="125"/>
    <x v="6"/>
    <x v="578"/>
    <d v="2025-10-01T00:00:00"/>
    <x v="21"/>
    <n v="14"/>
    <x v="1"/>
  </r>
  <r>
    <x v="0"/>
    <s v="Fond volaille "/>
    <x v="0"/>
    <x v="617"/>
    <x v="2"/>
    <x v="224"/>
    <d v="2025-10-01T00:00:00"/>
    <x v="21"/>
    <n v="33"/>
    <x v="1"/>
  </r>
  <r>
    <x v="0"/>
    <s v="Fondant blanc "/>
    <x v="0"/>
    <x v="552"/>
    <x v="6"/>
    <x v="646"/>
    <d v="2025-10-01T00:00:00"/>
    <x v="21"/>
    <n v="26"/>
    <x v="1"/>
  </r>
  <r>
    <x v="0"/>
    <s v="Gros sel "/>
    <x v="0"/>
    <x v="346"/>
    <x v="6"/>
    <x v="534"/>
    <d v="2025-10-01T00:00:00"/>
    <x v="21"/>
    <n v="6"/>
    <x v="1"/>
  </r>
  <r>
    <x v="0"/>
    <s v="Haribo super frite   "/>
    <x v="0"/>
    <x v="562"/>
    <x v="6"/>
    <x v="186"/>
    <d v="2025-10-01T00:00:00"/>
    <x v="21"/>
    <n v="10"/>
    <x v="1"/>
  </r>
  <r>
    <x v="0"/>
    <s v="Haricot rouge boite 5/1"/>
    <x v="0"/>
    <x v="551"/>
    <x v="8"/>
    <x v="415"/>
    <d v="2025-10-01T00:00:00"/>
    <x v="21"/>
    <n v="108"/>
    <x v="1"/>
  </r>
  <r>
    <x v="0"/>
    <s v="Harissa"/>
    <x v="0"/>
    <x v="354"/>
    <x v="6"/>
    <x v="608"/>
    <d v="2025-10-01T00:00:00"/>
    <x v="21"/>
    <n v="1"/>
    <x v="1"/>
  </r>
  <r>
    <x v="0"/>
    <s v="Huile D'Olive B:5L"/>
    <x v="0"/>
    <x v="646"/>
    <x v="2"/>
    <x v="599"/>
    <d v="2025-10-01T00:00:00"/>
    <x v="21"/>
    <n v="147"/>
    <x v="1"/>
  </r>
  <r>
    <x v="0"/>
    <s v="Huile de noisette 50 cl"/>
    <x v="0"/>
    <x v="393"/>
    <x v="2"/>
    <x v="327"/>
    <d v="2025-10-01T00:00:00"/>
    <x v="21"/>
    <n v="24"/>
    <x v="1"/>
  </r>
  <r>
    <x v="0"/>
    <s v="Huile de noix "/>
    <x v="0"/>
    <x v="546"/>
    <x v="4"/>
    <x v="607"/>
    <d v="2025-10-01T00:00:00"/>
    <x v="21"/>
    <n v="34"/>
    <x v="1"/>
  </r>
  <r>
    <x v="0"/>
    <s v="Huile de tournesol 10 l"/>
    <x v="0"/>
    <x v="547"/>
    <x v="2"/>
    <x v="291"/>
    <d v="2025-10-01T00:00:00"/>
    <x v="21"/>
    <n v="57"/>
    <x v="1"/>
  </r>
  <r>
    <x v="0"/>
    <s v="Huile performanc friteuse 10 l"/>
    <x v="0"/>
    <x v="596"/>
    <x v="1"/>
    <x v="416"/>
    <d v="2025-10-01T00:00:00"/>
    <x v="21"/>
    <n v="112"/>
    <x v="1"/>
  </r>
  <r>
    <x v="0"/>
    <s v="Ketchup pot 34ml room carton 80 pot    "/>
    <x v="0"/>
    <x v="141"/>
    <x v="112"/>
    <x v="610"/>
    <d v="2025-10-01T00:00:00"/>
    <x v="21"/>
    <n v="0"/>
    <x v="1"/>
  </r>
  <r>
    <x v="0"/>
    <s v="Lentilles Vertes S:5Kg"/>
    <x v="0"/>
    <x v="1"/>
    <x v="6"/>
    <x v="559"/>
    <d v="2025-10-01T00:00:00"/>
    <x v="21"/>
    <n v="13"/>
    <x v="1"/>
  </r>
  <r>
    <x v="0"/>
    <s v="Maïs grains 4/4"/>
    <x v="0"/>
    <x v="363"/>
    <x v="4"/>
    <x v="608"/>
    <d v="2025-10-01T00:00:00"/>
    <x v="21"/>
    <n v="2"/>
    <x v="1"/>
  </r>
  <r>
    <x v="0"/>
    <s v="Maizena"/>
    <x v="0"/>
    <x v="647"/>
    <x v="4"/>
    <x v="601"/>
    <d v="2025-10-01T00:00:00"/>
    <x v="21"/>
    <n v="10"/>
    <x v="1"/>
  </r>
  <r>
    <x v="0"/>
    <s v="Mayonnaise pot 33 ml room carton 80 pot    "/>
    <x v="0"/>
    <x v="142"/>
    <x v="6"/>
    <x v="611"/>
    <d v="2025-10-01T00:00:00"/>
    <x v="21"/>
    <n v="67"/>
    <x v="1"/>
  </r>
  <r>
    <x v="0"/>
    <s v="Miel pot 1 kg"/>
    <x v="0"/>
    <x v="146"/>
    <x v="1"/>
    <x v="279"/>
    <d v="2025-10-01T00:00:00"/>
    <x v="21"/>
    <n v="28"/>
    <x v="1"/>
  </r>
  <r>
    <x v="0"/>
    <s v="Moutarde 33 ml room "/>
    <x v="0"/>
    <x v="143"/>
    <x v="6"/>
    <x v="612"/>
    <d v="2025-10-01T00:00:00"/>
    <x v="21"/>
    <n v="75"/>
    <x v="1"/>
  </r>
  <r>
    <x v="0"/>
    <s v="Nappage brillane chocolat   "/>
    <x v="0"/>
    <x v="501"/>
    <x v="4"/>
    <x v="559"/>
    <d v="2025-10-01T00:00:00"/>
    <x v="21"/>
    <n v="26"/>
    <x v="1"/>
  </r>
  <r>
    <x v="0"/>
    <s v="Oignons frits 1 kg      "/>
    <x v="0"/>
    <x v="409"/>
    <x v="4"/>
    <x v="186"/>
    <d v="2025-10-01T00:00:00"/>
    <x v="21"/>
    <n v="20"/>
    <x v="1"/>
  </r>
  <r>
    <x v="0"/>
    <s v="Piment cayenne "/>
    <x v="0"/>
    <x v="685"/>
    <x v="4"/>
    <x v="601"/>
    <d v="2025-10-01T00:00:00"/>
    <x v="21"/>
    <n v="10"/>
    <x v="1"/>
  </r>
  <r>
    <x v="0"/>
    <s v="Piment doux "/>
    <x v="0"/>
    <x v="686"/>
    <x v="6"/>
    <x v="597"/>
    <d v="2025-10-01T00:00:00"/>
    <x v="21"/>
    <n v="9"/>
    <x v="1"/>
  </r>
  <r>
    <x v="0"/>
    <s v="Pois Chiches 4/4"/>
    <x v="0"/>
    <x v="541"/>
    <x v="4"/>
    <x v="608"/>
    <d v="2025-10-01T00:00:00"/>
    <x v="21"/>
    <n v="2"/>
    <x v="1"/>
  </r>
  <r>
    <x v="0"/>
    <s v="Poivre fume "/>
    <x v="0"/>
    <x v="677"/>
    <x v="4"/>
    <x v="279"/>
    <d v="2025-10-01T00:00:00"/>
    <x v="21"/>
    <n v="14"/>
    <x v="1"/>
  </r>
  <r>
    <x v="0"/>
    <s v="Poivre Gris Moulu  1 kg "/>
    <x v="0"/>
    <x v="412"/>
    <x v="6"/>
    <x v="607"/>
    <d v="2025-10-01T00:00:00"/>
    <x v="21"/>
    <n v="17"/>
    <x v="1"/>
  </r>
  <r>
    <x v="0"/>
    <s v="Poivre malabar "/>
    <x v="0"/>
    <x v="678"/>
    <x v="6"/>
    <x v="327"/>
    <d v="2025-10-01T00:00:00"/>
    <x v="21"/>
    <n v="8"/>
    <x v="1"/>
  </r>
  <r>
    <x v="0"/>
    <s v="Poivre sauvage "/>
    <x v="0"/>
    <x v="695"/>
    <x v="4"/>
    <x v="598"/>
    <d v="2025-10-01T00:00:00"/>
    <x v="21"/>
    <n v="32"/>
    <x v="1"/>
  </r>
  <r>
    <x v="0"/>
    <s v="Poivre vert saumure "/>
    <x v="0"/>
    <x v="247"/>
    <x v="4"/>
    <x v="601"/>
    <d v="2025-10-01T00:00:00"/>
    <x v="21"/>
    <n v="10"/>
    <x v="1"/>
  </r>
  <r>
    <x v="0"/>
    <s v="Pralines Roses Enrobees P:1Kg  "/>
    <x v="0"/>
    <x v="404"/>
    <x v="6"/>
    <x v="609"/>
    <d v="2025-10-01T00:00:00"/>
    <x v="21"/>
    <n v="23"/>
    <x v="1"/>
  </r>
  <r>
    <x v="0"/>
    <s v="Quatre Epices"/>
    <x v="0"/>
    <x v="571"/>
    <x v="4"/>
    <x v="327"/>
    <d v="2025-10-01T00:00:00"/>
    <x v="21"/>
    <n v="16"/>
    <x v="1"/>
  </r>
  <r>
    <x v="0"/>
    <s v="Raisin blond golden 1 kg "/>
    <x v="0"/>
    <x v="115"/>
    <x v="6"/>
    <x v="534"/>
    <d v="2025-10-01T00:00:00"/>
    <x v="21"/>
    <n v="6"/>
    <x v="1"/>
  </r>
  <r>
    <x v="0"/>
    <s v="Raisin noir 1 kg  "/>
    <x v="0"/>
    <x v="116"/>
    <x v="6"/>
    <x v="279"/>
    <d v="2025-10-01T00:00:00"/>
    <x v="21"/>
    <n v="7"/>
    <x v="1"/>
  </r>
  <r>
    <x v="0"/>
    <s v="Riz basmati sac 5 kg   "/>
    <x v="0"/>
    <x v="110"/>
    <x v="6"/>
    <x v="607"/>
    <d v="2025-10-01T00:00:00"/>
    <x v="21"/>
    <n v="17"/>
    <x v="1"/>
  </r>
  <r>
    <x v="0"/>
    <s v="Sauce  piments  nems  "/>
    <x v="0"/>
    <x v="402"/>
    <x v="4"/>
    <x v="605"/>
    <d v="2025-10-01T00:00:00"/>
    <x v="21"/>
    <n v="8"/>
    <x v="1"/>
  </r>
  <r>
    <x v="0"/>
    <s v="Sauce barbecue "/>
    <x v="0"/>
    <x v="683"/>
    <x v="1"/>
    <x v="224"/>
    <d v="2025-10-01T00:00:00"/>
    <x v="21"/>
    <n v="44"/>
    <x v="1"/>
  </r>
  <r>
    <x v="0"/>
    <s v="Sauce Piment Sriracha Coriandre 455Ml"/>
    <x v="0"/>
    <x v="731"/>
    <x v="1"/>
    <x v="601"/>
    <d v="2025-10-01T00:00:00"/>
    <x v="21"/>
    <n v="20"/>
    <x v="1"/>
  </r>
  <r>
    <x v="0"/>
    <s v="Sel de celeri "/>
    <x v="0"/>
    <x v="355"/>
    <x v="6"/>
    <x v="608"/>
    <d v="2025-10-01T00:00:00"/>
    <x v="21"/>
    <n v="1"/>
    <x v="1"/>
  </r>
  <r>
    <x v="0"/>
    <s v="Special K  8*500 gr"/>
    <x v="0"/>
    <x v="490"/>
    <x v="4"/>
    <x v="194"/>
    <d v="2025-10-01T00:00:00"/>
    <x v="21"/>
    <n v="100"/>
    <x v="1"/>
  </r>
  <r>
    <x v="0"/>
    <s v="Speculos brisure  "/>
    <x v="0"/>
    <x v="263"/>
    <x v="2"/>
    <x v="534"/>
    <d v="2025-10-01T00:00:00"/>
    <x v="21"/>
    <n v="18"/>
    <x v="1"/>
  </r>
  <r>
    <x v="0"/>
    <s v="Sucre poudre sac 20 kg  "/>
    <x v="0"/>
    <x v="360"/>
    <x v="6"/>
    <x v="551"/>
    <d v="2025-10-01T00:00:00"/>
    <x v="21"/>
    <n v="36"/>
    <x v="1"/>
  </r>
  <r>
    <x v="0"/>
    <s v="Thon Albacore Naturel 4/4  "/>
    <x v="0"/>
    <x v="397"/>
    <x v="1"/>
    <x v="279"/>
    <d v="2025-10-01T00:00:00"/>
    <x v="21"/>
    <n v="28"/>
    <x v="1"/>
  </r>
  <r>
    <x v="0"/>
    <s v="Vin blancs"/>
    <x v="0"/>
    <x v="620"/>
    <x v="6"/>
    <x v="606"/>
    <d v="2025-10-01T00:00:00"/>
    <x v="21"/>
    <n v="20"/>
    <x v="1"/>
  </r>
  <r>
    <x v="0"/>
    <s v="Vinaigre Blanc Alcool  10 l"/>
    <x v="0"/>
    <x v="408"/>
    <x v="4"/>
    <x v="534"/>
    <d v="2025-10-01T00:00:00"/>
    <x v="21"/>
    <n v="12"/>
    <x v="1"/>
  </r>
  <r>
    <x v="0"/>
    <s v="Vinaigre de cidre 75 cl"/>
    <x v="0"/>
    <x v="131"/>
    <x v="2"/>
    <x v="600"/>
    <d v="2025-10-01T00:00:00"/>
    <x v="21"/>
    <n v="6"/>
    <x v="1"/>
  </r>
  <r>
    <x v="20"/>
    <s v="Jambon Sec De Pays Tranche  "/>
    <x v="0"/>
    <x v="295"/>
    <x v="1"/>
    <x v="226"/>
    <d v="2025-10-01T00:00:00"/>
    <x v="21"/>
    <n v="48"/>
    <x v="1"/>
  </r>
  <r>
    <x v="20"/>
    <s v="1/2 Jambon blanc             "/>
    <x v="0"/>
    <x v="297"/>
    <x v="8"/>
    <x v="604"/>
    <d v="2025-10-01T00:00:00"/>
    <x v="21"/>
    <n v="18"/>
    <x v="1"/>
  </r>
  <r>
    <x v="20"/>
    <s v="Joue de boeuf           "/>
    <x v="0"/>
    <x v="292"/>
    <x v="41"/>
    <x v="415"/>
    <d v="2025-10-01T00:00:00"/>
    <x v="21"/>
    <n v="360"/>
    <x v="1"/>
  </r>
  <r>
    <x v="19"/>
    <s v="Confiture Abricot 5Kg    "/>
    <x v="0"/>
    <x v="269"/>
    <x v="112"/>
    <x v="644"/>
    <d v="2025-10-01T00:00:00"/>
    <x v="21"/>
    <n v="0"/>
    <x v="1"/>
  </r>
  <r>
    <x v="19"/>
    <s v="Confiture Diverses 5Kg  "/>
    <x v="0"/>
    <x v="271"/>
    <x v="6"/>
    <x v="644"/>
    <d v="2025-10-01T00:00:00"/>
    <x v="21"/>
    <n v="65"/>
    <x v="1"/>
  </r>
  <r>
    <x v="10"/>
    <s v="Bouchee Camembert  "/>
    <x v="0"/>
    <x v="333"/>
    <x v="9"/>
    <x v="226"/>
    <d v="2025-10-01T00:00:00"/>
    <x v="21"/>
    <n v="60"/>
    <x v="1"/>
  </r>
  <r>
    <x v="10"/>
    <s v="Boulette de bœuf"/>
    <x v="0"/>
    <x v="198"/>
    <x v="6"/>
    <x v="327"/>
    <d v="2025-10-01T00:00:00"/>
    <x v="21"/>
    <n v="8"/>
    <x v="1"/>
  </r>
  <r>
    <x v="10"/>
    <s v="Donut chocolat"/>
    <x v="0"/>
    <x v="746"/>
    <x v="112"/>
    <x v="603"/>
    <d v="2025-10-01T00:00:00"/>
    <x v="21"/>
    <n v="0"/>
    <x v="1"/>
  </r>
  <r>
    <x v="10"/>
    <s v="Donut fraise"/>
    <x v="0"/>
    <x v="747"/>
    <x v="112"/>
    <x v="603"/>
    <d v="2025-10-01T00:00:00"/>
    <x v="21"/>
    <n v="0"/>
    <x v="1"/>
  </r>
  <r>
    <x v="10"/>
    <s v="Epis mais 1 kg "/>
    <x v="0"/>
    <x v="707"/>
    <x v="1"/>
    <x v="186"/>
    <d v="2025-10-01T00:00:00"/>
    <x v="21"/>
    <n v="40"/>
    <x v="1"/>
  </r>
  <r>
    <x v="10"/>
    <s v="Feve de soja kg"/>
    <x v="0"/>
    <x v="250"/>
    <x v="2"/>
    <x v="605"/>
    <d v="2025-10-01T00:00:00"/>
    <x v="21"/>
    <n v="12"/>
    <x v="1"/>
  </r>
  <r>
    <x v="10"/>
    <s v="Frite patate douce "/>
    <x v="0"/>
    <x v="252"/>
    <x v="6"/>
    <x v="605"/>
    <d v="2025-10-01T00:00:00"/>
    <x v="21"/>
    <n v="4"/>
    <x v="1"/>
  </r>
  <r>
    <x v="10"/>
    <s v="Haricot verts 2.5 kg"/>
    <x v="0"/>
    <x v="201"/>
    <x v="9"/>
    <x v="608"/>
    <d v="2025-10-01T00:00:00"/>
    <x v="21"/>
    <n v="5"/>
    <x v="1"/>
  </r>
  <r>
    <x v="10"/>
    <s v="Petit pois "/>
    <x v="0"/>
    <x v="249"/>
    <x v="2"/>
    <x v="600"/>
    <d v="2025-10-01T00:00:00"/>
    <x v="21"/>
    <n v="6"/>
    <x v="1"/>
  </r>
  <r>
    <x v="12"/>
    <s v="Sumac"/>
    <x v="0"/>
    <x v="262"/>
    <x v="4"/>
    <x v="209"/>
    <d v="2025-10-01T00:00:00"/>
    <x v="21"/>
    <n v="30"/>
    <x v="1"/>
  </r>
  <r>
    <x v="12"/>
    <s v="Accra patate douce "/>
    <x v="0"/>
    <x v="712"/>
    <x v="6"/>
    <x v="281"/>
    <d v="2025-10-01T00:00:00"/>
    <x v="21"/>
    <n v="32"/>
    <x v="1"/>
  </r>
  <r>
    <x v="12"/>
    <s v="Arancini a la scarmoza"/>
    <x v="0"/>
    <x v="632"/>
    <x v="6"/>
    <x v="176"/>
    <d v="2025-10-01T00:00:00"/>
    <x v="21"/>
    <n v="27"/>
    <x v="1"/>
  </r>
  <r>
    <x v="12"/>
    <s v="Bargajuan 100 pc"/>
    <x v="0"/>
    <x v="749"/>
    <x v="61"/>
    <x v="613"/>
    <d v="2025-10-01T00:00:00"/>
    <x v="21"/>
    <n v="0"/>
    <x v="1"/>
  </r>
  <r>
    <x v="12"/>
    <s v="Panise kg"/>
    <x v="0"/>
    <x v="750"/>
    <x v="8"/>
    <x v="209"/>
    <d v="2025-10-01T00:00:00"/>
    <x v="21"/>
    <n v="90"/>
    <x v="1"/>
  </r>
  <r>
    <x v="2"/>
    <s v="Plaque pain mie mix "/>
    <x v="0"/>
    <x v="529"/>
    <x v="112"/>
    <x v="423"/>
    <d v="2025-10-01T00:00:00"/>
    <x v="21"/>
    <n v="0"/>
    <x v="1"/>
  </r>
  <r>
    <x v="24"/>
    <s v="Muesli chocolat "/>
    <x v="0"/>
    <x v="675"/>
    <x v="2"/>
    <x v="226"/>
    <d v="2025-10-01T00:00:00"/>
    <x v="21"/>
    <n v="36"/>
    <x v="1"/>
  </r>
  <r>
    <x v="24"/>
    <s v="Muesli croustillantkg "/>
    <x v="0"/>
    <x v="590"/>
    <x v="1"/>
    <x v="226"/>
    <d v="2025-10-01T00:00:00"/>
    <x v="21"/>
    <n v="48"/>
    <x v="1"/>
  </r>
  <r>
    <x v="24"/>
    <s v="Pate a tartiner noisette pot "/>
    <x v="0"/>
    <x v="592"/>
    <x v="8"/>
    <x v="279"/>
    <d v="2025-10-01T00:00:00"/>
    <x v="21"/>
    <n v="42"/>
    <x v="1"/>
  </r>
  <r>
    <x v="24"/>
    <s v="Pate a tartiner noix de coco pot "/>
    <x v="0"/>
    <x v="593"/>
    <x v="2"/>
    <x v="279"/>
    <d v="2025-10-01T00:00:00"/>
    <x v="21"/>
    <n v="21"/>
    <x v="1"/>
  </r>
  <r>
    <x v="24"/>
    <s v="Muesli Cacao Amandes"/>
    <x v="0"/>
    <x v="805"/>
    <x v="0"/>
    <x v="226"/>
    <d v="2025-10-01T00:00:00"/>
    <x v="21"/>
    <n v="108"/>
    <x v="1"/>
  </r>
  <r>
    <x v="24"/>
    <s v="Granola chocolat kg "/>
    <x v="0"/>
    <x v="624"/>
    <x v="2"/>
    <x v="597"/>
    <d v="2025-10-01T00:00:00"/>
    <x v="21"/>
    <n v="27"/>
    <x v="1"/>
  </r>
  <r>
    <x v="24"/>
    <s v="Granola Fraise kg "/>
    <x v="0"/>
    <x v="806"/>
    <x v="1"/>
    <x v="559"/>
    <d v="2025-10-01T00:00:00"/>
    <x v="21"/>
    <n v="52"/>
    <x v="1"/>
  </r>
  <r>
    <x v="15"/>
    <s v="Epine vinette"/>
    <x v="0"/>
    <x v="390"/>
    <x v="4"/>
    <x v="224"/>
    <d v="2025-10-01T00:00:00"/>
    <x v="21"/>
    <n v="22"/>
    <x v="1"/>
  </r>
  <r>
    <x v="1"/>
    <s v="Agar Agar"/>
    <x v="0"/>
    <x v="34"/>
    <x v="6"/>
    <x v="616"/>
    <d v="2025-10-01T00:00:00"/>
    <x v="21"/>
    <n v="90"/>
    <x v="1"/>
  </r>
  <r>
    <x v="1"/>
    <s v="Gingembre Poudre"/>
    <x v="0"/>
    <x v="777"/>
    <x v="6"/>
    <x v="597"/>
    <d v="2025-10-01T00:00:00"/>
    <x v="21"/>
    <n v="9"/>
    <x v="1"/>
  </r>
  <r>
    <x v="17"/>
    <s v="Saumon Fume Norvegien Tranche Reconstitue"/>
    <x v="0"/>
    <x v="807"/>
    <x v="6"/>
    <x v="416"/>
    <d v="2025-10-01T00:00:00"/>
    <x v="21"/>
    <n v="28"/>
    <x v="1"/>
  </r>
  <r>
    <x v="17"/>
    <s v="Saumon Mi-Fume Norvegien Entier Marine Aneth"/>
    <x v="0"/>
    <x v="781"/>
    <x v="4"/>
    <x v="416"/>
    <d v="2025-10-01T00:00:00"/>
    <x v="21"/>
    <n v="56"/>
    <x v="1"/>
  </r>
  <r>
    <x v="17"/>
    <s v="Crevette kuro "/>
    <x v="0"/>
    <x v="808"/>
    <x v="4"/>
    <x v="588"/>
    <d v="2025-10-01T00:00:00"/>
    <x v="21"/>
    <n v="48"/>
    <x v="1"/>
  </r>
  <r>
    <x v="17"/>
    <s v="Filet de daurade "/>
    <x v="0"/>
    <x v="809"/>
    <x v="41"/>
    <x v="588"/>
    <d v="2025-10-01T00:00:00"/>
    <x v="21"/>
    <n v="480"/>
    <x v="1"/>
  </r>
  <r>
    <x v="18"/>
    <s v="Jus de pomme "/>
    <x v="0"/>
    <x v="268"/>
    <x v="9"/>
    <x v="588"/>
    <d v="2025-10-01T00:00:00"/>
    <x v="21"/>
    <n v="120"/>
    <x v="1"/>
  </r>
  <r>
    <x v="18"/>
    <s v="Jus d orange "/>
    <x v="0"/>
    <x v="266"/>
    <x v="11"/>
    <x v="596"/>
    <d v="2025-10-01T00:00:00"/>
    <x v="21"/>
    <n v="175"/>
    <x v="1"/>
  </r>
  <r>
    <x v="18"/>
    <s v="Jus de pamplemouse "/>
    <x v="0"/>
    <x v="267"/>
    <x v="1"/>
    <x v="415"/>
    <d v="2025-10-01T00:00:00"/>
    <x v="21"/>
    <n v="72"/>
    <x v="1"/>
  </r>
  <r>
    <x v="8"/>
    <s v="1/2 cadre trois chocolat"/>
    <x v="0"/>
    <x v="810"/>
    <x v="6"/>
    <x v="624"/>
    <d v="2025-10-01T00:00:00"/>
    <x v="21"/>
    <n v="52"/>
    <x v="1"/>
  </r>
  <r>
    <x v="26"/>
    <s v="Escargot bourg, au chablis sac de 100 Pieces"/>
    <x v="0"/>
    <x v="610"/>
    <x v="6"/>
    <x v="616"/>
    <d v="2025-10-01T00:00:00"/>
    <x v="21"/>
    <n v="90"/>
    <x v="1"/>
  </r>
  <r>
    <x v="5"/>
    <s v="Mini Beignets Fruits Rouge"/>
    <x v="0"/>
    <x v="151"/>
    <x v="4"/>
    <x v="647"/>
    <d v="2025-10-01T00:00:00"/>
    <x v="21"/>
    <n v="102"/>
    <x v="1"/>
  </r>
  <r>
    <x v="5"/>
    <s v="Mini Tartelette Sale"/>
    <x v="0"/>
    <x v="280"/>
    <x v="6"/>
    <x v="650"/>
    <d v="2025-10-01T00:00:00"/>
    <x v="21"/>
    <n v="79"/>
    <x v="1"/>
  </r>
  <r>
    <x v="5"/>
    <s v="Mini Tartelette Sucre"/>
    <x v="0"/>
    <x v="281"/>
    <x v="6"/>
    <x v="651"/>
    <d v="2025-10-01T00:00:00"/>
    <x v="21"/>
    <n v="82"/>
    <x v="1"/>
  </r>
  <r>
    <x v="5"/>
    <s v="Pain Figue"/>
    <x v="0"/>
    <x v="211"/>
    <x v="6"/>
    <x v="647"/>
    <d v="2025-10-01T00:00:00"/>
    <x v="21"/>
    <n v="51"/>
    <x v="1"/>
  </r>
  <r>
    <x v="5"/>
    <s v="Pain Raisin"/>
    <x v="0"/>
    <x v="212"/>
    <x v="4"/>
    <x v="636"/>
    <d v="2025-10-01T00:00:00"/>
    <x v="21"/>
    <n v="114"/>
    <x v="1"/>
  </r>
  <r>
    <x v="5"/>
    <s v="Assortiments Macaron"/>
    <x v="0"/>
    <x v="150"/>
    <x v="6"/>
    <x v="599"/>
    <d v="2025-10-01T00:00:00"/>
    <x v="21"/>
    <n v="49"/>
    <x v="1"/>
  </r>
  <r>
    <x v="5"/>
    <s v="Baguette Nature"/>
    <x v="0"/>
    <x v="204"/>
    <x v="4"/>
    <x v="609"/>
    <d v="2025-10-01T00:00:00"/>
    <x v="21"/>
    <n v="46"/>
    <x v="1"/>
  </r>
  <r>
    <x v="5"/>
    <s v="Chausson Au Pomme"/>
    <x v="0"/>
    <x v="318"/>
    <x v="6"/>
    <x v="635"/>
    <d v="2025-10-01T00:00:00"/>
    <x v="21"/>
    <n v="105"/>
    <x v="1"/>
  </r>
  <r>
    <x v="5"/>
    <s v="Crepe"/>
    <x v="0"/>
    <x v="148"/>
    <x v="4"/>
    <x v="291"/>
    <d v="2025-10-01T00:00:00"/>
    <x v="21"/>
    <n v="38"/>
    <x v="1"/>
  </r>
  <r>
    <x v="5"/>
    <s v="Glace Cafe"/>
    <x v="0"/>
    <x v="207"/>
    <x v="4"/>
    <x v="598"/>
    <d v="2025-10-01T00:00:00"/>
    <x v="21"/>
    <n v="32"/>
    <x v="1"/>
  </r>
  <r>
    <x v="5"/>
    <s v="Glace Chocolat"/>
    <x v="0"/>
    <x v="206"/>
    <x v="4"/>
    <x v="598"/>
    <d v="2025-10-01T00:00:00"/>
    <x v="21"/>
    <n v="32"/>
    <x v="1"/>
  </r>
  <r>
    <x v="5"/>
    <s v="Gougeres Emmentals"/>
    <x v="0"/>
    <x v="272"/>
    <x v="112"/>
    <x v="240"/>
    <d v="2025-10-01T00:00:00"/>
    <x v="21"/>
    <n v="0"/>
    <x v="1"/>
  </r>
  <r>
    <x v="5"/>
    <s v="Pain Chocolats"/>
    <x v="0"/>
    <x v="214"/>
    <x v="4"/>
    <x v="215"/>
    <d v="2025-10-01T00:00:00"/>
    <x v="21"/>
    <n v="94"/>
    <x v="1"/>
  </r>
  <r>
    <x v="5"/>
    <s v="Pain Complet"/>
    <x v="0"/>
    <x v="275"/>
    <x v="6"/>
    <x v="163"/>
    <d v="2025-10-01T00:00:00"/>
    <x v="21"/>
    <n v="31"/>
    <x v="1"/>
  </r>
  <r>
    <x v="5"/>
    <s v="Pain Noix"/>
    <x v="0"/>
    <x v="210"/>
    <x v="6"/>
    <x v="621"/>
    <d v="2025-10-01T00:00:00"/>
    <x v="21"/>
    <n v="83"/>
    <x v="1"/>
  </r>
  <r>
    <x v="5"/>
    <s v="Pain Parisiens"/>
    <x v="0"/>
    <x v="203"/>
    <x v="1"/>
    <x v="622"/>
    <d v="2025-10-01T00:00:00"/>
    <x v="21"/>
    <n v="184"/>
    <x v="1"/>
  </r>
  <r>
    <x v="5"/>
    <s v="Pain pita mini"/>
    <x v="0"/>
    <x v="705"/>
    <x v="6"/>
    <x v="624"/>
    <d v="2025-10-01T00:00:00"/>
    <x v="21"/>
    <n v="52"/>
    <x v="1"/>
  </r>
  <r>
    <x v="5"/>
    <s v="Pains Sans Gluten"/>
    <x v="0"/>
    <x v="285"/>
    <x v="6"/>
    <x v="281"/>
    <d v="2025-10-01T00:00:00"/>
    <x v="21"/>
    <n v="32"/>
    <x v="1"/>
  </r>
  <r>
    <x v="5"/>
    <s v="Pancake"/>
    <x v="0"/>
    <x v="152"/>
    <x v="1"/>
    <x v="588"/>
    <d v="2025-10-01T00:00:00"/>
    <x v="21"/>
    <n v="96"/>
    <x v="1"/>
  </r>
  <r>
    <x v="5"/>
    <s v="Samoussa Legumes"/>
    <x v="0"/>
    <x v="421"/>
    <x v="116"/>
    <x v="613"/>
    <d v="2025-10-01T00:00:00"/>
    <x v="21"/>
    <n v="0"/>
    <x v="1"/>
  </r>
  <r>
    <x v="32"/>
    <s v="Casse noisette "/>
    <x v="0"/>
    <x v="743"/>
    <x v="4"/>
    <x v="636"/>
    <d v="2025-11-01T00:00:00"/>
    <x v="22"/>
    <n v="114"/>
    <x v="1"/>
  </r>
  <r>
    <x v="32"/>
    <s v="Délice doré individuel "/>
    <x v="0"/>
    <x v="811"/>
    <x v="6"/>
    <x v="625"/>
    <d v="2025-11-01T00:00:00"/>
    <x v="22"/>
    <n v="56"/>
    <x v="1"/>
  </r>
  <r>
    <x v="32"/>
    <s v="Lunch Cerise"/>
    <x v="0"/>
    <x v="740"/>
    <x v="6"/>
    <x v="654"/>
    <d v="2025-11-01T00:00:00"/>
    <x v="22"/>
    <n v="84"/>
    <x v="1"/>
  </r>
  <r>
    <x v="32"/>
    <s v="Lunch citron jaune "/>
    <x v="0"/>
    <x v="741"/>
    <x v="4"/>
    <x v="655"/>
    <d v="2025-11-01T00:00:00"/>
    <x v="22"/>
    <n v="122"/>
    <x v="1"/>
  </r>
  <r>
    <x v="32"/>
    <s v="Lunch fraise "/>
    <x v="0"/>
    <x v="742"/>
    <x v="6"/>
    <x v="656"/>
    <d v="2025-11-01T00:00:00"/>
    <x v="22"/>
    <n v="70"/>
    <x v="1"/>
  </r>
  <r>
    <x v="32"/>
    <s v="Madeleine "/>
    <x v="0"/>
    <x v="744"/>
    <x v="6"/>
    <x v="618"/>
    <d v="2025-11-01T00:00:00"/>
    <x v="22"/>
    <n v="38"/>
    <x v="1"/>
  </r>
  <r>
    <x v="32"/>
    <s v="Pop individuel "/>
    <x v="0"/>
    <x v="800"/>
    <x v="112"/>
    <x v="194"/>
    <d v="2025-11-01T00:00:00"/>
    <x v="22"/>
    <n v="0"/>
    <x v="1"/>
  </r>
  <r>
    <x v="32"/>
    <s v="Saint Honoré 3 choux individuel"/>
    <x v="0"/>
    <x v="802"/>
    <x v="6"/>
    <x v="163"/>
    <d v="2025-11-01T00:00:00"/>
    <x v="22"/>
    <n v="31"/>
    <x v="1"/>
  </r>
  <r>
    <x v="32"/>
    <s v="Religieuse chocolat individuel 24 Pièces"/>
    <x v="0"/>
    <x v="801"/>
    <x v="112"/>
    <x v="163"/>
    <d v="2025-11-01T00:00:00"/>
    <x v="22"/>
    <n v="0"/>
    <x v="1"/>
  </r>
  <r>
    <x v="29"/>
    <s v="Café grain kg "/>
    <x v="0"/>
    <x v="649"/>
    <x v="15"/>
    <x v="291"/>
    <d v="2025-11-01T00:00:00"/>
    <x v="22"/>
    <n v="285"/>
    <x v="1"/>
  </r>
  <r>
    <x v="29"/>
    <s v="Café pod décafeiné 100% arabica 100 pc"/>
    <x v="0"/>
    <x v="651"/>
    <x v="6"/>
    <x v="551"/>
    <d v="2025-11-01T00:00:00"/>
    <x v="22"/>
    <n v="36"/>
    <x v="1"/>
  </r>
  <r>
    <x v="29"/>
    <s v="Chocolat poudre gournand kg "/>
    <x v="0"/>
    <x v="650"/>
    <x v="0"/>
    <x v="226"/>
    <d v="2025-11-01T00:00:00"/>
    <x v="22"/>
    <n v="108"/>
    <x v="1"/>
  </r>
  <r>
    <x v="29"/>
    <s v="Infusion comptoirs camomille 40 pc"/>
    <x v="0"/>
    <x v="663"/>
    <x v="4"/>
    <x v="226"/>
    <d v="2025-11-01T00:00:00"/>
    <x v="22"/>
    <n v="24"/>
    <x v="1"/>
  </r>
  <r>
    <x v="29"/>
    <s v="Infusion comptoirs tilleul 40 pc"/>
    <x v="0"/>
    <x v="662"/>
    <x v="6"/>
    <x v="559"/>
    <d v="2025-11-01T00:00:00"/>
    <x v="22"/>
    <n v="13"/>
    <x v="1"/>
  </r>
  <r>
    <x v="29"/>
    <s v="Infusion comptoirs verveine 40 pc"/>
    <x v="0"/>
    <x v="664"/>
    <x v="4"/>
    <x v="226"/>
    <d v="2025-11-01T00:00:00"/>
    <x v="22"/>
    <n v="24"/>
    <x v="1"/>
  </r>
  <r>
    <x v="29"/>
    <s v="Lait demi écremé en poudre 500 gr"/>
    <x v="0"/>
    <x v="691"/>
    <x v="73"/>
    <x v="279"/>
    <d v="2025-11-01T00:00:00"/>
    <x v="22"/>
    <n v="147"/>
    <x v="1"/>
  </r>
  <r>
    <x v="29"/>
    <s v="Sucre buchette 2.5 kg soit 750 pc"/>
    <x v="0"/>
    <x v="654"/>
    <x v="6"/>
    <x v="597"/>
    <d v="2025-11-01T00:00:00"/>
    <x v="22"/>
    <n v="9"/>
    <x v="1"/>
  </r>
  <r>
    <x v="29"/>
    <s v="Sucre Richard  morceaux 2.5 kg soit 1056 pc"/>
    <x v="0"/>
    <x v="655"/>
    <x v="6"/>
    <x v="598"/>
    <d v="2025-11-01T00:00:00"/>
    <x v="22"/>
    <n v="16"/>
    <x v="1"/>
  </r>
  <r>
    <x v="29"/>
    <s v="Thé blanc comptoirs rose Litchi 40 pc"/>
    <x v="0"/>
    <x v="660"/>
    <x v="6"/>
    <x v="559"/>
    <d v="2025-11-01T00:00:00"/>
    <x v="22"/>
    <n v="13"/>
    <x v="1"/>
  </r>
  <r>
    <x v="29"/>
    <s v="Thé comptoirs fruits rouges 40 pc"/>
    <x v="0"/>
    <x v="658"/>
    <x v="4"/>
    <x v="224"/>
    <d v="2025-11-01T00:00:00"/>
    <x v="22"/>
    <n v="22"/>
    <x v="1"/>
  </r>
  <r>
    <x v="29"/>
    <s v="Thé comptoirs grand Earl Grey 40 pc"/>
    <x v="0"/>
    <x v="668"/>
    <x v="4"/>
    <x v="224"/>
    <d v="2025-11-01T00:00:00"/>
    <x v="22"/>
    <n v="22"/>
    <x v="1"/>
  </r>
  <r>
    <x v="29"/>
    <s v="Thé comptoirs jardin Darjeeling 40 pc "/>
    <x v="0"/>
    <x v="665"/>
    <x v="6"/>
    <x v="224"/>
    <d v="2025-11-01T00:00:00"/>
    <x v="22"/>
    <n v="11"/>
    <x v="1"/>
  </r>
  <r>
    <x v="29"/>
    <s v="Thé comptoirs vanille caramel 40 pc"/>
    <x v="0"/>
    <x v="659"/>
    <x v="6"/>
    <x v="224"/>
    <d v="2025-11-01T00:00:00"/>
    <x v="22"/>
    <n v="11"/>
    <x v="1"/>
  </r>
  <r>
    <x v="29"/>
    <s v="Thé comptoirs vert à la menthe "/>
    <x v="0"/>
    <x v="661"/>
    <x v="1"/>
    <x v="224"/>
    <d v="2025-11-01T00:00:00"/>
    <x v="22"/>
    <n v="44"/>
    <x v="1"/>
  </r>
  <r>
    <x v="29"/>
    <s v="Thé comptoirs vert jasmin 40 pc"/>
    <x v="0"/>
    <x v="657"/>
    <x v="4"/>
    <x v="224"/>
    <d v="2025-11-01T00:00:00"/>
    <x v="22"/>
    <n v="22"/>
    <x v="1"/>
  </r>
  <r>
    <x v="29"/>
    <s v="Thé comptoirs vert sencha 40 pc"/>
    <x v="0"/>
    <x v="666"/>
    <x v="4"/>
    <x v="224"/>
    <d v="2025-11-01T00:00:00"/>
    <x v="22"/>
    <n v="22"/>
    <x v="1"/>
  </r>
  <r>
    <x v="0"/>
    <s v="Biscuit cuilliere "/>
    <x v="0"/>
    <x v="134"/>
    <x v="6"/>
    <x v="291"/>
    <d v="2025-11-01T00:00:00"/>
    <x v="22"/>
    <n v="19"/>
    <x v="1"/>
  </r>
  <r>
    <x v="0"/>
    <s v="Bombe de graisse"/>
    <x v="0"/>
    <x v="366"/>
    <x v="6"/>
    <x v="597"/>
    <d v="2025-11-01T00:00:00"/>
    <x v="22"/>
    <n v="9"/>
    <x v="1"/>
  </r>
  <r>
    <x v="0"/>
    <s v="Cardamone "/>
    <x v="0"/>
    <x v="395"/>
    <x v="4"/>
    <x v="596"/>
    <d v="2025-11-01T00:00:00"/>
    <x v="22"/>
    <n v="50"/>
    <x v="1"/>
  </r>
  <r>
    <x v="0"/>
    <s v="Confiture Fraise 30 Gr"/>
    <x v="0"/>
    <x v="144"/>
    <x v="112"/>
    <x v="598"/>
    <d v="2025-11-01T00:00:00"/>
    <x v="22"/>
    <n v="0"/>
    <x v="1"/>
  </r>
  <r>
    <x v="0"/>
    <s v="Fumet poisson poudre   "/>
    <x v="0"/>
    <x v="123"/>
    <x v="4"/>
    <x v="327"/>
    <d v="2025-11-01T00:00:00"/>
    <x v="22"/>
    <n v="16"/>
    <x v="1"/>
  </r>
  <r>
    <x v="0"/>
    <s v="Gelatine feuille "/>
    <x v="0"/>
    <x v="415"/>
    <x v="2"/>
    <x v="596"/>
    <d v="2025-11-01T00:00:00"/>
    <x v="22"/>
    <n v="75"/>
    <x v="1"/>
  </r>
  <r>
    <x v="0"/>
    <s v="Levure chimique "/>
    <x v="0"/>
    <x v="416"/>
    <x v="2"/>
    <x v="597"/>
    <d v="2025-11-01T00:00:00"/>
    <x v="22"/>
    <n v="27"/>
    <x v="1"/>
  </r>
  <r>
    <x v="0"/>
    <s v="Nouilles jap 3 kg"/>
    <x v="0"/>
    <x v="480"/>
    <x v="4"/>
    <x v="597"/>
    <d v="2025-11-01T00:00:00"/>
    <x v="22"/>
    <n v="18"/>
    <x v="1"/>
  </r>
  <r>
    <x v="0"/>
    <s v="Paprika 800 gr"/>
    <x v="0"/>
    <x v="812"/>
    <x v="6"/>
    <x v="186"/>
    <d v="2025-11-01T00:00:00"/>
    <x v="22"/>
    <n v="10"/>
    <x v="1"/>
  </r>
  <r>
    <x v="0"/>
    <s v="Poivre Noir Grains S:1Kg"/>
    <x v="0"/>
    <x v="104"/>
    <x v="6"/>
    <x v="598"/>
    <d v="2025-11-01T00:00:00"/>
    <x v="22"/>
    <n v="16"/>
    <x v="1"/>
  </r>
  <r>
    <x v="0"/>
    <s v="Poudre cacao kg "/>
    <x v="0"/>
    <x v="694"/>
    <x v="2"/>
    <x v="534"/>
    <d v="2025-11-01T00:00:00"/>
    <x v="22"/>
    <n v="18"/>
    <x v="1"/>
  </r>
  <r>
    <x v="0"/>
    <s v="Poudre cannelle kg"/>
    <x v="0"/>
    <x v="542"/>
    <x v="2"/>
    <x v="224"/>
    <d v="2025-11-01T00:00:00"/>
    <x v="22"/>
    <n v="33"/>
    <x v="1"/>
  </r>
  <r>
    <x v="0"/>
    <s v="Riz rond"/>
    <x v="0"/>
    <x v="530"/>
    <x v="2"/>
    <x v="603"/>
    <d v="2025-11-01T00:00:00"/>
    <x v="22"/>
    <n v="66"/>
    <x v="1"/>
  </r>
  <r>
    <x v="0"/>
    <s v="Sel fin 5 kg "/>
    <x v="0"/>
    <x v="342"/>
    <x v="6"/>
    <x v="534"/>
    <d v="2025-11-01T00:00:00"/>
    <x v="22"/>
    <n v="6"/>
    <x v="1"/>
  </r>
  <r>
    <x v="0"/>
    <s v="Sel guerande kg "/>
    <x v="0"/>
    <x v="447"/>
    <x v="2"/>
    <x v="608"/>
    <d v="2025-11-01T00:00:00"/>
    <x v="22"/>
    <n v="3"/>
    <x v="1"/>
  </r>
  <r>
    <x v="0"/>
    <s v="Sesame blanc kg "/>
    <x v="0"/>
    <x v="411"/>
    <x v="2"/>
    <x v="534"/>
    <d v="2025-11-01T00:00:00"/>
    <x v="22"/>
    <n v="18"/>
    <x v="1"/>
  </r>
  <r>
    <x v="0"/>
    <s v="Sucre cassonnade kg "/>
    <x v="0"/>
    <x v="121"/>
    <x v="6"/>
    <x v="604"/>
    <d v="2025-11-01T00:00:00"/>
    <x v="22"/>
    <n v="3"/>
    <x v="1"/>
  </r>
  <r>
    <x v="0"/>
    <s v="Sucre glace kg"/>
    <x v="0"/>
    <x v="367"/>
    <x v="4"/>
    <x v="604"/>
    <d v="2025-11-01T00:00:00"/>
    <x v="22"/>
    <n v="6"/>
    <x v="1"/>
  </r>
  <r>
    <x v="0"/>
    <s v="Tabasco rouge flacon"/>
    <x v="0"/>
    <x v="345"/>
    <x v="6"/>
    <x v="604"/>
    <d v="2025-11-01T00:00:00"/>
    <x v="22"/>
    <n v="3"/>
    <x v="1"/>
  </r>
  <r>
    <x v="0"/>
    <s v="Vinaigre de riz btl"/>
    <x v="0"/>
    <x v="693"/>
    <x v="4"/>
    <x v="604"/>
    <d v="2025-11-01T00:00:00"/>
    <x v="22"/>
    <n v="6"/>
    <x v="1"/>
  </r>
  <r>
    <x v="0"/>
    <s v="Arome café"/>
    <x v="0"/>
    <x v="352"/>
    <x v="2"/>
    <x v="596"/>
    <d v="2025-11-01T00:00:00"/>
    <x v="22"/>
    <n v="75"/>
    <x v="1"/>
  </r>
  <r>
    <x v="0"/>
    <s v="Arome vanille "/>
    <x v="0"/>
    <x v="350"/>
    <x v="4"/>
    <x v="152"/>
    <d v="2025-11-01T00:00:00"/>
    <x v="22"/>
    <n v="58"/>
    <x v="1"/>
  </r>
  <r>
    <x v="0"/>
    <s v="Bicarbonate kg "/>
    <x v="0"/>
    <x v="813"/>
    <x v="6"/>
    <x v="605"/>
    <d v="2025-11-01T00:00:00"/>
    <x v="22"/>
    <n v="4"/>
    <x v="1"/>
  </r>
  <r>
    <x v="0"/>
    <s v="Bleuet"/>
    <x v="0"/>
    <x v="621"/>
    <x v="2"/>
    <x v="291"/>
    <d v="2025-11-01T00:00:00"/>
    <x v="22"/>
    <n v="57"/>
    <x v="1"/>
  </r>
  <r>
    <x v="0"/>
    <s v="Bonbons Régalad Kréma "/>
    <x v="0"/>
    <x v="540"/>
    <x v="6"/>
    <x v="607"/>
    <d v="2025-11-01T00:00:00"/>
    <x v="22"/>
    <n v="17"/>
    <x v="1"/>
  </r>
  <r>
    <x v="0"/>
    <s v="Cacahuetes Non Salees "/>
    <x v="0"/>
    <x v="473"/>
    <x v="5"/>
    <x v="601"/>
    <d v="2025-11-01T00:00:00"/>
    <x v="22"/>
    <n v="40"/>
    <x v="1"/>
  </r>
  <r>
    <x v="0"/>
    <s v="Chapelure "/>
    <x v="0"/>
    <x v="682"/>
    <x v="8"/>
    <x v="604"/>
    <d v="2025-11-01T00:00:00"/>
    <x v="22"/>
    <n v="18"/>
    <x v="1"/>
  </r>
  <r>
    <x v="0"/>
    <s v="Chapelure dorée "/>
    <x v="0"/>
    <x v="135"/>
    <x v="6"/>
    <x v="209"/>
    <d v="2025-11-01T00:00:00"/>
    <x v="22"/>
    <n v="15"/>
    <x v="1"/>
  </r>
  <r>
    <x v="0"/>
    <s v="Chapelure panko  "/>
    <x v="0"/>
    <x v="389"/>
    <x v="2"/>
    <x v="279"/>
    <d v="2025-11-01T00:00:00"/>
    <x v="22"/>
    <n v="21"/>
    <x v="1"/>
  </r>
  <r>
    <x v="0"/>
    <s v="Chocolat blanc 29 % "/>
    <x v="0"/>
    <x v="112"/>
    <x v="6"/>
    <x v="328"/>
    <d v="2025-11-01T00:00:00"/>
    <x v="22"/>
    <n v="42"/>
    <x v="1"/>
  </r>
  <r>
    <x v="0"/>
    <s v="Chocolat noir 65 % "/>
    <x v="0"/>
    <x v="111"/>
    <x v="4"/>
    <x v="638"/>
    <d v="2025-11-01T00:00:00"/>
    <x v="22"/>
    <n v="78"/>
    <x v="1"/>
  </r>
  <r>
    <x v="0"/>
    <s v="Colombo hot "/>
    <x v="0"/>
    <x v="687"/>
    <x v="112"/>
    <x v="605"/>
    <d v="2025-11-01T00:00:00"/>
    <x v="22"/>
    <n v="0"/>
    <x v="1"/>
  </r>
  <r>
    <x v="0"/>
    <s v="Confiture abricot  Verre  C:60"/>
    <x v="0"/>
    <x v="145"/>
    <x v="112"/>
    <x v="598"/>
    <d v="2025-11-01T00:00:00"/>
    <x v="22"/>
    <n v="0"/>
    <x v="1"/>
  </r>
  <r>
    <x v="0"/>
    <s v="Confiture Abricot 320 Gr"/>
    <x v="0"/>
    <x v="803"/>
    <x v="8"/>
    <x v="605"/>
    <d v="2025-11-01T00:00:00"/>
    <x v="22"/>
    <n v="24"/>
    <x v="1"/>
  </r>
  <r>
    <x v="0"/>
    <s v="Confiture Fraise 320 Gr"/>
    <x v="0"/>
    <x v="804"/>
    <x v="6"/>
    <x v="604"/>
    <d v="2025-11-01T00:00:00"/>
    <x v="22"/>
    <n v="3"/>
    <x v="1"/>
  </r>
  <r>
    <x v="0"/>
    <s v="CONFITURE DE FRAMBOISE  320 GR"/>
    <x v="0"/>
    <x v="814"/>
    <x v="6"/>
    <x v="601"/>
    <d v="2025-11-01T00:00:00"/>
    <x v="22"/>
    <n v="5"/>
    <x v="1"/>
  </r>
  <r>
    <x v="0"/>
    <s v="CONFITURE DE MYRTILLE 320 GR"/>
    <x v="0"/>
    <x v="815"/>
    <x v="4"/>
    <x v="605"/>
    <d v="2025-11-01T00:00:00"/>
    <x v="22"/>
    <n v="8"/>
    <x v="1"/>
  </r>
  <r>
    <x v="0"/>
    <s v="Corn Flakes  500 gr"/>
    <x v="0"/>
    <x v="289"/>
    <x v="6"/>
    <x v="638"/>
    <d v="2025-11-01T00:00:00"/>
    <x v="22"/>
    <n v="39"/>
    <x v="1"/>
  </r>
  <r>
    <x v="0"/>
    <s v="Couscous moyen"/>
    <x v="0"/>
    <x v="550"/>
    <x v="6"/>
    <x v="291"/>
    <d v="2025-11-01T00:00:00"/>
    <x v="22"/>
    <n v="19"/>
    <x v="1"/>
  </r>
  <r>
    <x v="0"/>
    <s v="Creme cassis dijon "/>
    <x v="0"/>
    <x v="549"/>
    <x v="2"/>
    <x v="327"/>
    <d v="2025-11-01T00:00:00"/>
    <x v="22"/>
    <n v="24"/>
    <x v="1"/>
  </r>
  <r>
    <x v="0"/>
    <s v="Creme de marron "/>
    <x v="0"/>
    <x v="136"/>
    <x v="2"/>
    <x v="224"/>
    <d v="2025-11-01T00:00:00"/>
    <x v="22"/>
    <n v="33"/>
    <x v="1"/>
  </r>
  <r>
    <x v="0"/>
    <s v="Curcuma Moulu "/>
    <x v="0"/>
    <x v="474"/>
    <x v="2"/>
    <x v="597"/>
    <d v="2025-11-01T00:00:00"/>
    <x v="22"/>
    <n v="27"/>
    <x v="1"/>
  </r>
  <r>
    <x v="0"/>
    <s v="Curry "/>
    <x v="0"/>
    <x v="538"/>
    <x v="2"/>
    <x v="605"/>
    <d v="2025-11-01T00:00:00"/>
    <x v="22"/>
    <n v="12"/>
    <x v="1"/>
  </r>
  <r>
    <x v="0"/>
    <s v="Daim Sachet "/>
    <x v="0"/>
    <x v="379"/>
    <x v="2"/>
    <x v="415"/>
    <d v="2025-11-01T00:00:00"/>
    <x v="22"/>
    <n v="54"/>
    <x v="1"/>
  </r>
  <r>
    <x v="0"/>
    <s v="Ebly "/>
    <x v="0"/>
    <x v="388"/>
    <x v="1"/>
    <x v="380"/>
    <d v="2025-11-01T00:00:00"/>
    <x v="22"/>
    <n v="120"/>
    <x v="1"/>
  </r>
  <r>
    <x v="0"/>
    <s v="Egraine végétale "/>
    <x v="0"/>
    <x v="772"/>
    <x v="6"/>
    <x v="328"/>
    <d v="2025-11-01T00:00:00"/>
    <x v="22"/>
    <n v="42"/>
    <x v="1"/>
  </r>
  <r>
    <x v="0"/>
    <s v="Farfalle "/>
    <x v="0"/>
    <x v="574"/>
    <x v="6"/>
    <x v="597"/>
    <d v="2025-11-01T00:00:00"/>
    <x v="22"/>
    <n v="9"/>
    <x v="1"/>
  </r>
  <r>
    <x v="0"/>
    <s v="Farine t55 Sac"/>
    <x v="0"/>
    <x v="119"/>
    <x v="112"/>
    <x v="152"/>
    <d v="2025-11-01T00:00:00"/>
    <x v="22"/>
    <n v="0"/>
    <x v="1"/>
  </r>
  <r>
    <x v="0"/>
    <s v="Figue Moelleux"/>
    <x v="0"/>
    <x v="107"/>
    <x v="4"/>
    <x v="647"/>
    <d v="2025-11-01T00:00:00"/>
    <x v="22"/>
    <n v="102"/>
    <x v="1"/>
  </r>
  <r>
    <x v="0"/>
    <s v="Fond Brun Lié Boite"/>
    <x v="0"/>
    <x v="125"/>
    <x v="6"/>
    <x v="578"/>
    <d v="2025-11-01T00:00:00"/>
    <x v="22"/>
    <n v="14"/>
    <x v="1"/>
  </r>
  <r>
    <x v="0"/>
    <s v="Fond volaille "/>
    <x v="0"/>
    <x v="617"/>
    <x v="2"/>
    <x v="224"/>
    <d v="2025-11-01T00:00:00"/>
    <x v="22"/>
    <n v="33"/>
    <x v="1"/>
  </r>
  <r>
    <x v="0"/>
    <s v="Fondant blanc "/>
    <x v="0"/>
    <x v="552"/>
    <x v="6"/>
    <x v="646"/>
    <d v="2025-11-01T00:00:00"/>
    <x v="22"/>
    <n v="26"/>
    <x v="1"/>
  </r>
  <r>
    <x v="0"/>
    <s v="Gros sel "/>
    <x v="0"/>
    <x v="346"/>
    <x v="6"/>
    <x v="534"/>
    <d v="2025-11-01T00:00:00"/>
    <x v="22"/>
    <n v="6"/>
    <x v="1"/>
  </r>
  <r>
    <x v="0"/>
    <s v="Haribo marshmallows"/>
    <x v="0"/>
    <x v="557"/>
    <x v="6"/>
    <x v="186"/>
    <d v="2025-11-01T00:00:00"/>
    <x v="22"/>
    <n v="10"/>
    <x v="1"/>
  </r>
  <r>
    <x v="0"/>
    <s v="Huile de noisette 50 cl"/>
    <x v="0"/>
    <x v="393"/>
    <x v="9"/>
    <x v="327"/>
    <d v="2025-11-01T00:00:00"/>
    <x v="22"/>
    <n v="40"/>
    <x v="1"/>
  </r>
  <r>
    <x v="0"/>
    <s v="Huile de noix "/>
    <x v="0"/>
    <x v="546"/>
    <x v="4"/>
    <x v="607"/>
    <d v="2025-11-01T00:00:00"/>
    <x v="22"/>
    <n v="34"/>
    <x v="1"/>
  </r>
  <r>
    <x v="0"/>
    <s v="Huile de tournesol 10 l"/>
    <x v="0"/>
    <x v="547"/>
    <x v="6"/>
    <x v="291"/>
    <d v="2025-11-01T00:00:00"/>
    <x v="22"/>
    <n v="19"/>
    <x v="1"/>
  </r>
  <r>
    <x v="0"/>
    <s v="Ketchup pot 34ml room carton 80 pot    "/>
    <x v="0"/>
    <x v="141"/>
    <x v="112"/>
    <x v="610"/>
    <d v="2025-11-01T00:00:00"/>
    <x v="22"/>
    <n v="0"/>
    <x v="1"/>
  </r>
  <r>
    <x v="0"/>
    <s v="Lasagne  5 kg  "/>
    <x v="0"/>
    <x v="386"/>
    <x v="6"/>
    <x v="291"/>
    <d v="2025-11-01T00:00:00"/>
    <x v="22"/>
    <n v="19"/>
    <x v="1"/>
  </r>
  <r>
    <x v="0"/>
    <s v="Lentilles Vertes S:5Kg"/>
    <x v="0"/>
    <x v="1"/>
    <x v="112"/>
    <x v="559"/>
    <d v="2025-11-01T00:00:00"/>
    <x v="22"/>
    <n v="0"/>
    <x v="1"/>
  </r>
  <r>
    <x v="0"/>
    <s v="Maïs grains 4/4"/>
    <x v="0"/>
    <x v="363"/>
    <x v="1"/>
    <x v="608"/>
    <d v="2025-11-01T00:00:00"/>
    <x v="22"/>
    <n v="4"/>
    <x v="1"/>
  </r>
  <r>
    <x v="0"/>
    <s v="Maizena"/>
    <x v="0"/>
    <x v="647"/>
    <x v="4"/>
    <x v="601"/>
    <d v="2025-11-01T00:00:00"/>
    <x v="22"/>
    <n v="10"/>
    <x v="1"/>
  </r>
  <r>
    <x v="0"/>
    <s v="Mayonnaise pot 33 ml room carton 80 pot    "/>
    <x v="0"/>
    <x v="142"/>
    <x v="112"/>
    <x v="611"/>
    <d v="2025-11-01T00:00:00"/>
    <x v="22"/>
    <n v="0"/>
    <x v="1"/>
  </r>
  <r>
    <x v="0"/>
    <s v="Melange Cajun"/>
    <x v="0"/>
    <x v="556"/>
    <x v="6"/>
    <x v="597"/>
    <d v="2025-11-01T00:00:00"/>
    <x v="22"/>
    <n v="9"/>
    <x v="1"/>
  </r>
  <r>
    <x v="0"/>
    <s v="Melange legumes  "/>
    <x v="0"/>
    <x v="398"/>
    <x v="4"/>
    <x v="327"/>
    <d v="2025-11-01T00:00:00"/>
    <x v="22"/>
    <n v="16"/>
    <x v="1"/>
  </r>
  <r>
    <x v="0"/>
    <s v="Miel pot 1 kg"/>
    <x v="0"/>
    <x v="146"/>
    <x v="4"/>
    <x v="279"/>
    <d v="2025-11-01T00:00:00"/>
    <x v="22"/>
    <n v="14"/>
    <x v="1"/>
  </r>
  <r>
    <x v="0"/>
    <s v="Miel room 48 pieces "/>
    <x v="0"/>
    <x v="602"/>
    <x v="6"/>
    <x v="551"/>
    <d v="2025-11-01T00:00:00"/>
    <x v="22"/>
    <n v="36"/>
    <x v="1"/>
  </r>
  <r>
    <x v="0"/>
    <s v="Moutarde 33 ml room "/>
    <x v="0"/>
    <x v="143"/>
    <x v="112"/>
    <x v="612"/>
    <d v="2025-11-01T00:00:00"/>
    <x v="22"/>
    <n v="0"/>
    <x v="1"/>
  </r>
  <r>
    <x v="0"/>
    <s v="Nappage brillane chocolat   "/>
    <x v="0"/>
    <x v="501"/>
    <x v="4"/>
    <x v="559"/>
    <d v="2025-11-01T00:00:00"/>
    <x v="22"/>
    <n v="26"/>
    <x v="1"/>
  </r>
  <r>
    <x v="0"/>
    <s v="Noix De Cajou 1 Kg  "/>
    <x v="0"/>
    <x v="114"/>
    <x v="6"/>
    <x v="578"/>
    <d v="2025-11-01T00:00:00"/>
    <x v="22"/>
    <n v="14"/>
    <x v="1"/>
  </r>
  <r>
    <x v="0"/>
    <s v="Oignons frits 1 kg      "/>
    <x v="0"/>
    <x v="409"/>
    <x v="6"/>
    <x v="186"/>
    <d v="2025-11-01T00:00:00"/>
    <x v="22"/>
    <n v="10"/>
    <x v="1"/>
  </r>
  <r>
    <x v="0"/>
    <s v="Pate A Tartiner Noisette 360Gr  bonne maman "/>
    <x v="0"/>
    <x v="236"/>
    <x v="8"/>
    <x v="279"/>
    <d v="2025-11-01T00:00:00"/>
    <x v="22"/>
    <n v="42"/>
    <x v="1"/>
  </r>
  <r>
    <x v="0"/>
    <s v="Penne Rigate  sac 5 kg "/>
    <x v="0"/>
    <x v="343"/>
    <x v="4"/>
    <x v="327"/>
    <d v="2025-11-01T00:00:00"/>
    <x v="22"/>
    <n v="16"/>
    <x v="1"/>
  </r>
  <r>
    <x v="0"/>
    <s v="Piment cayenne "/>
    <x v="0"/>
    <x v="572"/>
    <x v="6"/>
    <x v="601"/>
    <d v="2025-11-01T00:00:00"/>
    <x v="22"/>
    <n v="5"/>
    <x v="1"/>
  </r>
  <r>
    <x v="0"/>
    <s v="Piment fume "/>
    <x v="0"/>
    <x v="688"/>
    <x v="6"/>
    <x v="279"/>
    <d v="2025-11-01T00:00:00"/>
    <x v="22"/>
    <n v="7"/>
    <x v="1"/>
  </r>
  <r>
    <x v="0"/>
    <s v="Poivre malabar "/>
    <x v="0"/>
    <x v="678"/>
    <x v="4"/>
    <x v="327"/>
    <d v="2025-11-01T00:00:00"/>
    <x v="22"/>
    <n v="16"/>
    <x v="1"/>
  </r>
  <r>
    <x v="0"/>
    <s v="Polenta mais 1 kg "/>
    <x v="0"/>
    <x v="117"/>
    <x v="6"/>
    <x v="605"/>
    <d v="2025-11-01T00:00:00"/>
    <x v="22"/>
    <n v="4"/>
    <x v="1"/>
  </r>
  <r>
    <x v="0"/>
    <s v="Raisin blond golden 1 kg "/>
    <x v="0"/>
    <x v="115"/>
    <x v="11"/>
    <x v="534"/>
    <d v="2025-11-01T00:00:00"/>
    <x v="22"/>
    <n v="42"/>
    <x v="1"/>
  </r>
  <r>
    <x v="0"/>
    <s v="Raisin noir 1 kg  "/>
    <x v="0"/>
    <x v="116"/>
    <x v="2"/>
    <x v="279"/>
    <d v="2025-11-01T00:00:00"/>
    <x v="22"/>
    <n v="21"/>
    <x v="1"/>
  </r>
  <r>
    <x v="0"/>
    <s v="Riz basmati sac 5 kg   "/>
    <x v="0"/>
    <x v="110"/>
    <x v="6"/>
    <x v="607"/>
    <d v="2025-11-01T00:00:00"/>
    <x v="22"/>
    <n v="17"/>
    <x v="1"/>
  </r>
  <r>
    <x v="0"/>
    <s v="Sauce barbecue "/>
    <x v="0"/>
    <x v="683"/>
    <x v="2"/>
    <x v="224"/>
    <d v="2025-11-01T00:00:00"/>
    <x v="22"/>
    <n v="33"/>
    <x v="1"/>
  </r>
  <r>
    <x v="0"/>
    <s v="Sauce Piment Sriracha Coriandre 455Ml"/>
    <x v="0"/>
    <x v="731"/>
    <x v="5"/>
    <x v="601"/>
    <d v="2025-11-01T00:00:00"/>
    <x v="22"/>
    <n v="40"/>
    <x v="1"/>
  </r>
  <r>
    <x v="0"/>
    <s v="Sauce sweet chili  "/>
    <x v="0"/>
    <x v="340"/>
    <x v="2"/>
    <x v="279"/>
    <d v="2025-11-01T00:00:00"/>
    <x v="22"/>
    <n v="21"/>
    <x v="1"/>
  </r>
  <r>
    <x v="0"/>
    <s v="Sel de celeri "/>
    <x v="0"/>
    <x v="355"/>
    <x v="6"/>
    <x v="608"/>
    <d v="2025-11-01T00:00:00"/>
    <x v="22"/>
    <n v="1"/>
    <x v="1"/>
  </r>
  <r>
    <x v="0"/>
    <s v="Sirop D Erable"/>
    <x v="0"/>
    <x v="76"/>
    <x v="1"/>
    <x v="204"/>
    <d v="2025-11-01T00:00:00"/>
    <x v="22"/>
    <n v="84"/>
    <x v="1"/>
  </r>
  <r>
    <x v="0"/>
    <s v="Special K  8*500 gr"/>
    <x v="0"/>
    <x v="490"/>
    <x v="6"/>
    <x v="194"/>
    <d v="2025-11-01T00:00:00"/>
    <x v="22"/>
    <n v="50"/>
    <x v="1"/>
  </r>
  <r>
    <x v="0"/>
    <s v="Speculos brisure  "/>
    <x v="0"/>
    <x v="263"/>
    <x v="2"/>
    <x v="534"/>
    <d v="2025-11-01T00:00:00"/>
    <x v="22"/>
    <n v="18"/>
    <x v="1"/>
  </r>
  <r>
    <x v="0"/>
    <s v="Sucre poudre 1 kg     "/>
    <x v="0"/>
    <x v="118"/>
    <x v="9"/>
    <x v="600"/>
    <d v="2025-11-01T00:00:00"/>
    <x v="22"/>
    <n v="10"/>
    <x v="1"/>
  </r>
  <r>
    <x v="0"/>
    <s v="Trio quinoa "/>
    <x v="0"/>
    <x v="357"/>
    <x v="8"/>
    <x v="534"/>
    <d v="2025-11-01T00:00:00"/>
    <x v="22"/>
    <n v="36"/>
    <x v="1"/>
  </r>
  <r>
    <x v="0"/>
    <s v="Vin blancs"/>
    <x v="0"/>
    <x v="620"/>
    <x v="4"/>
    <x v="606"/>
    <d v="2025-11-01T00:00:00"/>
    <x v="22"/>
    <n v="40"/>
    <x v="1"/>
  </r>
  <r>
    <x v="0"/>
    <s v="Vin Rouge De Table 11° B:10L"/>
    <x v="0"/>
    <x v="477"/>
    <x v="4"/>
    <x v="209"/>
    <d v="2025-11-01T00:00:00"/>
    <x v="22"/>
    <n v="30"/>
    <x v="1"/>
  </r>
  <r>
    <x v="0"/>
    <s v="Vinaigre balsamique 2 L    "/>
    <x v="0"/>
    <x v="120"/>
    <x v="6"/>
    <x v="209"/>
    <d v="2025-11-01T00:00:00"/>
    <x v="22"/>
    <n v="15"/>
    <x v="1"/>
  </r>
  <r>
    <x v="0"/>
    <s v="Vinaigre Blanc Alcool  10 l"/>
    <x v="0"/>
    <x v="408"/>
    <x v="4"/>
    <x v="534"/>
    <d v="2025-11-01T00:00:00"/>
    <x v="22"/>
    <n v="12"/>
    <x v="1"/>
  </r>
  <r>
    <x v="0"/>
    <s v="Vinaigre de cidre 75 cl"/>
    <x v="0"/>
    <x v="131"/>
    <x v="9"/>
    <x v="600"/>
    <d v="2025-11-01T00:00:00"/>
    <x v="22"/>
    <n v="10"/>
    <x v="1"/>
  </r>
  <r>
    <x v="22"/>
    <s v="Pizza 4 fromages   "/>
    <x v="0"/>
    <x v="469"/>
    <x v="15"/>
    <x v="601"/>
    <d v="2025-11-01T00:00:00"/>
    <x v="22"/>
    <n v="75"/>
    <x v="1"/>
  </r>
  <r>
    <x v="22"/>
    <s v="Pizza Margherita "/>
    <x v="0"/>
    <x v="467"/>
    <x v="19"/>
    <x v="600"/>
    <d v="2025-11-01T00:00:00"/>
    <x v="22"/>
    <n v="28"/>
    <x v="1"/>
  </r>
  <r>
    <x v="22"/>
    <s v="Pizza pepperoni "/>
    <x v="0"/>
    <x v="470"/>
    <x v="14"/>
    <x v="605"/>
    <d v="2025-11-01T00:00:00"/>
    <x v="22"/>
    <n v="48"/>
    <x v="1"/>
  </r>
  <r>
    <x v="10"/>
    <s v="Aiguillette De Canard"/>
    <x v="0"/>
    <x v="208"/>
    <x v="6"/>
    <x v="226"/>
    <d v="2025-11-01T00:00:00"/>
    <x v="22"/>
    <n v="12"/>
    <x v="1"/>
  </r>
  <r>
    <x v="10"/>
    <s v="Bouchee Camembert  "/>
    <x v="0"/>
    <x v="333"/>
    <x v="2"/>
    <x v="226"/>
    <d v="2025-11-01T00:00:00"/>
    <x v="22"/>
    <n v="36"/>
    <x v="1"/>
  </r>
  <r>
    <x v="10"/>
    <s v="Colin alaska "/>
    <x v="0"/>
    <x v="321"/>
    <x v="6"/>
    <x v="327"/>
    <d v="2025-11-01T00:00:00"/>
    <x v="22"/>
    <n v="8"/>
    <x v="1"/>
  </r>
  <r>
    <x v="10"/>
    <s v="Epis mais 1 kg "/>
    <x v="0"/>
    <x v="707"/>
    <x v="2"/>
    <x v="186"/>
    <d v="2025-11-01T00:00:00"/>
    <x v="22"/>
    <n v="30"/>
    <x v="1"/>
  </r>
  <r>
    <x v="10"/>
    <s v="Frite patate douce "/>
    <x v="0"/>
    <x v="252"/>
    <x v="5"/>
    <x v="605"/>
    <d v="2025-11-01T00:00:00"/>
    <x v="22"/>
    <n v="32"/>
    <x v="1"/>
  </r>
  <r>
    <x v="10"/>
    <s v="Glace rose "/>
    <x v="0"/>
    <x v="700"/>
    <x v="6"/>
    <x v="598"/>
    <d v="2025-11-01T00:00:00"/>
    <x v="22"/>
    <n v="16"/>
    <x v="1"/>
  </r>
  <r>
    <x v="10"/>
    <s v="Glace vanille bourbon 2.5 l"/>
    <x v="0"/>
    <x v="784"/>
    <x v="6"/>
    <x v="226"/>
    <d v="2025-11-01T00:00:00"/>
    <x v="22"/>
    <n v="12"/>
    <x v="1"/>
  </r>
  <r>
    <x v="10"/>
    <s v="Huile friteuse 20 l"/>
    <x v="0"/>
    <x v="239"/>
    <x v="6"/>
    <x v="215"/>
    <d v="2025-11-01T00:00:00"/>
    <x v="22"/>
    <n v="47"/>
    <x v="1"/>
  </r>
  <r>
    <x v="10"/>
    <s v="Petit pois "/>
    <x v="0"/>
    <x v="249"/>
    <x v="9"/>
    <x v="600"/>
    <d v="2025-11-01T00:00:00"/>
    <x v="22"/>
    <n v="10"/>
    <x v="1"/>
  </r>
  <r>
    <x v="10"/>
    <s v="Pilon de poulet "/>
    <x v="0"/>
    <x v="336"/>
    <x v="9"/>
    <x v="604"/>
    <d v="2025-11-01T00:00:00"/>
    <x v="22"/>
    <n v="15"/>
    <x v="1"/>
  </r>
  <r>
    <x v="12"/>
    <s v="Sumac"/>
    <x v="0"/>
    <x v="262"/>
    <x v="1"/>
    <x v="209"/>
    <d v="2025-11-01T00:00:00"/>
    <x v="22"/>
    <n v="60"/>
    <x v="1"/>
  </r>
  <r>
    <x v="12"/>
    <s v="Accra patate douce "/>
    <x v="0"/>
    <x v="712"/>
    <x v="1"/>
    <x v="281"/>
    <d v="2025-11-01T00:00:00"/>
    <x v="22"/>
    <n v="128"/>
    <x v="1"/>
  </r>
  <r>
    <x v="12"/>
    <s v="Bargajuan 100 pc"/>
    <x v="0"/>
    <x v="749"/>
    <x v="46"/>
    <x v="613"/>
    <d v="2025-11-01T00:00:00"/>
    <x v="22"/>
    <n v="0"/>
    <x v="1"/>
  </r>
  <r>
    <x v="12"/>
    <s v="Falafels 50 Pc"/>
    <x v="0"/>
    <x v="224"/>
    <x v="11"/>
    <x v="600"/>
    <d v="2025-11-01T00:00:00"/>
    <x v="22"/>
    <n v="14"/>
    <x v="1"/>
  </r>
  <r>
    <x v="12"/>
    <s v="Panise kg"/>
    <x v="0"/>
    <x v="750"/>
    <x v="5"/>
    <x v="209"/>
    <d v="2025-11-01T00:00:00"/>
    <x v="22"/>
    <n v="120"/>
    <x v="1"/>
  </r>
  <r>
    <x v="14"/>
    <s v="Poivre Vert frit 1Kg"/>
    <x v="0"/>
    <x v="240"/>
    <x v="4"/>
    <x v="625"/>
    <d v="2025-11-01T00:00:00"/>
    <x v="22"/>
    <n v="112"/>
    <x v="1"/>
  </r>
  <r>
    <x v="2"/>
    <s v="Muffin Fruit Rouges Vegan (Cond 24)"/>
    <x v="0"/>
    <x v="527"/>
    <x v="6"/>
    <x v="152"/>
    <d v="2025-11-01T00:00:00"/>
    <x v="22"/>
    <n v="29"/>
    <x v="1"/>
  </r>
  <r>
    <x v="2"/>
    <s v="Mini Beignet Nature 19gr"/>
    <x v="0"/>
    <x v="816"/>
    <x v="6"/>
    <x v="615"/>
    <d v="2025-11-01T00:00:00"/>
    <x v="22"/>
    <n v="33"/>
    <x v="1"/>
  </r>
  <r>
    <x v="2"/>
    <s v="Poire sauvage"/>
    <x v="0"/>
    <x v="68"/>
    <x v="112"/>
    <x v="615"/>
    <d v="2025-11-01T00:00:00"/>
    <x v="22"/>
    <n v="0"/>
    <x v="1"/>
  </r>
  <r>
    <x v="2"/>
    <s v="Poudre Combawa"/>
    <x v="0"/>
    <x v="70"/>
    <x v="6"/>
    <x v="614"/>
    <d v="2025-11-01T00:00:00"/>
    <x v="22"/>
    <n v="60"/>
    <x v="1"/>
  </r>
  <r>
    <x v="2"/>
    <s v="Poudre Gingembre"/>
    <x v="0"/>
    <x v="71"/>
    <x v="6"/>
    <x v="539"/>
    <d v="2025-11-01T00:00:00"/>
    <x v="22"/>
    <n v="55"/>
    <x v="1"/>
  </r>
  <r>
    <x v="24"/>
    <s v="Granola chocolat kg "/>
    <x v="0"/>
    <x v="624"/>
    <x v="2"/>
    <x v="597"/>
    <d v="2025-11-01T00:00:00"/>
    <x v="22"/>
    <n v="27"/>
    <x v="1"/>
  </r>
  <r>
    <x v="24"/>
    <s v="Muesli Cacao Amandes"/>
    <x v="0"/>
    <x v="805"/>
    <x v="1"/>
    <x v="226"/>
    <d v="2025-11-01T00:00:00"/>
    <x v="22"/>
    <n v="48"/>
    <x v="1"/>
  </r>
  <r>
    <x v="24"/>
    <s v="Muesli chocolat "/>
    <x v="0"/>
    <x v="675"/>
    <x v="6"/>
    <x v="226"/>
    <d v="2025-11-01T00:00:00"/>
    <x v="22"/>
    <n v="12"/>
    <x v="1"/>
  </r>
  <r>
    <x v="24"/>
    <s v="Muesli croustillantkg "/>
    <x v="0"/>
    <x v="590"/>
    <x v="6"/>
    <x v="226"/>
    <d v="2025-11-01T00:00:00"/>
    <x v="22"/>
    <n v="12"/>
    <x v="1"/>
  </r>
  <r>
    <x v="15"/>
    <s v="Menthe "/>
    <x v="0"/>
    <x v="817"/>
    <x v="9"/>
    <x v="613"/>
    <d v="2025-11-01T00:00:00"/>
    <x v="22"/>
    <n v="0"/>
    <x v="1"/>
  </r>
  <r>
    <x v="15"/>
    <s v="Panais "/>
    <x v="0"/>
    <x v="818"/>
    <x v="17"/>
    <x v="608"/>
    <d v="2025-11-01T00:00:00"/>
    <x v="22"/>
    <n v="10"/>
    <x v="1"/>
  </r>
  <r>
    <x v="15"/>
    <s v="Epine vinette"/>
    <x v="0"/>
    <x v="390"/>
    <x v="9"/>
    <x v="224"/>
    <d v="2025-11-01T00:00:00"/>
    <x v="22"/>
    <n v="55"/>
    <x v="1"/>
  </r>
  <r>
    <x v="15"/>
    <s v="Carottes"/>
    <x v="0"/>
    <x v="819"/>
    <x v="41"/>
    <x v="608"/>
    <d v="2025-11-01T00:00:00"/>
    <x v="22"/>
    <n v="20"/>
    <x v="1"/>
  </r>
  <r>
    <x v="15"/>
    <s v="Clémentines "/>
    <x v="0"/>
    <x v="820"/>
    <x v="41"/>
    <x v="605"/>
    <d v="2025-11-01T00:00:00"/>
    <x v="22"/>
    <n v="80"/>
    <x v="1"/>
  </r>
  <r>
    <x v="15"/>
    <s v="Concombre "/>
    <x v="0"/>
    <x v="821"/>
    <x v="28"/>
    <x v="608"/>
    <d v="2025-11-01T00:00:00"/>
    <x v="22"/>
    <n v="24"/>
    <x v="1"/>
  </r>
  <r>
    <x v="15"/>
    <s v="Courge bithernut "/>
    <x v="0"/>
    <x v="822"/>
    <x v="41"/>
    <x v="608"/>
    <d v="2025-11-01T00:00:00"/>
    <x v="22"/>
    <n v="20"/>
    <x v="1"/>
  </r>
  <r>
    <x v="15"/>
    <s v="Haricot verts "/>
    <x v="0"/>
    <x v="823"/>
    <x v="2"/>
    <x v="327"/>
    <d v="2025-11-01T00:00:00"/>
    <x v="22"/>
    <n v="24"/>
    <x v="1"/>
  </r>
  <r>
    <x v="15"/>
    <s v="Huile olives 5 l"/>
    <x v="0"/>
    <x v="824"/>
    <x v="8"/>
    <x v="646"/>
    <d v="2025-11-01T00:00:00"/>
    <x v="22"/>
    <n v="156"/>
    <x v="1"/>
  </r>
  <r>
    <x v="15"/>
    <s v="Orange a jus calbre 10 kg "/>
    <x v="0"/>
    <x v="825"/>
    <x v="8"/>
    <x v="291"/>
    <d v="2025-11-01T00:00:00"/>
    <x v="22"/>
    <n v="114"/>
    <x v="1"/>
  </r>
  <r>
    <x v="15"/>
    <s v="Poires conferences"/>
    <x v="0"/>
    <x v="826"/>
    <x v="17"/>
    <x v="604"/>
    <d v="2025-11-01T00:00:00"/>
    <x v="22"/>
    <n v="30"/>
    <x v="1"/>
  </r>
  <r>
    <x v="15"/>
    <s v="Poivrons jaune  "/>
    <x v="0"/>
    <x v="827"/>
    <x v="9"/>
    <x v="604"/>
    <d v="2025-11-01T00:00:00"/>
    <x v="22"/>
    <n v="15"/>
    <x v="1"/>
  </r>
  <r>
    <x v="15"/>
    <s v="Poivrons rouge "/>
    <x v="0"/>
    <x v="828"/>
    <x v="9"/>
    <x v="604"/>
    <d v="2025-11-01T00:00:00"/>
    <x v="22"/>
    <n v="15"/>
    <x v="1"/>
  </r>
  <r>
    <x v="15"/>
    <s v="Poivrons vert "/>
    <x v="0"/>
    <x v="829"/>
    <x v="9"/>
    <x v="600"/>
    <d v="2025-11-01T00:00:00"/>
    <x v="22"/>
    <n v="10"/>
    <x v="1"/>
  </r>
  <r>
    <x v="15"/>
    <s v="Pomme de terre agria "/>
    <x v="0"/>
    <x v="830"/>
    <x v="4"/>
    <x v="415"/>
    <d v="2025-11-01T00:00:00"/>
    <x v="22"/>
    <n v="36"/>
    <x v="1"/>
  </r>
  <r>
    <x v="15"/>
    <s v="Tomate roma "/>
    <x v="0"/>
    <x v="831"/>
    <x v="14"/>
    <x v="604"/>
    <d v="2025-11-01T00:00:00"/>
    <x v="22"/>
    <n v="36"/>
    <x v="1"/>
  </r>
  <r>
    <x v="16"/>
    <s v="Crevette Deco Saumure Grosse Rond"/>
    <x v="0"/>
    <x v="832"/>
    <x v="6"/>
    <x v="559"/>
    <d v="2025-11-01T00:00:00"/>
    <x v="22"/>
    <n v="13"/>
    <x v="1"/>
  </r>
  <r>
    <x v="21"/>
    <s v="Brie de meaux "/>
    <x v="0"/>
    <x v="833"/>
    <x v="8"/>
    <x v="224"/>
    <d v="2025-11-01T00:00:00"/>
    <x v="22"/>
    <n v="66"/>
    <x v="1"/>
  </r>
  <r>
    <x v="21"/>
    <s v="Mozzarella Bille Vache 1 Kg"/>
    <x v="0"/>
    <x v="834"/>
    <x v="4"/>
    <x v="224"/>
    <d v="2025-11-01T00:00:00"/>
    <x v="22"/>
    <n v="22"/>
    <x v="1"/>
  </r>
  <r>
    <x v="21"/>
    <s v="Parmesan Reggiano Râpe 1Kg"/>
    <x v="0"/>
    <x v="835"/>
    <x v="4"/>
    <x v="606"/>
    <d v="2025-11-01T00:00:00"/>
    <x v="22"/>
    <n v="40"/>
    <x v="1"/>
  </r>
  <r>
    <x v="21"/>
    <s v="Lait Uht 1/2 Ecreme 1L"/>
    <x v="0"/>
    <x v="836"/>
    <x v="14"/>
    <x v="613"/>
    <d v="2025-11-01T00:00:00"/>
    <x v="22"/>
    <n v="0"/>
    <x v="1"/>
  </r>
  <r>
    <x v="21"/>
    <s v="Œufs Gros Calibre 63-73 X 180"/>
    <x v="0"/>
    <x v="837"/>
    <x v="117"/>
    <x v="613"/>
    <d v="2025-11-01T00:00:00"/>
    <x v="22"/>
    <n v="0"/>
    <x v="1"/>
  </r>
  <r>
    <x v="21"/>
    <s v="Crottin de chevre "/>
    <x v="0"/>
    <x v="838"/>
    <x v="16"/>
    <x v="608"/>
    <d v="2025-11-01T00:00:00"/>
    <x v="22"/>
    <n v="30"/>
    <x v="1"/>
  </r>
  <r>
    <x v="21"/>
    <s v="Tofu kg "/>
    <x v="0"/>
    <x v="839"/>
    <x v="72"/>
    <x v="604"/>
    <d v="2025-11-01T00:00:00"/>
    <x v="22"/>
    <n v="48"/>
    <x v="1"/>
  </r>
  <r>
    <x v="21"/>
    <s v="Tofu kg "/>
    <x v="0"/>
    <x v="840"/>
    <x v="72"/>
    <x v="604"/>
    <d v="2025-11-01T00:00:00"/>
    <x v="22"/>
    <n v="48"/>
    <x v="1"/>
  </r>
  <r>
    <x v="21"/>
    <s v="Tomme de savoie "/>
    <x v="0"/>
    <x v="841"/>
    <x v="6"/>
    <x v="607"/>
    <d v="2025-11-01T00:00:00"/>
    <x v="22"/>
    <n v="17"/>
    <x v="1"/>
  </r>
  <r>
    <x v="21"/>
    <s v="Feta bloc "/>
    <x v="0"/>
    <x v="842"/>
    <x v="4"/>
    <x v="578"/>
    <d v="2025-11-01T00:00:00"/>
    <x v="22"/>
    <n v="28"/>
    <x v="1"/>
  </r>
  <r>
    <x v="21"/>
    <s v="Pate a lasagne "/>
    <x v="0"/>
    <x v="843"/>
    <x v="2"/>
    <x v="291"/>
    <d v="2025-11-01T00:00:00"/>
    <x v="22"/>
    <n v="57"/>
    <x v="1"/>
  </r>
  <r>
    <x v="17"/>
    <s v="Filet De Saumon Frais Norvegien Superieur Avec Peau"/>
    <x v="0"/>
    <x v="844"/>
    <x v="79"/>
    <x v="607"/>
    <d v="2025-11-01T00:00:00"/>
    <x v="22"/>
    <n v="391"/>
    <x v="1"/>
  </r>
  <r>
    <x v="17"/>
    <s v="Saumon Mi-Fume Norvegien Entier Marine Aneth"/>
    <x v="0"/>
    <x v="781"/>
    <x v="8"/>
    <x v="152"/>
    <d v="2025-11-01T00:00:00"/>
    <x v="22"/>
    <n v="174"/>
    <x v="1"/>
  </r>
  <r>
    <x v="17"/>
    <s v="Tarama Blanc Aux Œufs De Cabillaud 40%"/>
    <x v="0"/>
    <x v="845"/>
    <x v="6"/>
    <x v="226"/>
    <d v="2025-11-01T00:00:00"/>
    <x v="22"/>
    <n v="12"/>
    <x v="1"/>
  </r>
  <r>
    <x v="17"/>
    <s v="Tarama Rose Aux Œuf De Cabillaud 25% 1Kg"/>
    <x v="0"/>
    <x v="846"/>
    <x v="6"/>
    <x v="224"/>
    <d v="2025-11-01T00:00:00"/>
    <x v="22"/>
    <n v="11"/>
    <x v="1"/>
  </r>
  <r>
    <x v="17"/>
    <s v="Crevette kuro "/>
    <x v="0"/>
    <x v="808"/>
    <x v="9"/>
    <x v="588"/>
    <d v="2025-11-01T00:00:00"/>
    <x v="22"/>
    <n v="120"/>
    <x v="1"/>
  </r>
  <r>
    <x v="17"/>
    <s v="Filet de daurade "/>
    <x v="0"/>
    <x v="809"/>
    <x v="73"/>
    <x v="588"/>
    <d v="2025-11-01T00:00:00"/>
    <x v="22"/>
    <n v="504"/>
    <x v="1"/>
  </r>
  <r>
    <x v="17"/>
    <s v="Saint jacques 1 kg "/>
    <x v="0"/>
    <x v="265"/>
    <x v="6"/>
    <x v="624"/>
    <d v="2025-11-01T00:00:00"/>
    <x v="22"/>
    <n v="52"/>
    <x v="1"/>
  </r>
  <r>
    <x v="28"/>
    <s v="Filet de poulet halal"/>
    <x v="0"/>
    <x v="847"/>
    <x v="63"/>
    <x v="597"/>
    <d v="2025-11-01T00:00:00"/>
    <x v="22"/>
    <n v="225"/>
    <x v="1"/>
  </r>
  <r>
    <x v="28"/>
    <s v="Pintade "/>
    <x v="0"/>
    <x v="710"/>
    <x v="8"/>
    <x v="186"/>
    <d v="2025-11-01T00:00:00"/>
    <x v="22"/>
    <n v="60"/>
    <x v="1"/>
  </r>
  <r>
    <x v="28"/>
    <s v="Roti de dinde halal"/>
    <x v="0"/>
    <x v="848"/>
    <x v="8"/>
    <x v="559"/>
    <d v="2025-11-01T00:00:00"/>
    <x v="22"/>
    <n v="78"/>
    <x v="1"/>
  </r>
  <r>
    <x v="28"/>
    <s v="Sauté d agneau halal "/>
    <x v="0"/>
    <x v="799"/>
    <x v="72"/>
    <x v="209"/>
    <d v="2025-11-01T00:00:00"/>
    <x v="22"/>
    <n v="240"/>
    <x v="1"/>
  </r>
  <r>
    <x v="18"/>
    <s v="Jus d orange "/>
    <x v="0"/>
    <x v="266"/>
    <x v="8"/>
    <x v="152"/>
    <d v="2025-11-01T00:00:00"/>
    <x v="22"/>
    <n v="174"/>
    <x v="1"/>
  </r>
  <r>
    <x v="18"/>
    <s v="Jus de pamplemouse "/>
    <x v="0"/>
    <x v="267"/>
    <x v="1"/>
    <x v="291"/>
    <d v="2025-11-01T00:00:00"/>
    <x v="22"/>
    <n v="76"/>
    <x v="1"/>
  </r>
  <r>
    <x v="18"/>
    <s v="Jus de pomme "/>
    <x v="0"/>
    <x v="268"/>
    <x v="8"/>
    <x v="596"/>
    <d v="2025-11-01T00:00:00"/>
    <x v="22"/>
    <n v="150"/>
    <x v="1"/>
  </r>
  <r>
    <x v="33"/>
    <s v="Huile Olive Vierge Extra 5L"/>
    <x v="0"/>
    <x v="849"/>
    <x v="112"/>
    <x v="551"/>
    <d v="2025-11-01T00:00:00"/>
    <x v="22"/>
    <n v="0"/>
    <x v="1"/>
  </r>
  <r>
    <x v="26"/>
    <s v="Escargot bourg, au chablis sac de 100 Pieces"/>
    <x v="0"/>
    <x v="610"/>
    <x v="6"/>
    <x v="616"/>
    <d v="2025-11-01T00:00:00"/>
    <x v="22"/>
    <n v="90"/>
    <x v="1"/>
  </r>
  <r>
    <x v="5"/>
    <s v="Mini Tartelette Sale"/>
    <x v="0"/>
    <x v="280"/>
    <x v="6"/>
    <x v="650"/>
    <d v="2025-11-01T00:00:00"/>
    <x v="22"/>
    <n v="79"/>
    <x v="1"/>
  </r>
  <r>
    <x v="5"/>
    <s v="Pain Figue"/>
    <x v="0"/>
    <x v="211"/>
    <x v="6"/>
    <x v="647"/>
    <d v="2025-11-01T00:00:00"/>
    <x v="22"/>
    <n v="51"/>
    <x v="1"/>
  </r>
  <r>
    <x v="5"/>
    <s v="Algue"/>
    <x v="0"/>
    <x v="231"/>
    <x v="112"/>
    <x v="209"/>
    <d v="2025-11-01T00:00:00"/>
    <x v="22"/>
    <n v="0"/>
    <x v="1"/>
  </r>
  <r>
    <x v="5"/>
    <s v="Baguette Nature"/>
    <x v="0"/>
    <x v="204"/>
    <x v="1"/>
    <x v="609"/>
    <d v="2025-11-01T00:00:00"/>
    <x v="22"/>
    <n v="92"/>
    <x v="1"/>
  </r>
  <r>
    <x v="5"/>
    <s v="Bâtonnet Cote Dor Vanille"/>
    <x v="0"/>
    <x v="850"/>
    <x v="112"/>
    <x v="606"/>
    <d v="2025-11-01T00:00:00"/>
    <x v="22"/>
    <n v="0"/>
    <x v="1"/>
  </r>
  <r>
    <x v="5"/>
    <s v="Blinis"/>
    <x v="0"/>
    <x v="326"/>
    <x v="4"/>
    <x v="281"/>
    <d v="2025-11-01T00:00:00"/>
    <x v="22"/>
    <n v="64"/>
    <x v="1"/>
  </r>
  <r>
    <x v="5"/>
    <s v="Cake Marbre"/>
    <x v="0"/>
    <x v="851"/>
    <x v="112"/>
    <x v="638"/>
    <d v="2025-11-01T00:00:00"/>
    <x v="22"/>
    <n v="0"/>
    <x v="1"/>
  </r>
  <r>
    <x v="5"/>
    <s v="Chausson Au Pomme"/>
    <x v="0"/>
    <x v="318"/>
    <x v="6"/>
    <x v="635"/>
    <d v="2025-11-01T00:00:00"/>
    <x v="22"/>
    <n v="105"/>
    <x v="1"/>
  </r>
  <r>
    <x v="5"/>
    <s v="Chouchous"/>
    <x v="0"/>
    <x v="852"/>
    <x v="112"/>
    <x v="657"/>
    <d v="2025-11-01T00:00:00"/>
    <x v="22"/>
    <n v="0"/>
    <x v="1"/>
  </r>
  <r>
    <x v="5"/>
    <s v="Chouquettes"/>
    <x v="0"/>
    <x v="213"/>
    <x v="112"/>
    <x v="646"/>
    <d v="2025-11-01T00:00:00"/>
    <x v="22"/>
    <n v="0"/>
    <x v="1"/>
  </r>
  <r>
    <x v="5"/>
    <s v="Cookie Au Lait"/>
    <x v="0"/>
    <x v="284"/>
    <x v="112"/>
    <x v="281"/>
    <d v="2025-11-01T00:00:00"/>
    <x v="22"/>
    <n v="0"/>
    <x v="1"/>
  </r>
  <r>
    <x v="5"/>
    <s v="Cookie Double Chocolat"/>
    <x v="0"/>
    <x v="155"/>
    <x v="112"/>
    <x v="281"/>
    <d v="2025-11-01T00:00:00"/>
    <x v="22"/>
    <n v="0"/>
    <x v="1"/>
  </r>
  <r>
    <x v="5"/>
    <s v="Coulis Fruit Rouge"/>
    <x v="0"/>
    <x v="769"/>
    <x v="2"/>
    <x v="605"/>
    <d v="2025-11-01T00:00:00"/>
    <x v="22"/>
    <n v="12"/>
    <x v="1"/>
  </r>
  <r>
    <x v="5"/>
    <s v="Crepe"/>
    <x v="0"/>
    <x v="148"/>
    <x v="112"/>
    <x v="291"/>
    <d v="2025-11-01T00:00:00"/>
    <x v="22"/>
    <n v="0"/>
    <x v="1"/>
  </r>
  <r>
    <x v="5"/>
    <s v="Croissants"/>
    <x v="0"/>
    <x v="215"/>
    <x v="2"/>
    <x v="619"/>
    <d v="2025-11-01T00:00:00"/>
    <x v="22"/>
    <n v="120"/>
    <x v="1"/>
  </r>
  <r>
    <x v="5"/>
    <s v="Financier"/>
    <x v="0"/>
    <x v="287"/>
    <x v="112"/>
    <x v="609"/>
    <d v="2025-11-01T00:00:00"/>
    <x v="22"/>
    <n v="0"/>
    <x v="1"/>
  </r>
  <r>
    <x v="5"/>
    <s v="Fond tartellette sale "/>
    <x v="0"/>
    <x v="638"/>
    <x v="6"/>
    <x v="21"/>
    <d v="2025-11-01T00:00:00"/>
    <x v="22"/>
    <n v="43"/>
    <x v="1"/>
  </r>
  <r>
    <x v="5"/>
    <s v="Gougeres Emmentals"/>
    <x v="0"/>
    <x v="272"/>
    <x v="112"/>
    <x v="240"/>
    <d v="2025-11-01T00:00:00"/>
    <x v="22"/>
    <n v="0"/>
    <x v="1"/>
  </r>
  <r>
    <x v="5"/>
    <s v="Mini Cannele"/>
    <x v="0"/>
    <x v="153"/>
    <x v="6"/>
    <x v="163"/>
    <d v="2025-11-01T00:00:00"/>
    <x v="22"/>
    <n v="31"/>
    <x v="1"/>
  </r>
  <r>
    <x v="5"/>
    <s v="Noodle Stick Aigre Doux"/>
    <x v="0"/>
    <x v="332"/>
    <x v="112"/>
    <x v="284"/>
    <d v="2025-11-01T00:00:00"/>
    <x v="22"/>
    <n v="0"/>
    <x v="1"/>
  </r>
  <r>
    <x v="5"/>
    <s v="Noodle Stick Teriyaki"/>
    <x v="0"/>
    <x v="625"/>
    <x v="112"/>
    <x v="284"/>
    <d v="2025-11-01T00:00:00"/>
    <x v="22"/>
    <n v="0"/>
    <x v="1"/>
  </r>
  <r>
    <x v="5"/>
    <s v="Oignions Rings 1Kg"/>
    <x v="0"/>
    <x v="797"/>
    <x v="0"/>
    <x v="601"/>
    <d v="2025-11-01T00:00:00"/>
    <x v="22"/>
    <n v="45"/>
    <x v="1"/>
  </r>
  <r>
    <x v="5"/>
    <s v="Onglet Veau Fadi"/>
    <x v="0"/>
    <x v="853"/>
    <x v="112"/>
    <x v="224"/>
    <d v="2025-11-01T00:00:00"/>
    <x v="22"/>
    <n v="0"/>
    <x v="1"/>
  </r>
  <r>
    <x v="5"/>
    <s v="Pain Chocolats"/>
    <x v="0"/>
    <x v="214"/>
    <x v="2"/>
    <x v="215"/>
    <d v="2025-11-01T00:00:00"/>
    <x v="22"/>
    <n v="141"/>
    <x v="1"/>
  </r>
  <r>
    <x v="5"/>
    <s v="Pain Complet"/>
    <x v="0"/>
    <x v="275"/>
    <x v="6"/>
    <x v="163"/>
    <d v="2025-11-01T00:00:00"/>
    <x v="22"/>
    <n v="31"/>
    <x v="1"/>
  </r>
  <r>
    <x v="5"/>
    <s v="Pain Noix"/>
    <x v="0"/>
    <x v="210"/>
    <x v="6"/>
    <x v="621"/>
    <d v="2025-11-01T00:00:00"/>
    <x v="22"/>
    <n v="83"/>
    <x v="1"/>
  </r>
  <r>
    <x v="5"/>
    <s v="Pain Parisiens"/>
    <x v="0"/>
    <x v="203"/>
    <x v="2"/>
    <x v="622"/>
    <d v="2025-11-01T00:00:00"/>
    <x v="22"/>
    <n v="138"/>
    <x v="1"/>
  </r>
  <r>
    <x v="5"/>
    <s v="Pain Seigle"/>
    <x v="0"/>
    <x v="854"/>
    <x v="112"/>
    <x v="209"/>
    <d v="2025-11-01T00:00:00"/>
    <x v="22"/>
    <n v="0"/>
    <x v="1"/>
  </r>
  <r>
    <x v="5"/>
    <s v="Pain Surprise Mediterraneen"/>
    <x v="0"/>
    <x v="315"/>
    <x v="112"/>
    <x v="645"/>
    <d v="2025-11-01T00:00:00"/>
    <x v="22"/>
    <n v="0"/>
    <x v="1"/>
  </r>
  <r>
    <x v="5"/>
    <s v="Pains Sans Gluten"/>
    <x v="0"/>
    <x v="285"/>
    <x v="6"/>
    <x v="281"/>
    <d v="2025-11-01T00:00:00"/>
    <x v="22"/>
    <n v="32"/>
    <x v="1"/>
  </r>
  <r>
    <x v="5"/>
    <s v="Pancake"/>
    <x v="0"/>
    <x v="152"/>
    <x v="6"/>
    <x v="588"/>
    <d v="2025-11-01T00:00:00"/>
    <x v="22"/>
    <n v="24"/>
    <x v="1"/>
  </r>
  <r>
    <x v="5"/>
    <s v="Pate Feuillette"/>
    <x v="0"/>
    <x v="581"/>
    <x v="6"/>
    <x v="327"/>
    <d v="2025-11-01T00:00:00"/>
    <x v="22"/>
    <n v="8"/>
    <x v="1"/>
  </r>
  <r>
    <x v="5"/>
    <s v="Roule Saucisse"/>
    <x v="0"/>
    <x v="855"/>
    <x v="112"/>
    <x v="658"/>
    <d v="2025-11-01T00:00:00"/>
    <x v="22"/>
    <n v="0"/>
    <x v="1"/>
  </r>
  <r>
    <x v="5"/>
    <s v="Samoussa Legumes"/>
    <x v="0"/>
    <x v="421"/>
    <x v="75"/>
    <x v="613"/>
    <d v="2025-11-01T00:00:00"/>
    <x v="22"/>
    <n v="0"/>
    <x v="1"/>
  </r>
  <r>
    <x v="30"/>
    <s v="Miel Jérusalem "/>
    <x v="0"/>
    <x v="674"/>
    <x v="5"/>
    <x v="559"/>
    <d v="2025-12-01T00:00:00"/>
    <x v="23"/>
    <n v="104"/>
    <x v="1"/>
  </r>
  <r>
    <x v="29"/>
    <s v="Café capsule décafeine 24 pc"/>
    <x v="0"/>
    <x v="692"/>
    <x v="6"/>
    <x v="597"/>
    <d v="2025-12-01T00:00:00"/>
    <x v="23"/>
    <n v="9"/>
    <x v="1"/>
  </r>
  <r>
    <x v="29"/>
    <s v="Café grain kg "/>
    <x v="0"/>
    <x v="649"/>
    <x v="18"/>
    <x v="291"/>
    <d v="2025-12-01T00:00:00"/>
    <x v="23"/>
    <n v="342"/>
    <x v="1"/>
  </r>
  <r>
    <x v="29"/>
    <s v="Chocolat poudre gournand kg "/>
    <x v="0"/>
    <x v="650"/>
    <x v="43"/>
    <x v="226"/>
    <d v="2025-12-01T00:00:00"/>
    <x v="23"/>
    <n v="156"/>
    <x v="1"/>
  </r>
  <r>
    <x v="29"/>
    <s v="Educorant sucralose 450 pc"/>
    <x v="0"/>
    <x v="656"/>
    <x v="6"/>
    <x v="578"/>
    <d v="2025-12-01T00:00:00"/>
    <x v="23"/>
    <n v="14"/>
    <x v="1"/>
  </r>
  <r>
    <x v="29"/>
    <s v="Infusion comptoirs camomille 40 pc"/>
    <x v="0"/>
    <x v="663"/>
    <x v="6"/>
    <x v="226"/>
    <d v="2025-12-01T00:00:00"/>
    <x v="23"/>
    <n v="12"/>
    <x v="1"/>
  </r>
  <r>
    <x v="29"/>
    <s v="Infusion comptoirs tilleul 40 pc"/>
    <x v="0"/>
    <x v="662"/>
    <x v="6"/>
    <x v="559"/>
    <d v="2025-12-01T00:00:00"/>
    <x v="23"/>
    <n v="13"/>
    <x v="1"/>
  </r>
  <r>
    <x v="29"/>
    <s v="Infusion comptoirs verveine 40 pc"/>
    <x v="0"/>
    <x v="664"/>
    <x v="6"/>
    <x v="226"/>
    <d v="2025-12-01T00:00:00"/>
    <x v="23"/>
    <n v="12"/>
    <x v="1"/>
  </r>
  <r>
    <x v="29"/>
    <s v="Lait demi écremé en poudre 500 gr"/>
    <x v="0"/>
    <x v="691"/>
    <x v="108"/>
    <x v="279"/>
    <d v="2025-12-01T00:00:00"/>
    <x v="23"/>
    <n v="154"/>
    <x v="1"/>
  </r>
  <r>
    <x v="29"/>
    <s v="Sucre buchette 2.5 kg soit 750 pc"/>
    <x v="0"/>
    <x v="654"/>
    <x v="6"/>
    <x v="597"/>
    <d v="2025-12-01T00:00:00"/>
    <x v="23"/>
    <n v="9"/>
    <x v="1"/>
  </r>
  <r>
    <x v="29"/>
    <s v="Sucre Richard  morceaux 2.5 kg soit 1056 pc"/>
    <x v="0"/>
    <x v="655"/>
    <x v="6"/>
    <x v="598"/>
    <d v="2025-12-01T00:00:00"/>
    <x v="23"/>
    <n v="16"/>
    <x v="1"/>
  </r>
  <r>
    <x v="29"/>
    <s v="Thé blanc comptoirs rose Litchi 40 pc"/>
    <x v="0"/>
    <x v="660"/>
    <x v="6"/>
    <x v="559"/>
    <d v="2025-12-01T00:00:00"/>
    <x v="23"/>
    <n v="13"/>
    <x v="1"/>
  </r>
  <r>
    <x v="29"/>
    <s v="Thé comptoirs fruits rouges 40 pc"/>
    <x v="0"/>
    <x v="658"/>
    <x v="4"/>
    <x v="224"/>
    <d v="2025-12-01T00:00:00"/>
    <x v="23"/>
    <n v="22"/>
    <x v="1"/>
  </r>
  <r>
    <x v="29"/>
    <s v="Thé comptoirs grand Earl Grey 40 pc"/>
    <x v="0"/>
    <x v="668"/>
    <x v="6"/>
    <x v="224"/>
    <d v="2025-12-01T00:00:00"/>
    <x v="23"/>
    <n v="11"/>
    <x v="1"/>
  </r>
  <r>
    <x v="29"/>
    <s v="Thé comptoirs jardin Darjeeling 40 pc "/>
    <x v="0"/>
    <x v="665"/>
    <x v="4"/>
    <x v="224"/>
    <d v="2025-12-01T00:00:00"/>
    <x v="23"/>
    <n v="22"/>
    <x v="1"/>
  </r>
  <r>
    <x v="29"/>
    <s v="Thé comptoirs vert à la menthe "/>
    <x v="0"/>
    <x v="661"/>
    <x v="1"/>
    <x v="224"/>
    <d v="2025-12-01T00:00:00"/>
    <x v="23"/>
    <n v="44"/>
    <x v="1"/>
  </r>
  <r>
    <x v="29"/>
    <s v="Thé comptoirs vert jasmin 40 pc"/>
    <x v="0"/>
    <x v="657"/>
    <x v="2"/>
    <x v="224"/>
    <d v="2025-12-01T00:00:00"/>
    <x v="23"/>
    <n v="33"/>
    <x v="1"/>
  </r>
  <r>
    <x v="29"/>
    <s v="Thé comptoirs vert sencha 40 pc"/>
    <x v="0"/>
    <x v="666"/>
    <x v="6"/>
    <x v="224"/>
    <d v="2025-12-01T00:00:00"/>
    <x v="23"/>
    <n v="11"/>
    <x v="1"/>
  </r>
  <r>
    <x v="0"/>
    <s v="Cacahuetes Non Salees "/>
    <x v="0"/>
    <x v="473"/>
    <x v="4"/>
    <x v="601"/>
    <d v="2025-12-01T00:00:00"/>
    <x v="23"/>
    <n v="10"/>
    <x v="1"/>
  </r>
  <r>
    <x v="0"/>
    <s v="Confiture abricot  Verre  C:60"/>
    <x v="0"/>
    <x v="145"/>
    <x v="112"/>
    <x v="598"/>
    <d v="2025-12-01T00:00:00"/>
    <x v="23"/>
    <n v="0"/>
    <x v="1"/>
  </r>
  <r>
    <x v="0"/>
    <s v="Confiture Abricot 320 Gr"/>
    <x v="0"/>
    <x v="803"/>
    <x v="11"/>
    <x v="605"/>
    <d v="2025-12-01T00:00:00"/>
    <x v="23"/>
    <n v="28"/>
    <x v="1"/>
  </r>
  <r>
    <x v="0"/>
    <s v="Confiture Fraise 320 Gr"/>
    <x v="0"/>
    <x v="804"/>
    <x v="4"/>
    <x v="604"/>
    <d v="2025-12-01T00:00:00"/>
    <x v="23"/>
    <n v="6"/>
    <x v="1"/>
  </r>
  <r>
    <x v="0"/>
    <s v="Confiture Myrtille 30 gr "/>
    <x v="0"/>
    <x v="856"/>
    <x v="112"/>
    <x v="606"/>
    <d v="2025-12-01T00:00:00"/>
    <x v="23"/>
    <n v="0"/>
    <x v="1"/>
  </r>
  <r>
    <x v="0"/>
    <s v="Corn Flakes  500 gr"/>
    <x v="0"/>
    <x v="289"/>
    <x v="4"/>
    <x v="638"/>
    <d v="2025-12-01T00:00:00"/>
    <x v="23"/>
    <n v="78"/>
    <x v="1"/>
  </r>
  <r>
    <x v="0"/>
    <s v="Miel room 48 pieces "/>
    <x v="0"/>
    <x v="602"/>
    <x v="112"/>
    <x v="551"/>
    <d v="2025-12-01T00:00:00"/>
    <x v="23"/>
    <n v="0"/>
    <x v="1"/>
  </r>
  <r>
    <x v="0"/>
    <s v="Moutarde 33 ml room "/>
    <x v="0"/>
    <x v="143"/>
    <x v="6"/>
    <x v="612"/>
    <d v="2025-12-01T00:00:00"/>
    <x v="23"/>
    <n v="75"/>
    <x v="1"/>
  </r>
  <r>
    <x v="0"/>
    <s v="Pate A Tartiner Noisette 360Gr  bonne maman "/>
    <x v="0"/>
    <x v="236"/>
    <x v="8"/>
    <x v="279"/>
    <d v="2025-12-01T00:00:00"/>
    <x v="23"/>
    <n v="42"/>
    <x v="1"/>
  </r>
  <r>
    <x v="0"/>
    <s v="Special K  8*500 gr"/>
    <x v="0"/>
    <x v="490"/>
    <x v="6"/>
    <x v="194"/>
    <d v="2025-12-01T00:00:00"/>
    <x v="23"/>
    <n v="50"/>
    <x v="1"/>
  </r>
  <r>
    <x v="24"/>
    <s v="Granola Fraise kg "/>
    <x v="0"/>
    <x v="806"/>
    <x v="2"/>
    <x v="559"/>
    <d v="2025-12-01T00:00:00"/>
    <x v="23"/>
    <n v="39"/>
    <x v="1"/>
  </r>
  <r>
    <x v="24"/>
    <s v="Muesli bio basic kg"/>
    <x v="0"/>
    <x v="589"/>
    <x v="2"/>
    <x v="279"/>
    <d v="2025-12-01T00:00:00"/>
    <x v="23"/>
    <n v="21"/>
    <x v="1"/>
  </r>
  <r>
    <x v="24"/>
    <s v="Muesli Cacao Amandes"/>
    <x v="0"/>
    <x v="805"/>
    <x v="8"/>
    <x v="226"/>
    <d v="2025-12-01T00:00:00"/>
    <x v="23"/>
    <n v="72"/>
    <x v="1"/>
  </r>
  <r>
    <x v="24"/>
    <s v="Muesli chocolat "/>
    <x v="0"/>
    <x v="675"/>
    <x v="2"/>
    <x v="226"/>
    <d v="2025-12-01T00:00:00"/>
    <x v="23"/>
    <n v="36"/>
    <x v="1"/>
  </r>
  <r>
    <x v="24"/>
    <s v="Muesli croustillantkg "/>
    <x v="0"/>
    <x v="590"/>
    <x v="2"/>
    <x v="226"/>
    <d v="2025-12-01T00:00:00"/>
    <x v="23"/>
    <n v="36"/>
    <x v="1"/>
  </r>
  <r>
    <x v="1"/>
    <s v="Bretzel  2.5 kg "/>
    <x v="0"/>
    <x v="290"/>
    <x v="6"/>
    <x v="415"/>
    <d v="2025-12-01T00:00:00"/>
    <x v="23"/>
    <n v="18"/>
    <x v="1"/>
  </r>
  <r>
    <x v="18"/>
    <s v="Jus d orange "/>
    <x v="0"/>
    <x v="266"/>
    <x v="4"/>
    <x v="152"/>
    <d v="2025-12-01T00:00:00"/>
    <x v="23"/>
    <n v="58"/>
    <x v="1"/>
  </r>
  <r>
    <x v="18"/>
    <s v="Jus de pamplemouse "/>
    <x v="0"/>
    <x v="267"/>
    <x v="4"/>
    <x v="291"/>
    <d v="2025-12-01T00:00:00"/>
    <x v="23"/>
    <n v="38"/>
    <x v="1"/>
  </r>
  <r>
    <x v="18"/>
    <s v="Jus de pomme "/>
    <x v="0"/>
    <x v="268"/>
    <x v="6"/>
    <x v="596"/>
    <d v="2025-12-01T00:00:00"/>
    <x v="23"/>
    <n v="25"/>
    <x v="1"/>
  </r>
  <r>
    <x v="5"/>
    <s v="Pain Figue"/>
    <x v="0"/>
    <x v="211"/>
    <x v="112"/>
    <x v="647"/>
    <d v="2025-12-01T00:00:00"/>
    <x v="23"/>
    <n v="0"/>
    <x v="1"/>
  </r>
  <r>
    <x v="5"/>
    <s v="Pain Raisin"/>
    <x v="0"/>
    <x v="212"/>
    <x v="112"/>
    <x v="636"/>
    <d v="2025-12-01T00:00:00"/>
    <x v="23"/>
    <n v="0"/>
    <x v="1"/>
  </r>
  <r>
    <x v="5"/>
    <s v="Assortiments Macaron"/>
    <x v="0"/>
    <x v="150"/>
    <x v="6"/>
    <x v="599"/>
    <d v="2025-12-01T00:00:00"/>
    <x v="23"/>
    <n v="49"/>
    <x v="1"/>
  </r>
  <r>
    <x v="5"/>
    <s v="Baguette Nature"/>
    <x v="0"/>
    <x v="204"/>
    <x v="112"/>
    <x v="609"/>
    <d v="2025-12-01T00:00:00"/>
    <x v="23"/>
    <n v="0"/>
    <x v="1"/>
  </r>
  <r>
    <x v="5"/>
    <s v="Chausson Au Pomme"/>
    <x v="0"/>
    <x v="318"/>
    <x v="112"/>
    <x v="635"/>
    <d v="2025-12-01T00:00:00"/>
    <x v="23"/>
    <n v="0"/>
    <x v="1"/>
  </r>
  <r>
    <x v="5"/>
    <s v="Chouquettes"/>
    <x v="0"/>
    <x v="213"/>
    <x v="6"/>
    <x v="646"/>
    <d v="2025-12-01T00:00:00"/>
    <x v="23"/>
    <n v="26"/>
    <x v="1"/>
  </r>
  <r>
    <x v="5"/>
    <s v="Crepe"/>
    <x v="0"/>
    <x v="148"/>
    <x v="112"/>
    <x v="291"/>
    <d v="2025-12-01T00:00:00"/>
    <x v="23"/>
    <n v="0"/>
    <x v="1"/>
  </r>
  <r>
    <x v="5"/>
    <s v="Madeleine Nature"/>
    <x v="0"/>
    <x v="283"/>
    <x v="6"/>
    <x v="602"/>
    <d v="2025-12-01T00:00:00"/>
    <x v="23"/>
    <n v="34"/>
    <x v="1"/>
  </r>
  <r>
    <x v="5"/>
    <s v="Pain Chocolats"/>
    <x v="0"/>
    <x v="214"/>
    <x v="6"/>
    <x v="215"/>
    <d v="2025-12-01T00:00:00"/>
    <x v="23"/>
    <n v="47"/>
    <x v="1"/>
  </r>
  <r>
    <x v="5"/>
    <s v="Pain Complet"/>
    <x v="0"/>
    <x v="275"/>
    <x v="112"/>
    <x v="163"/>
    <d v="2025-12-01T00:00:00"/>
    <x v="23"/>
    <n v="0"/>
    <x v="1"/>
  </r>
  <r>
    <x v="5"/>
    <s v="Pain Noix"/>
    <x v="0"/>
    <x v="210"/>
    <x v="112"/>
    <x v="621"/>
    <d v="2025-12-01T00:00:00"/>
    <x v="23"/>
    <n v="0"/>
    <x v="1"/>
  </r>
  <r>
    <x v="5"/>
    <s v="Pain Parisiens"/>
    <x v="0"/>
    <x v="203"/>
    <x v="4"/>
    <x v="622"/>
    <d v="2025-12-01T00:00:00"/>
    <x v="23"/>
    <n v="92"/>
    <x v="1"/>
  </r>
  <r>
    <x v="5"/>
    <s v="Pancake"/>
    <x v="0"/>
    <x v="152"/>
    <x v="2"/>
    <x v="588"/>
    <d v="2025-12-01T00:00:00"/>
    <x v="23"/>
    <n v="72"/>
    <x v="1"/>
  </r>
  <r>
    <x v="13"/>
    <s v="Koeurele"/>
    <x v="0"/>
    <x v="608"/>
    <x v="14"/>
    <x v="604"/>
    <d v="2025-12-01T00:00:00"/>
    <x v="23"/>
    <n v="36"/>
    <x v="1"/>
  </r>
  <r>
    <x v="32"/>
    <s v="Casse noisette "/>
    <x v="0"/>
    <x v="743"/>
    <x v="6"/>
    <x v="636"/>
    <d v="2025-12-01T00:00:00"/>
    <x v="23"/>
    <n v="57"/>
    <x v="1"/>
  </r>
  <r>
    <x v="32"/>
    <s v="Délice doré individuel "/>
    <x v="0"/>
    <x v="811"/>
    <x v="6"/>
    <x v="625"/>
    <d v="2025-12-01T00:00:00"/>
    <x v="23"/>
    <n v="56"/>
    <x v="1"/>
  </r>
  <r>
    <x v="32"/>
    <s v="Lunch Cerise"/>
    <x v="0"/>
    <x v="740"/>
    <x v="6"/>
    <x v="654"/>
    <d v="2025-12-01T00:00:00"/>
    <x v="23"/>
    <n v="84"/>
    <x v="1"/>
  </r>
  <r>
    <x v="32"/>
    <s v="Lunch citron jaune "/>
    <x v="0"/>
    <x v="741"/>
    <x v="6"/>
    <x v="655"/>
    <d v="2025-12-01T00:00:00"/>
    <x v="23"/>
    <n v="61"/>
    <x v="1"/>
  </r>
  <r>
    <x v="32"/>
    <s v="Lunch fraise "/>
    <x v="0"/>
    <x v="742"/>
    <x v="2"/>
    <x v="656"/>
    <d v="2025-12-01T00:00:00"/>
    <x v="23"/>
    <n v="210"/>
    <x v="1"/>
  </r>
  <r>
    <x v="32"/>
    <s v="Madeleine "/>
    <x v="0"/>
    <x v="744"/>
    <x v="4"/>
    <x v="618"/>
    <d v="2025-12-01T00:00:00"/>
    <x v="23"/>
    <n v="76"/>
    <x v="1"/>
  </r>
  <r>
    <x v="32"/>
    <s v="Pop individuel "/>
    <x v="0"/>
    <x v="800"/>
    <x v="6"/>
    <x v="194"/>
    <d v="2025-12-01T00:00:00"/>
    <x v="23"/>
    <n v="50"/>
    <x v="1"/>
  </r>
  <r>
    <x v="32"/>
    <s v="Saint Honoré 3 choux individuel"/>
    <x v="0"/>
    <x v="802"/>
    <x v="6"/>
    <x v="163"/>
    <d v="2025-12-01T00:00:00"/>
    <x v="23"/>
    <n v="31"/>
    <x v="1"/>
  </r>
  <r>
    <x v="32"/>
    <s v="Religieuse chocolat individuel 24 Pièces"/>
    <x v="0"/>
    <x v="801"/>
    <x v="6"/>
    <x v="163"/>
    <d v="2025-12-01T00:00:00"/>
    <x v="23"/>
    <n v="31"/>
    <x v="1"/>
  </r>
  <r>
    <x v="0"/>
    <s v="Biscuit cuilliere "/>
    <x v="0"/>
    <x v="134"/>
    <x v="6"/>
    <x v="291"/>
    <d v="2025-12-01T00:00:00"/>
    <x v="23"/>
    <n v="19"/>
    <x v="1"/>
  </r>
  <r>
    <x v="0"/>
    <s v="Cardamone "/>
    <x v="0"/>
    <x v="395"/>
    <x v="4"/>
    <x v="596"/>
    <d v="2025-12-01T00:00:00"/>
    <x v="23"/>
    <n v="50"/>
    <x v="1"/>
  </r>
  <r>
    <x v="0"/>
    <s v="Fleur d oranger "/>
    <x v="0"/>
    <x v="394"/>
    <x v="6"/>
    <x v="605"/>
    <d v="2025-12-01T00:00:00"/>
    <x v="23"/>
    <n v="4"/>
    <x v="1"/>
  </r>
  <r>
    <x v="0"/>
    <s v="Fumet poisson poudre   "/>
    <x v="0"/>
    <x v="123"/>
    <x v="2"/>
    <x v="327"/>
    <d v="2025-12-01T00:00:00"/>
    <x v="23"/>
    <n v="24"/>
    <x v="1"/>
  </r>
  <r>
    <x v="0"/>
    <s v="Gelatine feuille "/>
    <x v="0"/>
    <x v="415"/>
    <x v="6"/>
    <x v="596"/>
    <d v="2025-12-01T00:00:00"/>
    <x v="23"/>
    <n v="25"/>
    <x v="1"/>
  </r>
  <r>
    <x v="0"/>
    <s v="Lentille Corail Bio"/>
    <x v="0"/>
    <x v="2"/>
    <x v="9"/>
    <x v="559"/>
    <d v="2025-12-01T00:00:00"/>
    <x v="23"/>
    <n v="65"/>
    <x v="1"/>
  </r>
  <r>
    <x v="0"/>
    <s v="Levure chimique "/>
    <x v="0"/>
    <x v="416"/>
    <x v="6"/>
    <x v="597"/>
    <d v="2025-12-01T00:00:00"/>
    <x v="23"/>
    <n v="9"/>
    <x v="1"/>
  </r>
  <r>
    <x v="0"/>
    <s v="Olive Verte Entieres 5/1"/>
    <x v="0"/>
    <x v="365"/>
    <x v="6"/>
    <x v="279"/>
    <d v="2025-12-01T00:00:00"/>
    <x v="23"/>
    <n v="7"/>
    <x v="1"/>
  </r>
  <r>
    <x v="0"/>
    <s v="Poivre Noir Grains S:1Kg"/>
    <x v="0"/>
    <x v="104"/>
    <x v="6"/>
    <x v="598"/>
    <d v="2025-12-01T00:00:00"/>
    <x v="23"/>
    <n v="16"/>
    <x v="1"/>
  </r>
  <r>
    <x v="0"/>
    <s v="Poivre tinut "/>
    <x v="0"/>
    <x v="857"/>
    <x v="6"/>
    <x v="226"/>
    <d v="2025-12-01T00:00:00"/>
    <x v="23"/>
    <n v="12"/>
    <x v="1"/>
  </r>
  <r>
    <x v="0"/>
    <s v="Poudre cacao kg "/>
    <x v="0"/>
    <x v="694"/>
    <x v="6"/>
    <x v="534"/>
    <d v="2025-12-01T00:00:00"/>
    <x v="23"/>
    <n v="6"/>
    <x v="1"/>
  </r>
  <r>
    <x v="0"/>
    <s v="Poudre cannelle kg"/>
    <x v="0"/>
    <x v="542"/>
    <x v="4"/>
    <x v="224"/>
    <d v="2025-12-01T00:00:00"/>
    <x v="23"/>
    <n v="22"/>
    <x v="1"/>
  </r>
  <r>
    <x v="0"/>
    <s v="Poudre coco"/>
    <x v="0"/>
    <x v="403"/>
    <x v="6"/>
    <x v="601"/>
    <d v="2025-12-01T00:00:00"/>
    <x v="23"/>
    <n v="5"/>
    <x v="1"/>
  </r>
  <r>
    <x v="0"/>
    <s v="Quinoa kg"/>
    <x v="0"/>
    <x v="413"/>
    <x v="9"/>
    <x v="534"/>
    <d v="2025-12-01T00:00:00"/>
    <x v="23"/>
    <n v="30"/>
    <x v="1"/>
  </r>
  <r>
    <x v="0"/>
    <s v="Riz rond"/>
    <x v="0"/>
    <x v="530"/>
    <x v="9"/>
    <x v="603"/>
    <d v="2025-12-01T00:00:00"/>
    <x v="23"/>
    <n v="110"/>
    <x v="1"/>
  </r>
  <r>
    <x v="0"/>
    <s v="Sel fin 5 kg "/>
    <x v="0"/>
    <x v="342"/>
    <x v="112"/>
    <x v="534"/>
    <d v="2025-12-01T00:00:00"/>
    <x v="23"/>
    <n v="0"/>
    <x v="1"/>
  </r>
  <r>
    <x v="0"/>
    <s v="Sel guerande kg "/>
    <x v="0"/>
    <x v="447"/>
    <x v="4"/>
    <x v="608"/>
    <d v="2025-12-01T00:00:00"/>
    <x v="23"/>
    <n v="2"/>
    <x v="1"/>
  </r>
  <r>
    <x v="0"/>
    <s v="Sesame blanc kg "/>
    <x v="0"/>
    <x v="411"/>
    <x v="4"/>
    <x v="534"/>
    <d v="2025-12-01T00:00:00"/>
    <x v="23"/>
    <n v="12"/>
    <x v="1"/>
  </r>
  <r>
    <x v="0"/>
    <s v="Sirop d erable L"/>
    <x v="0"/>
    <x v="387"/>
    <x v="9"/>
    <x v="176"/>
    <d v="2025-12-01T00:00:00"/>
    <x v="23"/>
    <n v="135"/>
    <x v="1"/>
  </r>
  <r>
    <x v="0"/>
    <s v="Sucre glace kg"/>
    <x v="0"/>
    <x v="367"/>
    <x v="2"/>
    <x v="604"/>
    <d v="2025-12-01T00:00:00"/>
    <x v="23"/>
    <n v="9"/>
    <x v="1"/>
  </r>
  <r>
    <x v="0"/>
    <s v="Sweet Chili Sauce 600Ml"/>
    <x v="0"/>
    <x v="728"/>
    <x v="6"/>
    <x v="279"/>
    <d v="2025-12-01T00:00:00"/>
    <x v="23"/>
    <n v="7"/>
    <x v="1"/>
  </r>
  <r>
    <x v="0"/>
    <s v="Tabasco rouge flacon"/>
    <x v="0"/>
    <x v="345"/>
    <x v="6"/>
    <x v="604"/>
    <d v="2025-12-01T00:00:00"/>
    <x v="23"/>
    <n v="3"/>
    <x v="1"/>
  </r>
  <r>
    <x v="0"/>
    <s v="Tomate concentre 28%"/>
    <x v="0"/>
    <x v="476"/>
    <x v="4"/>
    <x v="600"/>
    <d v="2025-12-01T00:00:00"/>
    <x v="23"/>
    <n v="4"/>
    <x v="1"/>
  </r>
  <r>
    <x v="0"/>
    <s v="Vanille Bourbon Gousses P:90Gr"/>
    <x v="0"/>
    <x v="452"/>
    <x v="6"/>
    <x v="639"/>
    <d v="2025-12-01T00:00:00"/>
    <x v="23"/>
    <n v="94"/>
    <x v="1"/>
  </r>
  <r>
    <x v="0"/>
    <s v="Arome café"/>
    <x v="0"/>
    <x v="352"/>
    <x v="4"/>
    <x v="596"/>
    <d v="2025-12-01T00:00:00"/>
    <x v="23"/>
    <n v="50"/>
    <x v="1"/>
  </r>
  <r>
    <x v="0"/>
    <s v="Arome vanille "/>
    <x v="0"/>
    <x v="350"/>
    <x v="6"/>
    <x v="152"/>
    <d v="2025-12-01T00:00:00"/>
    <x v="23"/>
    <n v="29"/>
    <x v="1"/>
  </r>
  <r>
    <x v="0"/>
    <s v="Bicarbonate kg "/>
    <x v="0"/>
    <x v="813"/>
    <x v="6"/>
    <x v="605"/>
    <d v="2025-12-01T00:00:00"/>
    <x v="23"/>
    <n v="4"/>
    <x v="1"/>
  </r>
  <r>
    <x v="0"/>
    <s v="Bleuet"/>
    <x v="0"/>
    <x v="621"/>
    <x v="4"/>
    <x v="291"/>
    <d v="2025-12-01T00:00:00"/>
    <x v="23"/>
    <n v="38"/>
    <x v="1"/>
  </r>
  <r>
    <x v="0"/>
    <s v="Bonbons Régalad Kréma "/>
    <x v="0"/>
    <x v="540"/>
    <x v="6"/>
    <x v="607"/>
    <d v="2025-12-01T00:00:00"/>
    <x v="23"/>
    <n v="17"/>
    <x v="1"/>
  </r>
  <r>
    <x v="0"/>
    <s v="Bouillon de légumes  "/>
    <x v="0"/>
    <x v="126"/>
    <x v="4"/>
    <x v="279"/>
    <d v="2025-12-01T00:00:00"/>
    <x v="23"/>
    <n v="14"/>
    <x v="1"/>
  </r>
  <r>
    <x v="0"/>
    <s v="Cacahuetes Non Salees "/>
    <x v="0"/>
    <x v="473"/>
    <x v="11"/>
    <x v="601"/>
    <d v="2025-12-01T00:00:00"/>
    <x v="23"/>
    <n v="35"/>
    <x v="1"/>
  </r>
  <r>
    <x v="0"/>
    <s v="Cerise noire "/>
    <x v="0"/>
    <x v="568"/>
    <x v="4"/>
    <x v="534"/>
    <d v="2025-12-01T00:00:00"/>
    <x v="23"/>
    <n v="12"/>
    <x v="1"/>
  </r>
  <r>
    <x v="0"/>
    <s v="Chapelure "/>
    <x v="0"/>
    <x v="682"/>
    <x v="1"/>
    <x v="604"/>
    <d v="2025-12-01T00:00:00"/>
    <x v="23"/>
    <n v="12"/>
    <x v="1"/>
  </r>
  <r>
    <x v="0"/>
    <s v="Chapelure dorée "/>
    <x v="0"/>
    <x v="135"/>
    <x v="6"/>
    <x v="209"/>
    <d v="2025-12-01T00:00:00"/>
    <x v="23"/>
    <n v="15"/>
    <x v="1"/>
  </r>
  <r>
    <x v="0"/>
    <s v="Chapelure panko  "/>
    <x v="0"/>
    <x v="389"/>
    <x v="2"/>
    <x v="279"/>
    <d v="2025-12-01T00:00:00"/>
    <x v="23"/>
    <n v="21"/>
    <x v="1"/>
  </r>
  <r>
    <x v="0"/>
    <s v="Chocolat blanc 29 % "/>
    <x v="0"/>
    <x v="112"/>
    <x v="112"/>
    <x v="328"/>
    <d v="2025-12-01T00:00:00"/>
    <x v="23"/>
    <n v="0"/>
    <x v="1"/>
  </r>
  <r>
    <x v="0"/>
    <s v="Chocolat noir 65 % "/>
    <x v="0"/>
    <x v="111"/>
    <x v="112"/>
    <x v="638"/>
    <d v="2025-12-01T00:00:00"/>
    <x v="23"/>
    <n v="0"/>
    <x v="1"/>
  </r>
  <r>
    <x v="0"/>
    <s v="Cornichon 5/1 boite 80+   "/>
    <x v="0"/>
    <x v="359"/>
    <x v="6"/>
    <x v="597"/>
    <d v="2025-12-01T00:00:00"/>
    <x v="23"/>
    <n v="9"/>
    <x v="1"/>
  </r>
  <r>
    <x v="0"/>
    <s v="Couscous moyen"/>
    <x v="0"/>
    <x v="550"/>
    <x v="6"/>
    <x v="291"/>
    <d v="2025-12-01T00:00:00"/>
    <x v="23"/>
    <n v="19"/>
    <x v="1"/>
  </r>
  <r>
    <x v="0"/>
    <s v="Creme balsamique 250ml"/>
    <x v="0"/>
    <x v="392"/>
    <x v="4"/>
    <x v="605"/>
    <d v="2025-12-01T00:00:00"/>
    <x v="23"/>
    <n v="8"/>
    <x v="1"/>
  </r>
  <r>
    <x v="0"/>
    <s v="Creme de marron "/>
    <x v="0"/>
    <x v="136"/>
    <x v="2"/>
    <x v="224"/>
    <d v="2025-12-01T00:00:00"/>
    <x v="23"/>
    <n v="33"/>
    <x v="1"/>
  </r>
  <r>
    <x v="0"/>
    <s v="Curcuma Moulu "/>
    <x v="0"/>
    <x v="474"/>
    <x v="4"/>
    <x v="597"/>
    <d v="2025-12-01T00:00:00"/>
    <x v="23"/>
    <n v="18"/>
    <x v="1"/>
  </r>
  <r>
    <x v="0"/>
    <s v="Curry "/>
    <x v="0"/>
    <x v="538"/>
    <x v="2"/>
    <x v="605"/>
    <d v="2025-12-01T00:00:00"/>
    <x v="23"/>
    <n v="12"/>
    <x v="1"/>
  </r>
  <r>
    <x v="0"/>
    <s v="Daim Sachet "/>
    <x v="0"/>
    <x v="379"/>
    <x v="6"/>
    <x v="415"/>
    <d v="2025-12-01T00:00:00"/>
    <x v="23"/>
    <n v="18"/>
    <x v="1"/>
  </r>
  <r>
    <x v="0"/>
    <s v="Ebly "/>
    <x v="0"/>
    <x v="388"/>
    <x v="112"/>
    <x v="380"/>
    <d v="2025-12-01T00:00:00"/>
    <x v="23"/>
    <n v="0"/>
    <x v="1"/>
  </r>
  <r>
    <x v="0"/>
    <s v="Farfalle "/>
    <x v="0"/>
    <x v="574"/>
    <x v="9"/>
    <x v="597"/>
    <d v="2025-12-01T00:00:00"/>
    <x v="23"/>
    <n v="45"/>
    <x v="1"/>
  </r>
  <r>
    <x v="0"/>
    <s v="Feuille nori "/>
    <x v="0"/>
    <x v="642"/>
    <x v="6"/>
    <x v="209"/>
    <d v="2025-12-01T00:00:00"/>
    <x v="23"/>
    <n v="15"/>
    <x v="1"/>
  </r>
  <r>
    <x v="0"/>
    <s v="Figue Moelleux"/>
    <x v="0"/>
    <x v="107"/>
    <x v="6"/>
    <x v="647"/>
    <d v="2025-12-01T00:00:00"/>
    <x v="23"/>
    <n v="51"/>
    <x v="1"/>
  </r>
  <r>
    <x v="0"/>
    <s v="Fond Brun Lié Boite"/>
    <x v="0"/>
    <x v="125"/>
    <x v="4"/>
    <x v="578"/>
    <d v="2025-12-01T00:00:00"/>
    <x v="23"/>
    <n v="28"/>
    <x v="1"/>
  </r>
  <r>
    <x v="0"/>
    <s v="Fond volaille "/>
    <x v="0"/>
    <x v="617"/>
    <x v="6"/>
    <x v="224"/>
    <d v="2025-12-01T00:00:00"/>
    <x v="23"/>
    <n v="11"/>
    <x v="1"/>
  </r>
  <r>
    <x v="0"/>
    <s v="Fondant blanc "/>
    <x v="0"/>
    <x v="552"/>
    <x v="4"/>
    <x v="646"/>
    <d v="2025-12-01T00:00:00"/>
    <x v="23"/>
    <n v="52"/>
    <x v="1"/>
  </r>
  <r>
    <x v="0"/>
    <s v="Huile de noisette 50 cl"/>
    <x v="0"/>
    <x v="393"/>
    <x v="9"/>
    <x v="327"/>
    <d v="2025-12-01T00:00:00"/>
    <x v="23"/>
    <n v="40"/>
    <x v="1"/>
  </r>
  <r>
    <x v="0"/>
    <s v="Huile de noix "/>
    <x v="0"/>
    <x v="546"/>
    <x v="4"/>
    <x v="607"/>
    <d v="2025-12-01T00:00:00"/>
    <x v="23"/>
    <n v="34"/>
    <x v="1"/>
  </r>
  <r>
    <x v="0"/>
    <s v="Lasagne  5 kg  "/>
    <x v="0"/>
    <x v="386"/>
    <x v="6"/>
    <x v="291"/>
    <d v="2025-12-01T00:00:00"/>
    <x v="23"/>
    <n v="19"/>
    <x v="1"/>
  </r>
  <r>
    <x v="0"/>
    <s v="Lentilles Vertes S:5Kg"/>
    <x v="0"/>
    <x v="1"/>
    <x v="6"/>
    <x v="559"/>
    <d v="2025-12-01T00:00:00"/>
    <x v="23"/>
    <n v="13"/>
    <x v="1"/>
  </r>
  <r>
    <x v="0"/>
    <s v="Miel pot 1 kg"/>
    <x v="0"/>
    <x v="146"/>
    <x v="5"/>
    <x v="279"/>
    <d v="2025-12-01T00:00:00"/>
    <x v="23"/>
    <n v="56"/>
    <x v="1"/>
  </r>
  <r>
    <x v="0"/>
    <s v="Nappage brillane chocolat   "/>
    <x v="0"/>
    <x v="501"/>
    <x v="4"/>
    <x v="559"/>
    <d v="2025-12-01T00:00:00"/>
    <x v="23"/>
    <n v="26"/>
    <x v="1"/>
  </r>
  <r>
    <x v="0"/>
    <s v="Oignons frits 1 kg      "/>
    <x v="0"/>
    <x v="409"/>
    <x v="6"/>
    <x v="186"/>
    <d v="2025-12-01T00:00:00"/>
    <x v="23"/>
    <n v="10"/>
    <x v="1"/>
  </r>
  <r>
    <x v="0"/>
    <s v="Paprika fume"/>
    <x v="0"/>
    <x v="644"/>
    <x v="6"/>
    <x v="597"/>
    <d v="2025-12-01T00:00:00"/>
    <x v="23"/>
    <n v="9"/>
    <x v="1"/>
  </r>
  <r>
    <x v="0"/>
    <s v="Pate d amande "/>
    <x v="0"/>
    <x v="619"/>
    <x v="112"/>
    <x v="327"/>
    <d v="2025-12-01T00:00:00"/>
    <x v="23"/>
    <n v="0"/>
    <x v="1"/>
  </r>
  <r>
    <x v="0"/>
    <s v="Pate pistache pot 1 kg "/>
    <x v="0"/>
    <x v="648"/>
    <x v="6"/>
    <x v="619"/>
    <d v="2025-12-01T00:00:00"/>
    <x v="23"/>
    <n v="40"/>
    <x v="1"/>
  </r>
  <r>
    <x v="0"/>
    <s v="Penne Rigate  sac 5 kg "/>
    <x v="0"/>
    <x v="343"/>
    <x v="9"/>
    <x v="327"/>
    <d v="2025-12-01T00:00:00"/>
    <x v="23"/>
    <n v="40"/>
    <x v="1"/>
  </r>
  <r>
    <x v="0"/>
    <s v="Piment cayenne "/>
    <x v="0"/>
    <x v="572"/>
    <x v="6"/>
    <x v="601"/>
    <d v="2025-12-01T00:00:00"/>
    <x v="23"/>
    <n v="5"/>
    <x v="1"/>
  </r>
  <r>
    <x v="0"/>
    <s v="Piment doux "/>
    <x v="0"/>
    <x v="686"/>
    <x v="6"/>
    <x v="597"/>
    <d v="2025-12-01T00:00:00"/>
    <x v="23"/>
    <n v="9"/>
    <x v="1"/>
  </r>
  <r>
    <x v="0"/>
    <s v="Pois Chiches 4/4"/>
    <x v="0"/>
    <x v="541"/>
    <x v="9"/>
    <x v="608"/>
    <d v="2025-12-01T00:00:00"/>
    <x v="23"/>
    <n v="5"/>
    <x v="1"/>
  </r>
  <r>
    <x v="0"/>
    <s v="Poivre Gris Moulu  1 kg "/>
    <x v="0"/>
    <x v="412"/>
    <x v="4"/>
    <x v="607"/>
    <d v="2025-12-01T00:00:00"/>
    <x v="23"/>
    <n v="34"/>
    <x v="1"/>
  </r>
  <r>
    <x v="0"/>
    <s v="Poivre malabar "/>
    <x v="0"/>
    <x v="678"/>
    <x v="4"/>
    <x v="327"/>
    <d v="2025-12-01T00:00:00"/>
    <x v="23"/>
    <n v="16"/>
    <x v="1"/>
  </r>
  <r>
    <x v="0"/>
    <s v="Poivre sauvage "/>
    <x v="0"/>
    <x v="695"/>
    <x v="6"/>
    <x v="598"/>
    <d v="2025-12-01T00:00:00"/>
    <x v="23"/>
    <n v="16"/>
    <x v="1"/>
  </r>
  <r>
    <x v="0"/>
    <s v="Prumeau de denoyaute 1 kg   "/>
    <x v="0"/>
    <x v="495"/>
    <x v="6"/>
    <x v="559"/>
    <d v="2025-12-01T00:00:00"/>
    <x v="23"/>
    <n v="13"/>
    <x v="1"/>
  </r>
  <r>
    <x v="0"/>
    <s v="Quatre Epices"/>
    <x v="0"/>
    <x v="571"/>
    <x v="6"/>
    <x v="327"/>
    <d v="2025-12-01T00:00:00"/>
    <x v="23"/>
    <n v="8"/>
    <x v="1"/>
  </r>
  <r>
    <x v="0"/>
    <s v="Raisin blond golden 1 kg "/>
    <x v="0"/>
    <x v="115"/>
    <x v="6"/>
    <x v="534"/>
    <d v="2025-12-01T00:00:00"/>
    <x v="23"/>
    <n v="6"/>
    <x v="1"/>
  </r>
  <r>
    <x v="0"/>
    <s v="Raisin noir 1 kg  "/>
    <x v="0"/>
    <x v="116"/>
    <x v="6"/>
    <x v="279"/>
    <d v="2025-12-01T00:00:00"/>
    <x v="23"/>
    <n v="7"/>
    <x v="1"/>
  </r>
  <r>
    <x v="0"/>
    <s v="Riz basmati sac 5 kg   "/>
    <x v="0"/>
    <x v="110"/>
    <x v="9"/>
    <x v="607"/>
    <d v="2025-12-01T00:00:00"/>
    <x v="23"/>
    <n v="85"/>
    <x v="1"/>
  </r>
  <r>
    <x v="0"/>
    <s v="Sauce barbecue "/>
    <x v="0"/>
    <x v="683"/>
    <x v="6"/>
    <x v="224"/>
    <d v="2025-12-01T00:00:00"/>
    <x v="23"/>
    <n v="11"/>
    <x v="1"/>
  </r>
  <r>
    <x v="0"/>
    <s v="Sauce Piment Sriracha Coriandre 455Ml"/>
    <x v="0"/>
    <x v="731"/>
    <x v="11"/>
    <x v="601"/>
    <d v="2025-12-01T00:00:00"/>
    <x v="23"/>
    <n v="35"/>
    <x v="1"/>
  </r>
  <r>
    <x v="0"/>
    <s v="Sucre poudre 1 kg     "/>
    <x v="0"/>
    <x v="118"/>
    <x v="4"/>
    <x v="600"/>
    <d v="2025-12-01T00:00:00"/>
    <x v="23"/>
    <n v="4"/>
    <x v="1"/>
  </r>
  <r>
    <x v="0"/>
    <s v="Tomate Pelee Concassee 5/1  "/>
    <x v="0"/>
    <x v="358"/>
    <x v="6"/>
    <x v="279"/>
    <d v="2025-12-01T00:00:00"/>
    <x v="23"/>
    <n v="7"/>
    <x v="1"/>
  </r>
  <r>
    <x v="0"/>
    <s v="Vin blancs"/>
    <x v="0"/>
    <x v="620"/>
    <x v="6"/>
    <x v="606"/>
    <d v="2025-12-01T00:00:00"/>
    <x v="23"/>
    <n v="20"/>
    <x v="1"/>
  </r>
  <r>
    <x v="0"/>
    <s v="Vinaigre balsamique 2 L    "/>
    <x v="0"/>
    <x v="120"/>
    <x v="2"/>
    <x v="209"/>
    <d v="2025-12-01T00:00:00"/>
    <x v="23"/>
    <n v="45"/>
    <x v="1"/>
  </r>
  <r>
    <x v="0"/>
    <s v="Vinaigre de cidre 75 cl"/>
    <x v="0"/>
    <x v="131"/>
    <x v="4"/>
    <x v="600"/>
    <d v="2025-12-01T00:00:00"/>
    <x v="23"/>
    <n v="4"/>
    <x v="1"/>
  </r>
  <r>
    <x v="10"/>
    <s v="Aiguillette De Canard"/>
    <x v="0"/>
    <x v="208"/>
    <x v="6"/>
    <x v="226"/>
    <d v="2025-12-01T00:00:00"/>
    <x v="23"/>
    <n v="12"/>
    <x v="1"/>
  </r>
  <r>
    <x v="10"/>
    <s v="Bouchee Camembert  "/>
    <x v="0"/>
    <x v="333"/>
    <x v="8"/>
    <x v="226"/>
    <d v="2025-12-01T00:00:00"/>
    <x v="23"/>
    <n v="72"/>
    <x v="1"/>
  </r>
  <r>
    <x v="10"/>
    <s v="Coquelet bQ 2PIECES "/>
    <x v="0"/>
    <x v="630"/>
    <x v="6"/>
    <x v="534"/>
    <d v="2025-12-01T00:00:00"/>
    <x v="23"/>
    <n v="6"/>
    <x v="1"/>
  </r>
  <r>
    <x v="10"/>
    <s v="Epis mais 1 kg "/>
    <x v="0"/>
    <x v="707"/>
    <x v="2"/>
    <x v="186"/>
    <d v="2025-12-01T00:00:00"/>
    <x v="23"/>
    <n v="30"/>
    <x v="1"/>
  </r>
  <r>
    <x v="10"/>
    <s v="Feve de soja kg"/>
    <x v="0"/>
    <x v="250"/>
    <x v="2"/>
    <x v="605"/>
    <d v="2025-12-01T00:00:00"/>
    <x v="23"/>
    <n v="12"/>
    <x v="1"/>
  </r>
  <r>
    <x v="10"/>
    <s v="Filet de cerf "/>
    <x v="0"/>
    <x v="583"/>
    <x v="6"/>
    <x v="204"/>
    <d v="2025-12-01T00:00:00"/>
    <x v="23"/>
    <n v="21"/>
    <x v="1"/>
  </r>
  <r>
    <x v="10"/>
    <s v="Fond tartellette nature "/>
    <x v="0"/>
    <x v="585"/>
    <x v="4"/>
    <x v="163"/>
    <d v="2025-12-01T00:00:00"/>
    <x v="23"/>
    <n v="62"/>
    <x v="1"/>
  </r>
  <r>
    <x v="10"/>
    <s v="Frite patate douce "/>
    <x v="0"/>
    <x v="252"/>
    <x v="0"/>
    <x v="605"/>
    <d v="2025-12-01T00:00:00"/>
    <x v="23"/>
    <n v="36"/>
    <x v="1"/>
  </r>
  <r>
    <x v="10"/>
    <s v="Gauffre"/>
    <x v="0"/>
    <x v="748"/>
    <x v="6"/>
    <x v="559"/>
    <d v="2025-12-01T00:00:00"/>
    <x v="23"/>
    <n v="13"/>
    <x v="1"/>
  </r>
  <r>
    <x v="10"/>
    <s v="Petit pois "/>
    <x v="0"/>
    <x v="249"/>
    <x v="9"/>
    <x v="600"/>
    <d v="2025-12-01T00:00:00"/>
    <x v="23"/>
    <n v="10"/>
    <x v="1"/>
  </r>
  <r>
    <x v="10"/>
    <s v="Pilon de poulet "/>
    <x v="0"/>
    <x v="336"/>
    <x v="9"/>
    <x v="604"/>
    <d v="2025-12-01T00:00:00"/>
    <x v="23"/>
    <n v="15"/>
    <x v="1"/>
  </r>
  <r>
    <x v="12"/>
    <s v="Sumac"/>
    <x v="0"/>
    <x v="262"/>
    <x v="1"/>
    <x v="209"/>
    <d v="2025-12-01T00:00:00"/>
    <x v="23"/>
    <n v="60"/>
    <x v="1"/>
  </r>
  <r>
    <x v="12"/>
    <s v="Bargajuan 100 pc"/>
    <x v="0"/>
    <x v="749"/>
    <x v="58"/>
    <x v="633"/>
    <d v="2025-12-01T00:00:00"/>
    <x v="23"/>
    <n v="375"/>
    <x v="1"/>
  </r>
  <r>
    <x v="12"/>
    <s v="Croquettes de mais "/>
    <x v="0"/>
    <x v="635"/>
    <x v="4"/>
    <x v="281"/>
    <d v="2025-12-01T00:00:00"/>
    <x v="23"/>
    <n v="64"/>
    <x v="1"/>
  </r>
  <r>
    <x v="12"/>
    <s v="Falafels 50 Pc"/>
    <x v="0"/>
    <x v="224"/>
    <x v="1"/>
    <x v="538"/>
    <d v="2025-12-01T00:00:00"/>
    <x v="23"/>
    <n v="130"/>
    <x v="1"/>
  </r>
  <r>
    <x v="12"/>
    <s v="Panise kg"/>
    <x v="0"/>
    <x v="750"/>
    <x v="9"/>
    <x v="659"/>
    <d v="2025-12-01T00:00:00"/>
    <x v="23"/>
    <n v="193.75"/>
    <x v="1"/>
  </r>
  <r>
    <x v="14"/>
    <s v="Poivre Vert frit 1Kg"/>
    <x v="0"/>
    <x v="240"/>
    <x v="4"/>
    <x v="625"/>
    <d v="2025-12-01T00:00:00"/>
    <x v="23"/>
    <n v="112"/>
    <x v="1"/>
  </r>
  <r>
    <x v="2"/>
    <s v="Navette nature"/>
    <x v="0"/>
    <x v="232"/>
    <x v="59"/>
    <x v="613"/>
    <d v="2025-12-01T00:00:00"/>
    <x v="23"/>
    <n v="0"/>
    <x v="1"/>
  </r>
  <r>
    <x v="2"/>
    <s v="Poudre Combawa"/>
    <x v="0"/>
    <x v="70"/>
    <x v="112"/>
    <x v="614"/>
    <d v="2025-12-01T00:00:00"/>
    <x v="23"/>
    <n v="0"/>
    <x v="1"/>
  </r>
  <r>
    <x v="2"/>
    <s v="Poudre Gingembre"/>
    <x v="0"/>
    <x v="71"/>
    <x v="112"/>
    <x v="539"/>
    <d v="2025-12-01T00:00:00"/>
    <x v="23"/>
    <n v="0"/>
    <x v="1"/>
  </r>
  <r>
    <x v="15"/>
    <s v="Epine vinette"/>
    <x v="0"/>
    <x v="390"/>
    <x v="9"/>
    <x v="224"/>
    <d v="2025-12-01T00:00:00"/>
    <x v="23"/>
    <n v="55"/>
    <x v="1"/>
  </r>
  <r>
    <x v="16"/>
    <s v="Calamar Anneau"/>
    <x v="0"/>
    <x v="506"/>
    <x v="2"/>
    <x v="327"/>
    <d v="2025-12-01T00:00:00"/>
    <x v="23"/>
    <n v="24"/>
    <x v="1"/>
  </r>
  <r>
    <x v="16"/>
    <s v="Gambas"/>
    <x v="0"/>
    <x v="714"/>
    <x v="6"/>
    <x v="597"/>
    <d v="2025-12-01T00:00:00"/>
    <x v="23"/>
    <n v="9"/>
    <x v="1"/>
  </r>
  <r>
    <x v="1"/>
    <s v="Agar Agar"/>
    <x v="0"/>
    <x v="34"/>
    <x v="6"/>
    <x v="616"/>
    <d v="2025-12-01T00:00:00"/>
    <x v="23"/>
    <n v="90"/>
    <x v="1"/>
  </r>
  <r>
    <x v="1"/>
    <s v="Harissa"/>
    <x v="0"/>
    <x v="472"/>
    <x v="6"/>
    <x v="613"/>
    <d v="2025-12-01T00:00:00"/>
    <x v="23"/>
    <n v="0"/>
    <x v="1"/>
  </r>
  <r>
    <x v="1"/>
    <s v="Baie Goji "/>
    <x v="0"/>
    <x v="696"/>
    <x v="112"/>
    <x v="660"/>
    <d v="2025-12-01T00:00:00"/>
    <x v="23"/>
    <n v="0"/>
    <x v="1"/>
  </r>
  <r>
    <x v="1"/>
    <s v="Arôme Patrelle"/>
    <x v="0"/>
    <x v="791"/>
    <x v="6"/>
    <x v="598"/>
    <d v="2025-12-01T00:00:00"/>
    <x v="23"/>
    <n v="16"/>
    <x v="1"/>
  </r>
  <r>
    <x v="1"/>
    <s v="Pistache brute "/>
    <x v="0"/>
    <x v="369"/>
    <x v="4"/>
    <x v="226"/>
    <d v="2025-12-01T00:00:00"/>
    <x v="23"/>
    <n v="24"/>
    <x v="1"/>
  </r>
  <r>
    <x v="1"/>
    <s v="Arome fleur oranger"/>
    <x v="0"/>
    <x v="381"/>
    <x v="6"/>
    <x v="186"/>
    <d v="2025-12-01T00:00:00"/>
    <x v="23"/>
    <n v="10"/>
    <x v="1"/>
  </r>
  <r>
    <x v="1"/>
    <s v="Biscuit rose "/>
    <x v="0"/>
    <x v="719"/>
    <x v="6"/>
    <x v="601"/>
    <d v="2025-12-01T00:00:00"/>
    <x v="23"/>
    <n v="5"/>
    <x v="1"/>
  </r>
  <r>
    <x v="1"/>
    <s v="Boulgour"/>
    <x v="0"/>
    <x v="40"/>
    <x v="9"/>
    <x v="600"/>
    <d v="2025-12-01T00:00:00"/>
    <x v="23"/>
    <n v="10"/>
    <x v="1"/>
  </r>
  <r>
    <x v="1"/>
    <s v="Cannelle Bâton"/>
    <x v="0"/>
    <x v="308"/>
    <x v="6"/>
    <x v="646"/>
    <d v="2025-12-01T00:00:00"/>
    <x v="23"/>
    <n v="26"/>
    <x v="1"/>
  </r>
  <r>
    <x v="1"/>
    <s v="Chamallows"/>
    <x v="0"/>
    <x v="8"/>
    <x v="6"/>
    <x v="186"/>
    <d v="2025-12-01T00:00:00"/>
    <x v="23"/>
    <n v="10"/>
    <x v="1"/>
  </r>
  <r>
    <x v="1"/>
    <s v="Creme Cassis"/>
    <x v="0"/>
    <x v="499"/>
    <x v="2"/>
    <x v="186"/>
    <d v="2025-12-01T00:00:00"/>
    <x v="23"/>
    <n v="30"/>
    <x v="1"/>
  </r>
  <r>
    <x v="1"/>
    <s v="Crocodile Bonbon"/>
    <x v="0"/>
    <x v="763"/>
    <x v="6"/>
    <x v="186"/>
    <d v="2025-12-01T00:00:00"/>
    <x v="23"/>
    <n v="10"/>
    <x v="1"/>
  </r>
  <r>
    <x v="1"/>
    <s v="Escargot"/>
    <x v="0"/>
    <x v="101"/>
    <x v="6"/>
    <x v="598"/>
    <d v="2025-12-01T00:00:00"/>
    <x v="23"/>
    <n v="16"/>
    <x v="1"/>
  </r>
  <r>
    <x v="1"/>
    <s v="Fraise Bonbon"/>
    <x v="0"/>
    <x v="382"/>
    <x v="6"/>
    <x v="226"/>
    <d v="2025-12-01T00:00:00"/>
    <x v="23"/>
    <n v="12"/>
    <x v="1"/>
  </r>
  <r>
    <x v="1"/>
    <s v="Gelatine feuille halal"/>
    <x v="0"/>
    <x v="22"/>
    <x v="6"/>
    <x v="152"/>
    <d v="2025-12-01T00:00:00"/>
    <x v="23"/>
    <n v="29"/>
    <x v="1"/>
  </r>
  <r>
    <x v="1"/>
    <s v="Haricot blanc cru 500 gr"/>
    <x v="0"/>
    <x v="858"/>
    <x v="6"/>
    <x v="186"/>
    <d v="2025-12-01T00:00:00"/>
    <x v="23"/>
    <n v="10"/>
    <x v="1"/>
  </r>
  <r>
    <x v="1"/>
    <s v="Haricot Rouge"/>
    <x v="0"/>
    <x v="385"/>
    <x v="112"/>
    <x v="534"/>
    <d v="2025-12-01T00:00:00"/>
    <x v="23"/>
    <n v="0"/>
    <x v="1"/>
  </r>
  <r>
    <x v="1"/>
    <s v="Nouille Chinoise"/>
    <x v="0"/>
    <x v="445"/>
    <x v="4"/>
    <x v="534"/>
    <d v="2025-12-01T00:00:00"/>
    <x v="23"/>
    <n v="12"/>
    <x v="1"/>
  </r>
  <r>
    <x v="10"/>
    <s v="Ficelle de foie gras "/>
    <x v="0"/>
    <x v="859"/>
    <x v="1"/>
    <x v="236"/>
    <d v="2025-12-01T00:00:00"/>
    <x v="23"/>
    <n v="170"/>
    <x v="1"/>
  </r>
  <r>
    <x v="10"/>
    <s v="Tempura de legum"/>
    <x v="0"/>
    <x v="860"/>
    <x v="5"/>
    <x v="258"/>
    <d v="2025-12-01T00:00:00"/>
    <x v="23"/>
    <n v="71.2"/>
    <x v="1"/>
  </r>
  <r>
    <x v="10"/>
    <s v="Cigarette curry"/>
    <x v="0"/>
    <x v="861"/>
    <x v="8"/>
    <x v="661"/>
    <d v="2025-12-01T00:00:00"/>
    <x v="23"/>
    <n v="121.80000000000001"/>
    <x v="1"/>
  </r>
  <r>
    <x v="10"/>
    <s v="Mini vol au vent "/>
    <x v="0"/>
    <x v="862"/>
    <x v="6"/>
    <x v="622"/>
    <d v="2025-12-01T00:00:00"/>
    <x v="23"/>
    <n v="46"/>
    <x v="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5">
  <r>
    <x v="0"/>
    <x v="0"/>
    <s v="Miel Jérusalem "/>
    <n v="0"/>
    <x v="0"/>
    <d v="2025-01-31T00:00:00"/>
    <x v="0"/>
  </r>
  <r>
    <x v="1"/>
    <x v="1"/>
    <s v="Banane Blosom"/>
    <n v="0"/>
    <x v="1"/>
    <d v="2024-02-01T00:00:00"/>
    <x v="0"/>
  </r>
  <r>
    <x v="2"/>
    <x v="1"/>
    <s v="Fruit Du Jacquier  "/>
    <n v="0"/>
    <x v="2"/>
    <d v="2024-02-01T00:00:00"/>
    <x v="0"/>
  </r>
  <r>
    <x v="3"/>
    <x v="2"/>
    <s v="Koeurele"/>
    <n v="0"/>
    <x v="3"/>
    <d v="2024-02-14T00:00:00"/>
    <x v="0"/>
  </r>
  <r>
    <x v="4"/>
    <x v="2"/>
    <s v="Raviole Crevette Sachet de 50"/>
    <n v="0"/>
    <x v="4"/>
    <d v="2024-02-01T00:00:00"/>
    <x v="0"/>
  </r>
  <r>
    <x v="5"/>
    <x v="3"/>
    <s v="Cadre fraisement"/>
    <n v="0"/>
    <x v="5"/>
    <d v="2025-05-27T00:00:00"/>
    <x v="0"/>
  </r>
  <r>
    <x v="6"/>
    <x v="3"/>
    <s v="Cake marbré"/>
    <n v="0"/>
    <x v="6"/>
    <d v="2025-05-30T00:00:00"/>
    <x v="0"/>
  </r>
  <r>
    <x v="7"/>
    <x v="3"/>
    <s v="Casse noisette "/>
    <n v="0"/>
    <x v="7"/>
    <d v="2025-05-30T00:00:00"/>
    <x v="0"/>
  </r>
  <r>
    <x v="8"/>
    <x v="3"/>
    <s v="Délice doré individuel "/>
    <n v="0"/>
    <x v="8"/>
    <d v="2025-10-29T00:00:00"/>
    <x v="0"/>
  </r>
  <r>
    <x v="9"/>
    <x v="3"/>
    <s v="Lunch Cerise"/>
    <n v="0"/>
    <x v="9"/>
    <d v="2025-05-27T00:00:00"/>
    <x v="0"/>
  </r>
  <r>
    <x v="10"/>
    <x v="3"/>
    <s v="Lunch citron jaune "/>
    <n v="0"/>
    <x v="10"/>
    <d v="2025-05-27T00:00:00"/>
    <x v="0"/>
  </r>
  <r>
    <x v="11"/>
    <x v="3"/>
    <s v="Lunch fraise "/>
    <n v="0"/>
    <x v="11"/>
    <d v="2025-05-27T00:00:00"/>
    <x v="0"/>
  </r>
  <r>
    <x v="12"/>
    <x v="3"/>
    <s v="Madeleine "/>
    <n v="0"/>
    <x v="12"/>
    <d v="2025-05-30T00:00:00"/>
    <x v="0"/>
  </r>
  <r>
    <x v="13"/>
    <x v="3"/>
    <s v="Pop individuel "/>
    <n v="0"/>
    <x v="13"/>
    <d v="2025-10-29T00:00:00"/>
    <x v="0"/>
  </r>
  <r>
    <x v="14"/>
    <x v="3"/>
    <s v="Religieuse chocolat individuel 24 Pièces"/>
    <n v="0"/>
    <x v="14"/>
    <d v="2025-10-29T00:00:00"/>
    <x v="0"/>
  </r>
  <r>
    <x v="15"/>
    <x v="3"/>
    <s v="Saint Honoré 3 choux individuel"/>
    <n v="0"/>
    <x v="15"/>
    <d v="2025-10-29T00:00:00"/>
    <x v="0"/>
  </r>
  <r>
    <x v="16"/>
    <x v="3"/>
    <s v="Tarte Noix de Pécan "/>
    <n v="0"/>
    <x v="16"/>
    <d v="2025-05-30T00:00:00"/>
    <x v="0"/>
  </r>
  <r>
    <x v="17"/>
    <x v="4"/>
    <s v="Tarte              "/>
    <n v="0"/>
    <x v="4"/>
    <d v="2024-05-01T00:00:00"/>
    <x v="0"/>
  </r>
  <r>
    <x v="18"/>
    <x v="4"/>
    <s v="Tarte Abricot Diam 22 Cm  "/>
    <n v="0"/>
    <x v="17"/>
    <d v="2024-02-04T00:00:00"/>
    <x v="0"/>
  </r>
  <r>
    <x v="19"/>
    <x v="4"/>
    <s v="Tarte Chocolat 20 Pax Grande  "/>
    <n v="0"/>
    <x v="18"/>
    <d v="2024-02-04T00:00:00"/>
    <x v="0"/>
  </r>
  <r>
    <x v="20"/>
    <x v="4"/>
    <s v="Tarte Fruits Rouges 22 Cm  "/>
    <n v="0"/>
    <x v="19"/>
    <d v="2024-02-04T00:00:00"/>
    <x v="0"/>
  </r>
  <r>
    <x v="21"/>
    <x v="4"/>
    <s v="Tarte Poire Diam 22 Cm  "/>
    <n v="0"/>
    <x v="20"/>
    <d v="2024-02-04T00:00:00"/>
    <x v="0"/>
  </r>
  <r>
    <x v="22"/>
    <x v="4"/>
    <s v="Tarte Pomme Diam 22  Diam"/>
    <n v="0"/>
    <x v="21"/>
    <d v="2024-02-04T00:00:00"/>
    <x v="0"/>
  </r>
  <r>
    <x v="23"/>
    <x v="4"/>
    <s v="Tarte Rhubarbe 22 Diam  "/>
    <n v="0"/>
    <x v="22"/>
    <d v="2024-02-04T00:00:00"/>
    <x v="0"/>
  </r>
  <r>
    <x v="24"/>
    <x v="5"/>
    <s v="Café capsule décafeine 24 pc"/>
    <n v="0"/>
    <x v="23"/>
    <d v="2025-01-31T00:00:00"/>
    <x v="0"/>
  </r>
  <r>
    <x v="25"/>
    <x v="5"/>
    <s v="Café capsule intense 24 pc"/>
    <n v="0"/>
    <x v="23"/>
    <d v="2025-01-31T00:00:00"/>
    <x v="0"/>
  </r>
  <r>
    <x v="26"/>
    <x v="5"/>
    <s v="Café grain kg "/>
    <n v="0"/>
    <x v="24"/>
    <d v="2025-01-31T00:00:00"/>
    <x v="0"/>
  </r>
  <r>
    <x v="27"/>
    <x v="5"/>
    <s v="Café pod décafeiné 100% arabica 100 pc"/>
    <n v="0"/>
    <x v="25"/>
    <d v="2025-01-31T00:00:00"/>
    <x v="0"/>
  </r>
  <r>
    <x v="28"/>
    <x v="5"/>
    <s v="Café pod flor fina 100 pc "/>
    <n v="0"/>
    <x v="26"/>
    <d v="2025-01-31T00:00:00"/>
    <x v="0"/>
  </r>
  <r>
    <x v="29"/>
    <x v="5"/>
    <s v="Café pod perle noir 100 pc"/>
    <n v="0"/>
    <x v="25"/>
    <d v="2025-01-31T00:00:00"/>
    <x v="0"/>
  </r>
  <r>
    <x v="30"/>
    <x v="5"/>
    <s v="Chocolat poudre gournand kg "/>
    <n v="0"/>
    <x v="27"/>
    <d v="2025-01-31T00:00:00"/>
    <x v="0"/>
  </r>
  <r>
    <x v="31"/>
    <x v="5"/>
    <s v="Educorant sucralose 450 pc"/>
    <n v="0"/>
    <x v="28"/>
    <d v="2025-01-31T00:00:00"/>
    <x v="0"/>
  </r>
  <r>
    <x v="32"/>
    <x v="5"/>
    <s v="Infusion comptoirs camomille 40 pc"/>
    <n v="0"/>
    <x v="29"/>
    <d v="2025-01-31T00:00:00"/>
    <x v="0"/>
  </r>
  <r>
    <x v="33"/>
    <x v="5"/>
    <s v="Infusion comptoirs tilleul 40 pc"/>
    <n v="0"/>
    <x v="30"/>
    <d v="2025-01-31T00:00:00"/>
    <x v="0"/>
  </r>
  <r>
    <x v="34"/>
    <x v="5"/>
    <s v="Infusion comptoirs verveine 40 pc"/>
    <n v="0"/>
    <x v="29"/>
    <d v="2025-01-31T00:00:00"/>
    <x v="0"/>
  </r>
  <r>
    <x v="35"/>
    <x v="5"/>
    <s v="Lait demi écremé en poudre 500 gr"/>
    <n v="0"/>
    <x v="31"/>
    <d v="2025-02-28T00:00:00"/>
    <x v="0"/>
  </r>
  <r>
    <x v="36"/>
    <x v="5"/>
    <s v="Rooibos comptoirs aux épces *40 pc"/>
    <n v="0"/>
    <x v="32"/>
    <d v="2025-02-28T00:00:00"/>
    <x v="0"/>
  </r>
  <r>
    <x v="37"/>
    <x v="5"/>
    <s v="Rooibos comptoirs aux épices 40 pc"/>
    <n v="0"/>
    <x v="32"/>
    <d v="2025-01-31T00:00:00"/>
    <x v="0"/>
  </r>
  <r>
    <x v="38"/>
    <x v="5"/>
    <s v="Sucre buchette 2.5 kg soit 750 pc"/>
    <n v="0"/>
    <x v="33"/>
    <d v="2025-01-31T00:00:00"/>
    <x v="0"/>
  </r>
  <r>
    <x v="39"/>
    <x v="5"/>
    <s v="Sucre canne env roux blanc "/>
    <n v="0"/>
    <x v="34"/>
    <d v="2025-01-31T00:00:00"/>
    <x v="0"/>
  </r>
  <r>
    <x v="40"/>
    <x v="5"/>
    <s v="Sucre Richard  morceaux 2.5 kg soit 1056 pc"/>
    <n v="0"/>
    <x v="35"/>
    <d v="2025-01-31T00:00:00"/>
    <x v="0"/>
  </r>
  <r>
    <x v="41"/>
    <x v="5"/>
    <s v="Thé blanc comptoirs rose Litchi 40 pc"/>
    <n v="0"/>
    <x v="30"/>
    <d v="2025-01-31T00:00:00"/>
    <x v="0"/>
  </r>
  <r>
    <x v="42"/>
    <x v="5"/>
    <s v="Thé comptoirs fruits rouges 40 pc"/>
    <n v="0"/>
    <x v="32"/>
    <d v="2025-01-31T00:00:00"/>
    <x v="0"/>
  </r>
  <r>
    <x v="43"/>
    <x v="5"/>
    <s v="Thé comptoirs grand Earl Grey 40 pc"/>
    <n v="0"/>
    <x v="32"/>
    <d v="2025-01-31T00:00:00"/>
    <x v="0"/>
  </r>
  <r>
    <x v="44"/>
    <x v="5"/>
    <s v="Thé comptoirs jardin Darjeeling 40 pc "/>
    <n v="0"/>
    <x v="32"/>
    <d v="2025-01-31T00:00:00"/>
    <x v="0"/>
  </r>
  <r>
    <x v="45"/>
    <x v="5"/>
    <s v="Thé comptoirs vanille caramel 40 pc"/>
    <n v="0"/>
    <x v="32"/>
    <d v="2025-01-31T00:00:00"/>
    <x v="0"/>
  </r>
  <r>
    <x v="46"/>
    <x v="5"/>
    <s v="Thé comptoirs vert à la menthe "/>
    <n v="0"/>
    <x v="32"/>
    <d v="2025-01-31T00:00:00"/>
    <x v="0"/>
  </r>
  <r>
    <x v="47"/>
    <x v="5"/>
    <s v="Thé comptoirs vert jasmin 40 pc"/>
    <n v="0"/>
    <x v="32"/>
    <d v="2025-01-31T00:00:00"/>
    <x v="0"/>
  </r>
  <r>
    <x v="48"/>
    <x v="5"/>
    <s v="Thé comptoirs vert sencha 40 pc"/>
    <n v="0"/>
    <x v="32"/>
    <d v="2025-01-31T00:00:00"/>
    <x v="0"/>
  </r>
  <r>
    <x v="49"/>
    <x v="6"/>
    <s v="Truffes de Bourgogne "/>
    <n v="0"/>
    <x v="36"/>
    <d v="2024-11-29T00:00:00"/>
    <x v="0"/>
  </r>
  <r>
    <x v="50"/>
    <x v="7"/>
    <s v="Abricot Moelleux"/>
    <n v="0"/>
    <x v="37"/>
    <d v="2024-02-04T00:00:00"/>
    <x v="0"/>
  </r>
  <r>
    <x v="51"/>
    <x v="7"/>
    <s v="Ail poudre"/>
    <n v="0"/>
    <x v="38"/>
    <d v="2024-09-28T00:00:00"/>
    <x v="0"/>
  </r>
  <r>
    <x v="52"/>
    <x v="7"/>
    <s v="Amandes effilées"/>
    <n v="0"/>
    <x v="39"/>
    <d v="2024-02-04T00:00:00"/>
    <x v="0"/>
  </r>
  <r>
    <x v="53"/>
    <x v="7"/>
    <s v="Amandes entieres émondée"/>
    <n v="0"/>
    <x v="40"/>
    <d v="2024-02-04T00:00:00"/>
    <x v="0"/>
  </r>
  <r>
    <x v="54"/>
    <x v="7"/>
    <s v="Anis toile badiame"/>
    <n v="0"/>
    <x v="41"/>
    <d v="2024-02-13T00:00:00"/>
    <x v="0"/>
  </r>
  <r>
    <x v="55"/>
    <x v="7"/>
    <s v="Arome café"/>
    <n v="0"/>
    <x v="42"/>
    <d v="2024-02-04T00:00:00"/>
    <x v="0"/>
  </r>
  <r>
    <x v="56"/>
    <x v="7"/>
    <s v="Arome colorant bleu "/>
    <n v="0"/>
    <x v="43"/>
    <d v="2024-02-04T00:00:00"/>
    <x v="0"/>
  </r>
  <r>
    <x v="57"/>
    <x v="7"/>
    <s v="Arome colorant rouge "/>
    <n v="0"/>
    <x v="44"/>
    <d v="2024-02-04T00:00:00"/>
    <x v="0"/>
  </r>
  <r>
    <x v="58"/>
    <x v="7"/>
    <s v="Arome colorant vert "/>
    <n v="0"/>
    <x v="44"/>
    <d v="2024-02-04T00:00:00"/>
    <x v="0"/>
  </r>
  <r>
    <x v="59"/>
    <x v="7"/>
    <s v="Arome rose "/>
    <n v="0"/>
    <x v="45"/>
    <d v="2024-02-04T00:00:00"/>
    <x v="0"/>
  </r>
  <r>
    <x v="60"/>
    <x v="7"/>
    <s v="Arôme Rose"/>
    <n v="0"/>
    <x v="46"/>
    <d v="2024-02-04T00:00:00"/>
    <x v="0"/>
  </r>
  <r>
    <x v="61"/>
    <x v="7"/>
    <s v="Arome vanille "/>
    <n v="0"/>
    <x v="47"/>
    <d v="2024-02-13T00:00:00"/>
    <x v="0"/>
  </r>
  <r>
    <x v="62"/>
    <x v="7"/>
    <s v="Artichaud "/>
    <n v="0"/>
    <x v="48"/>
    <d v="2024-03-29T00:00:00"/>
    <x v="0"/>
  </r>
  <r>
    <x v="63"/>
    <x v="7"/>
    <s v="Baking power  "/>
    <n v="0"/>
    <x v="49"/>
    <d v="2024-02-13T00:00:00"/>
    <x v="0"/>
  </r>
  <r>
    <x v="64"/>
    <x v="7"/>
    <s v="Barre Muesli Chocolat"/>
    <n v="0"/>
    <x v="50"/>
    <d v="2024-02-04T00:00:00"/>
    <x v="0"/>
  </r>
  <r>
    <x v="65"/>
    <x v="7"/>
    <s v="Barre Muesli Pomme"/>
    <n v="0"/>
    <x v="50"/>
    <d v="2024-02-04T00:00:00"/>
    <x v="0"/>
  </r>
  <r>
    <x v="66"/>
    <x v="7"/>
    <s v="Basilic"/>
    <n v="0"/>
    <x v="51"/>
    <d v="2024-11-29T00:00:00"/>
    <x v="0"/>
  </r>
  <r>
    <x v="67"/>
    <x v="7"/>
    <s v="Bavarois Framboise   "/>
    <n v="0"/>
    <x v="52"/>
    <d v="2024-02-13T00:00:00"/>
    <x v="0"/>
  </r>
  <r>
    <x v="68"/>
    <x v="7"/>
    <s v="Bicarbonate kg "/>
    <n v="0"/>
    <x v="53"/>
    <d v="2024-02-04T00:00:00"/>
    <x v="0"/>
  </r>
  <r>
    <x v="69"/>
    <x v="7"/>
    <s v="Biscuit cuilliere "/>
    <n v="0"/>
    <x v="54"/>
    <d v="2024-02-04T00:00:00"/>
    <x v="0"/>
  </r>
  <r>
    <x v="70"/>
    <x v="7"/>
    <s v="Bleuet"/>
    <n v="0"/>
    <x v="55"/>
    <d v="2024-11-29T00:00:00"/>
    <x v="0"/>
  </r>
  <r>
    <x v="71"/>
    <x v="7"/>
    <s v="Bombe de graisse"/>
    <n v="0"/>
    <x v="56"/>
    <d v="2024-02-04T00:00:00"/>
    <x v="0"/>
  </r>
  <r>
    <x v="72"/>
    <x v="7"/>
    <s v="Bonbons Régalad Kréma "/>
    <n v="0"/>
    <x v="57"/>
    <d v="2024-02-04T00:00:00"/>
    <x v="0"/>
  </r>
  <r>
    <x v="73"/>
    <x v="7"/>
    <s v="Bouillon de légumes  "/>
    <n v="0"/>
    <x v="58"/>
    <d v="2024-02-04T00:00:00"/>
    <x v="0"/>
  </r>
  <r>
    <x v="74"/>
    <x v="7"/>
    <s v="Brioche escargot "/>
    <n v="0"/>
    <x v="22"/>
    <d v="2024-10-28T00:00:00"/>
    <x v="0"/>
  </r>
  <r>
    <x v="75"/>
    <x v="7"/>
    <s v="Brissures praliné"/>
    <n v="0"/>
    <x v="59"/>
    <d v="2024-05-29T00:00:00"/>
    <x v="0"/>
  </r>
  <r>
    <x v="76"/>
    <x v="7"/>
    <s v="Cacahuetes Non Salees "/>
    <n v="0"/>
    <x v="60"/>
    <d v="2024-02-04T00:00:00"/>
    <x v="0"/>
  </r>
  <r>
    <x v="77"/>
    <x v="7"/>
    <s v="Cajun "/>
    <n v="0"/>
    <x v="61"/>
    <d v="2024-02-04T00:00:00"/>
    <x v="0"/>
  </r>
  <r>
    <x v="78"/>
    <x v="7"/>
    <s v="Cardamone "/>
    <n v="0"/>
    <x v="62"/>
    <d v="2024-02-04T00:00:00"/>
    <x v="0"/>
  </r>
  <r>
    <x v="79"/>
    <x v="7"/>
    <s v="Celebration"/>
    <n v="0"/>
    <x v="63"/>
    <d v="2024-02-04T00:00:00"/>
    <x v="0"/>
  </r>
  <r>
    <x v="80"/>
    <x v="7"/>
    <s v="Cerise Amarena"/>
    <n v="0"/>
    <x v="64"/>
    <d v="2024-02-04T00:00:00"/>
    <x v="0"/>
  </r>
  <r>
    <x v="81"/>
    <x v="7"/>
    <s v="Cerise noire "/>
    <n v="0"/>
    <x v="65"/>
    <d v="2024-09-28T00:00:00"/>
    <x v="0"/>
  </r>
  <r>
    <x v="82"/>
    <x v="7"/>
    <s v="Cerneaux De Noix Invalides  "/>
    <n v="0"/>
    <x v="66"/>
    <d v="2024-02-04T00:00:00"/>
    <x v="0"/>
  </r>
  <r>
    <x v="83"/>
    <x v="7"/>
    <s v="Chapelure "/>
    <n v="0"/>
    <x v="67"/>
    <d v="2025-02-27T00:00:00"/>
    <x v="0"/>
  </r>
  <r>
    <x v="84"/>
    <x v="7"/>
    <s v="Chapelure dorée "/>
    <n v="0"/>
    <x v="68"/>
    <d v="2024-02-04T00:00:00"/>
    <x v="0"/>
  </r>
  <r>
    <x v="85"/>
    <x v="7"/>
    <s v="Chapelure panko  "/>
    <n v="0"/>
    <x v="69"/>
    <d v="2024-03-29T00:00:00"/>
    <x v="0"/>
  </r>
  <r>
    <x v="86"/>
    <x v="7"/>
    <s v="Choco pop "/>
    <n v="0"/>
    <x v="70"/>
    <d v="2024-02-04T00:00:00"/>
    <x v="0"/>
  </r>
  <r>
    <x v="87"/>
    <x v="7"/>
    <s v="Chocolat 35 %"/>
    <n v="0"/>
    <x v="71"/>
    <d v="2024-07-29T00:00:00"/>
    <x v="0"/>
  </r>
  <r>
    <x v="88"/>
    <x v="7"/>
    <s v="Chocolat blanc 29 % "/>
    <n v="0"/>
    <x v="72"/>
    <d v="2024-02-04T00:00:00"/>
    <x v="0"/>
  </r>
  <r>
    <x v="89"/>
    <x v="7"/>
    <s v="Chocolat blanc Zephyr"/>
    <n v="0"/>
    <x v="73"/>
    <d v="2024-02-04T00:00:00"/>
    <x v="0"/>
  </r>
  <r>
    <x v="90"/>
    <x v="7"/>
    <s v="Chocolat noir 65 % "/>
    <n v="0"/>
    <x v="74"/>
    <d v="2024-02-04T00:00:00"/>
    <x v="0"/>
  </r>
  <r>
    <x v="91"/>
    <x v="7"/>
    <s v="Colombo hot "/>
    <n v="0"/>
    <x v="75"/>
    <d v="2025-02-27T00:00:00"/>
    <x v="0"/>
  </r>
  <r>
    <x v="92"/>
    <x v="7"/>
    <s v="Colombo hot "/>
    <n v="0"/>
    <x v="75"/>
    <d v="2024-11-04T00:00:00"/>
    <x v="0"/>
  </r>
  <r>
    <x v="93"/>
    <x v="7"/>
    <s v="Confiture Abricot "/>
    <n v="0"/>
    <x v="76"/>
    <d v="2024-02-04T00:00:00"/>
    <x v="0"/>
  </r>
  <r>
    <x v="94"/>
    <x v="7"/>
    <s v="Confiture abricot  Verre  C:60"/>
    <n v="0"/>
    <x v="77"/>
    <d v="2024-02-04T00:00:00"/>
    <x v="0"/>
  </r>
  <r>
    <x v="95"/>
    <x v="7"/>
    <s v="Confiture Abricot 320 Gr"/>
    <n v="0"/>
    <x v="78"/>
    <d v="2025-09-30T00:00:00"/>
    <x v="0"/>
  </r>
  <r>
    <x v="96"/>
    <x v="7"/>
    <s v="CONFITURE DE FRAISE 320 GR "/>
    <n v="0"/>
    <x v="79"/>
    <d v="2025-09-30T00:00:00"/>
    <x v="0"/>
  </r>
  <r>
    <x v="97"/>
    <x v="7"/>
    <s v="CONFITURE DE FRAMBOISE  320 GR"/>
    <n v="0"/>
    <x v="80"/>
    <d v="2025-09-30T00:00:00"/>
    <x v="0"/>
  </r>
  <r>
    <x v="98"/>
    <x v="7"/>
    <s v="CONFITURE DE MYRTILLE 320 GR"/>
    <n v="0"/>
    <x v="81"/>
    <d v="2025-09-30T00:00:00"/>
    <x v="0"/>
  </r>
  <r>
    <x v="99"/>
    <x v="7"/>
    <s v="Confiture Fraise 30 Gr"/>
    <n v="0"/>
    <x v="77"/>
    <d v="2024-02-04T00:00:00"/>
    <x v="0"/>
  </r>
  <r>
    <x v="100"/>
    <x v="7"/>
    <s v="Confiture Fraise 320 Gr"/>
    <n v="0"/>
    <x v="79"/>
    <d v="2025-09-30T00:00:00"/>
    <x v="0"/>
  </r>
  <r>
    <x v="101"/>
    <x v="7"/>
    <s v="Confiture Fraises 370 Gr"/>
    <n v="0"/>
    <x v="82"/>
    <d v="2024-02-04T00:00:00"/>
    <x v="0"/>
  </r>
  <r>
    <x v="102"/>
    <x v="7"/>
    <s v="Confiture fraises sceau 3 kg"/>
    <n v="0"/>
    <x v="83"/>
    <d v="2025-02-27T00:00:00"/>
    <x v="0"/>
  </r>
  <r>
    <x v="103"/>
    <x v="7"/>
    <s v="Confiture framboise 30 gr "/>
    <n v="0"/>
    <x v="84"/>
    <d v="2024-02-13T00:00:00"/>
    <x v="0"/>
  </r>
  <r>
    <x v="104"/>
    <x v="7"/>
    <s v="Confiture framboise pot 1 kg "/>
    <n v="0"/>
    <x v="85"/>
    <d v="2024-02-04T00:00:00"/>
    <x v="0"/>
  </r>
  <r>
    <x v="105"/>
    <x v="7"/>
    <s v="Confiture griotte 30 g "/>
    <n v="0"/>
    <x v="77"/>
    <d v="2024-02-13T00:00:00"/>
    <x v="0"/>
  </r>
  <r>
    <x v="106"/>
    <x v="7"/>
    <s v="Confiture Griotte 370 Gr"/>
    <n v="0"/>
    <x v="86"/>
    <d v="2024-02-04T00:00:00"/>
    <x v="0"/>
  </r>
  <r>
    <x v="107"/>
    <x v="7"/>
    <s v="Confiture Myrtille 30 gr "/>
    <n v="0"/>
    <x v="87"/>
    <d v="2024-02-13T00:00:00"/>
    <x v="0"/>
  </r>
  <r>
    <x v="108"/>
    <x v="7"/>
    <s v="Confiture Peche 30 Gr "/>
    <n v="0"/>
    <x v="77"/>
    <d v="2024-02-04T00:00:00"/>
    <x v="0"/>
  </r>
  <r>
    <x v="109"/>
    <x v="7"/>
    <s v="Confiture peche 350 gr "/>
    <n v="0"/>
    <x v="88"/>
    <d v="2024-02-04T00:00:00"/>
    <x v="0"/>
  </r>
  <r>
    <x v="110"/>
    <x v="7"/>
    <s v="Coquillette "/>
    <n v="0"/>
    <x v="89"/>
    <d v="2024-02-13T00:00:00"/>
    <x v="0"/>
  </r>
  <r>
    <x v="111"/>
    <x v="7"/>
    <s v="Corn Flakes  500 gr"/>
    <n v="0"/>
    <x v="90"/>
    <d v="2024-02-04T00:00:00"/>
    <x v="0"/>
  </r>
  <r>
    <x v="112"/>
    <x v="7"/>
    <s v="Cornichon 5/1 boite 80+   "/>
    <n v="0"/>
    <x v="91"/>
    <d v="2024-02-04T00:00:00"/>
    <x v="0"/>
  </r>
  <r>
    <x v="113"/>
    <x v="7"/>
    <s v="Couscous moyen"/>
    <n v="0"/>
    <x v="92"/>
    <d v="2024-09-28T00:00:00"/>
    <x v="0"/>
  </r>
  <r>
    <x v="114"/>
    <x v="7"/>
    <s v="Creals Gourmandes Bio"/>
    <n v="0"/>
    <x v="93"/>
    <d v="2024-02-04T00:00:00"/>
    <x v="0"/>
  </r>
  <r>
    <x v="115"/>
    <x v="7"/>
    <s v="Creme balsamique 250ml"/>
    <n v="0"/>
    <x v="94"/>
    <d v="2024-02-04T00:00:00"/>
    <x v="0"/>
  </r>
  <r>
    <x v="116"/>
    <x v="7"/>
    <s v="Creme cassis dijon "/>
    <n v="0"/>
    <x v="95"/>
    <d v="2024-09-28T00:00:00"/>
    <x v="0"/>
  </r>
  <r>
    <x v="117"/>
    <x v="7"/>
    <s v="Creme de marron "/>
    <n v="0"/>
    <x v="96"/>
    <d v="2024-02-04T00:00:00"/>
    <x v="0"/>
  </r>
  <r>
    <x v="118"/>
    <x v="7"/>
    <s v="Creme vinaigre pomme "/>
    <n v="0"/>
    <x v="97"/>
    <d v="2024-02-04T00:00:00"/>
    <x v="0"/>
  </r>
  <r>
    <x v="119"/>
    <x v="7"/>
    <s v="Cuillere pâtissier"/>
    <n v="0"/>
    <x v="98"/>
    <d v="2024-02-04T00:00:00"/>
    <x v="0"/>
  </r>
  <r>
    <x v="120"/>
    <x v="7"/>
    <s v="Curcuma Moulu "/>
    <n v="0"/>
    <x v="99"/>
    <d v="2024-02-04T00:00:00"/>
    <x v="0"/>
  </r>
  <r>
    <x v="121"/>
    <x v="7"/>
    <s v="Curry "/>
    <n v="0"/>
    <x v="94"/>
    <d v="2024-02-04T00:00:00"/>
    <x v="0"/>
  </r>
  <r>
    <x v="122"/>
    <x v="7"/>
    <s v="Daim Sachet "/>
    <n v="0"/>
    <x v="100"/>
    <d v="2024-02-04T00:00:00"/>
    <x v="0"/>
  </r>
  <r>
    <x v="123"/>
    <x v="7"/>
    <s v="Dattes Moelleux"/>
    <n v="0"/>
    <x v="101"/>
    <d v="2024-02-04T00:00:00"/>
    <x v="0"/>
  </r>
  <r>
    <x v="124"/>
    <x v="7"/>
    <s v="Ebly "/>
    <n v="0"/>
    <x v="102"/>
    <d v="2024-03-29T00:00:00"/>
    <x v="0"/>
  </r>
  <r>
    <x v="125"/>
    <x v="7"/>
    <s v="Egraine végétale "/>
    <n v="0"/>
    <x v="103"/>
    <d v="2024-02-04T00:00:00"/>
    <x v="0"/>
  </r>
  <r>
    <x v="126"/>
    <x v="7"/>
    <s v="Epautre "/>
    <n v="0"/>
    <x v="104"/>
    <d v="2024-02-04T00:00:00"/>
    <x v="0"/>
  </r>
  <r>
    <x v="127"/>
    <x v="7"/>
    <s v="Farfalle "/>
    <n v="0"/>
    <x v="105"/>
    <d v="2024-10-28T00:00:00"/>
    <x v="0"/>
  </r>
  <r>
    <x v="128"/>
    <x v="7"/>
    <s v="Farine De Ble T55"/>
    <n v="0"/>
    <x v="106"/>
    <d v="2024-02-04T00:00:00"/>
    <x v="0"/>
  </r>
  <r>
    <x v="129"/>
    <x v="7"/>
    <s v="Farine t55 Sac"/>
    <n v="0"/>
    <x v="107"/>
    <d v="2024-02-04T00:00:00"/>
    <x v="0"/>
  </r>
  <r>
    <x v="130"/>
    <x v="7"/>
    <s v="Feuillantine chocolat Carton"/>
    <n v="0"/>
    <x v="108"/>
    <d v="2024-02-29T00:00:00"/>
    <x v="0"/>
  </r>
  <r>
    <x v="131"/>
    <x v="7"/>
    <s v="Feuille de riz "/>
    <n v="0"/>
    <x v="109"/>
    <d v="2024-09-28T00:00:00"/>
    <x v="0"/>
  </r>
  <r>
    <x v="132"/>
    <x v="7"/>
    <s v="Feuille nori "/>
    <n v="0"/>
    <x v="110"/>
    <d v="2024-11-29T00:00:00"/>
    <x v="0"/>
  </r>
  <r>
    <x v="133"/>
    <x v="7"/>
    <s v="Figue Moelleux"/>
    <n v="0"/>
    <x v="111"/>
    <d v="2024-02-04T00:00:00"/>
    <x v="0"/>
  </r>
  <r>
    <x v="134"/>
    <x v="7"/>
    <s v="Flakes Epautre"/>
    <n v="0"/>
    <x v="112"/>
    <d v="2024-02-04T00:00:00"/>
    <x v="0"/>
  </r>
  <r>
    <x v="135"/>
    <x v="7"/>
    <s v="Fleur d oranger "/>
    <n v="0"/>
    <x v="113"/>
    <d v="2024-02-04T00:00:00"/>
    <x v="0"/>
  </r>
  <r>
    <x v="136"/>
    <x v="7"/>
    <s v="Fleur de sel"/>
    <n v="0"/>
    <x v="114"/>
    <d v="2024-02-13T00:00:00"/>
    <x v="0"/>
  </r>
  <r>
    <x v="137"/>
    <x v="7"/>
    <s v="Flocon d avoine "/>
    <n v="0"/>
    <x v="115"/>
    <d v="2024-02-13T00:00:00"/>
    <x v="0"/>
  </r>
  <r>
    <x v="138"/>
    <x v="7"/>
    <s v="Fond Brun Lié Boite"/>
    <n v="0"/>
    <x v="116"/>
    <d v="2024-02-04T00:00:00"/>
    <x v="0"/>
  </r>
  <r>
    <x v="139"/>
    <x v="7"/>
    <s v="Fond volaille "/>
    <n v="0"/>
    <x v="117"/>
    <d v="2024-11-29T00:00:00"/>
    <x v="0"/>
  </r>
  <r>
    <x v="140"/>
    <x v="7"/>
    <s v="Fondant blanc "/>
    <n v="0"/>
    <x v="118"/>
    <d v="2024-09-28T00:00:00"/>
    <x v="0"/>
  </r>
  <r>
    <x v="141"/>
    <x v="7"/>
    <s v="Fumet poisson liquide "/>
    <n v="0"/>
    <x v="119"/>
    <d v="2024-02-04T00:00:00"/>
    <x v="0"/>
  </r>
  <r>
    <x v="142"/>
    <x v="7"/>
    <s v="Fumet poisson poudre   "/>
    <n v="0"/>
    <x v="120"/>
    <d v="2024-02-04T00:00:00"/>
    <x v="0"/>
  </r>
  <r>
    <x v="143"/>
    <x v="7"/>
    <s v="Garam masala "/>
    <n v="0"/>
    <x v="121"/>
    <d v="2024-02-13T00:00:00"/>
    <x v="0"/>
  </r>
  <r>
    <x v="144"/>
    <x v="7"/>
    <s v="Gelatine feuille "/>
    <n v="0"/>
    <x v="122"/>
    <d v="2024-02-04T00:00:00"/>
    <x v="0"/>
  </r>
  <r>
    <x v="145"/>
    <x v="7"/>
    <s v="Gelatine poisson poudre "/>
    <n v="0"/>
    <x v="123"/>
    <d v="2024-02-13T00:00:00"/>
    <x v="0"/>
  </r>
  <r>
    <x v="146"/>
    <x v="7"/>
    <s v="Genoise nat feuille 8mm"/>
    <n v="0"/>
    <x v="124"/>
    <d v="2024-02-04T00:00:00"/>
    <x v="0"/>
  </r>
  <r>
    <x v="147"/>
    <x v="7"/>
    <s v="Gousse vanille "/>
    <n v="0"/>
    <x v="125"/>
    <d v="2024-05-29T00:00:00"/>
    <x v="0"/>
  </r>
  <r>
    <x v="148"/>
    <x v="7"/>
    <s v="Graine de chia "/>
    <n v="0"/>
    <x v="126"/>
    <d v="2024-02-04T00:00:00"/>
    <x v="0"/>
  </r>
  <r>
    <x v="149"/>
    <x v="7"/>
    <s v="Gressins sesame "/>
    <n v="0"/>
    <x v="127"/>
    <d v="2025-01-31T00:00:00"/>
    <x v="0"/>
  </r>
  <r>
    <x v="150"/>
    <x v="7"/>
    <s v="Gros sel "/>
    <n v="0"/>
    <x v="128"/>
    <d v="2024-02-04T00:00:00"/>
    <x v="0"/>
  </r>
  <r>
    <x v="151"/>
    <x v="7"/>
    <s v="Haribo coca  "/>
    <n v="0"/>
    <x v="129"/>
    <d v="2024-09-28T00:00:00"/>
    <x v="0"/>
  </r>
  <r>
    <x v="152"/>
    <x v="7"/>
    <s v="Haribo dragibus "/>
    <n v="0"/>
    <x v="130"/>
    <d v="2024-09-28T00:00:00"/>
    <x v="0"/>
  </r>
  <r>
    <x v="153"/>
    <x v="7"/>
    <s v="Haribo fraise   "/>
    <n v="0"/>
    <x v="131"/>
    <d v="2024-09-28T00:00:00"/>
    <x v="0"/>
  </r>
  <r>
    <x v="154"/>
    <x v="7"/>
    <s v="Haribo marshmallows"/>
    <n v="0"/>
    <x v="132"/>
    <d v="2024-09-28T00:00:00"/>
    <x v="0"/>
  </r>
  <r>
    <x v="155"/>
    <x v="7"/>
    <s v="Haribo schawofl  "/>
    <n v="0"/>
    <x v="129"/>
    <d v="2024-09-28T00:00:00"/>
    <x v="0"/>
  </r>
  <r>
    <x v="156"/>
    <x v="7"/>
    <s v="Haribo super frite   "/>
    <n v="0"/>
    <x v="129"/>
    <d v="2024-09-28T00:00:00"/>
    <x v="0"/>
  </r>
  <r>
    <x v="157"/>
    <x v="7"/>
    <s v="Haricot rouge boite 5/1"/>
    <n v="0"/>
    <x v="133"/>
    <d v="2024-09-28T00:00:00"/>
    <x v="0"/>
  </r>
  <r>
    <x v="158"/>
    <x v="7"/>
    <s v="Harissa"/>
    <n v="0"/>
    <x v="134"/>
    <d v="2024-03-29T00:00:00"/>
    <x v="0"/>
  </r>
  <r>
    <x v="159"/>
    <x v="7"/>
    <s v="Herbes de provence 185 gr"/>
    <n v="0"/>
    <x v="135"/>
    <d v="2024-02-04T00:00:00"/>
    <x v="0"/>
  </r>
  <r>
    <x v="160"/>
    <x v="7"/>
    <s v="Hibiscus "/>
    <n v="0"/>
    <x v="136"/>
    <d v="2024-02-04T00:00:00"/>
    <x v="0"/>
  </r>
  <r>
    <x v="161"/>
    <x v="7"/>
    <s v="Huile colza 10 l"/>
    <n v="0"/>
    <x v="137"/>
    <d v="2024-10-28T00:00:00"/>
    <x v="0"/>
  </r>
  <r>
    <x v="162"/>
    <x v="7"/>
    <s v="Huile Colza B:5L"/>
    <n v="0"/>
    <x v="138"/>
    <d v="2024-02-04T00:00:00"/>
    <x v="0"/>
  </r>
  <r>
    <x v="163"/>
    <x v="7"/>
    <s v="Huile Colzac / Olive 5L"/>
    <n v="0"/>
    <x v="139"/>
    <d v="2024-02-04T00:00:00"/>
    <x v="0"/>
  </r>
  <r>
    <x v="164"/>
    <x v="7"/>
    <s v="Huile D'Olive B:5L"/>
    <n v="0"/>
    <x v="140"/>
    <d v="2024-02-04T00:00:00"/>
    <x v="0"/>
  </r>
  <r>
    <x v="165"/>
    <x v="7"/>
    <s v="Huile D'Olive Extra Vierge B:1L  "/>
    <n v="0"/>
    <x v="141"/>
    <d v="2024-02-04T00:00:00"/>
    <x v="0"/>
  </r>
  <r>
    <x v="166"/>
    <x v="7"/>
    <s v="Huile de noisette 50 cl"/>
    <n v="0"/>
    <x v="142"/>
    <d v="2024-02-04T00:00:00"/>
    <x v="0"/>
  </r>
  <r>
    <x v="167"/>
    <x v="7"/>
    <s v="Huile de noix "/>
    <n v="0"/>
    <x v="143"/>
    <d v="2024-09-28T00:00:00"/>
    <x v="0"/>
  </r>
  <r>
    <x v="168"/>
    <x v="7"/>
    <s v="Huile de tournesol 10 l"/>
    <n v="0"/>
    <x v="144"/>
    <d v="2024-09-28T00:00:00"/>
    <x v="0"/>
  </r>
  <r>
    <x v="169"/>
    <x v="7"/>
    <s v="Huile olive /colza l"/>
    <n v="0"/>
    <x v="145"/>
    <d v="2024-09-28T00:00:00"/>
    <x v="0"/>
  </r>
  <r>
    <x v="170"/>
    <x v="7"/>
    <s v="Huile performanc friteuse 10 l"/>
    <n v="0"/>
    <x v="146"/>
    <d v="2024-02-04T00:00:00"/>
    <x v="0"/>
  </r>
  <r>
    <x v="171"/>
    <x v="7"/>
    <s v="Huile sesame 500 gr "/>
    <n v="0"/>
    <x v="147"/>
    <d v="2024-02-04T00:00:00"/>
    <x v="0"/>
  </r>
  <r>
    <x v="172"/>
    <x v="7"/>
    <s v="Huile thai "/>
    <n v="0"/>
    <x v="148"/>
    <d v="2024-09-28T00:00:00"/>
    <x v="0"/>
  </r>
  <r>
    <x v="173"/>
    <x v="7"/>
    <s v="Huile tournesol"/>
    <n v="0"/>
    <x v="149"/>
    <d v="2024-02-04T00:00:00"/>
    <x v="0"/>
  </r>
  <r>
    <x v="174"/>
    <x v="7"/>
    <s v="Huile tournesol bidon 10 l"/>
    <n v="0"/>
    <x v="144"/>
    <d v="2024-03-29T00:00:00"/>
    <x v="0"/>
  </r>
  <r>
    <x v="175"/>
    <x v="7"/>
    <s v="Ketchup pot 34ml room carton 80 pot    "/>
    <n v="0"/>
    <x v="150"/>
    <d v="2024-02-04T00:00:00"/>
    <x v="0"/>
  </r>
  <r>
    <x v="176"/>
    <x v="7"/>
    <s v="Krema"/>
    <n v="0"/>
    <x v="57"/>
    <d v="2024-09-28T00:00:00"/>
    <x v="0"/>
  </r>
  <r>
    <x v="177"/>
    <x v="7"/>
    <s v="Lait de coco 1l brick"/>
    <n v="0"/>
    <x v="151"/>
    <d v="2024-02-04T00:00:00"/>
    <x v="0"/>
  </r>
  <r>
    <x v="178"/>
    <x v="7"/>
    <s v="Lasagne  5 kg  "/>
    <n v="0"/>
    <x v="152"/>
    <d v="2024-03-29T00:00:00"/>
    <x v="0"/>
  </r>
  <r>
    <x v="179"/>
    <x v="7"/>
    <s v="Lasagne Lisca"/>
    <n v="0"/>
    <x v="153"/>
    <d v="2024-02-04T00:00:00"/>
    <x v="0"/>
  </r>
  <r>
    <x v="180"/>
    <x v="7"/>
    <s v="Lentille Corail Bio"/>
    <n v="0"/>
    <x v="154"/>
    <d v="2024-02-04T00:00:00"/>
    <x v="0"/>
  </r>
  <r>
    <x v="181"/>
    <x v="7"/>
    <s v="Lentilles Vertes S:5Kg"/>
    <n v="0"/>
    <x v="155"/>
    <d v="2024-02-04T00:00:00"/>
    <x v="0"/>
  </r>
  <r>
    <x v="182"/>
    <x v="7"/>
    <s v="Levure boulangere pq"/>
    <n v="0"/>
    <x v="156"/>
    <d v="2024-04-25T00:00:00"/>
    <x v="0"/>
  </r>
  <r>
    <x v="183"/>
    <x v="7"/>
    <s v="Levure chimique "/>
    <n v="0"/>
    <x v="56"/>
    <d v="2024-02-04T00:00:00"/>
    <x v="0"/>
  </r>
  <r>
    <x v="184"/>
    <x v="7"/>
    <s v="Linguine Ultra Resist S:5Kg"/>
    <n v="0"/>
    <x v="157"/>
    <d v="2024-02-04T00:00:00"/>
    <x v="0"/>
  </r>
  <r>
    <x v="185"/>
    <x v="7"/>
    <s v="Litchi"/>
    <n v="0"/>
    <x v="158"/>
    <d v="2024-09-28T00:00:00"/>
    <x v="0"/>
  </r>
  <r>
    <x v="186"/>
    <x v="7"/>
    <s v="Madeleine Nature 25 gr carton 150pc "/>
    <n v="0"/>
    <x v="159"/>
    <d v="2024-02-04T00:00:00"/>
    <x v="0"/>
  </r>
  <r>
    <x v="187"/>
    <x v="7"/>
    <s v="Madeleine Pepites Chocolat"/>
    <n v="0"/>
    <x v="160"/>
    <d v="2024-02-04T00:00:00"/>
    <x v="0"/>
  </r>
  <r>
    <x v="188"/>
    <x v="7"/>
    <s v="Mais cuit "/>
    <n v="0"/>
    <x v="161"/>
    <d v="2024-02-04T00:00:00"/>
    <x v="0"/>
  </r>
  <r>
    <x v="189"/>
    <x v="7"/>
    <s v="Maïs grains 4/4"/>
    <n v="0"/>
    <x v="162"/>
    <d v="2024-02-04T00:00:00"/>
    <x v="0"/>
  </r>
  <r>
    <x v="190"/>
    <x v="7"/>
    <s v="Maizena"/>
    <n v="0"/>
    <x v="163"/>
    <d v="2024-11-29T00:00:00"/>
    <x v="0"/>
  </r>
  <r>
    <x v="191"/>
    <x v="7"/>
    <s v="Mayonnaise pot 33 ml room carton 80 pot    "/>
    <n v="0"/>
    <x v="164"/>
    <d v="2024-02-04T00:00:00"/>
    <x v="0"/>
  </r>
  <r>
    <x v="192"/>
    <x v="7"/>
    <s v="Melange 3 Fruits"/>
    <n v="0"/>
    <x v="165"/>
    <d v="2024-02-04T00:00:00"/>
    <x v="0"/>
  </r>
  <r>
    <x v="193"/>
    <x v="7"/>
    <s v="Melange BBQ"/>
    <n v="0"/>
    <x v="166"/>
    <d v="2024-10-28T00:00:00"/>
    <x v="0"/>
  </r>
  <r>
    <x v="194"/>
    <x v="7"/>
    <s v="Melange BBQ 105 gr "/>
    <n v="0"/>
    <x v="166"/>
    <d v="2024-09-28T00:00:00"/>
    <x v="0"/>
  </r>
  <r>
    <x v="195"/>
    <x v="7"/>
    <s v="Melange Cajun"/>
    <n v="0"/>
    <x v="61"/>
    <d v="2024-09-28T00:00:00"/>
    <x v="0"/>
  </r>
  <r>
    <x v="196"/>
    <x v="7"/>
    <s v="Melange forestier seche"/>
    <n v="0"/>
    <x v="167"/>
    <d v="2024-02-04T00:00:00"/>
    <x v="0"/>
  </r>
  <r>
    <x v="197"/>
    <x v="7"/>
    <s v="Melange legumes  "/>
    <n v="0"/>
    <x v="95"/>
    <d v="2024-02-04T00:00:00"/>
    <x v="0"/>
  </r>
  <r>
    <x v="198"/>
    <x v="7"/>
    <s v="Menthe douce poudre "/>
    <n v="0"/>
    <x v="168"/>
    <d v="2024-02-13T00:00:00"/>
    <x v="0"/>
  </r>
  <r>
    <x v="199"/>
    <x v="7"/>
    <s v="Miel pot 1 kg"/>
    <n v="0"/>
    <x v="169"/>
    <d v="2024-02-04T00:00:00"/>
    <x v="0"/>
  </r>
  <r>
    <x v="200"/>
    <x v="7"/>
    <s v="Miel room 48 pieces "/>
    <n v="0"/>
    <x v="170"/>
    <d v="2024-11-29T00:00:00"/>
    <x v="0"/>
  </r>
  <r>
    <x v="201"/>
    <x v="7"/>
    <s v="Mini baba au rhum"/>
    <n v="0"/>
    <x v="171"/>
    <d v="2024-02-13T00:00:00"/>
    <x v="0"/>
  </r>
  <r>
    <x v="202"/>
    <x v="7"/>
    <s v="Miso blanc"/>
    <n v="0"/>
    <x v="172"/>
    <d v="2024-02-04T00:00:00"/>
    <x v="0"/>
  </r>
  <r>
    <x v="203"/>
    <x v="7"/>
    <s v="Miso rouge"/>
    <n v="0"/>
    <x v="173"/>
    <d v="2024-02-04T00:00:00"/>
    <x v="0"/>
  </r>
  <r>
    <x v="204"/>
    <x v="7"/>
    <s v="Morilles"/>
    <n v="0"/>
    <x v="174"/>
    <d v="2024-05-29T00:00:00"/>
    <x v="0"/>
  </r>
  <r>
    <x v="205"/>
    <x v="7"/>
    <s v="Morilles sechees 400 gr "/>
    <n v="0"/>
    <x v="175"/>
    <d v="2024-02-04T00:00:00"/>
    <x v="0"/>
  </r>
  <r>
    <x v="206"/>
    <x v="7"/>
    <s v="Moutarde 33 ml room "/>
    <n v="0"/>
    <x v="176"/>
    <d v="2024-02-04T00:00:00"/>
    <x v="0"/>
  </r>
  <r>
    <x v="207"/>
    <x v="7"/>
    <s v="Muesli country mix 1kg "/>
    <n v="0"/>
    <x v="177"/>
    <d v="2024-02-04T00:00:00"/>
    <x v="0"/>
  </r>
  <r>
    <x v="208"/>
    <x v="7"/>
    <s v="Nappage brillane chocolat   "/>
    <n v="0"/>
    <x v="178"/>
    <d v="2024-07-29T00:00:00"/>
    <x v="0"/>
  </r>
  <r>
    <x v="209"/>
    <x v="7"/>
    <s v="Noix De Cajou 1 Kg  "/>
    <n v="0"/>
    <x v="179"/>
    <d v="2024-02-04T00:00:00"/>
    <x v="0"/>
  </r>
  <r>
    <x v="210"/>
    <x v="7"/>
    <s v="Noix pecan "/>
    <n v="0"/>
    <x v="180"/>
    <d v="2024-05-29T00:00:00"/>
    <x v="0"/>
  </r>
  <r>
    <x v="211"/>
    <x v="7"/>
    <s v="Nougat Caramel"/>
    <n v="0"/>
    <x v="181"/>
    <d v="2024-02-04T00:00:00"/>
    <x v="0"/>
  </r>
  <r>
    <x v="212"/>
    <x v="7"/>
    <s v="Nouilles jap 3 kg"/>
    <n v="0"/>
    <x v="182"/>
    <d v="2024-02-04T00:00:00"/>
    <x v="0"/>
  </r>
  <r>
    <x v="213"/>
    <x v="7"/>
    <s v="Nuss Crunchy Granola Noix"/>
    <n v="0"/>
    <x v="50"/>
    <d v="2024-02-04T00:00:00"/>
    <x v="0"/>
  </r>
  <r>
    <x v="214"/>
    <x v="7"/>
    <s v="Nutella 15 Gr"/>
    <n v="0"/>
    <x v="157"/>
    <d v="2024-02-04T00:00:00"/>
    <x v="0"/>
  </r>
  <r>
    <x v="215"/>
    <x v="7"/>
    <s v="Nutella 3 kg"/>
    <n v="0"/>
    <x v="183"/>
    <d v="2024-10-28T00:00:00"/>
    <x v="0"/>
  </r>
  <r>
    <x v="216"/>
    <x v="7"/>
    <s v="Oignon grelot pickels "/>
    <n v="0"/>
    <x v="184"/>
    <d v="2024-02-13T00:00:00"/>
    <x v="0"/>
  </r>
  <r>
    <x v="217"/>
    <x v="7"/>
    <s v="Oignons frits 1 kg      "/>
    <n v="0"/>
    <x v="185"/>
    <d v="2024-02-13T00:00:00"/>
    <x v="0"/>
  </r>
  <r>
    <x v="218"/>
    <x v="7"/>
    <s v="Olive Noirs Entieres 5/1"/>
    <n v="0"/>
    <x v="186"/>
    <d v="2024-02-04T00:00:00"/>
    <x v="0"/>
  </r>
  <r>
    <x v="219"/>
    <x v="7"/>
    <s v="Olive Verte Entieres 5/1"/>
    <n v="0"/>
    <x v="187"/>
    <d v="2024-02-04T00:00:00"/>
    <x v="0"/>
  </r>
  <r>
    <x v="220"/>
    <x v="7"/>
    <s v="Paillete feuillantine 2.5 kg"/>
    <n v="0"/>
    <x v="108"/>
    <d v="2024-02-04T00:00:00"/>
    <x v="0"/>
  </r>
  <r>
    <x v="221"/>
    <x v="7"/>
    <s v="Paprika 800 gr"/>
    <n v="0"/>
    <x v="188"/>
    <d v="2024-02-04T00:00:00"/>
    <x v="0"/>
  </r>
  <r>
    <x v="222"/>
    <x v="7"/>
    <s v="Paprika fume"/>
    <n v="0"/>
    <x v="189"/>
    <d v="2025-01-31T00:00:00"/>
    <x v="0"/>
  </r>
  <r>
    <x v="223"/>
    <x v="7"/>
    <s v="Pate A Tartine Noix Coco 300 Gr"/>
    <n v="0"/>
    <x v="190"/>
    <d v="2024-02-04T00:00:00"/>
    <x v="0"/>
  </r>
  <r>
    <x v="224"/>
    <x v="7"/>
    <s v="Pate A Tartiner Noisette 360Gr  bonne maman "/>
    <n v="0"/>
    <x v="191"/>
    <d v="2024-02-04T00:00:00"/>
    <x v="0"/>
  </r>
  <r>
    <x v="225"/>
    <x v="7"/>
    <s v="Pate d amande "/>
    <n v="0"/>
    <x v="192"/>
    <d v="2024-11-29T00:00:00"/>
    <x v="0"/>
  </r>
  <r>
    <x v="226"/>
    <x v="7"/>
    <s v="Pate dececco tricolors 0.500gr "/>
    <n v="0"/>
    <x v="193"/>
    <d v="2025-02-27T00:00:00"/>
    <x v="0"/>
  </r>
  <r>
    <x v="227"/>
    <x v="7"/>
    <s v="Pate pistache pot 1 kg "/>
    <n v="0"/>
    <x v="194"/>
    <d v="2024-02-04T00:00:00"/>
    <x v="0"/>
  </r>
  <r>
    <x v="228"/>
    <x v="7"/>
    <s v="Penne Rigate  sac 5 kg "/>
    <n v="0"/>
    <x v="195"/>
    <d v="2024-02-04T00:00:00"/>
    <x v="0"/>
  </r>
  <r>
    <x v="229"/>
    <x v="7"/>
    <s v="Perles chocolat blanc "/>
    <n v="0"/>
    <x v="196"/>
    <d v="2024-07-29T00:00:00"/>
    <x v="0"/>
  </r>
  <r>
    <x v="230"/>
    <x v="7"/>
    <s v="Perles chocolat noir "/>
    <n v="0"/>
    <x v="197"/>
    <d v="2024-07-29T00:00:00"/>
    <x v="0"/>
  </r>
  <r>
    <x v="231"/>
    <x v="7"/>
    <s v="Petit oignons blanc vinaigre 5/1"/>
    <n v="0"/>
    <x v="198"/>
    <d v="2024-02-04T00:00:00"/>
    <x v="0"/>
  </r>
  <r>
    <x v="232"/>
    <x v="7"/>
    <s v="Pignon de pin "/>
    <n v="0"/>
    <x v="199"/>
    <d v="2024-02-13T00:00:00"/>
    <x v="0"/>
  </r>
  <r>
    <x v="233"/>
    <x v="7"/>
    <s v="Piment cayenne "/>
    <n v="0"/>
    <x v="200"/>
    <d v="2025-02-27T00:00:00"/>
    <x v="0"/>
  </r>
  <r>
    <x v="234"/>
    <x v="7"/>
    <s v="Piment cayenne "/>
    <n v="0"/>
    <x v="201"/>
    <d v="2024-10-28T00:00:00"/>
    <x v="0"/>
  </r>
  <r>
    <x v="235"/>
    <x v="7"/>
    <s v="Piment doux "/>
    <n v="0"/>
    <x v="202"/>
    <d v="2025-02-27T00:00:00"/>
    <x v="0"/>
  </r>
  <r>
    <x v="236"/>
    <x v="7"/>
    <s v="Piment fume "/>
    <n v="0"/>
    <x v="203"/>
    <d v="2025-02-27T00:00:00"/>
    <x v="0"/>
  </r>
  <r>
    <x v="237"/>
    <x v="7"/>
    <s v="Pois Chiches 4/4"/>
    <n v="0"/>
    <x v="204"/>
    <d v="2024-02-04T00:00:00"/>
    <x v="0"/>
  </r>
  <r>
    <x v="238"/>
    <x v="7"/>
    <s v="Poivre fume "/>
    <n v="0"/>
    <x v="205"/>
    <d v="2025-01-31T00:00:00"/>
    <x v="0"/>
  </r>
  <r>
    <x v="239"/>
    <x v="7"/>
    <s v="Poivre Gris Moulu  1 kg "/>
    <n v="0"/>
    <x v="206"/>
    <d v="2024-02-04T00:00:00"/>
    <x v="0"/>
  </r>
  <r>
    <x v="240"/>
    <x v="7"/>
    <s v="Poivre malabar "/>
    <n v="0"/>
    <x v="207"/>
    <d v="2025-01-31T00:00:00"/>
    <x v="0"/>
  </r>
  <r>
    <x v="241"/>
    <x v="7"/>
    <s v="Poivre Noir Grains S:1Kg"/>
    <n v="0"/>
    <x v="208"/>
    <d v="2024-02-04T00:00:00"/>
    <x v="0"/>
  </r>
  <r>
    <x v="242"/>
    <x v="7"/>
    <s v="Poivre sauvage "/>
    <n v="0"/>
    <x v="209"/>
    <d v="2024-11-29T00:00:00"/>
    <x v="0"/>
  </r>
  <r>
    <x v="243"/>
    <x v="7"/>
    <s v="Poivre tinut "/>
    <n v="0"/>
    <x v="210"/>
    <d v="2024-02-04T00:00:00"/>
    <x v="0"/>
  </r>
  <r>
    <x v="244"/>
    <x v="7"/>
    <s v="Poivre Vert"/>
    <n v="0"/>
    <x v="211"/>
    <d v="2024-02-04T00:00:00"/>
    <x v="0"/>
  </r>
  <r>
    <x v="245"/>
    <x v="7"/>
    <s v="Poivre vert saumure "/>
    <n v="0"/>
    <x v="212"/>
    <d v="2024-02-29T00:00:00"/>
    <x v="0"/>
  </r>
  <r>
    <x v="246"/>
    <x v="7"/>
    <s v="Polenta mais 1 kg "/>
    <n v="0"/>
    <x v="213"/>
    <d v="2024-02-04T00:00:00"/>
    <x v="0"/>
  </r>
  <r>
    <x v="247"/>
    <x v="7"/>
    <s v="Pop Corn"/>
    <n v="0"/>
    <x v="214"/>
    <d v="2024-02-04T00:00:00"/>
    <x v="0"/>
  </r>
  <r>
    <x v="248"/>
    <x v="7"/>
    <s v="Poudre amande"/>
    <n v="0"/>
    <x v="83"/>
    <d v="2024-02-13T00:00:00"/>
    <x v="0"/>
  </r>
  <r>
    <x v="249"/>
    <x v="7"/>
    <s v="Poudre cacao kg "/>
    <n v="0"/>
    <x v="215"/>
    <d v="2024-02-04T00:00:00"/>
    <x v="0"/>
  </r>
  <r>
    <x v="250"/>
    <x v="7"/>
    <s v="Poudre cannelle kg"/>
    <n v="0"/>
    <x v="216"/>
    <d v="2024-02-04T00:00:00"/>
    <x v="0"/>
  </r>
  <r>
    <x v="251"/>
    <x v="7"/>
    <s v="Poudre coco"/>
    <n v="0"/>
    <x v="217"/>
    <d v="2024-02-13T00:00:00"/>
    <x v="0"/>
  </r>
  <r>
    <x v="252"/>
    <x v="7"/>
    <s v="Poudre muscade 450 gr "/>
    <n v="0"/>
    <x v="218"/>
    <d v="2024-02-04T00:00:00"/>
    <x v="0"/>
  </r>
  <r>
    <x v="253"/>
    <x v="7"/>
    <s v="Poudre noisettes 1 kg "/>
    <n v="0"/>
    <x v="219"/>
    <d v="2024-02-04T00:00:00"/>
    <x v="0"/>
  </r>
  <r>
    <x v="254"/>
    <x v="7"/>
    <s v="Pralines Roses Enrobees P:1Kg  "/>
    <n v="0"/>
    <x v="220"/>
    <d v="2024-02-04T00:00:00"/>
    <x v="0"/>
  </r>
  <r>
    <x v="255"/>
    <x v="7"/>
    <s v="Prumeau de denoyaute 1 kg   "/>
    <n v="0"/>
    <x v="30"/>
    <d v="2024-02-04T00:00:00"/>
    <x v="0"/>
  </r>
  <r>
    <x v="256"/>
    <x v="7"/>
    <s v="Pruneaux "/>
    <n v="0"/>
    <x v="221"/>
    <d v="2024-09-28T00:00:00"/>
    <x v="0"/>
  </r>
  <r>
    <x v="257"/>
    <x v="7"/>
    <s v="Quatre Epices"/>
    <n v="0"/>
    <x v="222"/>
    <d v="2024-10-28T00:00:00"/>
    <x v="0"/>
  </r>
  <r>
    <x v="258"/>
    <x v="7"/>
    <s v="Quinoa kg"/>
    <n v="0"/>
    <x v="223"/>
    <d v="2024-02-04T00:00:00"/>
    <x v="0"/>
  </r>
  <r>
    <x v="259"/>
    <x v="7"/>
    <s v="Quinoa Sol S:4Kg"/>
    <n v="0"/>
    <x v="224"/>
    <d v="2024-02-04T00:00:00"/>
    <x v="0"/>
  </r>
  <r>
    <x v="260"/>
    <x v="7"/>
    <s v="Qutres epices kg"/>
    <n v="0"/>
    <x v="222"/>
    <d v="2024-02-04T00:00:00"/>
    <x v="0"/>
  </r>
  <r>
    <x v="261"/>
    <x v="7"/>
    <s v="Raisin blond golden 1 kg "/>
    <n v="0"/>
    <x v="225"/>
    <d v="2024-02-04T00:00:00"/>
    <x v="0"/>
  </r>
  <r>
    <x v="262"/>
    <x v="7"/>
    <s v="Raisin noir 1 kg  "/>
    <n v="0"/>
    <x v="226"/>
    <d v="2024-02-04T00:00:00"/>
    <x v="0"/>
  </r>
  <r>
    <x v="263"/>
    <x v="7"/>
    <s v="Risotto"/>
    <n v="0"/>
    <x v="227"/>
    <d v="2024-11-29T00:00:00"/>
    <x v="0"/>
  </r>
  <r>
    <x v="264"/>
    <x v="7"/>
    <s v="Riz basmati sac 5 kg   "/>
    <n v="0"/>
    <x v="228"/>
    <d v="2024-02-04T00:00:00"/>
    <x v="0"/>
  </r>
  <r>
    <x v="265"/>
    <x v="7"/>
    <s v="Riz etuve risoritto igp"/>
    <n v="0"/>
    <x v="182"/>
    <d v="2024-02-04T00:00:00"/>
    <x v="0"/>
  </r>
  <r>
    <x v="266"/>
    <x v="7"/>
    <s v="Riz noir kg"/>
    <n v="0"/>
    <x v="229"/>
    <d v="2024-04-25T00:00:00"/>
    <x v="0"/>
  </r>
  <r>
    <x v="267"/>
    <x v="7"/>
    <s v="Riz rond"/>
    <n v="0"/>
    <x v="230"/>
    <d v="2024-02-04T00:00:00"/>
    <x v="0"/>
  </r>
  <r>
    <x v="268"/>
    <x v="7"/>
    <s v="Riz thai 5 kg "/>
    <n v="0"/>
    <x v="231"/>
    <d v="2024-02-04T00:00:00"/>
    <x v="0"/>
  </r>
  <r>
    <x v="269"/>
    <x v="7"/>
    <s v="Sauce  piments  nems  "/>
    <n v="0"/>
    <x v="232"/>
    <d v="2024-02-04T00:00:00"/>
    <x v="0"/>
  </r>
  <r>
    <x v="270"/>
    <x v="7"/>
    <s v="Sauce barbecue "/>
    <n v="0"/>
    <x v="233"/>
    <d v="2025-02-27T00:00:00"/>
    <x v="0"/>
  </r>
  <r>
    <x v="271"/>
    <x v="7"/>
    <s v="Sauce barbecue bidons 5 kg "/>
    <n v="0"/>
    <x v="234"/>
    <d v="2024-02-04T00:00:00"/>
    <x v="0"/>
  </r>
  <r>
    <x v="272"/>
    <x v="7"/>
    <s v="Sauce Huitre"/>
    <n v="0"/>
    <x v="235"/>
    <d v="2024-02-04T00:00:00"/>
    <x v="0"/>
  </r>
  <r>
    <x v="273"/>
    <x v="7"/>
    <s v="Sauce Piment Sriracha Coriandre 455Ml"/>
    <n v="0"/>
    <x v="236"/>
    <d v="2024-02-04T00:00:00"/>
    <x v="0"/>
  </r>
  <r>
    <x v="274"/>
    <x v="7"/>
    <s v="Sauce Pour Nems 135Ml"/>
    <n v="0"/>
    <x v="237"/>
    <d v="2024-02-04T00:00:00"/>
    <x v="0"/>
  </r>
  <r>
    <x v="275"/>
    <x v="7"/>
    <s v="Sauce Pour Nems 215Ml"/>
    <n v="0"/>
    <x v="237"/>
    <d v="2024-02-04T00:00:00"/>
    <x v="0"/>
  </r>
  <r>
    <x v="276"/>
    <x v="7"/>
    <s v="Sauce Soja Jap Premium B:1L"/>
    <n v="0"/>
    <x v="226"/>
    <d v="2024-02-04T00:00:00"/>
    <x v="0"/>
  </r>
  <r>
    <x v="277"/>
    <x v="7"/>
    <s v="Sauce soja sale kikoman"/>
    <n v="0"/>
    <x v="238"/>
    <d v="2024-02-04T00:00:00"/>
    <x v="0"/>
  </r>
  <r>
    <x v="278"/>
    <x v="7"/>
    <s v="Sauce soja sucree  "/>
    <n v="0"/>
    <x v="239"/>
    <d v="2024-02-04T00:00:00"/>
    <x v="0"/>
  </r>
  <r>
    <x v="279"/>
    <x v="7"/>
    <s v="Sauce Soja Sucree B:1L"/>
    <n v="0"/>
    <x v="240"/>
    <d v="2024-02-04T00:00:00"/>
    <x v="0"/>
  </r>
  <r>
    <x v="280"/>
    <x v="7"/>
    <s v="Sauce Sriracha 455 ml "/>
    <n v="0"/>
    <x v="241"/>
    <d v="2024-02-04T00:00:00"/>
    <x v="0"/>
  </r>
  <r>
    <x v="281"/>
    <x v="7"/>
    <s v="Sauce sweet chili  "/>
    <n v="0"/>
    <x v="242"/>
    <d v="2024-02-04T00:00:00"/>
    <x v="0"/>
  </r>
  <r>
    <x v="282"/>
    <x v="7"/>
    <s v="Sauce teriyaki"/>
    <n v="0"/>
    <x v="243"/>
    <d v="2024-02-04T00:00:00"/>
    <x v="0"/>
  </r>
  <r>
    <x v="283"/>
    <x v="7"/>
    <s v="Sauce Vinaigrette Sesam Soja B: 1L"/>
    <n v="0"/>
    <x v="244"/>
    <d v="2024-02-04T00:00:00"/>
    <x v="0"/>
  </r>
  <r>
    <x v="284"/>
    <x v="7"/>
    <s v="Sauce wok sesame "/>
    <n v="0"/>
    <x v="245"/>
    <d v="2024-02-04T00:00:00"/>
    <x v="0"/>
  </r>
  <r>
    <x v="285"/>
    <x v="7"/>
    <s v="Savora"/>
    <n v="0"/>
    <x v="246"/>
    <d v="2024-02-13T00:00:00"/>
    <x v="0"/>
  </r>
  <r>
    <x v="286"/>
    <x v="7"/>
    <s v="Sceau pralin "/>
    <n v="0"/>
    <x v="247"/>
    <d v="2024-02-04T00:00:00"/>
    <x v="0"/>
  </r>
  <r>
    <x v="287"/>
    <x v="7"/>
    <s v="Sel de celeri "/>
    <n v="0"/>
    <x v="248"/>
    <d v="2024-03-29T00:00:00"/>
    <x v="0"/>
  </r>
  <r>
    <x v="288"/>
    <x v="7"/>
    <s v="Sel fin 5 kg "/>
    <n v="0"/>
    <x v="249"/>
    <d v="2024-02-04T00:00:00"/>
    <x v="0"/>
  </r>
  <r>
    <x v="289"/>
    <x v="7"/>
    <s v="Sel fin carton 2000 pc room"/>
    <n v="0"/>
    <x v="250"/>
    <d v="2024-02-04T00:00:00"/>
    <x v="0"/>
  </r>
  <r>
    <x v="290"/>
    <x v="7"/>
    <s v="Sel guerande kg "/>
    <n v="0"/>
    <x v="251"/>
    <d v="2024-02-04T00:00:00"/>
    <x v="0"/>
  </r>
  <r>
    <x v="291"/>
    <x v="7"/>
    <s v="Sesame blanc kg "/>
    <n v="0"/>
    <x v="225"/>
    <d v="2024-02-04T00:00:00"/>
    <x v="0"/>
  </r>
  <r>
    <x v="292"/>
    <x v="7"/>
    <s v="Sesame noir kg "/>
    <n v="0"/>
    <x v="226"/>
    <d v="2024-02-04T00:00:00"/>
    <x v="0"/>
  </r>
  <r>
    <x v="293"/>
    <x v="7"/>
    <s v="Sirop D Erable"/>
    <n v="0"/>
    <x v="252"/>
    <d v="2024-02-04T00:00:00"/>
    <x v="0"/>
  </r>
  <r>
    <x v="294"/>
    <x v="7"/>
    <s v="Sirop d erable L"/>
    <n v="0"/>
    <x v="93"/>
    <d v="2024-02-04T00:00:00"/>
    <x v="0"/>
  </r>
  <r>
    <x v="295"/>
    <x v="7"/>
    <s v="Sirop de sucre de canne 2 l"/>
    <n v="0"/>
    <x v="253"/>
    <d v="2024-02-04T00:00:00"/>
    <x v="0"/>
  </r>
  <r>
    <x v="296"/>
    <x v="7"/>
    <s v="Special K  8*500 gr"/>
    <n v="0"/>
    <x v="254"/>
    <d v="2024-02-04T00:00:00"/>
    <x v="0"/>
  </r>
  <r>
    <x v="297"/>
    <x v="7"/>
    <s v="Speculos brisure  "/>
    <n v="0"/>
    <x v="255"/>
    <d v="2024-02-04T00:00:00"/>
    <x v="0"/>
  </r>
  <r>
    <x v="298"/>
    <x v="7"/>
    <s v="Speculos pour le cafe carton "/>
    <n v="0"/>
    <x v="256"/>
    <d v="2024-10-29T00:00:00"/>
    <x v="0"/>
  </r>
  <r>
    <x v="299"/>
    <x v="7"/>
    <s v="Spray Velours Brun 500Ml"/>
    <n v="0"/>
    <x v="257"/>
    <d v="2024-02-04T00:00:00"/>
    <x v="0"/>
  </r>
  <r>
    <x v="300"/>
    <x v="7"/>
    <s v="Sucre canne liquide "/>
    <n v="0"/>
    <x v="258"/>
    <d v="2024-02-13T00:00:00"/>
    <x v="0"/>
  </r>
  <r>
    <x v="301"/>
    <x v="7"/>
    <s v="Sucre cassonnade kg "/>
    <n v="0"/>
    <x v="259"/>
    <d v="2024-02-04T00:00:00"/>
    <x v="0"/>
  </r>
  <r>
    <x v="302"/>
    <x v="7"/>
    <s v="Sucre glace kg"/>
    <n v="0"/>
    <x v="260"/>
    <d v="2024-02-04T00:00:00"/>
    <x v="0"/>
  </r>
  <r>
    <x v="303"/>
    <x v="7"/>
    <s v="Sucre poudre 1 kg     "/>
    <n v="0"/>
    <x v="261"/>
    <d v="2024-02-04T00:00:00"/>
    <x v="0"/>
  </r>
  <r>
    <x v="304"/>
    <x v="7"/>
    <s v="Sucre poudre sac 20 kg  "/>
    <n v="0"/>
    <x v="262"/>
    <d v="2024-02-04T00:00:00"/>
    <x v="0"/>
  </r>
  <r>
    <x v="305"/>
    <x v="7"/>
    <s v="Sucre roux buchette "/>
    <n v="0"/>
    <x v="263"/>
    <d v="2024-02-13T00:00:00"/>
    <x v="0"/>
  </r>
  <r>
    <x v="306"/>
    <x v="7"/>
    <s v="Sweet Chili Sauce 600Ml"/>
    <n v="0"/>
    <x v="264"/>
    <d v="2024-02-04T00:00:00"/>
    <x v="0"/>
  </r>
  <r>
    <x v="307"/>
    <x v="7"/>
    <s v="Sweet Chili Sauce Plast B:1L"/>
    <n v="0"/>
    <x v="265"/>
    <d v="2024-02-04T00:00:00"/>
    <x v="0"/>
  </r>
  <r>
    <x v="308"/>
    <x v="7"/>
    <s v="Swette Chili Sauce 600Ml"/>
    <n v="0"/>
    <x v="264"/>
    <d v="2024-02-04T00:00:00"/>
    <x v="0"/>
  </r>
  <r>
    <x v="309"/>
    <x v="7"/>
    <s v="Tabasco rouge flacon"/>
    <n v="0"/>
    <x v="266"/>
    <d v="2024-02-04T00:00:00"/>
    <x v="0"/>
  </r>
  <r>
    <x v="310"/>
    <x v="7"/>
    <s v="Tagliatelles Nids Qs"/>
    <n v="0"/>
    <x v="267"/>
    <d v="2024-02-04T00:00:00"/>
    <x v="0"/>
  </r>
  <r>
    <x v="311"/>
    <x v="7"/>
    <s v="Tagliattelles de cecco 500Gr"/>
    <n v="0"/>
    <x v="268"/>
    <d v="2024-02-04T00:00:00"/>
    <x v="0"/>
  </r>
  <r>
    <x v="312"/>
    <x v="7"/>
    <s v="Tapioca sac 5 kg "/>
    <n v="0"/>
    <x v="269"/>
    <d v="2024-11-29T00:00:00"/>
    <x v="0"/>
  </r>
  <r>
    <x v="313"/>
    <x v="7"/>
    <s v="The vert citron "/>
    <n v="0"/>
    <x v="270"/>
    <d v="2024-02-13T00:00:00"/>
    <x v="0"/>
  </r>
  <r>
    <x v="314"/>
    <x v="7"/>
    <s v="Thon Albacore Naturel 4/4  "/>
    <n v="0"/>
    <x v="271"/>
    <d v="2024-02-04T00:00:00"/>
    <x v="0"/>
  </r>
  <r>
    <x v="315"/>
    <x v="7"/>
    <s v="Thym moulu "/>
    <n v="0"/>
    <x v="272"/>
    <d v="2024-02-04T00:00:00"/>
    <x v="0"/>
  </r>
  <r>
    <x v="316"/>
    <x v="7"/>
    <s v="Tomate concentre 28%"/>
    <n v="0"/>
    <x v="273"/>
    <d v="2024-02-04T00:00:00"/>
    <x v="0"/>
  </r>
  <r>
    <x v="317"/>
    <x v="7"/>
    <s v="Tomate Pelee Concassee 5/1  "/>
    <n v="0"/>
    <x v="274"/>
    <d v="2024-02-04T00:00:00"/>
    <x v="0"/>
  </r>
  <r>
    <x v="318"/>
    <x v="7"/>
    <s v="Tomates Concentre 28% 4/4"/>
    <n v="0"/>
    <x v="273"/>
    <d v="2024-02-04T00:00:00"/>
    <x v="0"/>
  </r>
  <r>
    <x v="319"/>
    <x v="7"/>
    <s v="Tortillas"/>
    <n v="0"/>
    <x v="275"/>
    <d v="2024-05-29T00:00:00"/>
    <x v="0"/>
  </r>
  <r>
    <x v="320"/>
    <x v="7"/>
    <s v="Tortillas chips chili 450 gr "/>
    <n v="0"/>
    <x v="276"/>
    <d v="2025-01-31T00:00:00"/>
    <x v="0"/>
  </r>
  <r>
    <x v="321"/>
    <x v="7"/>
    <s v="Trio quinoa "/>
    <n v="0"/>
    <x v="277"/>
    <d v="2024-03-29T00:00:00"/>
    <x v="0"/>
  </r>
  <r>
    <x v="322"/>
    <x v="7"/>
    <s v="Vanille Bourbon Gousses P:90Gr"/>
    <n v="0"/>
    <x v="125"/>
    <d v="2024-02-04T00:00:00"/>
    <x v="0"/>
  </r>
  <r>
    <x v="323"/>
    <x v="7"/>
    <s v="Vin blancs"/>
    <n v="0"/>
    <x v="278"/>
    <d v="2024-11-29T00:00:00"/>
    <x v="0"/>
  </r>
  <r>
    <x v="324"/>
    <x v="7"/>
    <s v="Vin Rouge De Table 11° B:10L"/>
    <n v="0"/>
    <x v="279"/>
    <d v="2024-02-04T00:00:00"/>
    <x v="0"/>
  </r>
  <r>
    <x v="325"/>
    <x v="7"/>
    <s v="Vinaigre balsamique 2 L    "/>
    <n v="0"/>
    <x v="280"/>
    <d v="2024-02-04T00:00:00"/>
    <x v="0"/>
  </r>
  <r>
    <x v="326"/>
    <x v="7"/>
    <s v="Vinaigre balsamique L"/>
    <n v="0"/>
    <x v="281"/>
    <d v="2024-02-13T00:00:00"/>
    <x v="0"/>
  </r>
  <r>
    <x v="327"/>
    <x v="7"/>
    <s v="Vinaigre Blanc Alcool  10 l"/>
    <n v="0"/>
    <x v="214"/>
    <d v="2024-02-04T00:00:00"/>
    <x v="0"/>
  </r>
  <r>
    <x v="328"/>
    <x v="7"/>
    <s v="Vinaigre de cidre 75 cl"/>
    <n v="0"/>
    <x v="282"/>
    <d v="2024-02-04T00:00:00"/>
    <x v="0"/>
  </r>
  <r>
    <x v="329"/>
    <x v="7"/>
    <s v="Vinaigre de riz btl"/>
    <n v="0"/>
    <x v="283"/>
    <d v="2024-02-04T00:00:00"/>
    <x v="0"/>
  </r>
  <r>
    <x v="330"/>
    <x v="7"/>
    <s v="Worcester sauce Flacon"/>
    <n v="0"/>
    <x v="284"/>
    <d v="2024-02-04T00:00:00"/>
    <x v="0"/>
  </r>
  <r>
    <x v="331"/>
    <x v="8"/>
    <s v="Abricot Selection Cal A  "/>
    <n v="0"/>
    <x v="285"/>
    <d v="2024-02-04T00:00:00"/>
    <x v="0"/>
  </r>
  <r>
    <x v="332"/>
    <x v="8"/>
    <s v="Ail Pulpe Pot De 4Kg"/>
    <n v="0"/>
    <x v="286"/>
    <d v="2024-02-04T00:00:00"/>
    <x v="0"/>
  </r>
  <r>
    <x v="333"/>
    <x v="8"/>
    <s v="Ananas pc "/>
    <n v="0"/>
    <x v="287"/>
    <d v="2024-02-04T00:00:00"/>
    <x v="0"/>
  </r>
  <r>
    <x v="334"/>
    <x v="8"/>
    <s v="Aneth Botte"/>
    <n v="0"/>
    <x v="288"/>
    <d v="2024-02-04T00:00:00"/>
    <x v="0"/>
  </r>
  <r>
    <x v="335"/>
    <x v="8"/>
    <s v="Asperge Blanche Import Kg"/>
    <n v="0"/>
    <x v="289"/>
    <d v="2024-02-04T00:00:00"/>
    <x v="0"/>
  </r>
  <r>
    <x v="336"/>
    <x v="8"/>
    <s v="Aubergine Mini Bq Thaï Barquette"/>
    <n v="0"/>
    <x v="56"/>
    <d v="2024-02-04T00:00:00"/>
    <x v="0"/>
  </r>
  <r>
    <x v="337"/>
    <x v="8"/>
    <s v="Avocat Hass"/>
    <n v="0"/>
    <x v="290"/>
    <d v="2024-02-04T00:00:00"/>
    <x v="0"/>
  </r>
  <r>
    <x v="338"/>
    <x v="8"/>
    <s v="Avocat Hass 22 C"/>
    <n v="0"/>
    <x v="291"/>
    <d v="2024-02-04T00:00:00"/>
    <x v="0"/>
  </r>
  <r>
    <x v="339"/>
    <x v="8"/>
    <s v="Avocat piece "/>
    <n v="0"/>
    <x v="291"/>
    <d v="2024-02-04T00:00:00"/>
    <x v="0"/>
  </r>
  <r>
    <x v="340"/>
    <x v="8"/>
    <s v="Banane Cal Moyen"/>
    <n v="0"/>
    <x v="292"/>
    <d v="2024-02-04T00:00:00"/>
    <x v="0"/>
  </r>
  <r>
    <x v="341"/>
    <x v="8"/>
    <s v="Banane Cal,"/>
    <n v="0"/>
    <x v="292"/>
    <d v="2024-02-04T00:00:00"/>
    <x v="0"/>
  </r>
  <r>
    <x v="342"/>
    <x v="8"/>
    <s v="Basilic Botte"/>
    <n v="0"/>
    <x v="288"/>
    <d v="2024-02-04T00:00:00"/>
    <x v="0"/>
  </r>
  <r>
    <x v="343"/>
    <x v="8"/>
    <s v="Carotte"/>
    <n v="0"/>
    <x v="293"/>
    <d v="2024-02-04T00:00:00"/>
    <x v="0"/>
  </r>
  <r>
    <x v="344"/>
    <x v="8"/>
    <s v="Carotte fane multi couleur bte Local"/>
    <n v="0"/>
    <x v="294"/>
    <d v="2024-02-04T00:00:00"/>
    <x v="0"/>
  </r>
  <r>
    <x v="345"/>
    <x v="8"/>
    <s v="Carotte Jaune Local Kg"/>
    <n v="0"/>
    <x v="295"/>
    <d v="2024-02-04T00:00:00"/>
    <x v="0"/>
  </r>
  <r>
    <x v="346"/>
    <x v="8"/>
    <s v="Carotte Mini Barquette"/>
    <n v="0"/>
    <x v="296"/>
    <d v="2024-02-04T00:00:00"/>
    <x v="0"/>
  </r>
  <r>
    <x v="347"/>
    <x v="8"/>
    <s v="Celeri Rave Râpe"/>
    <n v="0"/>
    <x v="297"/>
    <d v="2024-02-04T00:00:00"/>
    <x v="0"/>
  </r>
  <r>
    <x v="348"/>
    <x v="8"/>
    <s v="Cepe morceau surgele"/>
    <n v="0"/>
    <x v="298"/>
    <d v="2024-02-04T00:00:00"/>
    <x v="0"/>
  </r>
  <r>
    <x v="349"/>
    <x v="8"/>
    <s v="Cerfeuil Botte"/>
    <n v="0"/>
    <x v="299"/>
    <d v="2024-02-04T00:00:00"/>
    <x v="0"/>
  </r>
  <r>
    <x v="350"/>
    <x v="8"/>
    <s v="Cerise Amarena"/>
    <n v="0"/>
    <x v="300"/>
    <d v="2024-02-04T00:00:00"/>
    <x v="0"/>
  </r>
  <r>
    <x v="351"/>
    <x v="8"/>
    <s v="Cerise France"/>
    <n v="0"/>
    <x v="301"/>
    <d v="2024-02-04T00:00:00"/>
    <x v="0"/>
  </r>
  <r>
    <x v="352"/>
    <x v="8"/>
    <s v="Champignon Paris"/>
    <n v="0"/>
    <x v="302"/>
    <d v="2024-02-04T00:00:00"/>
    <x v="0"/>
  </r>
  <r>
    <x v="353"/>
    <x v="8"/>
    <s v="Chataigne paquet 400 gr"/>
    <n v="0"/>
    <x v="303"/>
    <d v="2024-02-04T00:00:00"/>
    <x v="0"/>
  </r>
  <r>
    <x v="354"/>
    <x v="8"/>
    <s v="Chou Brocolis"/>
    <n v="0"/>
    <x v="304"/>
    <d v="2024-02-04T00:00:00"/>
    <x v="0"/>
  </r>
  <r>
    <x v="355"/>
    <x v="8"/>
    <s v="Chou Fleur Cat 1"/>
    <n v="0"/>
    <x v="305"/>
    <d v="2024-02-04T00:00:00"/>
    <x v="0"/>
  </r>
  <r>
    <x v="356"/>
    <x v="8"/>
    <s v="Chou Rave Vert Cat1"/>
    <n v="0"/>
    <x v="306"/>
    <d v="2024-02-04T00:00:00"/>
    <x v="0"/>
  </r>
  <r>
    <x v="357"/>
    <x v="8"/>
    <s v="Chou Rouge Emince"/>
    <n v="0"/>
    <x v="307"/>
    <d v="2024-02-04T00:00:00"/>
    <x v="0"/>
  </r>
  <r>
    <x v="358"/>
    <x v="8"/>
    <s v="Chou rouge piece "/>
    <n v="0"/>
    <x v="306"/>
    <d v="2024-02-04T00:00:00"/>
    <x v="0"/>
  </r>
  <r>
    <x v="359"/>
    <x v="8"/>
    <s v="Citron Cat1"/>
    <n v="0"/>
    <x v="308"/>
    <d v="2024-02-04T00:00:00"/>
    <x v="0"/>
  </r>
  <r>
    <x v="360"/>
    <x v="8"/>
    <s v="Citron jaune kg"/>
    <n v="0"/>
    <x v="308"/>
    <d v="2024-02-04T00:00:00"/>
    <x v="0"/>
  </r>
  <r>
    <x v="361"/>
    <x v="8"/>
    <s v="Citron vert kg "/>
    <n v="0"/>
    <x v="297"/>
    <d v="2024-02-04T00:00:00"/>
    <x v="0"/>
  </r>
  <r>
    <x v="362"/>
    <x v="8"/>
    <s v="Civette Ciboulette Botte"/>
    <n v="0"/>
    <x v="299"/>
    <d v="2024-02-04T00:00:00"/>
    <x v="0"/>
  </r>
  <r>
    <x v="363"/>
    <x v="8"/>
    <s v="Clementine kg"/>
    <n v="0"/>
    <x v="309"/>
    <d v="2024-02-04T00:00:00"/>
    <x v="0"/>
  </r>
  <r>
    <x v="364"/>
    <x v="8"/>
    <s v="Concombre Pieces"/>
    <n v="0"/>
    <x v="310"/>
    <d v="2024-02-04T00:00:00"/>
    <x v="0"/>
  </r>
  <r>
    <x v="365"/>
    <x v="8"/>
    <s v="Coriandre Botte"/>
    <n v="0"/>
    <x v="299"/>
    <d v="2024-02-04T00:00:00"/>
    <x v="0"/>
  </r>
  <r>
    <x v="366"/>
    <x v="8"/>
    <s v="Courgette"/>
    <n v="0"/>
    <x v="162"/>
    <d v="2024-02-04T00:00:00"/>
    <x v="0"/>
  </r>
  <r>
    <x v="367"/>
    <x v="8"/>
    <s v="Courgette Mini Longue Bq"/>
    <n v="0"/>
    <x v="311"/>
    <d v="2024-02-04T00:00:00"/>
    <x v="0"/>
  </r>
  <r>
    <x v="368"/>
    <x v="8"/>
    <s v="Creme Liquide President 35% Uht"/>
    <n v="0"/>
    <x v="312"/>
    <d v="2024-02-04T00:00:00"/>
    <x v="0"/>
  </r>
  <r>
    <x v="369"/>
    <x v="8"/>
    <s v="Cress Sakura Koppert "/>
    <n v="0"/>
    <x v="313"/>
    <d v="2024-02-04T00:00:00"/>
    <x v="0"/>
  </r>
  <r>
    <x v="370"/>
    <x v="8"/>
    <s v="Cress Shiso 16 Bq"/>
    <n v="0"/>
    <x v="314"/>
    <d v="2024-02-04T00:00:00"/>
    <x v="0"/>
  </r>
  <r>
    <x v="371"/>
    <x v="8"/>
    <s v="Datte Branche Bq"/>
    <n v="0"/>
    <x v="315"/>
    <d v="2024-02-04T00:00:00"/>
    <x v="0"/>
  </r>
  <r>
    <x v="372"/>
    <x v="8"/>
    <s v="Echalote Cuisse De Poulet"/>
    <n v="0"/>
    <x v="292"/>
    <d v="2024-02-04T00:00:00"/>
    <x v="0"/>
  </r>
  <r>
    <x v="373"/>
    <x v="8"/>
    <s v="Figue fraiche "/>
    <n v="0"/>
    <x v="316"/>
    <d v="2024-02-04T00:00:00"/>
    <x v="0"/>
  </r>
  <r>
    <x v="374"/>
    <x v="8"/>
    <s v="Figue noir cat 1"/>
    <n v="0"/>
    <x v="317"/>
    <d v="2024-02-04T00:00:00"/>
    <x v="0"/>
  </r>
  <r>
    <x v="375"/>
    <x v="8"/>
    <s v="Figue Seche Bq"/>
    <n v="0"/>
    <x v="318"/>
    <d v="2024-02-04T00:00:00"/>
    <x v="0"/>
  </r>
  <r>
    <x v="376"/>
    <x v="8"/>
    <s v="Fleurs De Soucis Bq"/>
    <n v="0"/>
    <x v="200"/>
    <d v="2024-02-04T00:00:00"/>
    <x v="0"/>
  </r>
  <r>
    <x v="377"/>
    <x v="8"/>
    <s v="Fleurs Pense Bq"/>
    <n v="0"/>
    <x v="319"/>
    <d v="2024-02-04T00:00:00"/>
    <x v="0"/>
  </r>
  <r>
    <x v="378"/>
    <x v="8"/>
    <s v="Fleurs Soucis Bq"/>
    <n v="0"/>
    <x v="200"/>
    <d v="2024-02-04T00:00:00"/>
    <x v="0"/>
  </r>
  <r>
    <x v="379"/>
    <x v="8"/>
    <s v="Fraise Aop Cat 1"/>
    <n v="0"/>
    <x v="318"/>
    <d v="2024-02-04T00:00:00"/>
    <x v="0"/>
  </r>
  <r>
    <x v="380"/>
    <x v="8"/>
    <s v="Fraise Cat 1"/>
    <n v="0"/>
    <x v="305"/>
    <d v="2024-02-04T00:00:00"/>
    <x v="0"/>
  </r>
  <r>
    <x v="381"/>
    <x v="8"/>
    <s v="Fraise Cat1"/>
    <n v="0"/>
    <x v="305"/>
    <d v="2024-02-04T00:00:00"/>
    <x v="0"/>
  </r>
  <r>
    <x v="382"/>
    <x v="8"/>
    <s v="Framboise Bq"/>
    <n v="0"/>
    <x v="320"/>
    <d v="2024-02-04T00:00:00"/>
    <x v="0"/>
  </r>
  <r>
    <x v="383"/>
    <x v="8"/>
    <s v="Framboise Bq"/>
    <n v="0"/>
    <x v="321"/>
    <d v="2024-02-04T00:00:00"/>
    <x v="0"/>
  </r>
  <r>
    <x v="384"/>
    <x v="8"/>
    <s v="Frite kg "/>
    <n v="0"/>
    <x v="322"/>
    <d v="2024-02-04T00:00:00"/>
    <x v="0"/>
  </r>
  <r>
    <x v="385"/>
    <x v="8"/>
    <s v="Fruit De La Passion"/>
    <n v="0"/>
    <x v="301"/>
    <d v="2024-02-04T00:00:00"/>
    <x v="0"/>
  </r>
  <r>
    <x v="386"/>
    <x v="8"/>
    <s v="Gingembre"/>
    <n v="0"/>
    <x v="114"/>
    <d v="2024-02-04T00:00:00"/>
    <x v="0"/>
  </r>
  <r>
    <x v="387"/>
    <x v="8"/>
    <s v="Grenade piece "/>
    <n v="0"/>
    <x v="323"/>
    <d v="2024-02-04T00:00:00"/>
    <x v="0"/>
  </r>
  <r>
    <x v="388"/>
    <x v="8"/>
    <s v="Haricot Kilometre Vert"/>
    <n v="0"/>
    <x v="324"/>
    <d v="2024-02-04T00:00:00"/>
    <x v="0"/>
  </r>
  <r>
    <x v="389"/>
    <x v="8"/>
    <s v="Haricot Vert Equeute Barq."/>
    <n v="0"/>
    <x v="96"/>
    <d v="2024-02-04T00:00:00"/>
    <x v="0"/>
  </r>
  <r>
    <x v="390"/>
    <x v="8"/>
    <s v="Kiwi pce calibre"/>
    <n v="0"/>
    <x v="325"/>
    <d v="2024-02-04T00:00:00"/>
    <x v="0"/>
  </r>
  <r>
    <x v="391"/>
    <x v="8"/>
    <s v="Mache Brq Cat1"/>
    <n v="0"/>
    <x v="326"/>
    <d v="2024-02-04T00:00:00"/>
    <x v="0"/>
  </r>
  <r>
    <x v="392"/>
    <x v="8"/>
    <s v="Mangue Bateau Kg"/>
    <n v="0"/>
    <x v="327"/>
    <d v="2024-02-04T00:00:00"/>
    <x v="0"/>
  </r>
  <r>
    <x v="393"/>
    <x v="8"/>
    <s v="Mangue kg "/>
    <n v="0"/>
    <x v="328"/>
    <d v="2024-02-04T00:00:00"/>
    <x v="0"/>
  </r>
  <r>
    <x v="394"/>
    <x v="8"/>
    <s v="Melange Jeunes Pousses"/>
    <n v="0"/>
    <x v="329"/>
    <d v="2024-02-04T00:00:00"/>
    <x v="0"/>
  </r>
  <r>
    <x v="395"/>
    <x v="8"/>
    <s v="Melange Jeunes Pousses Kg"/>
    <n v="0"/>
    <x v="329"/>
    <d v="2024-02-04T00:00:00"/>
    <x v="0"/>
  </r>
  <r>
    <x v="396"/>
    <x v="8"/>
    <s v="Melon Charentais"/>
    <n v="0"/>
    <x v="330"/>
    <d v="2024-02-04T00:00:00"/>
    <x v="0"/>
  </r>
  <r>
    <x v="397"/>
    <x v="8"/>
    <s v="Melon Charentais Kg"/>
    <n v="0"/>
    <x v="330"/>
    <d v="2024-02-04T00:00:00"/>
    <x v="0"/>
  </r>
  <r>
    <x v="398"/>
    <x v="8"/>
    <s v="Menthe Botte"/>
    <n v="0"/>
    <x v="331"/>
    <d v="2024-02-04T00:00:00"/>
    <x v="0"/>
  </r>
  <r>
    <x v="399"/>
    <x v="8"/>
    <s v="Nectarine Blanche Cat1"/>
    <n v="0"/>
    <x v="332"/>
    <d v="2024-02-04T00:00:00"/>
    <x v="0"/>
  </r>
  <r>
    <x v="400"/>
    <x v="8"/>
    <s v="Nectarine Jaune"/>
    <n v="0"/>
    <x v="297"/>
    <d v="2024-02-04T00:00:00"/>
    <x v="0"/>
  </r>
  <r>
    <x v="401"/>
    <x v="8"/>
    <s v="Oignon Auxonne Filet"/>
    <n v="0"/>
    <x v="293"/>
    <d v="2024-02-04T00:00:00"/>
    <x v="0"/>
  </r>
  <r>
    <x v="402"/>
    <x v="8"/>
    <s v="Oignon Blanc"/>
    <n v="0"/>
    <x v="3"/>
    <d v="2024-02-04T00:00:00"/>
    <x v="0"/>
  </r>
  <r>
    <x v="403"/>
    <x v="8"/>
    <s v="Oignon Cebette Bte"/>
    <n v="0"/>
    <x v="291"/>
    <d v="2024-02-04T00:00:00"/>
    <x v="0"/>
  </r>
  <r>
    <x v="404"/>
    <x v="8"/>
    <s v="Oignon Rouge"/>
    <n v="0"/>
    <x v="333"/>
    <d v="2024-02-04T00:00:00"/>
    <x v="0"/>
  </r>
  <r>
    <x v="405"/>
    <x v="8"/>
    <s v="Orange A Jus Cat1"/>
    <n v="0"/>
    <x v="334"/>
    <d v="2024-02-04T00:00:00"/>
    <x v="0"/>
  </r>
  <r>
    <x v="406"/>
    <x v="8"/>
    <s v="Orange colis 15 kg "/>
    <n v="0"/>
    <x v="335"/>
    <d v="2024-02-04T00:00:00"/>
    <x v="0"/>
  </r>
  <r>
    <x v="407"/>
    <x v="8"/>
    <s v="Orange colis 15 kg "/>
    <n v="0"/>
    <x v="335"/>
    <d v="2024-02-04T00:00:00"/>
    <x v="0"/>
  </r>
  <r>
    <x v="408"/>
    <x v="8"/>
    <s v="Orange Segment Seau 3L"/>
    <n v="0"/>
    <x v="336"/>
    <d v="2024-02-04T00:00:00"/>
    <x v="0"/>
  </r>
  <r>
    <x v="409"/>
    <x v="8"/>
    <s v="Pasteque Cat/1"/>
    <n v="0"/>
    <x v="337"/>
    <d v="2024-02-04T00:00:00"/>
    <x v="0"/>
  </r>
  <r>
    <x v="410"/>
    <x v="8"/>
    <s v="Pasteque Cat1"/>
    <n v="0"/>
    <x v="337"/>
    <d v="2024-02-04T00:00:00"/>
    <x v="0"/>
  </r>
  <r>
    <x v="411"/>
    <x v="8"/>
    <s v="Patate Douce Moyenne Kg"/>
    <n v="0"/>
    <x v="333"/>
    <d v="2024-02-04T00:00:00"/>
    <x v="0"/>
  </r>
  <r>
    <x v="412"/>
    <x v="8"/>
    <s v="Patate Douce Violette"/>
    <n v="0"/>
    <x v="317"/>
    <d v="2024-02-04T00:00:00"/>
    <x v="0"/>
  </r>
  <r>
    <x v="413"/>
    <x v="8"/>
    <s v="Pate De Cecco 'Pennette N42"/>
    <n v="0"/>
    <x v="297"/>
    <d v="2024-02-04T00:00:00"/>
    <x v="0"/>
  </r>
  <r>
    <x v="414"/>
    <x v="8"/>
    <s v="Pate sesame tahina"/>
    <n v="0"/>
    <x v="338"/>
    <d v="2024-02-04T00:00:00"/>
    <x v="0"/>
  </r>
  <r>
    <x v="415"/>
    <x v="8"/>
    <s v="Pdt Agria Lavee 25 Kg"/>
    <n v="0"/>
    <x v="162"/>
    <d v="2024-02-04T00:00:00"/>
    <x v="0"/>
  </r>
  <r>
    <x v="416"/>
    <x v="8"/>
    <s v="Pdt Frite Fraiches 9/9 Colis De 2X5Kg"/>
    <n v="0"/>
    <x v="339"/>
    <d v="2024-02-04T00:00:00"/>
    <x v="0"/>
  </r>
  <r>
    <x v="417"/>
    <x v="8"/>
    <s v="Pdt Gt Lavee Jumbo 25K"/>
    <n v="0"/>
    <x v="340"/>
    <d v="2024-02-04T00:00:00"/>
    <x v="0"/>
  </r>
  <r>
    <x v="418"/>
    <x v="8"/>
    <s v="Pdt Type Grenaille Charlotte 12,5 Kg"/>
    <n v="0"/>
    <x v="341"/>
    <d v="2024-02-04T00:00:00"/>
    <x v="0"/>
  </r>
  <r>
    <x v="419"/>
    <x v="8"/>
    <s v="Peche Jaune Cat1"/>
    <n v="0"/>
    <x v="332"/>
    <d v="2024-02-04T00:00:00"/>
    <x v="0"/>
  </r>
  <r>
    <x v="420"/>
    <x v="8"/>
    <s v="Persil Plat Botte"/>
    <n v="0"/>
    <x v="342"/>
    <d v="2024-02-04T00:00:00"/>
    <x v="0"/>
  </r>
  <r>
    <x v="421"/>
    <x v="8"/>
    <s v="Petit pois cat1"/>
    <n v="0"/>
    <x v="343"/>
    <d v="2024-02-04T00:00:00"/>
    <x v="0"/>
  </r>
  <r>
    <x v="422"/>
    <x v="8"/>
    <s v="Petit Pois Extra Fin Surg"/>
    <n v="0"/>
    <x v="344"/>
    <d v="2024-02-04T00:00:00"/>
    <x v="0"/>
  </r>
  <r>
    <x v="423"/>
    <x v="8"/>
    <s v="Petit Pois Surg Extra Fin"/>
    <n v="0"/>
    <x v="345"/>
    <d v="2024-02-04T00:00:00"/>
    <x v="0"/>
  </r>
  <r>
    <x v="424"/>
    <x v="8"/>
    <s v="Poire Conference Cat 1"/>
    <n v="0"/>
    <x v="346"/>
    <d v="2024-02-04T00:00:00"/>
    <x v="0"/>
  </r>
  <r>
    <x v="425"/>
    <x v="8"/>
    <s v="Poire Guyot"/>
    <n v="0"/>
    <x v="347"/>
    <d v="2024-02-04T00:00:00"/>
    <x v="0"/>
  </r>
  <r>
    <x v="426"/>
    <x v="8"/>
    <s v="Poireaux Vrac"/>
    <n v="0"/>
    <x v="348"/>
    <d v="2024-02-04T00:00:00"/>
    <x v="0"/>
  </r>
  <r>
    <x v="427"/>
    <x v="8"/>
    <s v="Poivron Rouge Cat1"/>
    <n v="0"/>
    <x v="286"/>
    <d v="2024-02-04T00:00:00"/>
    <x v="0"/>
  </r>
  <r>
    <x v="428"/>
    <x v="8"/>
    <s v="Pomelos Rose Segment Seau 3L"/>
    <n v="0"/>
    <x v="349"/>
    <d v="2024-02-04T00:00:00"/>
    <x v="0"/>
  </r>
  <r>
    <x v="429"/>
    <x v="8"/>
    <s v="Pomme Golden Cat1"/>
    <n v="0"/>
    <x v="337"/>
    <d v="2024-02-04T00:00:00"/>
    <x v="0"/>
  </r>
  <r>
    <x v="430"/>
    <x v="8"/>
    <s v="Pomme Granny Smith Cat1"/>
    <n v="0"/>
    <x v="350"/>
    <d v="2024-02-04T00:00:00"/>
    <x v="0"/>
  </r>
  <r>
    <x v="431"/>
    <x v="8"/>
    <s v="Pomme Pink Lady"/>
    <n v="0"/>
    <x v="351"/>
    <d v="2024-02-04T00:00:00"/>
    <x v="0"/>
  </r>
  <r>
    <x v="432"/>
    <x v="8"/>
    <s v="Pomme royal gala "/>
    <n v="0"/>
    <x v="352"/>
    <d v="2024-02-04T00:00:00"/>
    <x v="0"/>
  </r>
  <r>
    <x v="433"/>
    <x v="8"/>
    <s v="Pomme Type Royal Cat"/>
    <n v="0"/>
    <x v="353"/>
    <d v="2024-02-04T00:00:00"/>
    <x v="0"/>
  </r>
  <r>
    <x v="434"/>
    <x v="8"/>
    <s v="Pomme Type Royal Gala"/>
    <n v="0"/>
    <x v="353"/>
    <d v="2024-02-04T00:00:00"/>
    <x v="0"/>
  </r>
  <r>
    <x v="435"/>
    <x v="8"/>
    <s v="Prune Mirabelle"/>
    <n v="0"/>
    <x v="354"/>
    <d v="2024-02-04T00:00:00"/>
    <x v="0"/>
  </r>
  <r>
    <x v="436"/>
    <x v="8"/>
    <s v="Prune Reine Claude"/>
    <n v="0"/>
    <x v="355"/>
    <d v="2024-02-04T00:00:00"/>
    <x v="0"/>
  </r>
  <r>
    <x v="437"/>
    <x v="8"/>
    <s v="Prunes Rouges"/>
    <n v="0"/>
    <x v="356"/>
    <d v="2024-02-04T00:00:00"/>
    <x v="0"/>
  </r>
  <r>
    <x v="438"/>
    <x v="8"/>
    <s v="Raisin Blanc Cat1"/>
    <n v="0"/>
    <x v="303"/>
    <d v="2024-02-04T00:00:00"/>
    <x v="0"/>
  </r>
  <r>
    <x v="439"/>
    <x v="8"/>
    <s v="Raisin Noir Cat1"/>
    <n v="0"/>
    <x v="58"/>
    <d v="2024-02-04T00:00:00"/>
    <x v="0"/>
  </r>
  <r>
    <x v="440"/>
    <x v="8"/>
    <s v="Riquette"/>
    <n v="0"/>
    <x v="357"/>
    <d v="2024-02-04T00:00:00"/>
    <x v="0"/>
  </r>
  <r>
    <x v="441"/>
    <x v="8"/>
    <s v="Riquette kg"/>
    <n v="0"/>
    <x v="357"/>
    <d v="2024-02-04T00:00:00"/>
    <x v="0"/>
  </r>
  <r>
    <x v="442"/>
    <x v="8"/>
    <s v="Riz Arborio Sac De 1Kg"/>
    <n v="0"/>
    <x v="358"/>
    <d v="2024-02-04T00:00:00"/>
    <x v="0"/>
  </r>
  <r>
    <x v="443"/>
    <x v="8"/>
    <s v="Romarin Botte"/>
    <n v="0"/>
    <x v="4"/>
    <d v="2024-02-04T00:00:00"/>
    <x v="0"/>
  </r>
  <r>
    <x v="444"/>
    <x v="8"/>
    <s v="Salade de fruits "/>
    <n v="0"/>
    <x v="126"/>
    <d v="2024-02-04T00:00:00"/>
    <x v="0"/>
  </r>
  <r>
    <x v="445"/>
    <x v="8"/>
    <s v="Salade De Fruits 5 Fruit Seau De 3L"/>
    <n v="0"/>
    <x v="85"/>
    <d v="2024-02-04T00:00:00"/>
    <x v="0"/>
  </r>
  <r>
    <x v="446"/>
    <x v="8"/>
    <s v="Sauce Soja Sale 500Ml"/>
    <n v="0"/>
    <x v="239"/>
    <d v="2024-02-04T00:00:00"/>
    <x v="0"/>
  </r>
  <r>
    <x v="447"/>
    <x v="8"/>
    <s v="Sucr1Ne 6 Bq"/>
    <n v="0"/>
    <x v="348"/>
    <d v="2024-02-04T00:00:00"/>
    <x v="0"/>
  </r>
  <r>
    <x v="448"/>
    <x v="8"/>
    <s v="Thym Botte"/>
    <n v="0"/>
    <x v="4"/>
    <d v="2024-02-04T00:00:00"/>
    <x v="0"/>
  </r>
  <r>
    <x v="449"/>
    <x v="8"/>
    <s v="Tomate Ananas Cat1"/>
    <n v="0"/>
    <x v="359"/>
    <d v="2024-02-04T00:00:00"/>
    <x v="0"/>
  </r>
  <r>
    <x v="450"/>
    <x v="8"/>
    <s v="Tomate Cerise Cat1"/>
    <n v="0"/>
    <x v="44"/>
    <d v="2024-02-04T00:00:00"/>
    <x v="0"/>
  </r>
  <r>
    <x v="451"/>
    <x v="8"/>
    <s v="Tomate Cerise Jaune Cat1"/>
    <n v="0"/>
    <x v="360"/>
    <d v="2024-02-04T00:00:00"/>
    <x v="0"/>
  </r>
  <r>
    <x v="452"/>
    <x v="8"/>
    <s v="Tomate Cocktail Cat1"/>
    <n v="0"/>
    <x v="317"/>
    <d v="2024-02-04T00:00:00"/>
    <x v="0"/>
  </r>
  <r>
    <x v="453"/>
    <x v="8"/>
    <s v="Tomates grappe kg "/>
    <n v="0"/>
    <x v="308"/>
    <d v="2024-02-04T00:00:00"/>
    <x v="0"/>
  </r>
  <r>
    <x v="454"/>
    <x v="9"/>
    <s v="1/2 Jambon blanc             "/>
    <n v="0"/>
    <x v="361"/>
    <d v="2024-02-29T00:00:00"/>
    <x v="0"/>
  </r>
  <r>
    <x v="455"/>
    <x v="9"/>
    <s v="Brochette De Poulet"/>
    <n v="0"/>
    <x v="362"/>
    <d v="2024-02-04T00:00:00"/>
    <x v="0"/>
  </r>
  <r>
    <x v="456"/>
    <x v="9"/>
    <s v="Brochette De Veau"/>
    <n v="0"/>
    <x v="363"/>
    <d v="2024-02-04T00:00:00"/>
    <x v="0"/>
  </r>
  <r>
    <x v="457"/>
    <x v="9"/>
    <s v="Chipolatas Nature"/>
    <n v="0"/>
    <x v="364"/>
    <d v="2024-02-04T00:00:00"/>
    <x v="0"/>
  </r>
  <r>
    <x v="458"/>
    <x v="9"/>
    <s v="Chorizo Cular Tranche / 500Gr  "/>
    <n v="0"/>
    <x v="365"/>
    <d v="2024-02-04T00:00:00"/>
    <x v="0"/>
  </r>
  <r>
    <x v="459"/>
    <x v="9"/>
    <s v="Coquelet"/>
    <n v="0"/>
    <x v="217"/>
    <d v="2024-02-04T00:00:00"/>
    <x v="0"/>
  </r>
  <r>
    <x v="460"/>
    <x v="9"/>
    <s v="Cordon Bleu De Volaille"/>
    <n v="0"/>
    <x v="366"/>
    <d v="2024-02-04T00:00:00"/>
    <x v="0"/>
  </r>
  <r>
    <x v="461"/>
    <x v="9"/>
    <s v="Cote De Veau 1Er"/>
    <n v="0"/>
    <x v="87"/>
    <d v="2024-02-04T00:00:00"/>
    <x v="0"/>
  </r>
  <r>
    <x v="462"/>
    <x v="9"/>
    <s v="Cote De Veau 1Ere  "/>
    <n v="0"/>
    <x v="87"/>
    <d v="2024-02-04T00:00:00"/>
    <x v="0"/>
  </r>
  <r>
    <x v="463"/>
    <x v="9"/>
    <s v="Cuisse D Poulet Au Detail"/>
    <n v="0"/>
    <x v="297"/>
    <d v="2024-02-04T00:00:00"/>
    <x v="0"/>
  </r>
  <r>
    <x v="464"/>
    <x v="9"/>
    <s v="Cuisse De Poulet"/>
    <n v="0"/>
    <x v="297"/>
    <d v="2024-02-04T00:00:00"/>
    <x v="0"/>
  </r>
  <r>
    <x v="465"/>
    <x v="9"/>
    <s v="Faux filet"/>
    <n v="0"/>
    <x v="367"/>
    <d v="2024-02-04T00:00:00"/>
    <x v="0"/>
  </r>
  <r>
    <x v="466"/>
    <x v="9"/>
    <s v="Filet De Poulet Ordinaire"/>
    <n v="0"/>
    <x v="303"/>
    <d v="2024-02-04T00:00:00"/>
    <x v="0"/>
  </r>
  <r>
    <x v="467"/>
    <x v="9"/>
    <s v="Foie de volaille"/>
    <n v="0"/>
    <x v="366"/>
    <d v="2024-02-29T00:00:00"/>
    <x v="0"/>
  </r>
  <r>
    <x v="468"/>
    <x v="9"/>
    <s v="Foie Gras De Canard Mi Cuit 30% 1Kg  "/>
    <n v="0"/>
    <x v="368"/>
    <d v="2024-02-04T00:00:00"/>
    <x v="0"/>
  </r>
  <r>
    <x v="469"/>
    <x v="9"/>
    <s v="Gigot D'Agneau"/>
    <n v="0"/>
    <x v="30"/>
    <d v="2024-02-04T00:00:00"/>
    <x v="0"/>
  </r>
  <r>
    <x v="470"/>
    <x v="9"/>
    <s v="Hampe De Bœuf Pad"/>
    <n v="0"/>
    <x v="33"/>
    <d v="2024-02-04T00:00:00"/>
    <x v="0"/>
  </r>
  <r>
    <x v="471"/>
    <x v="9"/>
    <s v="Jambon blanc tranche 450gr"/>
    <n v="0"/>
    <x v="369"/>
    <d v="2024-02-04T00:00:00"/>
    <x v="0"/>
  </r>
  <r>
    <x v="472"/>
    <x v="9"/>
    <s v="Jambon De Poulet Tranche"/>
    <n v="0"/>
    <x v="33"/>
    <d v="2024-02-04T00:00:00"/>
    <x v="0"/>
  </r>
  <r>
    <x v="473"/>
    <x v="9"/>
    <s v="Jambon Sec De Pays Tranche  "/>
    <n v="0"/>
    <x v="370"/>
    <d v="2024-02-04T00:00:00"/>
    <x v="0"/>
  </r>
  <r>
    <x v="474"/>
    <x v="9"/>
    <s v="Jambon sec tranche 500 gr  "/>
    <n v="0"/>
    <x v="105"/>
    <d v="2024-02-04T00:00:00"/>
    <x v="0"/>
  </r>
  <r>
    <x v="475"/>
    <x v="9"/>
    <s v="Joue de boeuf           "/>
    <n v="0"/>
    <x v="367"/>
    <d v="2024-02-29T00:00:00"/>
    <x v="0"/>
  </r>
  <r>
    <x v="476"/>
    <x v="9"/>
    <s v="Lardon       "/>
    <n v="0"/>
    <x v="366"/>
    <d v="2024-02-29T00:00:00"/>
    <x v="0"/>
  </r>
  <r>
    <x v="477"/>
    <x v="9"/>
    <s v="Lasagne Pur Bœuf"/>
    <n v="0"/>
    <x v="366"/>
    <d v="2024-02-04T00:00:00"/>
    <x v="0"/>
  </r>
  <r>
    <x v="478"/>
    <x v="9"/>
    <s v="Magret De Canard"/>
    <n v="0"/>
    <x v="371"/>
    <d v="2024-02-04T00:00:00"/>
    <x v="0"/>
  </r>
  <r>
    <x v="479"/>
    <x v="9"/>
    <s v="Merguez"/>
    <n v="0"/>
    <x v="362"/>
    <d v="2024-02-04T00:00:00"/>
    <x v="0"/>
  </r>
  <r>
    <x v="480"/>
    <x v="9"/>
    <s v="Merguez De Volaille"/>
    <n v="0"/>
    <x v="370"/>
    <d v="2024-02-04T00:00:00"/>
    <x v="0"/>
  </r>
  <r>
    <x v="481"/>
    <x v="9"/>
    <s v="Nuggets"/>
    <n v="0"/>
    <x v="33"/>
    <d v="2024-02-04T00:00:00"/>
    <x v="0"/>
  </r>
  <r>
    <x v="482"/>
    <x v="9"/>
    <s v="Onglet De Bœuf Entier"/>
    <n v="0"/>
    <x v="30"/>
    <d v="2024-02-04T00:00:00"/>
    <x v="0"/>
  </r>
  <r>
    <x v="483"/>
    <x v="9"/>
    <s v="Pate En Croute Mini"/>
    <n v="0"/>
    <x v="372"/>
    <d v="2024-02-04T00:00:00"/>
    <x v="0"/>
  </r>
  <r>
    <x v="484"/>
    <x v="9"/>
    <s v="Pave De Veau Quasi Blanc Extra"/>
    <n v="0"/>
    <x v="373"/>
    <d v="2024-02-04T00:00:00"/>
    <x v="0"/>
  </r>
  <r>
    <x v="485"/>
    <x v="9"/>
    <s v="Pave De Veau Quasi Rose"/>
    <n v="0"/>
    <x v="373"/>
    <d v="2024-02-04T00:00:00"/>
    <x v="0"/>
  </r>
  <r>
    <x v="486"/>
    <x v="9"/>
    <s v="Poire de boeuf "/>
    <n v="0"/>
    <x v="370"/>
    <d v="2024-02-29T00:00:00"/>
    <x v="0"/>
  </r>
  <r>
    <x v="487"/>
    <x v="9"/>
    <s v="Poitrine Fumee Tranchee  "/>
    <n v="0"/>
    <x v="364"/>
    <d v="2024-02-04T00:00:00"/>
    <x v="0"/>
  </r>
  <r>
    <x v="488"/>
    <x v="9"/>
    <s v="Poulet PAC Classe A"/>
    <n v="0"/>
    <x v="374"/>
    <d v="2024-02-04T00:00:00"/>
    <x v="0"/>
  </r>
  <r>
    <x v="489"/>
    <x v="9"/>
    <s v="Quasi De Veau S/Pare"/>
    <n v="0"/>
    <x v="28"/>
    <d v="2024-02-04T00:00:00"/>
    <x v="0"/>
  </r>
  <r>
    <x v="490"/>
    <x v="9"/>
    <s v="Rognon De Veau Extra"/>
    <n v="0"/>
    <x v="3"/>
    <d v="2024-02-04T00:00:00"/>
    <x v="0"/>
  </r>
  <r>
    <x v="491"/>
    <x v="9"/>
    <s v="Rosbeef De Tende Tranche Race Française"/>
    <n v="0"/>
    <x v="28"/>
    <d v="2024-02-04T00:00:00"/>
    <x v="0"/>
  </r>
  <r>
    <x v="492"/>
    <x v="9"/>
    <s v="Rosette "/>
    <n v="0"/>
    <x v="370"/>
    <d v="2024-02-29T00:00:00"/>
    <x v="0"/>
  </r>
  <r>
    <x v="493"/>
    <x v="9"/>
    <s v="Rosette Pp Tranchee / 500G"/>
    <n v="0"/>
    <x v="366"/>
    <d v="2024-02-04T00:00:00"/>
    <x v="0"/>
  </r>
  <r>
    <x v="494"/>
    <x v="9"/>
    <s v="Rosette tranche 500 gr"/>
    <n v="0"/>
    <x v="375"/>
    <d v="2024-02-04T00:00:00"/>
    <x v="0"/>
  </r>
  <r>
    <x v="495"/>
    <x v="9"/>
    <s v="Saucisse De Porc Mini Petit Dej"/>
    <n v="0"/>
    <x v="366"/>
    <d v="2024-02-04T00:00:00"/>
    <x v="0"/>
  </r>
  <r>
    <x v="496"/>
    <x v="9"/>
    <s v="Saucisse De Veau/Volaille"/>
    <n v="0"/>
    <x v="362"/>
    <d v="2024-02-04T00:00:00"/>
    <x v="0"/>
  </r>
  <r>
    <x v="497"/>
    <x v="9"/>
    <s v="Saucisson Sec"/>
    <n v="0"/>
    <x v="374"/>
    <d v="2024-02-04T00:00:00"/>
    <x v="0"/>
  </r>
  <r>
    <x v="498"/>
    <x v="9"/>
    <s v="Supreme De Pintade"/>
    <n v="0"/>
    <x v="376"/>
    <d v="2024-02-04T00:00:00"/>
    <x v="0"/>
  </r>
  <r>
    <x v="499"/>
    <x v="9"/>
    <s v="Tartare 5% 180Gr"/>
    <n v="0"/>
    <x v="377"/>
    <d v="2024-02-04T00:00:00"/>
    <x v="0"/>
  </r>
  <r>
    <x v="500"/>
    <x v="9"/>
    <s v="Viande A Tartare"/>
    <n v="0"/>
    <x v="33"/>
    <d v="2024-02-04T00:00:00"/>
    <x v="0"/>
  </r>
  <r>
    <x v="501"/>
    <x v="10"/>
    <s v="Biryani "/>
    <n v="0"/>
    <x v="378"/>
    <d v="2024-02-04T00:00:00"/>
    <x v="0"/>
  </r>
  <r>
    <x v="502"/>
    <x v="10"/>
    <s v="Cumin "/>
    <n v="0"/>
    <x v="379"/>
    <d v="2024-02-04T00:00:00"/>
    <x v="0"/>
  </r>
  <r>
    <x v="503"/>
    <x v="10"/>
    <s v="Curry indien "/>
    <n v="0"/>
    <x v="2"/>
    <d v="2024-02-04T00:00:00"/>
    <x v="0"/>
  </r>
  <r>
    <x v="504"/>
    <x v="10"/>
    <s v="Eau d'erable"/>
    <n v="0"/>
    <x v="88"/>
    <d v="2024-02-04T00:00:00"/>
    <x v="0"/>
  </r>
  <r>
    <x v="505"/>
    <x v="10"/>
    <s v="Rhum demoisseau"/>
    <n v="0"/>
    <x v="278"/>
    <d v="2024-03-29T00:00:00"/>
    <x v="0"/>
  </r>
  <r>
    <x v="506"/>
    <x v="10"/>
    <s v="Sirop d'erable"/>
    <n v="0"/>
    <x v="380"/>
    <d v="2024-02-04T00:00:00"/>
    <x v="0"/>
  </r>
  <r>
    <x v="507"/>
    <x v="10"/>
    <s v="Truffe Bourgogne"/>
    <n v="0"/>
    <x v="381"/>
    <d v="2024-02-04T00:00:00"/>
    <x v="0"/>
  </r>
  <r>
    <x v="508"/>
    <x v="10"/>
    <s v="Truffes +15Gr"/>
    <n v="0"/>
    <x v="382"/>
    <d v="2024-02-04T00:00:00"/>
    <x v="0"/>
  </r>
  <r>
    <x v="509"/>
    <x v="10"/>
    <s v="Truffes -15Gr"/>
    <n v="0"/>
    <x v="383"/>
    <d v="2024-02-04T00:00:00"/>
    <x v="0"/>
  </r>
  <r>
    <x v="510"/>
    <x v="11"/>
    <s v="Confiture Abricot 5Kg    "/>
    <n v="0"/>
    <x v="384"/>
    <d v="2024-02-04T00:00:00"/>
    <x v="0"/>
  </r>
  <r>
    <x v="511"/>
    <x v="11"/>
    <s v="Confiture Diverses 5Kg  "/>
    <n v="0"/>
    <x v="384"/>
    <d v="2024-02-04T00:00:00"/>
    <x v="0"/>
  </r>
  <r>
    <x v="512"/>
    <x v="11"/>
    <s v="Confiture Fraises 5Kg  "/>
    <n v="0"/>
    <x v="384"/>
    <d v="2024-02-04T00:00:00"/>
    <x v="0"/>
  </r>
  <r>
    <x v="513"/>
    <x v="11"/>
    <s v="Confiture Framboises 5Kg  "/>
    <n v="0"/>
    <x v="384"/>
    <d v="2024-02-04T00:00:00"/>
    <x v="0"/>
  </r>
  <r>
    <x v="514"/>
    <x v="11"/>
    <s v="Confiture mirabelle/ passion   "/>
    <n v="0"/>
    <x v="384"/>
    <d v="2024-04-29T00:00:00"/>
    <x v="0"/>
  </r>
  <r>
    <x v="515"/>
    <x v="12"/>
    <s v="Pizza 4 fromages   "/>
    <n v="0"/>
    <x v="385"/>
    <d v="2024-05-30T00:00:00"/>
    <x v="0"/>
  </r>
  <r>
    <x v="516"/>
    <x v="12"/>
    <s v="Pizza Foccacia    "/>
    <n v="0"/>
    <x v="386"/>
    <d v="2024-05-30T00:00:00"/>
    <x v="0"/>
  </r>
  <r>
    <x v="517"/>
    <x v="12"/>
    <s v="Pizza Margherita "/>
    <n v="0"/>
    <x v="387"/>
    <d v="2024-05-30T00:00:00"/>
    <x v="0"/>
  </r>
  <r>
    <x v="518"/>
    <x v="12"/>
    <s v="Pizza pepperoni "/>
    <n v="0"/>
    <x v="388"/>
    <d v="2024-05-30T00:00:00"/>
    <x v="0"/>
  </r>
  <r>
    <x v="519"/>
    <x v="13"/>
    <s v="Aiguillette De Canard"/>
    <n v="0"/>
    <x v="301"/>
    <d v="2024-02-04T00:00:00"/>
    <x v="0"/>
  </r>
  <r>
    <x v="520"/>
    <x v="13"/>
    <s v="Barre glace mars "/>
    <n v="0"/>
    <x v="28"/>
    <d v="2024-07-30T00:00:00"/>
    <x v="0"/>
  </r>
  <r>
    <x v="521"/>
    <x v="13"/>
    <s v="Baton so twist oasis "/>
    <n v="0"/>
    <x v="389"/>
    <d v="2024-07-30T00:00:00"/>
    <x v="0"/>
  </r>
  <r>
    <x v="522"/>
    <x v="13"/>
    <s v="Beignet a la romaine "/>
    <n v="0"/>
    <x v="302"/>
    <d v="2024-03-29T00:00:00"/>
    <x v="0"/>
  </r>
  <r>
    <x v="523"/>
    <x v="13"/>
    <s v="Bouchee Camembert  "/>
    <n v="0"/>
    <x v="66"/>
    <d v="2024-03-29T00:00:00"/>
    <x v="0"/>
  </r>
  <r>
    <x v="524"/>
    <x v="13"/>
    <s v="Boulette de bœuf"/>
    <n v="0"/>
    <x v="390"/>
    <d v="2024-02-04T00:00:00"/>
    <x v="0"/>
  </r>
  <r>
    <x v="525"/>
    <x v="13"/>
    <s v="Brioche escargot "/>
    <n v="0"/>
    <x v="22"/>
    <d v="2024-10-28T00:00:00"/>
    <x v="0"/>
  </r>
  <r>
    <x v="526"/>
    <x v="13"/>
    <s v="Carpaccio de boeuf 1.4"/>
    <n v="0"/>
    <x v="391"/>
    <d v="2025-06-30T00:00:00"/>
    <x v="0"/>
  </r>
  <r>
    <x v="527"/>
    <x v="13"/>
    <s v="Carre d agneau saint georges "/>
    <n v="0"/>
    <x v="392"/>
    <d v="2025-02-27T00:00:00"/>
    <x v="0"/>
  </r>
  <r>
    <x v="528"/>
    <x v="13"/>
    <s v="Churros "/>
    <n v="0"/>
    <x v="145"/>
    <d v="2024-03-29T00:00:00"/>
    <x v="0"/>
  </r>
  <r>
    <x v="529"/>
    <x v="13"/>
    <s v="Cigarette curry"/>
    <n v="0"/>
    <x v="393"/>
    <d v="2025-12-16T00:00:00"/>
    <x v="0"/>
  </r>
  <r>
    <x v="530"/>
    <x v="13"/>
    <s v="Colin alaska "/>
    <n v="0"/>
    <x v="120"/>
    <d v="2024-03-29T00:00:00"/>
    <x v="0"/>
  </r>
  <r>
    <x v="531"/>
    <x v="13"/>
    <s v="Cone vanille "/>
    <n v="0"/>
    <x v="394"/>
    <d v="2024-07-30T00:00:00"/>
    <x v="0"/>
  </r>
  <r>
    <x v="532"/>
    <x v="13"/>
    <s v="Cone vanille /chocolat "/>
    <n v="0"/>
    <x v="394"/>
    <d v="2024-07-30T00:00:00"/>
    <x v="0"/>
  </r>
  <r>
    <x v="533"/>
    <x v="13"/>
    <s v="Coquelet bQ 2PIECES "/>
    <n v="0"/>
    <x v="395"/>
    <d v="2025-01-30T00:00:00"/>
    <x v="0"/>
  </r>
  <r>
    <x v="534"/>
    <x v="13"/>
    <s v="Crevette panko"/>
    <n v="0"/>
    <x v="120"/>
    <d v="2024-03-29T00:00:00"/>
    <x v="0"/>
  </r>
  <r>
    <x v="535"/>
    <x v="13"/>
    <s v="Donut chocolat"/>
    <n v="0"/>
    <x v="396"/>
    <d v="2025-05-30T00:00:00"/>
    <x v="0"/>
  </r>
  <r>
    <x v="536"/>
    <x v="13"/>
    <s v="Donut fraise"/>
    <n v="0"/>
    <x v="396"/>
    <d v="2025-05-30T00:00:00"/>
    <x v="0"/>
  </r>
  <r>
    <x v="537"/>
    <x v="13"/>
    <s v="Dos de cabillaud 5 kg "/>
    <n v="0"/>
    <x v="279"/>
    <d v="2024-02-04T00:00:00"/>
    <x v="0"/>
  </r>
  <r>
    <x v="538"/>
    <x v="13"/>
    <s v="Epis mais 1 kg "/>
    <n v="0"/>
    <x v="318"/>
    <d v="2025-04-30T00:00:00"/>
    <x v="0"/>
  </r>
  <r>
    <x v="539"/>
    <x v="13"/>
    <s v="Feve de soja kg"/>
    <n v="0"/>
    <x v="397"/>
    <d v="2024-02-29T00:00:00"/>
    <x v="0"/>
  </r>
  <r>
    <x v="540"/>
    <x v="13"/>
    <s v="Ficelle de foie gras "/>
    <n v="0"/>
    <x v="398"/>
    <d v="2025-12-16T00:00:00"/>
    <x v="0"/>
  </r>
  <r>
    <x v="541"/>
    <x v="13"/>
    <s v="Filet de cerf "/>
    <n v="0"/>
    <x v="399"/>
    <d v="2024-10-28T00:00:00"/>
    <x v="0"/>
  </r>
  <r>
    <x v="542"/>
    <x v="13"/>
    <s v="Filet de poulet halal"/>
    <n v="0"/>
    <x v="400"/>
    <d v="2024-03-29T00:00:00"/>
    <x v="0"/>
  </r>
  <r>
    <x v="543"/>
    <x v="13"/>
    <s v="Fond tartellette cacao "/>
    <n v="0"/>
    <x v="401"/>
    <d v="2024-10-28T00:00:00"/>
    <x v="0"/>
  </r>
  <r>
    <x v="544"/>
    <x v="13"/>
    <s v="Fond tartellette nature "/>
    <n v="0"/>
    <x v="14"/>
    <d v="2024-10-28T00:00:00"/>
    <x v="0"/>
  </r>
  <r>
    <x v="545"/>
    <x v="13"/>
    <s v="Frite 2.5kg"/>
    <n v="0"/>
    <x v="402"/>
    <d v="2025-01-30T00:00:00"/>
    <x v="0"/>
  </r>
  <r>
    <x v="546"/>
    <x v="13"/>
    <s v="Frite patate douce "/>
    <n v="0"/>
    <x v="145"/>
    <d v="2024-02-29T00:00:00"/>
    <x v="0"/>
  </r>
  <r>
    <x v="547"/>
    <x v="13"/>
    <s v="Gauffre"/>
    <n v="0"/>
    <x v="0"/>
    <d v="2025-05-30T00:00:00"/>
    <x v="0"/>
  </r>
  <r>
    <x v="548"/>
    <x v="13"/>
    <s v="Glace rose "/>
    <n v="0"/>
    <x v="403"/>
    <d v="2025-03-29T00:00:00"/>
    <x v="0"/>
  </r>
  <r>
    <x v="549"/>
    <x v="13"/>
    <s v="Glace vanille bourbon 2.5 l"/>
    <n v="0"/>
    <x v="404"/>
    <d v="2024-02-29T00:00:00"/>
    <x v="0"/>
  </r>
  <r>
    <x v="550"/>
    <x v="13"/>
    <s v="Gnoccis "/>
    <n v="0"/>
    <x v="405"/>
    <d v="2024-07-30T00:00:00"/>
    <x v="0"/>
  </r>
  <r>
    <x v="551"/>
    <x v="13"/>
    <s v="Haricot verts 2.5 kg"/>
    <n v="0"/>
    <x v="162"/>
    <d v="2024-02-04T00:00:00"/>
    <x v="0"/>
  </r>
  <r>
    <x v="552"/>
    <x v="13"/>
    <s v="Huile friteuse 20 l"/>
    <n v="0"/>
    <x v="406"/>
    <d v="2024-02-29T00:00:00"/>
    <x v="0"/>
  </r>
  <r>
    <x v="553"/>
    <x v="13"/>
    <s v="Lob foie gras "/>
    <n v="0"/>
    <x v="407"/>
    <d v="2024-10-28T00:00:00"/>
    <x v="0"/>
  </r>
  <r>
    <x v="554"/>
    <x v="13"/>
    <s v="Mahi mahi 5 kg "/>
    <n v="0"/>
    <x v="318"/>
    <d v="2024-02-04T00:00:00"/>
    <x v="0"/>
  </r>
  <r>
    <x v="555"/>
    <x v="13"/>
    <s v="Mini vol au vent "/>
    <n v="0"/>
    <x v="408"/>
    <d v="2025-12-16T00:00:00"/>
    <x v="0"/>
  </r>
  <r>
    <x v="556"/>
    <x v="13"/>
    <s v="Petit pois "/>
    <n v="0"/>
    <x v="321"/>
    <d v="2024-02-29T00:00:00"/>
    <x v="0"/>
  </r>
  <r>
    <x v="557"/>
    <x v="13"/>
    <s v="Pilon de poulet "/>
    <n v="0"/>
    <x v="295"/>
    <d v="2024-03-29T00:00:00"/>
    <x v="0"/>
  </r>
  <r>
    <x v="558"/>
    <x v="13"/>
    <s v="Pomme dauphin "/>
    <n v="0"/>
    <x v="2"/>
    <d v="2024-10-28T00:00:00"/>
    <x v="0"/>
  </r>
  <r>
    <x v="559"/>
    <x v="13"/>
    <s v="Potetos patate douce 2.5"/>
    <n v="0"/>
    <x v="145"/>
    <d v="2025-06-30T00:00:00"/>
    <x v="0"/>
  </r>
  <r>
    <x v="560"/>
    <x v="13"/>
    <s v="Roti filet dinde "/>
    <n v="0"/>
    <x v="409"/>
    <d v="2024-02-04T00:00:00"/>
    <x v="0"/>
  </r>
  <r>
    <x v="561"/>
    <x v="13"/>
    <s v="Saucisson cocktail "/>
    <n v="0"/>
    <x v="410"/>
    <d v="2024-02-29T00:00:00"/>
    <x v="0"/>
  </r>
  <r>
    <x v="562"/>
    <x v="13"/>
    <s v="Souris d agneau kg"/>
    <n v="0"/>
    <x v="411"/>
    <d v="2024-02-04T00:00:00"/>
    <x v="0"/>
  </r>
  <r>
    <x v="563"/>
    <x v="13"/>
    <s v="Steak de thon rouge "/>
    <n v="0"/>
    <x v="412"/>
    <d v="2024-03-29T00:00:00"/>
    <x v="0"/>
  </r>
  <r>
    <x v="564"/>
    <x v="13"/>
    <s v="Tempura de legum"/>
    <n v="0"/>
    <x v="366"/>
    <d v="2025-12-16T00:00:00"/>
    <x v="0"/>
  </r>
  <r>
    <x v="565"/>
    <x v="13"/>
    <s v="Tortelloni ricotta epinard "/>
    <n v="0"/>
    <x v="413"/>
    <d v="2024-03-29T00:00:00"/>
    <x v="0"/>
  </r>
  <r>
    <x v="566"/>
    <x v="13"/>
    <s v="Tortillas"/>
    <n v="0"/>
    <x v="414"/>
    <d v="2024-02-04T00:00:00"/>
    <x v="0"/>
  </r>
  <r>
    <x v="567"/>
    <x v="14"/>
    <s v="Accra patate douce "/>
    <n v="0"/>
    <x v="415"/>
    <d v="2025-04-30T00:00:00"/>
    <x v="0"/>
  </r>
  <r>
    <x v="568"/>
    <x v="14"/>
    <s v="Arancini a la scarmoza"/>
    <n v="0"/>
    <x v="416"/>
    <d v="2025-01-30T00:00:00"/>
    <x v="0"/>
  </r>
  <r>
    <x v="569"/>
    <x v="14"/>
    <s v="Arancini a la truffe "/>
    <n v="0"/>
    <x v="417"/>
    <d v="2025-01-30T00:00:00"/>
    <x v="0"/>
  </r>
  <r>
    <x v="570"/>
    <x v="14"/>
    <s v="Bargajuan 100 pc"/>
    <n v="0"/>
    <x v="418"/>
    <d v="2025-05-30T00:00:00"/>
    <x v="0"/>
  </r>
  <r>
    <x v="571"/>
    <x v="14"/>
    <s v="Croquettes de mais "/>
    <n v="0"/>
    <x v="415"/>
    <d v="2025-01-30T00:00:00"/>
    <x v="0"/>
  </r>
  <r>
    <x v="572"/>
    <x v="14"/>
    <s v="Falafels 50 Pc"/>
    <n v="0"/>
    <x v="415"/>
    <d v="2024-02-04T00:00:00"/>
    <x v="0"/>
  </r>
  <r>
    <x v="573"/>
    <x v="14"/>
    <s v="Fatayer Epinard 20 Pc"/>
    <n v="0"/>
    <x v="419"/>
    <d v="2024-02-04T00:00:00"/>
    <x v="0"/>
  </r>
  <r>
    <x v="574"/>
    <x v="14"/>
    <s v="Feuilles De Vignes BT"/>
    <n v="0"/>
    <x v="420"/>
    <d v="2024-02-04T00:00:00"/>
    <x v="0"/>
  </r>
  <r>
    <x v="575"/>
    <x v="14"/>
    <s v="Fritto anchois "/>
    <n v="0"/>
    <x v="415"/>
    <d v="2025-01-30T00:00:00"/>
    <x v="0"/>
  </r>
  <r>
    <x v="576"/>
    <x v="14"/>
    <s v="Gyoza crevette "/>
    <n v="0"/>
    <x v="421"/>
    <d v="2025-04-30T00:00:00"/>
    <x v="0"/>
  </r>
  <r>
    <x v="577"/>
    <x v="14"/>
    <s v="Gyoza legumes"/>
    <n v="0"/>
    <x v="421"/>
    <d v="2025-04-30T00:00:00"/>
    <x v="0"/>
  </r>
  <r>
    <x v="578"/>
    <x v="14"/>
    <s v="Haricot Geants Sc Tomates"/>
    <n v="0"/>
    <x v="422"/>
    <d v="2024-02-04T00:00:00"/>
    <x v="0"/>
  </r>
  <r>
    <x v="579"/>
    <x v="14"/>
    <s v="Houmous Frais Bio 1Kg"/>
    <n v="0"/>
    <x v="0"/>
    <d v="2024-02-04T00:00:00"/>
    <x v="0"/>
  </r>
  <r>
    <x v="580"/>
    <x v="14"/>
    <s v="Kebbe Veau 20Pc"/>
    <n v="0"/>
    <x v="419"/>
    <d v="2024-02-04T00:00:00"/>
    <x v="0"/>
  </r>
  <r>
    <x v="581"/>
    <x v="14"/>
    <s v="Pain Libanais"/>
    <n v="0"/>
    <x v="423"/>
    <d v="2024-02-04T00:00:00"/>
    <x v="0"/>
  </r>
  <r>
    <x v="582"/>
    <x v="14"/>
    <s v="Pain Pita Colis 120 Pc"/>
    <n v="0"/>
    <x v="424"/>
    <d v="2024-02-04T00:00:00"/>
    <x v="0"/>
  </r>
  <r>
    <x v="583"/>
    <x v="14"/>
    <s v="Panise kg"/>
    <n v="0"/>
    <x v="425"/>
    <d v="2025-05-30T00:00:00"/>
    <x v="0"/>
  </r>
  <r>
    <x v="584"/>
    <x v="14"/>
    <s v="Pizza 4 Fromages"/>
    <n v="0"/>
    <x v="426"/>
    <d v="2024-02-04T00:00:00"/>
    <x v="0"/>
  </r>
  <r>
    <x v="585"/>
    <x v="14"/>
    <s v="Pizza Margherita"/>
    <n v="0"/>
    <x v="426"/>
    <d v="2024-02-04T00:00:00"/>
    <x v="0"/>
  </r>
  <r>
    <x v="586"/>
    <x v="14"/>
    <s v="Pizza Truffes"/>
    <n v="0"/>
    <x v="427"/>
    <d v="2024-02-04T00:00:00"/>
    <x v="0"/>
  </r>
  <r>
    <x v="587"/>
    <x v="14"/>
    <s v="Rakakate Fromages 20 Pc"/>
    <n v="0"/>
    <x v="419"/>
    <d v="2024-02-04T00:00:00"/>
    <x v="0"/>
  </r>
  <r>
    <x v="588"/>
    <x v="14"/>
    <s v="Raviole 600 Gr"/>
    <n v="0"/>
    <x v="428"/>
    <d v="2024-02-04T00:00:00"/>
    <x v="0"/>
  </r>
  <r>
    <x v="589"/>
    <x v="14"/>
    <s v="Samboussik Veau 20 Pc"/>
    <n v="0"/>
    <x v="419"/>
    <d v="2024-02-04T00:00:00"/>
    <x v="0"/>
  </r>
  <r>
    <x v="590"/>
    <x v="14"/>
    <s v="Samoosa epinard "/>
    <n v="0"/>
    <x v="365"/>
    <d v="2025-01-30T00:00:00"/>
    <x v="0"/>
  </r>
  <r>
    <x v="591"/>
    <x v="14"/>
    <s v="Sfiha"/>
    <n v="0"/>
    <x v="429"/>
    <d v="2024-02-04T00:00:00"/>
    <x v="0"/>
  </r>
  <r>
    <x v="592"/>
    <x v="14"/>
    <s v="Sumac"/>
    <n v="0"/>
    <x v="430"/>
    <d v="2024-02-04T00:00:00"/>
    <x v="0"/>
  </r>
  <r>
    <x v="593"/>
    <x v="14"/>
    <s v="Zaatar"/>
    <n v="0"/>
    <x v="431"/>
    <d v="2025-01-31T00:00:00"/>
    <x v="0"/>
  </r>
  <r>
    <x v="594"/>
    <x v="15"/>
    <s v="Acra De Morue Surg St 1 Kg"/>
    <n v="0"/>
    <x v="432"/>
    <d v="2024-02-04T00:00:00"/>
    <x v="1"/>
  </r>
  <r>
    <x v="595"/>
    <x v="15"/>
    <s v="Bande Entremet Joconde Mang Pass 770G"/>
    <n v="0"/>
    <x v="433"/>
    <d v="2024-02-04T00:00:00"/>
    <x v="1"/>
  </r>
  <r>
    <x v="596"/>
    <x v="15"/>
    <s v="Bande Entremets Opera 760G"/>
    <n v="0"/>
    <x v="434"/>
    <d v="2024-02-04T00:00:00"/>
    <x v="1"/>
  </r>
  <r>
    <x v="597"/>
    <x v="15"/>
    <s v="Bavarois Framboise 780G"/>
    <n v="0"/>
    <x v="435"/>
    <d v="2024-02-04T00:00:00"/>
    <x v="1"/>
  </r>
  <r>
    <x v="598"/>
    <x v="15"/>
    <s v="Brochette Poulet Soja Cuite 1,5K"/>
    <n v="0"/>
    <x v="436"/>
    <d v="2024-02-04T00:00:00"/>
    <x v="1"/>
  </r>
  <r>
    <x v="599"/>
    <x v="15"/>
    <s v="Bun'S Geant Au Sesame 85Gx30"/>
    <n v="0"/>
    <x v="437"/>
    <d v="2024-02-04T00:00:00"/>
    <x v="1"/>
  </r>
  <r>
    <x v="600"/>
    <x v="15"/>
    <s v="Camembert frit kg "/>
    <n v="0"/>
    <x v="438"/>
    <d v="2024-02-04T00:00:00"/>
    <x v="1"/>
  </r>
  <r>
    <x v="601"/>
    <x v="15"/>
    <s v="Canapes Vegetariens Ct 54P"/>
    <n v="0"/>
    <x v="439"/>
    <d v="2024-02-04T00:00:00"/>
    <x v="1"/>
  </r>
  <r>
    <x v="602"/>
    <x v="15"/>
    <s v="Cigare Poulet Curry 15Gx66"/>
    <n v="0"/>
    <x v="440"/>
    <d v="2024-02-04T00:00:00"/>
    <x v="1"/>
  </r>
  <r>
    <x v="603"/>
    <x v="15"/>
    <s v="Corolle Aperitive S/Jacq Ct48P"/>
    <n v="0"/>
    <x v="441"/>
    <d v="2024-02-04T00:00:00"/>
    <x v="1"/>
  </r>
  <r>
    <x v="604"/>
    <x v="15"/>
    <s v="Coulis De Fruits Jaunes "/>
    <n v="0"/>
    <x v="427"/>
    <d v="2024-02-04T00:00:00"/>
    <x v="1"/>
  </r>
  <r>
    <x v="605"/>
    <x v="15"/>
    <s v="Coulis De Fruits Rouges "/>
    <n v="0"/>
    <x v="323"/>
    <d v="2024-02-04T00:00:00"/>
    <x v="1"/>
  </r>
  <r>
    <x v="606"/>
    <x v="15"/>
    <s v="Crevette Kuro Bt 800G"/>
    <n v="0"/>
    <x v="442"/>
    <d v="2024-02-04T00:00:00"/>
    <x v="1"/>
  </r>
  <r>
    <x v="607"/>
    <x v="15"/>
    <s v="Crevette Torpedo Panko "/>
    <n v="0"/>
    <x v="443"/>
    <d v="2024-02-04T00:00:00"/>
    <x v="1"/>
  </r>
  <r>
    <x v="608"/>
    <x v="15"/>
    <s v="Croustilles D'Escargots Sh36P"/>
    <n v="0"/>
    <x v="444"/>
    <d v="2024-02-04T00:00:00"/>
    <x v="1"/>
  </r>
  <r>
    <x v="609"/>
    <x v="15"/>
    <s v="Duo De Burgers Bretzel Ct40P"/>
    <n v="0"/>
    <x v="445"/>
    <d v="2024-02-04T00:00:00"/>
    <x v="1"/>
  </r>
  <r>
    <x v="610"/>
    <x v="15"/>
    <s v="Elegante Saumon Fume Ct 35P"/>
    <n v="0"/>
    <x v="446"/>
    <d v="2024-02-04T00:00:00"/>
    <x v="1"/>
  </r>
  <r>
    <x v="611"/>
    <x v="15"/>
    <s v="Glace barbe a papa bac "/>
    <n v="0"/>
    <x v="447"/>
    <d v="2024-02-04T00:00:00"/>
    <x v="1"/>
  </r>
  <r>
    <x v="612"/>
    <x v="15"/>
    <s v="Glace cafe bac "/>
    <n v="0"/>
    <x v="447"/>
    <d v="2024-02-04T00:00:00"/>
    <x v="1"/>
  </r>
  <r>
    <x v="613"/>
    <x v="15"/>
    <s v="Glace Caramel B Sale Chariot "/>
    <n v="0"/>
    <x v="447"/>
    <d v="2024-02-04T00:00:00"/>
    <x v="1"/>
  </r>
  <r>
    <x v="614"/>
    <x v="15"/>
    <s v="Glace chcocolat bac"/>
    <n v="0"/>
    <x v="447"/>
    <d v="2024-02-04T00:00:00"/>
    <x v="1"/>
  </r>
  <r>
    <x v="615"/>
    <x v="15"/>
    <s v="Glace Choco Perou Glace Des Alpes"/>
    <n v="0"/>
    <x v="448"/>
    <d v="2024-02-04T00:00:00"/>
    <x v="1"/>
  </r>
  <r>
    <x v="616"/>
    <x v="15"/>
    <s v="Glace framboise bac "/>
    <n v="0"/>
    <x v="447"/>
    <d v="2024-02-04T00:00:00"/>
    <x v="1"/>
  </r>
  <r>
    <x v="617"/>
    <x v="15"/>
    <s v="Glace pistache bac"/>
    <n v="0"/>
    <x v="447"/>
    <d v="2024-02-04T00:00:00"/>
    <x v="1"/>
  </r>
  <r>
    <x v="618"/>
    <x v="15"/>
    <s v="Glace Vanille Bourbon Chariot 2,5L"/>
    <n v="0"/>
    <x v="447"/>
    <d v="2024-02-04T00:00:00"/>
    <x v="1"/>
  </r>
  <r>
    <x v="619"/>
    <x v="15"/>
    <s v="Maxi Flan Cuit Gourmand 1,8Kg"/>
    <n v="0"/>
    <x v="59"/>
    <d v="2024-02-04T00:00:00"/>
    <x v="1"/>
  </r>
  <r>
    <x v="620"/>
    <x v="15"/>
    <s v="Melange 5 Cereale, Lentille 2,2Kg"/>
    <n v="0"/>
    <x v="409"/>
    <d v="2024-02-04T00:00:00"/>
    <x v="1"/>
  </r>
  <r>
    <x v="621"/>
    <x v="15"/>
    <s v="Millefeuille 60G X 36Q"/>
    <n v="0"/>
    <x v="407"/>
    <d v="2024-02-04T00:00:00"/>
    <x v="1"/>
  </r>
  <r>
    <x v="622"/>
    <x v="15"/>
    <s v="Mini Blinis Ct 240 P"/>
    <n v="0"/>
    <x v="449"/>
    <d v="2024-02-04T00:00:00"/>
    <x v="1"/>
  </r>
  <r>
    <x v="623"/>
    <x v="15"/>
    <s v="Mini Bouchee Gruyere Ct100P"/>
    <n v="0"/>
    <x v="450"/>
    <d v="2024-02-04T00:00:00"/>
    <x v="1"/>
  </r>
  <r>
    <x v="624"/>
    <x v="15"/>
    <s v="Mini Burgers Vegetariens Ct40P"/>
    <n v="0"/>
    <x v="451"/>
    <d v="2024-02-04T00:00:00"/>
    <x v="1"/>
  </r>
  <r>
    <x v="625"/>
    <x v="15"/>
    <s v="Mini Choux Sucres 35P"/>
    <n v="0"/>
    <x v="452"/>
    <d v="2024-02-04T00:00:00"/>
    <x v="1"/>
  </r>
  <r>
    <x v="626"/>
    <x v="15"/>
    <s v="Mini Eclair Pâtissier Bte32P"/>
    <n v="0"/>
    <x v="453"/>
    <d v="2024-02-04T00:00:00"/>
    <x v="1"/>
  </r>
  <r>
    <x v="627"/>
    <x v="15"/>
    <s v="Mini Fond Tartelette A Garnir "/>
    <n v="0"/>
    <x v="454"/>
    <d v="2024-02-04T00:00:00"/>
    <x v="1"/>
  </r>
  <r>
    <x v="628"/>
    <x v="15"/>
    <s v="Mini Macaron Bte 72 Pces"/>
    <n v="0"/>
    <x v="455"/>
    <d v="2024-02-04T00:00:00"/>
    <x v="1"/>
  </r>
  <r>
    <x v="629"/>
    <x v="15"/>
    <s v="Mini Paris Brest Ct 30P"/>
    <n v="0"/>
    <x v="456"/>
    <d v="2024-02-04T00:00:00"/>
    <x v="1"/>
  </r>
  <r>
    <x v="630"/>
    <x v="15"/>
    <s v="Mini Plateau Wrap 48 P"/>
    <n v="0"/>
    <x v="457"/>
    <d v="2024-02-04T00:00:00"/>
    <x v="1"/>
  </r>
  <r>
    <x v="631"/>
    <x v="15"/>
    <s v="Mini Saint Jacques Cuisinee 24P"/>
    <n v="0"/>
    <x v="376"/>
    <d v="2024-02-04T00:00:00"/>
    <x v="1"/>
  </r>
  <r>
    <x v="632"/>
    <x v="15"/>
    <s v="Mini Tropezienne 33Gx24"/>
    <n v="0"/>
    <x v="458"/>
    <d v="2024-02-04T00:00:00"/>
    <x v="1"/>
  </r>
  <r>
    <x v="633"/>
    <x v="15"/>
    <s v="Navette Entracte 4 Var, Plat40P"/>
    <n v="0"/>
    <x v="459"/>
    <d v="2024-02-04T00:00:00"/>
    <x v="1"/>
  </r>
  <r>
    <x v="634"/>
    <x v="15"/>
    <s v="Oignon ring kg "/>
    <n v="0"/>
    <x v="460"/>
    <d v="2024-02-04T00:00:00"/>
    <x v="1"/>
  </r>
  <r>
    <x v="635"/>
    <x v="15"/>
    <s v="P'Tits Verres Sucres Ct 36P"/>
    <n v="0"/>
    <x v="461"/>
    <d v="2024-02-04T00:00:00"/>
    <x v="1"/>
  </r>
  <r>
    <x v="636"/>
    <x v="15"/>
    <s v="Petit pois kg "/>
    <n v="0"/>
    <x v="422"/>
    <d v="2024-02-04T00:00:00"/>
    <x v="1"/>
  </r>
  <r>
    <x v="637"/>
    <x v="15"/>
    <s v="Plateau Mini Wraps 48P"/>
    <n v="0"/>
    <x v="457"/>
    <d v="2024-02-04T00:00:00"/>
    <x v="1"/>
  </r>
  <r>
    <x v="638"/>
    <x v="15"/>
    <s v="Pomme Rösti Nature Prefit 2,5K"/>
    <n v="0"/>
    <x v="462"/>
    <d v="2024-02-04T00:00:00"/>
    <x v="1"/>
  </r>
  <r>
    <x v="639"/>
    <x v="15"/>
    <s v="Raviole gingembre kg "/>
    <n v="0"/>
    <x v="463"/>
    <d v="2024-02-04T00:00:00"/>
    <x v="1"/>
  </r>
  <r>
    <x v="640"/>
    <x v="15"/>
    <s v="Rosti pdt kg"/>
    <n v="0"/>
    <x v="464"/>
    <d v="2024-02-04T00:00:00"/>
    <x v="1"/>
  </r>
  <r>
    <x v="641"/>
    <x v="15"/>
    <s v="Salade Coleslaw 2,5 Kg"/>
    <n v="0"/>
    <x v="297"/>
    <d v="2024-02-04T00:00:00"/>
    <x v="1"/>
  </r>
  <r>
    <x v="642"/>
    <x v="15"/>
    <s v="Salade De Gambas Surimi Mand 1,5K"/>
    <n v="0"/>
    <x v="465"/>
    <d v="2024-02-04T00:00:00"/>
    <x v="1"/>
  </r>
  <r>
    <x v="643"/>
    <x v="15"/>
    <s v="Salade De Lentilles 1Kg"/>
    <n v="0"/>
    <x v="372"/>
    <d v="2024-02-04T00:00:00"/>
    <x v="1"/>
  </r>
  <r>
    <x v="644"/>
    <x v="15"/>
    <s v="Taboule Libanais 1,5 Kg"/>
    <n v="0"/>
    <x v="466"/>
    <d v="2024-02-04T00:00:00"/>
    <x v="1"/>
  </r>
  <r>
    <x v="645"/>
    <x v="15"/>
    <s v="Tarte Coco Choco Pred 10P 750G"/>
    <n v="0"/>
    <x v="432"/>
    <d v="2024-02-04T00:00:00"/>
    <x v="1"/>
  </r>
  <r>
    <x v="646"/>
    <x v="15"/>
    <s v="Tarte Fraise 900G"/>
    <n v="0"/>
    <x v="467"/>
    <d v="2024-02-04T00:00:00"/>
    <x v="1"/>
  </r>
  <r>
    <x v="647"/>
    <x v="16"/>
    <s v="Ail des Ours Végé 700Ml"/>
    <n v="0"/>
    <x v="468"/>
    <d v="2023-10-01T00:00:00"/>
    <x v="0"/>
  </r>
  <r>
    <x v="648"/>
    <x v="16"/>
    <s v="Poivre Vert frit 1Kg"/>
    <n v="0"/>
    <x v="469"/>
    <d v="2024-02-01T00:00:00"/>
    <x v="0"/>
  </r>
  <r>
    <x v="649"/>
    <x v="17"/>
    <s v="Aïoli Vege "/>
    <n v="0"/>
    <x v="470"/>
    <d v="2024-02-04T00:00:00"/>
    <x v="0"/>
  </r>
  <r>
    <x v="650"/>
    <x v="17"/>
    <s v="Artichaud "/>
    <n v="0"/>
    <x v="470"/>
    <d v="2024-02-04T00:00:00"/>
    <x v="0"/>
  </r>
  <r>
    <x v="651"/>
    <x v="17"/>
    <s v="Assortiment De Macarons Recette Lenôtre 12Gr "/>
    <n v="0"/>
    <x v="471"/>
    <d v="2024-02-04T00:00:00"/>
    <x v="0"/>
  </r>
  <r>
    <x v="652"/>
    <x v="17"/>
    <s v="Assortiment macaron Classique 36x10gr"/>
    <n v="0"/>
    <x v="472"/>
    <d v="2024-02-04T00:00:00"/>
    <x v="0"/>
  </r>
  <r>
    <x v="653"/>
    <x v="17"/>
    <s v="Assortiment Mini Cheesecake Dia4"/>
    <n v="0"/>
    <x v="473"/>
    <d v="2024-02-04T00:00:00"/>
    <x v="0"/>
  </r>
  <r>
    <x v="654"/>
    <x v="17"/>
    <s v="Assortiment Pâtisseries Lunch Dia05 "/>
    <n v="0"/>
    <x v="474"/>
    <d v="2024-02-04T00:00:00"/>
    <x v="0"/>
  </r>
  <r>
    <x v="655"/>
    <x v="17"/>
    <s v="Assortiments mini wrap "/>
    <n v="0"/>
    <x v="475"/>
    <d v="2024-02-04T00:00:00"/>
    <x v="0"/>
  </r>
  <r>
    <x v="656"/>
    <x v="17"/>
    <s v="Baba Au Rhum Bouchon 120G "/>
    <n v="0"/>
    <x v="476"/>
    <d v="2024-02-04T00:00:00"/>
    <x v="0"/>
  </r>
  <r>
    <x v="657"/>
    <x v="17"/>
    <s v="Baguette Multigrains Les Essentiels 280G "/>
    <n v="0"/>
    <x v="477"/>
    <d v="2024-02-04T00:00:00"/>
    <x v="0"/>
  </r>
  <r>
    <x v="658"/>
    <x v="17"/>
    <s v="Baguette Nature Les Essentiels 280G "/>
    <n v="0"/>
    <x v="478"/>
    <d v="2024-02-04T00:00:00"/>
    <x v="0"/>
  </r>
  <r>
    <x v="659"/>
    <x v="17"/>
    <s v="Bande opera"/>
    <n v="0"/>
    <x v="479"/>
    <d v="2024-04-29T00:00:00"/>
    <x v="0"/>
  </r>
  <r>
    <x v="660"/>
    <x v="17"/>
    <s v="Bande speculos"/>
    <n v="0"/>
    <x v="480"/>
    <d v="2024-02-09T00:00:00"/>
    <x v="0"/>
  </r>
  <r>
    <x v="661"/>
    <x v="17"/>
    <s v="Bouchée salée pesto &amp; parmesan 13gr"/>
    <n v="0"/>
    <x v="481"/>
    <d v="2024-02-04T00:00:00"/>
    <x v="0"/>
  </r>
  <r>
    <x v="662"/>
    <x v="17"/>
    <s v="Boucher courgette basilic "/>
    <n v="0"/>
    <x v="482"/>
    <d v="2024-02-09T00:00:00"/>
    <x v="0"/>
  </r>
  <r>
    <x v="663"/>
    <x v="17"/>
    <s v="Boule Rustique 70X55G"/>
    <n v="0"/>
    <x v="483"/>
    <d v="2024-02-04T00:00:00"/>
    <x v="0"/>
  </r>
  <r>
    <x v="664"/>
    <x v="17"/>
    <s v="Boule rustique 70x55gr"/>
    <n v="0"/>
    <x v="211"/>
    <d v="2024-02-04T00:00:00"/>
    <x v="0"/>
  </r>
  <r>
    <x v="665"/>
    <x v="17"/>
    <s v="Brioche Nanterre Sucre Perle 400G "/>
    <n v="0"/>
    <x v="484"/>
    <d v="2024-02-04T00:00:00"/>
    <x v="0"/>
  </r>
  <r>
    <x v="666"/>
    <x v="17"/>
    <s v="Brioche Tresse 1 X 2,5G"/>
    <n v="0"/>
    <x v="485"/>
    <d v="2024-02-04T00:00:00"/>
    <x v="0"/>
  </r>
  <r>
    <x v="667"/>
    <x v="17"/>
    <s v="Brochette de poulet curry vert 165x18gr"/>
    <n v="0"/>
    <x v="486"/>
    <d v="2024-02-04T00:00:00"/>
    <x v="0"/>
  </r>
  <r>
    <x v="668"/>
    <x v="17"/>
    <s v="Brownie Chocolat Vegan "/>
    <n v="0"/>
    <x v="487"/>
    <d v="2024-02-04T00:00:00"/>
    <x v="0"/>
  </r>
  <r>
    <x v="669"/>
    <x v="17"/>
    <s v="Chausson Pommes Lunch Lenôtre Beurre Aop 40Gr"/>
    <n v="0"/>
    <x v="488"/>
    <d v="2024-02-04T00:00:00"/>
    <x v="0"/>
  </r>
  <r>
    <x v="670"/>
    <x v="17"/>
    <s v="Coktail de fruits rouge morceaux "/>
    <n v="0"/>
    <x v="236"/>
    <d v="2024-04-29T00:00:00"/>
    <x v="0"/>
  </r>
  <r>
    <x v="671"/>
    <x v="17"/>
    <s v="Conet basilic "/>
    <n v="0"/>
    <x v="489"/>
    <d v="2024-02-04T00:00:00"/>
    <x v="0"/>
  </r>
  <r>
    <x v="672"/>
    <x v="17"/>
    <s v="Cookie chocolat au lait 50gr"/>
    <n v="0"/>
    <x v="490"/>
    <d v="2024-02-04T00:00:00"/>
    <x v="0"/>
  </r>
  <r>
    <x v="673"/>
    <x v="17"/>
    <s v="Coulis Abricot"/>
    <n v="0"/>
    <x v="309"/>
    <d v="2024-02-09T00:00:00"/>
    <x v="0"/>
  </r>
  <r>
    <x v="674"/>
    <x v="17"/>
    <s v="Coulis cassis "/>
    <n v="0"/>
    <x v="491"/>
    <d v="2024-02-09T00:00:00"/>
    <x v="0"/>
  </r>
  <r>
    <x v="675"/>
    <x v="17"/>
    <s v="Coulis mangue /passion"/>
    <n v="0"/>
    <x v="492"/>
    <d v="2024-02-04T00:00:00"/>
    <x v="0"/>
  </r>
  <r>
    <x v="676"/>
    <x v="17"/>
    <s v="Crevette RED 4x800GR"/>
    <n v="0"/>
    <x v="493"/>
    <d v="2024-02-04T00:00:00"/>
    <x v="0"/>
  </r>
  <r>
    <x v="677"/>
    <x v="17"/>
    <s v="Croissant Les Savoureux 60X70G"/>
    <n v="0"/>
    <x v="494"/>
    <d v="2024-02-04T00:00:00"/>
    <x v="0"/>
  </r>
  <r>
    <x v="678"/>
    <x v="17"/>
    <s v="Croissant lunch Lenôtre beurre aop 30gr"/>
    <n v="0"/>
    <x v="211"/>
    <d v="2024-02-04T00:00:00"/>
    <x v="0"/>
  </r>
  <r>
    <x v="679"/>
    <x v="17"/>
    <s v="Croque comte truffe blanche "/>
    <n v="0"/>
    <x v="495"/>
    <d v="2024-02-09T00:00:00"/>
    <x v="0"/>
  </r>
  <r>
    <x v="680"/>
    <x v="17"/>
    <s v="English Muffin Di10Cm 75G "/>
    <n v="0"/>
    <x v="496"/>
    <d v="2024-02-04T00:00:00"/>
    <x v="0"/>
  </r>
  <r>
    <x v="681"/>
    <x v="17"/>
    <s v="Entremet Passion Des Iles "/>
    <n v="0"/>
    <x v="497"/>
    <d v="2024-02-04T00:00:00"/>
    <x v="0"/>
  </r>
  <r>
    <x v="682"/>
    <x v="17"/>
    <s v="Fond de tarte chocolat indiv"/>
    <n v="0"/>
    <x v="498"/>
    <d v="2024-02-09T00:00:00"/>
    <x v="0"/>
  </r>
  <r>
    <x v="683"/>
    <x v="17"/>
    <s v="Fond tarte a cuir 27 cm piece"/>
    <n v="0"/>
    <x v="499"/>
    <d v="2024-04-29T00:00:00"/>
    <x v="0"/>
  </r>
  <r>
    <x v="684"/>
    <x v="17"/>
    <s v="Fond tartellette sans gluten chocolat "/>
    <n v="0"/>
    <x v="500"/>
    <d v="2024-02-04T00:00:00"/>
    <x v="0"/>
  </r>
  <r>
    <x v="685"/>
    <x v="17"/>
    <s v="Fraises entieres "/>
    <n v="0"/>
    <x v="501"/>
    <d v="2024-03-29T00:00:00"/>
    <x v="0"/>
  </r>
  <r>
    <x v="686"/>
    <x v="17"/>
    <s v="Gâteau Triple Choco Dia28 "/>
    <n v="0"/>
    <x v="502"/>
    <d v="2024-02-04T00:00:00"/>
    <x v="0"/>
  </r>
  <r>
    <x v="687"/>
    <x v="17"/>
    <s v="Grand Cerealier Lalos 1,1Kg "/>
    <n v="0"/>
    <x v="503"/>
    <d v="2024-02-04T00:00:00"/>
    <x v="0"/>
  </r>
  <r>
    <x v="688"/>
    <x v="17"/>
    <s v="Grand Pochon Lalos 10X1,1Kg"/>
    <n v="0"/>
    <x v="504"/>
    <d v="2024-02-04T00:00:00"/>
    <x v="0"/>
  </r>
  <r>
    <x v="689"/>
    <x v="17"/>
    <s v="Grand Rond Sucre Vanille Dia8 "/>
    <n v="0"/>
    <x v="505"/>
    <d v="2024-02-04T00:00:00"/>
    <x v="0"/>
  </r>
  <r>
    <x v="690"/>
    <x v="17"/>
    <s v="Lentilles Corail 700 Ml"/>
    <n v="0"/>
    <x v="470"/>
    <d v="2024-02-04T00:00:00"/>
    <x v="0"/>
  </r>
  <r>
    <x v="691"/>
    <x v="17"/>
    <s v="Madeleine basilic"/>
    <n v="0"/>
    <x v="481"/>
    <d v="2024-02-04T00:00:00"/>
    <x v="0"/>
  </r>
  <r>
    <x v="692"/>
    <x v="17"/>
    <s v="Mangue morceaux kg "/>
    <n v="0"/>
    <x v="506"/>
    <d v="2024-04-29T00:00:00"/>
    <x v="0"/>
  </r>
  <r>
    <x v="693"/>
    <x v="17"/>
    <s v="Mini baba au rhum"/>
    <n v="0"/>
    <x v="507"/>
    <d v="2024-02-04T00:00:00"/>
    <x v="0"/>
  </r>
  <r>
    <x v="694"/>
    <x v="17"/>
    <s v="Mini beignet fourre chocolat noisette 25gr"/>
    <n v="0"/>
    <x v="211"/>
    <d v="2024-02-04T00:00:00"/>
    <x v="0"/>
  </r>
  <r>
    <x v="695"/>
    <x v="17"/>
    <s v="Mini Beignet Nature 19gr"/>
    <n v="0"/>
    <x v="508"/>
    <d v="2024-02-04T00:00:00"/>
    <x v="0"/>
  </r>
  <r>
    <x v="696"/>
    <x v="17"/>
    <s v="Mini clafoutis cerise"/>
    <n v="0"/>
    <x v="507"/>
    <d v="2024-02-09T00:00:00"/>
    <x v="0"/>
  </r>
  <r>
    <x v="697"/>
    <x v="17"/>
    <s v="Mini Crepe Arome Vanille Sucree Dia10Cm 15 G (Cond 120)"/>
    <n v="0"/>
    <x v="509"/>
    <d v="2024-02-04T00:00:00"/>
    <x v="0"/>
  </r>
  <r>
    <x v="698"/>
    <x v="17"/>
    <s v="Mini croissant sans gluten "/>
    <n v="0"/>
    <x v="510"/>
    <d v="2024-02-09T00:00:00"/>
    <x v="0"/>
  </r>
  <r>
    <x v="699"/>
    <x v="17"/>
    <s v="Mini feuilles 72x25g"/>
    <n v="0"/>
    <x v="511"/>
    <d v="2024-02-04T00:00:00"/>
    <x v="0"/>
  </r>
  <r>
    <x v="700"/>
    <x v="17"/>
    <s v="Mini fondant choco 80x 20gr"/>
    <n v="0"/>
    <x v="512"/>
    <d v="2024-02-04T00:00:00"/>
    <x v="0"/>
  </r>
  <r>
    <x v="701"/>
    <x v="17"/>
    <s v="Mini Madeleine agrumes 140x18gr"/>
    <n v="0"/>
    <x v="513"/>
    <d v="2024-02-04T00:00:00"/>
    <x v="0"/>
  </r>
  <r>
    <x v="702"/>
    <x v="17"/>
    <s v="Mini madeleine pepites de chocolat 140x18g"/>
    <n v="0"/>
    <x v="514"/>
    <d v="2024-02-04T00:00:00"/>
    <x v="0"/>
  </r>
  <r>
    <x v="703"/>
    <x v="17"/>
    <s v="Mini pain graine indiv "/>
    <n v="0"/>
    <x v="515"/>
    <d v="2024-02-04T00:00:00"/>
    <x v="0"/>
  </r>
  <r>
    <x v="704"/>
    <x v="17"/>
    <s v="Mini paris Brest diametre 5 30x20gr"/>
    <n v="0"/>
    <x v="516"/>
    <d v="2024-02-04T00:00:00"/>
    <x v="0"/>
  </r>
  <r>
    <x v="705"/>
    <x v="17"/>
    <s v="Mini Rond Sucre Vanille Dia 3 "/>
    <n v="0"/>
    <x v="517"/>
    <d v="2024-02-04T00:00:00"/>
    <x v="0"/>
  </r>
  <r>
    <x v="706"/>
    <x v="17"/>
    <s v="Mini torsade"/>
    <n v="0"/>
    <x v="518"/>
    <d v="2024-02-09T00:00:00"/>
    <x v="0"/>
  </r>
  <r>
    <x v="707"/>
    <x v="17"/>
    <s v="Muffin Double Chocolat (Cond 110)"/>
    <n v="0"/>
    <x v="211"/>
    <d v="2024-02-04T00:00:00"/>
    <x v="0"/>
  </r>
  <r>
    <x v="708"/>
    <x v="17"/>
    <s v="Muffin Fruit Rouges Vegan (Cond 24)"/>
    <n v="0"/>
    <x v="519"/>
    <d v="2024-02-04T00:00:00"/>
    <x v="0"/>
  </r>
  <r>
    <x v="709"/>
    <x v="17"/>
    <s v="Muffin Myrtille X37G ( Cond110)"/>
    <n v="0"/>
    <x v="520"/>
    <d v="2024-02-04T00:00:00"/>
    <x v="0"/>
  </r>
  <r>
    <x v="710"/>
    <x v="17"/>
    <s v="Navette nature"/>
    <n v="0"/>
    <x v="521"/>
    <d v="2024-02-04T00:00:00"/>
    <x v="0"/>
  </r>
  <r>
    <x v="711"/>
    <x v="17"/>
    <s v="Nems aux legumes"/>
    <n v="0"/>
    <x v="522"/>
    <d v="2025-03-29T00:00:00"/>
    <x v="0"/>
  </r>
  <r>
    <x v="712"/>
    <x v="17"/>
    <s v="Opera &quot;Le Precieux&quot; (Cond6)"/>
    <n v="0"/>
    <x v="479"/>
    <d v="2024-02-04T00:00:00"/>
    <x v="0"/>
  </r>
  <r>
    <x v="713"/>
    <x v="17"/>
    <s v="Pain au chocolat LES SAVOUREUX 70x75gr"/>
    <n v="0"/>
    <x v="211"/>
    <d v="2024-02-04T00:00:00"/>
    <x v="0"/>
  </r>
  <r>
    <x v="714"/>
    <x v="17"/>
    <s v="Pain Au Chocolat Lunch Lenôtre Beurre (Cond 210)"/>
    <n v="0"/>
    <x v="523"/>
    <d v="2024-02-04T00:00:00"/>
    <x v="0"/>
  </r>
  <r>
    <x v="715"/>
    <x v="17"/>
    <s v="Pain au fruits Lenôtre 20x180gr"/>
    <n v="0"/>
    <x v="524"/>
    <d v="2024-02-04T00:00:00"/>
    <x v="0"/>
  </r>
  <r>
    <x v="716"/>
    <x v="17"/>
    <s v="Pain au maïs LES GOURMANDS 30x300gr"/>
    <n v="0"/>
    <x v="525"/>
    <d v="2024-02-04T00:00:00"/>
    <x v="0"/>
  </r>
  <r>
    <x v="717"/>
    <x v="17"/>
    <s v="Pain aux figues"/>
    <n v="0"/>
    <x v="526"/>
    <d v="2024-11-09T00:00:00"/>
    <x v="0"/>
  </r>
  <r>
    <x v="718"/>
    <x v="17"/>
    <s v="Pain aux raisins lunch Lenôtre beurre aop 230x30gr"/>
    <n v="0"/>
    <x v="211"/>
    <d v="2024-02-04T00:00:00"/>
    <x v="0"/>
  </r>
  <r>
    <x v="719"/>
    <x v="17"/>
    <s v="Pain Multi-Grains Sans Gluten 60G (Cond24)"/>
    <n v="0"/>
    <x v="527"/>
    <d v="2024-02-04T00:00:00"/>
    <x v="0"/>
  </r>
  <r>
    <x v="720"/>
    <x v="17"/>
    <s v="Pain nordique colis "/>
    <n v="0"/>
    <x v="528"/>
    <d v="2024-02-04T00:00:00"/>
    <x v="0"/>
  </r>
  <r>
    <x v="721"/>
    <x v="17"/>
    <s v="Pancake Beurre Dia 09 Cm 25 Gr (Cond 80)"/>
    <n v="0"/>
    <x v="529"/>
    <d v="2024-02-04T00:00:00"/>
    <x v="0"/>
  </r>
  <r>
    <x v="722"/>
    <x v="17"/>
    <s v="Panier pomme tatin 100x40gr"/>
    <n v="0"/>
    <x v="211"/>
    <d v="2024-02-04T00:00:00"/>
    <x v="0"/>
  </r>
  <r>
    <x v="723"/>
    <x v="17"/>
    <s v="Paniers fraise 100 x 40gr"/>
    <n v="0"/>
    <x v="211"/>
    <d v="2024-02-04T00:00:00"/>
    <x v="0"/>
  </r>
  <r>
    <x v="724"/>
    <x v="17"/>
    <s v="Paniers mangue"/>
    <n v="0"/>
    <x v="530"/>
    <d v="2024-02-09T00:00:00"/>
    <x v="0"/>
  </r>
  <r>
    <x v="725"/>
    <x v="17"/>
    <s v="Pate feuillette carton "/>
    <n v="0"/>
    <x v="531"/>
    <d v="2025-03-29T00:00:00"/>
    <x v="0"/>
  </r>
  <r>
    <x v="726"/>
    <x v="17"/>
    <s v="Petit pain sans gluten "/>
    <n v="0"/>
    <x v="532"/>
    <d v="2024-02-04T00:00:00"/>
    <x v="0"/>
  </r>
  <r>
    <x v="727"/>
    <x v="17"/>
    <s v="Petit Pois Cajou 700 Ml"/>
    <n v="0"/>
    <x v="470"/>
    <d v="2024-02-04T00:00:00"/>
    <x v="0"/>
  </r>
  <r>
    <x v="728"/>
    <x v="17"/>
    <s v="Physalis 1Kg"/>
    <n v="0"/>
    <x v="533"/>
    <d v="2024-02-04T00:00:00"/>
    <x v="0"/>
  </r>
  <r>
    <x v="729"/>
    <x v="17"/>
    <s v="Piment Doux 700 Ml"/>
    <n v="0"/>
    <x v="470"/>
    <d v="2024-02-04T00:00:00"/>
    <x v="0"/>
  </r>
  <r>
    <x v="730"/>
    <x v="17"/>
    <s v="Plaque De Gaufre Salee ( 3 X 1Kg1)"/>
    <n v="0"/>
    <x v="534"/>
    <d v="2024-02-04T00:00:00"/>
    <x v="0"/>
  </r>
  <r>
    <x v="731"/>
    <x v="17"/>
    <s v="Plaque emmental gaufre"/>
    <n v="0"/>
    <x v="535"/>
    <d v="2024-02-04T00:00:00"/>
    <x v="0"/>
  </r>
  <r>
    <x v="732"/>
    <x v="17"/>
    <s v="Plaque pain mie mix "/>
    <n v="0"/>
    <x v="536"/>
    <d v="2024-02-04T00:00:00"/>
    <x v="0"/>
  </r>
  <r>
    <x v="733"/>
    <x v="17"/>
    <s v="Plaque pain mie tomates "/>
    <n v="0"/>
    <x v="537"/>
    <d v="2024-02-04T00:00:00"/>
    <x v="0"/>
  </r>
  <r>
    <x v="734"/>
    <x v="17"/>
    <s v="Plateau amuse bouches salees Rivoli 48x16g"/>
    <n v="0"/>
    <x v="538"/>
    <d v="2024-02-04T00:00:00"/>
    <x v="0"/>
  </r>
  <r>
    <x v="735"/>
    <x v="17"/>
    <s v="Plateau amuses bouches salee bistro 48x15gr"/>
    <n v="0"/>
    <x v="487"/>
    <d v="2024-02-04T00:00:00"/>
    <x v="0"/>
  </r>
  <r>
    <x v="736"/>
    <x v="17"/>
    <s v="Plateau de mini wraps 48x13gr"/>
    <n v="0"/>
    <x v="475"/>
    <d v="2024-02-04T00:00:00"/>
    <x v="0"/>
  </r>
  <r>
    <x v="737"/>
    <x v="17"/>
    <s v="Plateau De Petit-Four Sucre Tradition Sucre 14G (Cond 48)"/>
    <n v="0"/>
    <x v="539"/>
    <d v="2024-02-04T00:00:00"/>
    <x v="0"/>
  </r>
  <r>
    <x v="738"/>
    <x v="17"/>
    <s v="Plateau Petit-Four Sucrees Art Deco 11G (Cond 48)"/>
    <n v="0"/>
    <x v="540"/>
    <d v="2024-02-04T00:00:00"/>
    <x v="0"/>
  </r>
  <r>
    <x v="739"/>
    <x v="17"/>
    <s v="Plateu P'tits Choux Pâtissiers (Cond 48 )"/>
    <n v="0"/>
    <x v="541"/>
    <d v="2024-02-04T00:00:00"/>
    <x v="0"/>
  </r>
  <r>
    <x v="740"/>
    <x v="17"/>
    <s v="Poire sauvage"/>
    <n v="0"/>
    <x v="542"/>
    <d v="2024-02-04T00:00:00"/>
    <x v="0"/>
  </r>
  <r>
    <x v="741"/>
    <x v="17"/>
    <s v="Poivre vert 500gr"/>
    <n v="0"/>
    <x v="543"/>
    <d v="2024-02-04T00:00:00"/>
    <x v="0"/>
  </r>
  <r>
    <x v="742"/>
    <x v="17"/>
    <s v="Poudre Cannelle"/>
    <n v="0"/>
    <x v="544"/>
    <d v="2024-02-04T00:00:00"/>
    <x v="0"/>
  </r>
  <r>
    <x v="743"/>
    <x v="17"/>
    <s v="Poudre Combawa"/>
    <n v="0"/>
    <x v="545"/>
    <d v="2024-02-04T00:00:00"/>
    <x v="0"/>
  </r>
  <r>
    <x v="744"/>
    <x v="17"/>
    <s v="Poudre Gingembre"/>
    <n v="0"/>
    <x v="544"/>
    <d v="2024-02-04T00:00:00"/>
    <x v="0"/>
  </r>
  <r>
    <x v="745"/>
    <x v="17"/>
    <s v="Sorbet mangue "/>
    <n v="0"/>
    <x v="447"/>
    <d v="2024-07-30T00:00:00"/>
    <x v="0"/>
  </r>
  <r>
    <x v="746"/>
    <x v="17"/>
    <s v="Stick mozzarella kg"/>
    <n v="0"/>
    <x v="546"/>
    <d v="2024-02-04T00:00:00"/>
    <x v="0"/>
  </r>
  <r>
    <x v="747"/>
    <x v="17"/>
    <s v="Tarte au fruit rouges &amp; biscuit citron 27cm"/>
    <n v="0"/>
    <x v="547"/>
    <d v="2024-02-04T00:00:00"/>
    <x v="0"/>
  </r>
  <r>
    <x v="748"/>
    <x v="17"/>
    <s v="Tarte au pommes &quot;tradition&quot; 27cm 6x1kg"/>
    <n v="0"/>
    <x v="548"/>
    <d v="2024-02-04T00:00:00"/>
    <x v="0"/>
  </r>
  <r>
    <x v="749"/>
    <x v="17"/>
    <s v="Tarte Aux Myrtilles Dia27 - Carton De 2 Pieces"/>
    <n v="0"/>
    <x v="93"/>
    <d v="2024-02-04T00:00:00"/>
    <x v="0"/>
  </r>
  <r>
    <x v="750"/>
    <x v="17"/>
    <s v="Tarte Framboise Dia27 - Carton De 2 Pieces"/>
    <n v="0"/>
    <x v="549"/>
    <d v="2024-02-04T00:00:00"/>
    <x v="0"/>
  </r>
  <r>
    <x v="751"/>
    <x v="17"/>
    <s v="Tarte Tropezienne Dia23 (Cond 3 Pieces)"/>
    <n v="0"/>
    <x v="550"/>
    <d v="2024-02-04T00:00:00"/>
    <x v="0"/>
  </r>
  <r>
    <x v="752"/>
    <x v="17"/>
    <s v="Tartelette mini sucre rectangle"/>
    <n v="0"/>
    <x v="517"/>
    <d v="2024-02-04T00:00:00"/>
    <x v="0"/>
  </r>
  <r>
    <x v="753"/>
    <x v="17"/>
    <s v="Tartellette cru carton carte "/>
    <n v="0"/>
    <x v="551"/>
    <d v="2025-03-29T00:00:00"/>
    <x v="0"/>
  </r>
  <r>
    <x v="754"/>
    <x v="17"/>
    <s v="Trate Framboise Dia27 - (Cond 2)"/>
    <n v="0"/>
    <x v="549"/>
    <d v="2024-02-04T00:00:00"/>
    <x v="0"/>
  </r>
  <r>
    <x v="755"/>
    <x v="18"/>
    <s v="Granola chocolat kg "/>
    <n v="0"/>
    <x v="552"/>
    <d v="2024-10-29T00:00:00"/>
    <x v="0"/>
  </r>
  <r>
    <x v="756"/>
    <x v="18"/>
    <s v="Granola Fraise kg "/>
    <n v="0"/>
    <x v="553"/>
    <d v="2025-10-29T00:00:00"/>
    <x v="0"/>
  </r>
  <r>
    <x v="757"/>
    <x v="18"/>
    <s v="Muesli bio basic kg"/>
    <n v="0"/>
    <x v="554"/>
    <d v="2024-10-29T00:00:00"/>
    <x v="0"/>
  </r>
  <r>
    <x v="758"/>
    <x v="18"/>
    <s v="Muesli bio fruits "/>
    <n v="0"/>
    <x v="554"/>
    <d v="2024-10-29T00:00:00"/>
    <x v="0"/>
  </r>
  <r>
    <x v="759"/>
    <x v="18"/>
    <s v="Muesli Cacao Amandes"/>
    <n v="0"/>
    <x v="555"/>
    <d v="2025-10-29T00:00:00"/>
    <x v="0"/>
  </r>
  <r>
    <x v="760"/>
    <x v="18"/>
    <s v="Muesli chocolat "/>
    <n v="0"/>
    <x v="556"/>
    <d v="2025-01-31T00:00:00"/>
    <x v="0"/>
  </r>
  <r>
    <x v="761"/>
    <x v="18"/>
    <s v="Muesli croustillantkg "/>
    <n v="0"/>
    <x v="557"/>
    <d v="2024-10-29T00:00:00"/>
    <x v="0"/>
  </r>
  <r>
    <x v="762"/>
    <x v="18"/>
    <s v="Pate a tartiner noisette pot "/>
    <n v="0"/>
    <x v="558"/>
    <d v="2024-10-29T00:00:00"/>
    <x v="0"/>
  </r>
  <r>
    <x v="763"/>
    <x v="18"/>
    <s v="Pate a tartiner noix de coco pot "/>
    <n v="0"/>
    <x v="558"/>
    <d v="2024-10-29T00:00:00"/>
    <x v="0"/>
  </r>
  <r>
    <x v="764"/>
    <x v="19"/>
    <s v="Carottes"/>
    <n v="0"/>
    <x v="559"/>
    <d v="2025-11-27T00:00:00"/>
    <x v="0"/>
  </r>
  <r>
    <x v="765"/>
    <x v="19"/>
    <s v="Clémentines "/>
    <n v="0"/>
    <x v="2"/>
    <d v="2025-11-27T00:00:00"/>
    <x v="0"/>
  </r>
  <r>
    <x v="766"/>
    <x v="19"/>
    <s v="Concombre "/>
    <n v="0"/>
    <x v="559"/>
    <d v="2025-11-27T00:00:00"/>
    <x v="0"/>
  </r>
  <r>
    <x v="767"/>
    <x v="19"/>
    <s v="Courge bithernut "/>
    <n v="0"/>
    <x v="560"/>
    <d v="2025-11-27T00:00:00"/>
    <x v="0"/>
  </r>
  <r>
    <x v="768"/>
    <x v="19"/>
    <s v="Epine vinette"/>
    <n v="0"/>
    <x v="561"/>
    <d v="2024-03-29T00:00:00"/>
    <x v="0"/>
  </r>
  <r>
    <x v="769"/>
    <x v="19"/>
    <s v="Haricot verts "/>
    <n v="0"/>
    <x v="328"/>
    <d v="2025-11-27T00:00:00"/>
    <x v="0"/>
  </r>
  <r>
    <x v="770"/>
    <x v="19"/>
    <s v="Huile olives 5 l"/>
    <n v="0"/>
    <x v="562"/>
    <d v="2025-11-27T00:00:00"/>
    <x v="0"/>
  </r>
  <r>
    <x v="771"/>
    <x v="19"/>
    <s v="Menthe "/>
    <n v="0"/>
    <x v="563"/>
    <d v="2025-11-27T00:00:00"/>
    <x v="0"/>
  </r>
  <r>
    <x v="772"/>
    <x v="19"/>
    <s v="Morilles fraiches "/>
    <n v="0"/>
    <x v="564"/>
    <d v="2024-04-30T00:00:00"/>
    <x v="0"/>
  </r>
  <r>
    <x v="773"/>
    <x v="19"/>
    <s v="Oignon grelot "/>
    <n v="0"/>
    <x v="434"/>
    <d v="2024-02-29T00:00:00"/>
    <x v="0"/>
  </r>
  <r>
    <x v="774"/>
    <x v="19"/>
    <s v="Orange a jus calbre 10 kg "/>
    <n v="0"/>
    <x v="565"/>
    <d v="2025-11-27T00:00:00"/>
    <x v="0"/>
  </r>
  <r>
    <x v="775"/>
    <x v="19"/>
    <s v="Panais "/>
    <n v="0"/>
    <x v="162"/>
    <d v="2025-11-27T00:00:00"/>
    <x v="0"/>
  </r>
  <r>
    <x v="776"/>
    <x v="19"/>
    <s v="Poires conferences"/>
    <n v="0"/>
    <x v="308"/>
    <d v="2025-11-27T00:00:00"/>
    <x v="0"/>
  </r>
  <r>
    <x v="777"/>
    <x v="19"/>
    <s v="Poivrons jaune  "/>
    <n v="0"/>
    <x v="566"/>
    <d v="2025-11-27T00:00:00"/>
    <x v="0"/>
  </r>
  <r>
    <x v="778"/>
    <x v="19"/>
    <s v="Poivrons rouge "/>
    <n v="0"/>
    <x v="566"/>
    <d v="2025-11-27T00:00:00"/>
    <x v="0"/>
  </r>
  <r>
    <x v="779"/>
    <x v="19"/>
    <s v="Poivrons vert "/>
    <n v="0"/>
    <x v="387"/>
    <d v="2025-11-27T00:00:00"/>
    <x v="0"/>
  </r>
  <r>
    <x v="780"/>
    <x v="19"/>
    <s v="Pomme de terre agria "/>
    <n v="0"/>
    <x v="567"/>
    <d v="2025-11-27T00:00:00"/>
    <x v="0"/>
  </r>
  <r>
    <x v="781"/>
    <x v="19"/>
    <s v="Segments ananas"/>
    <n v="0"/>
    <x v="568"/>
    <d v="2025-11-27T00:00:00"/>
    <x v="0"/>
  </r>
  <r>
    <x v="782"/>
    <x v="19"/>
    <s v="Tomate roma "/>
    <n v="0"/>
    <x v="297"/>
    <d v="2025-11-27T00:00:00"/>
    <x v="0"/>
  </r>
  <r>
    <x v="783"/>
    <x v="20"/>
    <s v="Algue Wakame Kg"/>
    <n v="0"/>
    <x v="28"/>
    <d v="2024-02-04T00:00:00"/>
    <x v="0"/>
  </r>
  <r>
    <x v="784"/>
    <x v="20"/>
    <s v="Cabillaud Filet"/>
    <n v="0"/>
    <x v="448"/>
    <d v="2024-02-04T00:00:00"/>
    <x v="0"/>
  </r>
  <r>
    <x v="785"/>
    <x v="20"/>
    <s v="Calamar Anneau"/>
    <n v="0"/>
    <x v="569"/>
    <d v="2024-02-04T00:00:00"/>
    <x v="0"/>
  </r>
  <r>
    <x v="786"/>
    <x v="20"/>
    <s v="Crevette Deco Saumure Grosse Rond"/>
    <n v="0"/>
    <x v="570"/>
    <d v="2024-02-04T00:00:00"/>
    <x v="0"/>
  </r>
  <r>
    <x v="787"/>
    <x v="20"/>
    <s v="Crevette Ent, Cuites Refrig 30/40"/>
    <n v="0"/>
    <x v="467"/>
    <d v="2024-02-04T00:00:00"/>
    <x v="0"/>
  </r>
  <r>
    <x v="788"/>
    <x v="20"/>
    <s v="Crevette panko "/>
    <n v="0"/>
    <x v="59"/>
    <d v="2024-02-29T00:00:00"/>
    <x v="0"/>
  </r>
  <r>
    <x v="789"/>
    <x v="20"/>
    <s v="Dorade Roy Filet"/>
    <n v="0"/>
    <x v="571"/>
    <d v="2024-02-04T00:00:00"/>
    <x v="0"/>
  </r>
  <r>
    <x v="790"/>
    <x v="20"/>
    <s v="Dorade Roy Filet 100/140"/>
    <n v="0"/>
    <x v="572"/>
    <d v="2024-02-04T00:00:00"/>
    <x v="0"/>
  </r>
  <r>
    <x v="791"/>
    <x v="20"/>
    <s v="Ecrevisse Decortiquee"/>
    <n v="0"/>
    <x v="573"/>
    <d v="2024-02-04T00:00:00"/>
    <x v="0"/>
  </r>
  <r>
    <x v="792"/>
    <x v="20"/>
    <s v="Encornet Geant Tentacules Decongelee"/>
    <n v="0"/>
    <x v="569"/>
    <d v="2024-02-04T00:00:00"/>
    <x v="0"/>
  </r>
  <r>
    <x v="793"/>
    <x v="20"/>
    <s v="Espadon Filet Congele"/>
    <n v="0"/>
    <x v="574"/>
    <d v="2024-02-04T00:00:00"/>
    <x v="0"/>
  </r>
  <r>
    <x v="794"/>
    <x v="20"/>
    <s v="Espadon Fume"/>
    <n v="0"/>
    <x v="575"/>
    <d v="2024-02-04T00:00:00"/>
    <x v="0"/>
  </r>
  <r>
    <x v="795"/>
    <x v="20"/>
    <s v="Filet de lieu jaune "/>
    <n v="0"/>
    <x v="269"/>
    <d v="2025-04-30T00:00:00"/>
    <x v="0"/>
  </r>
  <r>
    <x v="796"/>
    <x v="20"/>
    <s v="Filet sebaste"/>
    <n v="0"/>
    <x v="239"/>
    <d v="2024-05-30T00:00:00"/>
    <x v="0"/>
  </r>
  <r>
    <x v="797"/>
    <x v="20"/>
    <s v="Gambas"/>
    <n v="0"/>
    <x v="576"/>
    <d v="2025-04-30T00:00:00"/>
    <x v="0"/>
  </r>
  <r>
    <x v="798"/>
    <x v="20"/>
    <s v="Lieu Noir Filet"/>
    <n v="0"/>
    <x v="572"/>
    <d v="2024-02-04T00:00:00"/>
    <x v="0"/>
  </r>
  <r>
    <x v="799"/>
    <x v="20"/>
    <s v="Marinade De Poulpe"/>
    <n v="0"/>
    <x v="577"/>
    <d v="2024-02-04T00:00:00"/>
    <x v="0"/>
  </r>
  <r>
    <x v="800"/>
    <x v="20"/>
    <s v="Merlu"/>
    <n v="0"/>
    <x v="571"/>
    <d v="2024-02-04T00:00:00"/>
    <x v="0"/>
  </r>
  <r>
    <x v="801"/>
    <x v="20"/>
    <s v="Mulet"/>
    <n v="0"/>
    <x v="105"/>
    <d v="2024-02-04T00:00:00"/>
    <x v="0"/>
  </r>
  <r>
    <x v="802"/>
    <x v="20"/>
    <s v="Pagre A Points Bleus"/>
    <n v="0"/>
    <x v="465"/>
    <d v="2024-02-04T00:00:00"/>
    <x v="0"/>
  </r>
  <r>
    <x v="803"/>
    <x v="20"/>
    <s v="Salade wakame "/>
    <n v="0"/>
    <x v="363"/>
    <d v="2024-07-30T00:00:00"/>
    <x v="0"/>
  </r>
  <r>
    <x v="804"/>
    <x v="20"/>
    <s v="Sardines boite basilic"/>
    <n v="0"/>
    <x v="569"/>
    <d v="2024-02-04T00:00:00"/>
    <x v="0"/>
  </r>
  <r>
    <x v="805"/>
    <x v="21"/>
    <s v="Boulettes Crevette Sachet 50"/>
    <n v="0"/>
    <x v="4"/>
    <d v="2024-02-04T00:00:00"/>
    <x v="0"/>
  </r>
  <r>
    <x v="806"/>
    <x v="21"/>
    <s v="Brioche De Porc Laque"/>
    <n v="0"/>
    <x v="578"/>
    <d v="2024-02-04T00:00:00"/>
    <x v="0"/>
  </r>
  <r>
    <x v="807"/>
    <x v="21"/>
    <s v="Dim Sum Canard Sachet 50"/>
    <n v="0"/>
    <x v="4"/>
    <d v="2024-02-04T00:00:00"/>
    <x v="0"/>
  </r>
  <r>
    <x v="808"/>
    <x v="21"/>
    <s v="Dim Sum Etoile Dinde Sachet 50"/>
    <n v="0"/>
    <x v="4"/>
    <d v="2024-02-04T00:00:00"/>
    <x v="0"/>
  </r>
  <r>
    <x v="809"/>
    <x v="21"/>
    <s v="Dim Sum Vege Sachet 50"/>
    <n v="0"/>
    <x v="4"/>
    <d v="2024-02-04T00:00:00"/>
    <x v="0"/>
  </r>
  <r>
    <x v="810"/>
    <x v="21"/>
    <s v="New Legumes"/>
    <n v="0"/>
    <x v="579"/>
    <d v="2024-02-04T00:00:00"/>
    <x v="0"/>
  </r>
  <r>
    <x v="811"/>
    <x v="21"/>
    <s v="New Vietnamien"/>
    <n v="0"/>
    <x v="579"/>
    <d v="2024-02-04T00:00:00"/>
    <x v="0"/>
  </r>
  <r>
    <x v="812"/>
    <x v="21"/>
    <s v="New Volaille 50pc"/>
    <n v="0"/>
    <x v="579"/>
    <d v="2024-02-04T00:00:00"/>
    <x v="0"/>
  </r>
  <r>
    <x v="813"/>
    <x v="21"/>
    <s v="Pain Pita"/>
    <n v="0"/>
    <x v="580"/>
    <d v="2024-02-04T00:00:00"/>
    <x v="0"/>
  </r>
  <r>
    <x v="814"/>
    <x v="21"/>
    <s v="Raviole crevette 50 pc "/>
    <n v="0"/>
    <x v="4"/>
    <d v="2024-02-04T00:00:00"/>
    <x v="0"/>
  </r>
  <r>
    <x v="815"/>
    <x v="21"/>
    <s v="Samossa Volaille 50pc"/>
    <n v="0"/>
    <x v="579"/>
    <d v="2024-02-04T00:00:00"/>
    <x v="0"/>
  </r>
  <r>
    <x v="816"/>
    <x v="22"/>
    <s v="Appareil panna cotta "/>
    <n v="0"/>
    <x v="69"/>
    <d v="2024-02-04T00:00:00"/>
    <x v="0"/>
  </r>
  <r>
    <x v="817"/>
    <x v="22"/>
    <s v="Appareil tiramisu L"/>
    <n v="0"/>
    <x v="581"/>
    <d v="2024-02-04T00:00:00"/>
    <x v="0"/>
  </r>
  <r>
    <x v="818"/>
    <x v="22"/>
    <s v="Bearnaise 2,9 kg"/>
    <n v="0"/>
    <x v="582"/>
    <d v="2024-02-04T00:00:00"/>
    <x v="0"/>
  </r>
  <r>
    <x v="819"/>
    <x v="22"/>
    <s v="Beurre Plaque 250G"/>
    <n v="0"/>
    <x v="328"/>
    <d v="2024-02-04T00:00:00"/>
    <x v="0"/>
  </r>
  <r>
    <x v="820"/>
    <x v="22"/>
    <s v="Beurrier Coupelle 1/2 Sel"/>
    <n v="0"/>
    <x v="583"/>
    <d v="2024-02-04T00:00:00"/>
    <x v="0"/>
  </r>
  <r>
    <x v="821"/>
    <x v="22"/>
    <s v="Beurrier Coupelle Doux"/>
    <n v="0"/>
    <x v="583"/>
    <d v="2024-02-04T00:00:00"/>
    <x v="0"/>
  </r>
  <r>
    <x v="822"/>
    <x v="22"/>
    <s v="Brie de meaux "/>
    <n v="0"/>
    <x v="584"/>
    <d v="2024-02-09T00:00:00"/>
    <x v="0"/>
  </r>
  <r>
    <x v="823"/>
    <x v="22"/>
    <s v="Camembert Aop Lait Cru"/>
    <n v="0"/>
    <x v="585"/>
    <d v="2024-02-04T00:00:00"/>
    <x v="0"/>
  </r>
  <r>
    <x v="824"/>
    <x v="22"/>
    <s v="Camembert Aop Lait Cru Moulage Manuel"/>
    <n v="0"/>
    <x v="585"/>
    <d v="2024-02-04T00:00:00"/>
    <x v="0"/>
  </r>
  <r>
    <x v="825"/>
    <x v="22"/>
    <s v="Cheddar tranche mild wyke 1kg"/>
    <n v="0"/>
    <x v="586"/>
    <d v="2024-02-04T00:00:00"/>
    <x v="0"/>
  </r>
  <r>
    <x v="826"/>
    <x v="22"/>
    <s v="Compote pomme andros"/>
    <n v="0"/>
    <x v="587"/>
    <d v="2024-02-09T00:00:00"/>
    <x v="0"/>
  </r>
  <r>
    <x v="827"/>
    <x v="22"/>
    <s v="Comte Aop 10 Mois"/>
    <n v="0"/>
    <x v="588"/>
    <d v="2024-02-04T00:00:00"/>
    <x v="0"/>
  </r>
  <r>
    <x v="828"/>
    <x v="22"/>
    <s v="Creme Double Pot 1Kg"/>
    <n v="0"/>
    <x v="589"/>
    <d v="2024-02-04T00:00:00"/>
    <x v="0"/>
  </r>
  <r>
    <x v="829"/>
    <x v="22"/>
    <s v="Creme Sup President"/>
    <n v="0"/>
    <x v="590"/>
    <d v="2024-02-04T00:00:00"/>
    <x v="0"/>
  </r>
  <r>
    <x v="830"/>
    <x v="22"/>
    <s v="Creme Sup Pro President"/>
    <n v="0"/>
    <x v="590"/>
    <d v="2024-02-04T00:00:00"/>
    <x v="0"/>
  </r>
  <r>
    <x v="831"/>
    <x v="22"/>
    <s v="Crottin de chevre "/>
    <n v="0"/>
    <x v="591"/>
    <d v="2025-11-27T00:00:00"/>
    <x v="0"/>
  </r>
  <r>
    <x v="832"/>
    <x v="22"/>
    <s v="Emmental Râpe Superieur 1 Kg"/>
    <n v="0"/>
    <x v="592"/>
    <d v="2024-02-04T00:00:00"/>
    <x v="0"/>
  </r>
  <r>
    <x v="833"/>
    <x v="22"/>
    <s v="Emmental tranche 480 gr"/>
    <n v="0"/>
    <x v="96"/>
    <d v="2024-02-04T00:00:00"/>
    <x v="0"/>
  </r>
  <r>
    <x v="834"/>
    <x v="22"/>
    <s v="Faisselle pot 500g"/>
    <n v="0"/>
    <x v="593"/>
    <d v="2024-02-04T00:00:00"/>
    <x v="0"/>
  </r>
  <r>
    <x v="835"/>
    <x v="22"/>
    <s v="Feb comte aop 10 mois mini pte +/-1 kg"/>
    <n v="0"/>
    <x v="594"/>
    <d v="2024-02-04T00:00:00"/>
    <x v="0"/>
  </r>
  <r>
    <x v="836"/>
    <x v="22"/>
    <s v="Feta bloc "/>
    <n v="0"/>
    <x v="436"/>
    <d v="2025-11-28T00:00:00"/>
    <x v="0"/>
  </r>
  <r>
    <x v="837"/>
    <x v="22"/>
    <s v="Feta Cubes 500G"/>
    <n v="0"/>
    <x v="595"/>
    <d v="2024-02-04T00:00:00"/>
    <x v="0"/>
  </r>
  <r>
    <x v="838"/>
    <x v="22"/>
    <s v="Fleurs De Ferme Yt Fraise"/>
    <n v="0"/>
    <x v="596"/>
    <d v="2024-02-04T00:00:00"/>
    <x v="0"/>
  </r>
  <r>
    <x v="839"/>
    <x v="22"/>
    <s v="Fleurs De Ferme Yt Mang/Passion"/>
    <n v="0"/>
    <x v="596"/>
    <d v="2024-02-04T00:00:00"/>
    <x v="0"/>
  </r>
  <r>
    <x v="840"/>
    <x v="22"/>
    <s v="Fleurs De Ferme Yt Nature  "/>
    <n v="0"/>
    <x v="4"/>
    <d v="2024-02-04T00:00:00"/>
    <x v="0"/>
  </r>
  <r>
    <x v="841"/>
    <x v="22"/>
    <s v="Fleurs De Ferme Yt Peche"/>
    <n v="0"/>
    <x v="596"/>
    <d v="2024-02-04T00:00:00"/>
    <x v="0"/>
  </r>
  <r>
    <x v="842"/>
    <x v="22"/>
    <s v="Fromage Blanc Battu 40%"/>
    <n v="0"/>
    <x v="597"/>
    <d v="2024-02-04T00:00:00"/>
    <x v="0"/>
  </r>
  <r>
    <x v="843"/>
    <x v="22"/>
    <s v="Lait amande L "/>
    <n v="0"/>
    <x v="598"/>
    <d v="2024-02-04T00:00:00"/>
    <x v="0"/>
  </r>
  <r>
    <x v="844"/>
    <x v="22"/>
    <s v="Lait coco L"/>
    <n v="0"/>
    <x v="599"/>
    <d v="2024-02-04T00:00:00"/>
    <x v="0"/>
  </r>
  <r>
    <x v="845"/>
    <x v="22"/>
    <s v="Lait soja L "/>
    <n v="0"/>
    <x v="344"/>
    <d v="2024-02-04T00:00:00"/>
    <x v="0"/>
  </r>
  <r>
    <x v="846"/>
    <x v="22"/>
    <s v="Lait Uht 1/2 Ecreme 1L"/>
    <n v="0"/>
    <x v="600"/>
    <d v="2024-02-04T00:00:00"/>
    <x v="0"/>
  </r>
  <r>
    <x v="847"/>
    <x v="22"/>
    <s v="Mayonnaise Restauration"/>
    <n v="0"/>
    <x v="601"/>
    <d v="2024-02-04T00:00:00"/>
    <x v="0"/>
  </r>
  <r>
    <x v="848"/>
    <x v="22"/>
    <s v="Moutarde a l ancienne sceau 5 kg "/>
    <n v="0"/>
    <x v="602"/>
    <d v="2024-02-04T00:00:00"/>
    <x v="0"/>
  </r>
  <r>
    <x v="849"/>
    <x v="22"/>
    <s v="Moutarde sceau 5 kg "/>
    <n v="0"/>
    <x v="602"/>
    <d v="2024-02-04T00:00:00"/>
    <x v="0"/>
  </r>
  <r>
    <x v="850"/>
    <x v="22"/>
    <s v="Mozza Burrata 2 X 125G"/>
    <n v="0"/>
    <x v="603"/>
    <d v="2024-02-04T00:00:00"/>
    <x v="0"/>
  </r>
  <r>
    <x v="851"/>
    <x v="22"/>
    <s v="Mozzarella Bille Vache 1 Kg"/>
    <n v="0"/>
    <x v="604"/>
    <d v="2024-02-04T00:00:00"/>
    <x v="0"/>
  </r>
  <r>
    <x v="852"/>
    <x v="22"/>
    <s v="Mozzarella Bufala"/>
    <n v="0"/>
    <x v="605"/>
    <d v="2024-02-04T00:00:00"/>
    <x v="0"/>
  </r>
  <r>
    <x v="853"/>
    <x v="22"/>
    <s v="Oeufs brouillees carton de 6"/>
    <n v="0"/>
    <x v="606"/>
    <d v="2024-02-09T00:00:00"/>
    <x v="0"/>
  </r>
  <r>
    <x v="854"/>
    <x v="22"/>
    <s v="Oeufs brouilllees  Unite"/>
    <n v="0"/>
    <x v="607"/>
    <d v="2024-02-09T00:00:00"/>
    <x v="0"/>
  </r>
  <r>
    <x v="855"/>
    <x v="22"/>
    <s v="Parmesan Reggiano Râpe 1Kg"/>
    <n v="0"/>
    <x v="87"/>
    <d v="2024-02-04T00:00:00"/>
    <x v="0"/>
  </r>
  <r>
    <x v="856"/>
    <x v="22"/>
    <s v="Pate a lasagne "/>
    <n v="0"/>
    <x v="55"/>
    <d v="2025-11-28T00:00:00"/>
    <x v="0"/>
  </r>
  <r>
    <x v="857"/>
    <x v="22"/>
    <s v="Pate feuillette rouleaux "/>
    <n v="0"/>
    <x v="608"/>
    <d v="2024-02-09T00:00:00"/>
    <x v="0"/>
  </r>
  <r>
    <x v="858"/>
    <x v="22"/>
    <s v="Pont L'Eveque Pyrograves Isigny"/>
    <n v="0"/>
    <x v="609"/>
    <d v="2024-02-04T00:00:00"/>
    <x v="0"/>
  </r>
  <r>
    <x v="859"/>
    <x v="22"/>
    <s v="Preparation Chocolat 1L E&amp;V"/>
    <n v="0"/>
    <x v="610"/>
    <d v="2024-02-04T00:00:00"/>
    <x v="0"/>
  </r>
  <r>
    <x v="860"/>
    <x v="22"/>
    <s v="Preparation Creme Brulee Vanille 1L"/>
    <n v="0"/>
    <x v="611"/>
    <d v="2024-02-04T00:00:00"/>
    <x v="0"/>
  </r>
  <r>
    <x v="861"/>
    <x v="22"/>
    <s v="Preparation Creme Pistache 1L"/>
    <n v="0"/>
    <x v="612"/>
    <d v="2024-02-04T00:00:00"/>
    <x v="0"/>
  </r>
  <r>
    <x v="862"/>
    <x v="22"/>
    <s v="Raviole royan boite 1 kg "/>
    <n v="0"/>
    <x v="613"/>
    <d v="2024-02-04T00:00:00"/>
    <x v="0"/>
  </r>
  <r>
    <x v="863"/>
    <x v="22"/>
    <s v="Riz thai 5 kg "/>
    <n v="0"/>
    <x v="231"/>
    <d v="2024-02-04T00:00:00"/>
    <x v="0"/>
  </r>
  <r>
    <x v="864"/>
    <x v="22"/>
    <s v="Saint Maure Aop"/>
    <n v="0"/>
    <x v="614"/>
    <d v="2024-02-04T00:00:00"/>
    <x v="0"/>
  </r>
  <r>
    <x v="865"/>
    <x v="22"/>
    <s v="Saint netaire "/>
    <n v="0"/>
    <x v="615"/>
    <d v="2024-02-04T00:00:00"/>
    <x v="0"/>
  </r>
  <r>
    <x v="866"/>
    <x v="22"/>
    <s v="Sainte Maure Aop"/>
    <n v="0"/>
    <x v="215"/>
    <d v="2024-02-04T00:00:00"/>
    <x v="0"/>
  </r>
  <r>
    <x v="867"/>
    <x v="22"/>
    <s v="Tagliatelle fraiche 1 kg "/>
    <n v="0"/>
    <x v="616"/>
    <d v="2024-02-09T00:00:00"/>
    <x v="0"/>
  </r>
  <r>
    <x v="868"/>
    <x v="22"/>
    <s v="Tofu kg "/>
    <n v="0"/>
    <x v="617"/>
    <d v="2025-11-27T00:00:00"/>
    <x v="0"/>
  </r>
  <r>
    <x v="869"/>
    <x v="22"/>
    <s v="Tofu kg "/>
    <n v="0"/>
    <x v="617"/>
    <d v="2025-11-27T00:00:00"/>
    <x v="0"/>
  </r>
  <r>
    <x v="870"/>
    <x v="22"/>
    <s v="Tomme Aux Fleurs Sauvages"/>
    <n v="0"/>
    <x v="618"/>
    <d v="2024-02-04T00:00:00"/>
    <x v="0"/>
  </r>
  <r>
    <x v="871"/>
    <x v="22"/>
    <s v="Tomme de savoie "/>
    <n v="0"/>
    <x v="619"/>
    <d v="2025-11-27T00:00:00"/>
    <x v="0"/>
  </r>
  <r>
    <x v="872"/>
    <x v="22"/>
    <s v="Vegetop 1L"/>
    <n v="0"/>
    <x v="426"/>
    <d v="2024-02-04T00:00:00"/>
    <x v="0"/>
  </r>
  <r>
    <x v="873"/>
    <x v="22"/>
    <s v="Vegetop 1L Debic"/>
    <n v="0"/>
    <x v="426"/>
    <d v="2024-02-04T00:00:00"/>
    <x v="0"/>
  </r>
  <r>
    <x v="874"/>
    <x v="22"/>
    <s v="Œuf Bio X6"/>
    <n v="0"/>
    <x v="620"/>
    <d v="2024-02-04T00:00:00"/>
    <x v="0"/>
  </r>
  <r>
    <x v="875"/>
    <x v="22"/>
    <s v="Œuf Blanc Liquide"/>
    <n v="0"/>
    <x v="78"/>
    <d v="2024-02-04T00:00:00"/>
    <x v="0"/>
  </r>
  <r>
    <x v="876"/>
    <x v="22"/>
    <s v="Œuf durs ecales seau x 75"/>
    <n v="0"/>
    <x v="621"/>
    <d v="2024-02-04T00:00:00"/>
    <x v="0"/>
  </r>
  <r>
    <x v="877"/>
    <x v="22"/>
    <s v="Œuf Gros Calibre"/>
    <n v="0"/>
    <x v="622"/>
    <d v="2024-02-04T00:00:00"/>
    <x v="0"/>
  </r>
  <r>
    <x v="878"/>
    <x v="22"/>
    <s v="Œuf Jaune Liquide"/>
    <n v="0"/>
    <x v="623"/>
    <d v="2024-02-04T00:00:00"/>
    <x v="0"/>
  </r>
  <r>
    <x v="879"/>
    <x v="22"/>
    <s v="Œufs Brouilles Nature 4X1Kg"/>
    <n v="0"/>
    <x v="211"/>
    <d v="2024-02-04T00:00:00"/>
    <x v="0"/>
  </r>
  <r>
    <x v="880"/>
    <x v="22"/>
    <s v="Œufs Durs Ecales Seau X75"/>
    <n v="0"/>
    <x v="621"/>
    <d v="2024-02-04T00:00:00"/>
    <x v="0"/>
  </r>
  <r>
    <x v="881"/>
    <x v="22"/>
    <s v="Œufs Gros Calibre 63-73 X 180"/>
    <n v="0"/>
    <x v="624"/>
    <d v="2024-02-04T00:00:00"/>
    <x v="0"/>
  </r>
  <r>
    <x v="882"/>
    <x v="23"/>
    <s v="Agar Agar"/>
    <n v="0"/>
    <x v="625"/>
    <d v="2024-02-04T00:00:00"/>
    <x v="0"/>
  </r>
  <r>
    <x v="883"/>
    <x v="23"/>
    <s v="Ail Poudre"/>
    <n v="0"/>
    <x v="626"/>
    <d v="2024-02-04T00:00:00"/>
    <x v="0"/>
  </r>
  <r>
    <x v="884"/>
    <x v="23"/>
    <s v="Amande Effilee"/>
    <n v="0"/>
    <x v="627"/>
    <d v="2024-02-04T00:00:00"/>
    <x v="0"/>
  </r>
  <r>
    <x v="885"/>
    <x v="23"/>
    <s v="Amandes Emondees"/>
    <n v="0"/>
    <x v="96"/>
    <d v="2024-02-04T00:00:00"/>
    <x v="0"/>
  </r>
  <r>
    <x v="886"/>
    <x v="23"/>
    <s v="Arôme Cafe"/>
    <n v="0"/>
    <x v="628"/>
    <d v="2024-02-04T00:00:00"/>
    <x v="0"/>
  </r>
  <r>
    <x v="887"/>
    <x v="23"/>
    <s v="Arome fleur oranger"/>
    <n v="0"/>
    <x v="629"/>
    <d v="2024-02-04T00:00:00"/>
    <x v="0"/>
  </r>
  <r>
    <x v="888"/>
    <x v="23"/>
    <s v="Arôme Patrelle"/>
    <n v="0"/>
    <x v="447"/>
    <d v="2024-02-04T00:00:00"/>
    <x v="0"/>
  </r>
  <r>
    <x v="889"/>
    <x v="23"/>
    <s v="Arome Pistache"/>
    <n v="0"/>
    <x v="588"/>
    <d v="2024-02-04T00:00:00"/>
    <x v="0"/>
  </r>
  <r>
    <x v="890"/>
    <x v="23"/>
    <s v="Arome Vanille"/>
    <n v="0"/>
    <x v="630"/>
    <d v="2024-02-04T00:00:00"/>
    <x v="0"/>
  </r>
  <r>
    <x v="891"/>
    <x v="23"/>
    <s v="Baie Goji "/>
    <n v="0"/>
    <x v="631"/>
    <d v="2024-02-04T00:00:00"/>
    <x v="0"/>
  </r>
  <r>
    <x v="892"/>
    <x v="23"/>
    <s v="Baie Timur"/>
    <n v="0"/>
    <x v="343"/>
    <d v="2024-02-04T00:00:00"/>
    <x v="0"/>
  </r>
  <r>
    <x v="893"/>
    <x v="23"/>
    <s v="Banane sec "/>
    <n v="0"/>
    <x v="172"/>
    <d v="2024-02-29T00:00:00"/>
    <x v="0"/>
  </r>
  <r>
    <x v="894"/>
    <x v="23"/>
    <s v="Basilic sec"/>
    <n v="0"/>
    <x v="632"/>
    <d v="2024-02-04T00:00:00"/>
    <x v="0"/>
  </r>
  <r>
    <x v="895"/>
    <x v="23"/>
    <s v="Bicarbonate"/>
    <n v="0"/>
    <x v="53"/>
    <d v="2024-02-04T00:00:00"/>
    <x v="0"/>
  </r>
  <r>
    <x v="896"/>
    <x v="23"/>
    <s v="Biscuit Cuillere"/>
    <n v="0"/>
    <x v="633"/>
    <d v="2024-02-04T00:00:00"/>
    <x v="0"/>
  </r>
  <r>
    <x v="897"/>
    <x v="23"/>
    <s v="Biscuit rose "/>
    <n v="0"/>
    <x v="634"/>
    <d v="2025-04-30T00:00:00"/>
    <x v="0"/>
  </r>
  <r>
    <x v="898"/>
    <x v="23"/>
    <s v="Bisque Homard"/>
    <n v="0"/>
    <x v="635"/>
    <d v="2024-02-04T00:00:00"/>
    <x v="0"/>
  </r>
  <r>
    <x v="899"/>
    <x v="23"/>
    <s v="Bleuet"/>
    <n v="0"/>
    <x v="636"/>
    <d v="2024-02-04T00:00:00"/>
    <x v="0"/>
  </r>
  <r>
    <x v="900"/>
    <x v="23"/>
    <s v="Bleuet Rose"/>
    <n v="0"/>
    <x v="637"/>
    <d v="2024-02-04T00:00:00"/>
    <x v="0"/>
  </r>
  <r>
    <x v="901"/>
    <x v="23"/>
    <s v="Bombe À Graisse"/>
    <n v="0"/>
    <x v="638"/>
    <d v="2024-02-04T00:00:00"/>
    <x v="0"/>
  </r>
  <r>
    <x v="902"/>
    <x v="23"/>
    <s v="Bonbon Dragibus"/>
    <n v="0"/>
    <x v="586"/>
    <d v="2024-02-04T00:00:00"/>
    <x v="0"/>
  </r>
  <r>
    <x v="903"/>
    <x v="23"/>
    <s v="Boulgour"/>
    <n v="0"/>
    <x v="639"/>
    <d v="2024-02-04T00:00:00"/>
    <x v="0"/>
  </r>
  <r>
    <x v="904"/>
    <x v="23"/>
    <s v="Bretzel  2.5 kg "/>
    <n v="0"/>
    <x v="640"/>
    <d v="2024-02-04T00:00:00"/>
    <x v="0"/>
  </r>
  <r>
    <x v="905"/>
    <x v="23"/>
    <s v="Bucatini N 15"/>
    <n v="0"/>
    <x v="641"/>
    <d v="2024-02-04T00:00:00"/>
    <x v="0"/>
  </r>
  <r>
    <x v="906"/>
    <x v="23"/>
    <s v="Cacahuete  salees 1 kg "/>
    <n v="0"/>
    <x v="642"/>
    <d v="2024-02-04T00:00:00"/>
    <x v="0"/>
  </r>
  <r>
    <x v="907"/>
    <x v="23"/>
    <s v="Cacahuete wasabi  500gr"/>
    <n v="0"/>
    <x v="643"/>
    <d v="2024-10-28T00:00:00"/>
    <x v="0"/>
  </r>
  <r>
    <x v="908"/>
    <x v="23"/>
    <s v="Cajun"/>
    <n v="0"/>
    <x v="644"/>
    <d v="2024-02-04T00:00:00"/>
    <x v="0"/>
  </r>
  <r>
    <x v="909"/>
    <x v="23"/>
    <s v="Cannelle Bâton"/>
    <n v="0"/>
    <x v="645"/>
    <d v="2024-02-04T00:00:00"/>
    <x v="0"/>
  </r>
  <r>
    <x v="910"/>
    <x v="23"/>
    <s v="Capres"/>
    <n v="0"/>
    <x v="646"/>
    <d v="2024-02-04T00:00:00"/>
    <x v="0"/>
  </r>
  <r>
    <x v="911"/>
    <x v="23"/>
    <s v="Carambar Bonbon"/>
    <n v="0"/>
    <x v="179"/>
    <d v="2024-02-04T00:00:00"/>
    <x v="0"/>
  </r>
  <r>
    <x v="912"/>
    <x v="23"/>
    <s v="Cardamone"/>
    <n v="0"/>
    <x v="647"/>
    <d v="2024-02-04T00:00:00"/>
    <x v="0"/>
  </r>
  <r>
    <x v="913"/>
    <x v="23"/>
    <s v="Cerneaux De Noix"/>
    <n v="0"/>
    <x v="389"/>
    <d v="2024-02-04T00:00:00"/>
    <x v="0"/>
  </r>
  <r>
    <x v="914"/>
    <x v="23"/>
    <s v="Chamallows"/>
    <n v="0"/>
    <x v="338"/>
    <d v="2024-02-04T00:00:00"/>
    <x v="0"/>
  </r>
  <r>
    <x v="915"/>
    <x v="23"/>
    <s v="Chapelure Blanche"/>
    <n v="0"/>
    <x v="648"/>
    <d v="2024-02-04T00:00:00"/>
    <x v="0"/>
  </r>
  <r>
    <x v="916"/>
    <x v="23"/>
    <s v="Chapelure Brune P:1Kg"/>
    <n v="0"/>
    <x v="649"/>
    <d v="2024-02-04T00:00:00"/>
    <x v="0"/>
  </r>
  <r>
    <x v="917"/>
    <x v="23"/>
    <s v="CHAPELURE JAPONAIS PANKO S:1KG"/>
    <n v="0"/>
    <x v="650"/>
    <d v="2024-02-04T00:00:00"/>
    <x v="0"/>
  </r>
  <r>
    <x v="918"/>
    <x v="23"/>
    <s v="Chips Appalam"/>
    <n v="0"/>
    <x v="651"/>
    <d v="2024-02-04T00:00:00"/>
    <x v="0"/>
  </r>
  <r>
    <x v="919"/>
    <x v="23"/>
    <s v="Chips Tortillas"/>
    <n v="0"/>
    <x v="276"/>
    <d v="2024-02-04T00:00:00"/>
    <x v="0"/>
  </r>
  <r>
    <x v="920"/>
    <x v="23"/>
    <s v="Chocolat 64 %  sac 5 kg"/>
    <n v="0"/>
    <x v="652"/>
    <d v="2024-02-04T00:00:00"/>
    <x v="0"/>
  </r>
  <r>
    <x v="921"/>
    <x v="23"/>
    <s v="Chocolat Blanc 2.5Kg"/>
    <n v="0"/>
    <x v="653"/>
    <d v="2024-02-04T00:00:00"/>
    <x v="0"/>
  </r>
  <r>
    <x v="922"/>
    <x v="23"/>
    <s v="Cocktail de fruits "/>
    <n v="0"/>
    <x v="654"/>
    <d v="2025-04-30T00:00:00"/>
    <x v="0"/>
  </r>
  <r>
    <x v="923"/>
    <x v="23"/>
    <s v="Codineige 5 Kg"/>
    <n v="0"/>
    <x v="655"/>
    <d v="2024-02-04T00:00:00"/>
    <x v="0"/>
  </r>
  <r>
    <x v="924"/>
    <x v="23"/>
    <s v="Cognac"/>
    <n v="0"/>
    <x v="467"/>
    <d v="2024-02-04T00:00:00"/>
    <x v="0"/>
  </r>
  <r>
    <x v="925"/>
    <x v="23"/>
    <s v="Colombo"/>
    <n v="0"/>
    <x v="656"/>
    <d v="2024-02-04T00:00:00"/>
    <x v="0"/>
  </r>
  <r>
    <x v="926"/>
    <x v="23"/>
    <s v="Confiture abricot 345g"/>
    <n v="0"/>
    <x v="657"/>
    <d v="2025-04-30T00:00:00"/>
    <x v="0"/>
  </r>
  <r>
    <x v="927"/>
    <x v="23"/>
    <s v="Confiture cassis 345 gr"/>
    <n v="0"/>
    <x v="657"/>
    <d v="2025-04-30T00:00:00"/>
    <x v="0"/>
  </r>
  <r>
    <x v="928"/>
    <x v="23"/>
    <s v="Confiture cerise noire 370 gr "/>
    <n v="0"/>
    <x v="94"/>
    <d v="2024-11-04T00:00:00"/>
    <x v="0"/>
  </r>
  <r>
    <x v="929"/>
    <x v="23"/>
    <s v="Confiture de frais 345 gr "/>
    <n v="0"/>
    <x v="657"/>
    <d v="2025-04-30T00:00:00"/>
    <x v="0"/>
  </r>
  <r>
    <x v="930"/>
    <x v="23"/>
    <s v="Coquillette"/>
    <n v="0"/>
    <x v="658"/>
    <d v="2024-02-04T00:00:00"/>
    <x v="0"/>
  </r>
  <r>
    <x v="931"/>
    <x v="23"/>
    <s v="Coquillette 5 kg"/>
    <n v="0"/>
    <x v="137"/>
    <d v="2025-03-29T00:00:00"/>
    <x v="0"/>
  </r>
  <r>
    <x v="932"/>
    <x v="23"/>
    <s v="Cornichon Grand 5/1"/>
    <n v="0"/>
    <x v="659"/>
    <d v="2024-02-04T00:00:00"/>
    <x v="0"/>
  </r>
  <r>
    <x v="933"/>
    <x v="23"/>
    <s v="Cornichon Petit 4/4"/>
    <n v="0"/>
    <x v="660"/>
    <d v="2024-02-04T00:00:00"/>
    <x v="0"/>
  </r>
  <r>
    <x v="934"/>
    <x v="23"/>
    <s v="Couscous sans gluten kg"/>
    <n v="0"/>
    <x v="661"/>
    <d v="2024-02-04T00:00:00"/>
    <x v="0"/>
  </r>
  <r>
    <x v="935"/>
    <x v="23"/>
    <s v="Creme Balsamique L"/>
    <n v="0"/>
    <x v="97"/>
    <d v="2024-02-04T00:00:00"/>
    <x v="0"/>
  </r>
  <r>
    <x v="936"/>
    <x v="23"/>
    <s v="Creme Cassis"/>
    <n v="0"/>
    <x v="185"/>
    <d v="2024-02-04T00:00:00"/>
    <x v="0"/>
  </r>
  <r>
    <x v="937"/>
    <x v="23"/>
    <s v="Creme De Violette"/>
    <n v="0"/>
    <x v="432"/>
    <d v="2024-02-04T00:00:00"/>
    <x v="0"/>
  </r>
  <r>
    <x v="938"/>
    <x v="23"/>
    <s v="Crocodile Bonbon"/>
    <n v="0"/>
    <x v="338"/>
    <d v="2024-02-04T00:00:00"/>
    <x v="0"/>
  </r>
  <r>
    <x v="939"/>
    <x v="23"/>
    <s v="Curcumine  "/>
    <n v="0"/>
    <x v="662"/>
    <d v="2024-02-04T00:00:00"/>
    <x v="0"/>
  </r>
  <r>
    <x v="940"/>
    <x v="23"/>
    <s v="Curry Madras  "/>
    <n v="0"/>
    <x v="357"/>
    <d v="2024-02-04T00:00:00"/>
    <x v="0"/>
  </r>
  <r>
    <x v="941"/>
    <x v="23"/>
    <s v="Epice guacamole"/>
    <n v="0"/>
    <x v="663"/>
    <d v="2024-02-04T00:00:00"/>
    <x v="0"/>
  </r>
  <r>
    <x v="942"/>
    <x v="23"/>
    <s v="Epice Lavandin"/>
    <n v="0"/>
    <x v="632"/>
    <d v="2024-02-04T00:00:00"/>
    <x v="0"/>
  </r>
  <r>
    <x v="943"/>
    <x v="23"/>
    <s v="Epice mexicaine"/>
    <n v="0"/>
    <x v="663"/>
    <d v="2024-02-04T00:00:00"/>
    <x v="0"/>
  </r>
  <r>
    <x v="944"/>
    <x v="23"/>
    <s v="Epices Libanaise"/>
    <n v="0"/>
    <x v="86"/>
    <d v="2024-02-04T00:00:00"/>
    <x v="0"/>
  </r>
  <r>
    <x v="945"/>
    <x v="23"/>
    <s v="Escargot"/>
    <n v="0"/>
    <x v="664"/>
    <d v="2024-02-04T00:00:00"/>
    <x v="0"/>
  </r>
  <r>
    <x v="946"/>
    <x v="23"/>
    <s v="Farfalle tricolors n 93 500 gr"/>
    <n v="0"/>
    <x v="665"/>
    <d v="2024-11-04T00:00:00"/>
    <x v="0"/>
  </r>
  <r>
    <x v="947"/>
    <x v="23"/>
    <s v="Farine"/>
    <n v="0"/>
    <x v="666"/>
    <d v="2024-02-04T00:00:00"/>
    <x v="0"/>
  </r>
  <r>
    <x v="948"/>
    <x v="23"/>
    <s v="Farine De Riz"/>
    <n v="0"/>
    <x v="667"/>
    <d v="2024-02-04T00:00:00"/>
    <x v="0"/>
  </r>
  <r>
    <x v="949"/>
    <x v="23"/>
    <s v="Farine Pois Chiche"/>
    <n v="0"/>
    <x v="668"/>
    <d v="2024-02-04T00:00:00"/>
    <x v="0"/>
  </r>
  <r>
    <x v="950"/>
    <x v="23"/>
    <s v="Farine Sarrasin"/>
    <n v="0"/>
    <x v="669"/>
    <d v="2024-02-04T00:00:00"/>
    <x v="0"/>
  </r>
  <r>
    <x v="951"/>
    <x v="23"/>
    <s v="Feuille De Riz"/>
    <n v="0"/>
    <x v="109"/>
    <d v="2024-02-04T00:00:00"/>
    <x v="0"/>
  </r>
  <r>
    <x v="952"/>
    <x v="23"/>
    <s v="Feuille Mori"/>
    <n v="0"/>
    <x v="110"/>
    <d v="2024-02-04T00:00:00"/>
    <x v="0"/>
  </r>
  <r>
    <x v="953"/>
    <x v="23"/>
    <s v="Fleur d'oranger"/>
    <n v="0"/>
    <x v="670"/>
    <d v="2024-02-04T00:00:00"/>
    <x v="0"/>
  </r>
  <r>
    <x v="954"/>
    <x v="23"/>
    <s v="Fond Brun Lie"/>
    <n v="0"/>
    <x v="671"/>
    <d v="2024-02-04T00:00:00"/>
    <x v="0"/>
  </r>
  <r>
    <x v="955"/>
    <x v="23"/>
    <s v="Fond d artichaud 1 kg "/>
    <n v="0"/>
    <x v="672"/>
    <d v="2024-02-04T00:00:00"/>
    <x v="0"/>
  </r>
  <r>
    <x v="956"/>
    <x v="23"/>
    <s v="Fond Volaille Lie"/>
    <n v="0"/>
    <x v="673"/>
    <d v="2024-02-04T00:00:00"/>
    <x v="0"/>
  </r>
  <r>
    <x v="957"/>
    <x v="23"/>
    <s v="Fondant Extra Blanc 1kg  "/>
    <n v="0"/>
    <x v="674"/>
    <d v="2024-02-04T00:00:00"/>
    <x v="0"/>
  </r>
  <r>
    <x v="958"/>
    <x v="23"/>
    <s v="Fondant Pâtissier Delas"/>
    <n v="0"/>
    <x v="361"/>
    <d v="2024-02-04T00:00:00"/>
    <x v="0"/>
  </r>
  <r>
    <x v="959"/>
    <x v="23"/>
    <s v="Fraise Bonbon"/>
    <n v="0"/>
    <x v="675"/>
    <d v="2024-02-04T00:00:00"/>
    <x v="0"/>
  </r>
  <r>
    <x v="960"/>
    <x v="23"/>
    <s v="Framboise lyophilisee"/>
    <n v="0"/>
    <x v="676"/>
    <d v="2024-02-04T00:00:00"/>
    <x v="0"/>
  </r>
  <r>
    <x v="961"/>
    <x v="23"/>
    <s v="Framboise sec"/>
    <n v="0"/>
    <x v="677"/>
    <d v="2024-02-04T00:00:00"/>
    <x v="0"/>
  </r>
  <r>
    <x v="962"/>
    <x v="23"/>
    <s v="Fumet De Poisson"/>
    <n v="0"/>
    <x v="678"/>
    <d v="2024-02-04T00:00:00"/>
    <x v="0"/>
  </r>
  <r>
    <x v="963"/>
    <x v="23"/>
    <s v="Gavotte"/>
    <n v="0"/>
    <x v="679"/>
    <d v="2024-02-04T00:00:00"/>
    <x v="0"/>
  </r>
  <r>
    <x v="964"/>
    <x v="23"/>
    <s v="Gelatine Feuille"/>
    <n v="0"/>
    <x v="680"/>
    <d v="2024-02-04T00:00:00"/>
    <x v="0"/>
  </r>
  <r>
    <x v="965"/>
    <x v="23"/>
    <s v="Gelatine feuille halal"/>
    <n v="0"/>
    <x v="681"/>
    <d v="2024-02-04T00:00:00"/>
    <x v="0"/>
  </r>
  <r>
    <x v="966"/>
    <x v="23"/>
    <s v="Gelifiant"/>
    <n v="0"/>
    <x v="682"/>
    <d v="2024-02-04T00:00:00"/>
    <x v="0"/>
  </r>
  <r>
    <x v="967"/>
    <x v="23"/>
    <s v="Gingembre Poudre"/>
    <n v="0"/>
    <x v="184"/>
    <d v="2024-02-04T00:00:00"/>
    <x v="0"/>
  </r>
  <r>
    <x v="968"/>
    <x v="23"/>
    <s v="Gracker Olive Basilic"/>
    <n v="0"/>
    <x v="683"/>
    <d v="2024-02-04T00:00:00"/>
    <x v="0"/>
  </r>
  <r>
    <x v="969"/>
    <x v="23"/>
    <s v="Graine cafe sucre"/>
    <n v="0"/>
    <x v="684"/>
    <d v="2024-02-04T00:00:00"/>
    <x v="0"/>
  </r>
  <r>
    <x v="970"/>
    <x v="23"/>
    <s v="Graine d etournesol  kg "/>
    <n v="0"/>
    <x v="685"/>
    <d v="2024-02-29T00:00:00"/>
    <x v="0"/>
  </r>
  <r>
    <x v="971"/>
    <x v="23"/>
    <s v="Graine de courge"/>
    <n v="0"/>
    <x v="686"/>
    <d v="2024-02-04T00:00:00"/>
    <x v="0"/>
  </r>
  <r>
    <x v="972"/>
    <x v="23"/>
    <s v="Graine moutarde"/>
    <n v="0"/>
    <x v="506"/>
    <d v="2024-02-04T00:00:00"/>
    <x v="0"/>
  </r>
  <r>
    <x v="973"/>
    <x v="23"/>
    <s v="Graines De Chia"/>
    <n v="0"/>
    <x v="687"/>
    <d v="2024-02-04T00:00:00"/>
    <x v="0"/>
  </r>
  <r>
    <x v="974"/>
    <x v="23"/>
    <s v="Graisse Bœuf (Blanc De Bœuf Friteuse)"/>
    <n v="0"/>
    <x v="64"/>
    <d v="2024-02-04T00:00:00"/>
    <x v="0"/>
  </r>
  <r>
    <x v="975"/>
    <x v="23"/>
    <s v="Grand Marnier"/>
    <n v="0"/>
    <x v="688"/>
    <d v="2024-02-04T00:00:00"/>
    <x v="0"/>
  </r>
  <r>
    <x v="976"/>
    <x v="23"/>
    <s v="Griotte"/>
    <n v="0"/>
    <x v="689"/>
    <d v="2024-02-04T00:00:00"/>
    <x v="0"/>
  </r>
  <r>
    <x v="977"/>
    <x v="23"/>
    <s v="Haricot blanc cru 500 gr"/>
    <n v="0"/>
    <x v="338"/>
    <d v="2024-02-04T00:00:00"/>
    <x v="0"/>
  </r>
  <r>
    <x v="978"/>
    <x v="23"/>
    <s v="Haricot Rouge"/>
    <n v="0"/>
    <x v="400"/>
    <d v="2024-02-04T00:00:00"/>
    <x v="0"/>
  </r>
  <r>
    <x v="979"/>
    <x v="23"/>
    <s v="Haricot rouge kg"/>
    <n v="0"/>
    <x v="690"/>
    <d v="2024-02-04T00:00:00"/>
    <x v="0"/>
  </r>
  <r>
    <x v="980"/>
    <x v="23"/>
    <s v="Harissa"/>
    <n v="0"/>
    <x v="288"/>
    <d v="2024-02-04T00:00:00"/>
    <x v="0"/>
  </r>
  <r>
    <x v="981"/>
    <x v="23"/>
    <s v="Herbes De Provence"/>
    <n v="0"/>
    <x v="691"/>
    <d v="2024-02-04T00:00:00"/>
    <x v="0"/>
  </r>
  <r>
    <x v="982"/>
    <x v="23"/>
    <s v="Hibiscus"/>
    <n v="0"/>
    <x v="692"/>
    <d v="2024-02-04T00:00:00"/>
    <x v="0"/>
  </r>
  <r>
    <x v="983"/>
    <x v="23"/>
    <s v="Huile Coco"/>
    <n v="0"/>
    <x v="693"/>
    <d v="2024-02-04T00:00:00"/>
    <x v="0"/>
  </r>
  <r>
    <x v="984"/>
    <x v="23"/>
    <s v="Huile Friteuse"/>
    <n v="0"/>
    <x v="273"/>
    <d v="2024-02-04T00:00:00"/>
    <x v="0"/>
  </r>
  <r>
    <x v="985"/>
    <x v="23"/>
    <s v="Huile Noisette"/>
    <n v="0"/>
    <x v="694"/>
    <d v="2024-02-04T00:00:00"/>
    <x v="0"/>
  </r>
  <r>
    <x v="986"/>
    <x v="23"/>
    <s v="Huile Noix"/>
    <n v="0"/>
    <x v="695"/>
    <d v="2024-02-04T00:00:00"/>
    <x v="0"/>
  </r>
  <r>
    <x v="987"/>
    <x v="23"/>
    <s v="Huile Olive  L"/>
    <n v="0"/>
    <x v="696"/>
    <d v="2024-02-04T00:00:00"/>
    <x v="0"/>
  </r>
  <r>
    <x v="988"/>
    <x v="23"/>
    <s v="Huile olive bison 5L"/>
    <n v="0"/>
    <x v="697"/>
    <d v="2024-02-04T00:00:00"/>
    <x v="0"/>
  </r>
  <r>
    <x v="989"/>
    <x v="23"/>
    <s v="Huile Pepin Raisin"/>
    <n v="0"/>
    <x v="698"/>
    <d v="2024-02-04T00:00:00"/>
    <x v="0"/>
  </r>
  <r>
    <x v="990"/>
    <x v="23"/>
    <s v="Huile tournesol  L  "/>
    <n v="0"/>
    <x v="699"/>
    <d v="2024-02-04T00:00:00"/>
    <x v="0"/>
  </r>
  <r>
    <x v="991"/>
    <x v="23"/>
    <s v="Huile tournesol 20 l"/>
    <n v="0"/>
    <x v="700"/>
    <d v="2024-10-28T00:00:00"/>
    <x v="0"/>
  </r>
  <r>
    <x v="992"/>
    <x v="23"/>
    <s v="Huile tournesol bidon 5 L "/>
    <n v="0"/>
    <x v="701"/>
    <d v="2024-02-04T00:00:00"/>
    <x v="0"/>
  </r>
  <r>
    <x v="993"/>
    <x v="23"/>
    <s v="Lait De Coco - Makli - Boite De 400 Ml"/>
    <n v="0"/>
    <x v="702"/>
    <d v="2024-02-04T00:00:00"/>
    <x v="0"/>
  </r>
  <r>
    <x v="994"/>
    <x v="23"/>
    <s v="Lasagne 500 gr Barilla"/>
    <n v="0"/>
    <x v="703"/>
    <d v="2024-02-04T00:00:00"/>
    <x v="0"/>
  </r>
  <r>
    <x v="995"/>
    <x v="23"/>
    <s v="Lasagne 500 gr garofalo"/>
    <n v="0"/>
    <x v="153"/>
    <d v="2024-02-04T00:00:00"/>
    <x v="0"/>
  </r>
  <r>
    <x v="996"/>
    <x v="23"/>
    <s v="Lecithine"/>
    <n v="0"/>
    <x v="704"/>
    <d v="2024-02-04T00:00:00"/>
    <x v="0"/>
  </r>
  <r>
    <x v="997"/>
    <x v="23"/>
    <s v="Lentille Corail"/>
    <n v="0"/>
    <x v="705"/>
    <d v="2024-02-04T00:00:00"/>
    <x v="0"/>
  </r>
  <r>
    <x v="998"/>
    <x v="23"/>
    <s v="Lentille Verte"/>
    <n v="0"/>
    <x v="706"/>
    <d v="2024-02-04T00:00:00"/>
    <x v="0"/>
  </r>
  <r>
    <x v="999"/>
    <x v="23"/>
    <s v="Levure Chimique"/>
    <n v="0"/>
    <x v="319"/>
    <d v="2024-02-04T00:00:00"/>
    <x v="0"/>
  </r>
  <r>
    <x v="1000"/>
    <x v="23"/>
    <s v="Litchi"/>
    <n v="0"/>
    <x v="707"/>
    <d v="2024-02-04T00:00:00"/>
    <x v="0"/>
  </r>
  <r>
    <x v="1001"/>
    <x v="23"/>
    <s v="Macaroni"/>
    <n v="0"/>
    <x v="708"/>
    <d v="2024-02-04T00:00:00"/>
    <x v="0"/>
  </r>
  <r>
    <x v="1002"/>
    <x v="23"/>
    <s v="Macaroni 5 kg"/>
    <n v="0"/>
    <x v="709"/>
    <d v="2025-03-29T00:00:00"/>
    <x v="0"/>
  </r>
  <r>
    <x v="1003"/>
    <x v="23"/>
    <s v="Mais"/>
    <n v="0"/>
    <x v="273"/>
    <d v="2024-02-04T00:00:00"/>
    <x v="0"/>
  </r>
  <r>
    <x v="1004"/>
    <x v="23"/>
    <s v="Maïs pop corn kg"/>
    <n v="0"/>
    <x v="710"/>
    <d v="2024-02-04T00:00:00"/>
    <x v="0"/>
  </r>
  <r>
    <x v="1005"/>
    <x v="23"/>
    <s v="Maïzena"/>
    <n v="0"/>
    <x v="177"/>
    <d v="2024-02-04T00:00:00"/>
    <x v="0"/>
  </r>
  <r>
    <x v="1006"/>
    <x v="23"/>
    <s v="Malange Sate"/>
    <n v="0"/>
    <x v="711"/>
    <d v="2024-02-04T00:00:00"/>
    <x v="0"/>
  </r>
  <r>
    <x v="1007"/>
    <x v="23"/>
    <s v="Melange de legumes"/>
    <n v="0"/>
    <x v="612"/>
    <d v="2024-02-04T00:00:00"/>
    <x v="0"/>
  </r>
  <r>
    <x v="1008"/>
    <x v="23"/>
    <s v="Melange Exotique"/>
    <n v="0"/>
    <x v="712"/>
    <d v="2024-02-04T00:00:00"/>
    <x v="0"/>
  </r>
  <r>
    <x v="1009"/>
    <x v="23"/>
    <s v="Melange mexicain"/>
    <n v="0"/>
    <x v="713"/>
    <d v="2024-02-04T00:00:00"/>
    <x v="0"/>
  </r>
  <r>
    <x v="1010"/>
    <x v="23"/>
    <s v="Melange mexicain"/>
    <n v="0"/>
    <x v="714"/>
    <d v="2024-02-04T00:00:00"/>
    <x v="0"/>
  </r>
  <r>
    <x v="1011"/>
    <x v="23"/>
    <s v="Melange Zaatar"/>
    <n v="0"/>
    <x v="426"/>
    <d v="2024-02-04T00:00:00"/>
    <x v="0"/>
  </r>
  <r>
    <x v="1012"/>
    <x v="23"/>
    <s v="Miel"/>
    <n v="0"/>
    <x v="715"/>
    <d v="2024-02-04T00:00:00"/>
    <x v="0"/>
  </r>
  <r>
    <x v="1013"/>
    <x v="23"/>
    <s v="Morilles "/>
    <n v="0"/>
    <x v="716"/>
    <d v="2025-12-16T00:00:00"/>
    <x v="0"/>
  </r>
  <r>
    <x v="1014"/>
    <x v="23"/>
    <s v="Moutarde Basilic 21 Cl"/>
    <n v="0"/>
    <x v="717"/>
    <d v="2024-02-04T00:00:00"/>
    <x v="0"/>
  </r>
  <r>
    <x v="1015"/>
    <x v="23"/>
    <s v="Moutarde Cassis"/>
    <n v="0"/>
    <x v="290"/>
    <d v="2024-02-04T00:00:00"/>
    <x v="0"/>
  </r>
  <r>
    <x v="1016"/>
    <x v="23"/>
    <s v="Moutarde Sceau 1 Kg"/>
    <n v="0"/>
    <x v="718"/>
    <d v="2024-02-04T00:00:00"/>
    <x v="0"/>
  </r>
  <r>
    <x v="1017"/>
    <x v="23"/>
    <s v="Moutarde Sceau 5 Kg"/>
    <n v="0"/>
    <x v="546"/>
    <d v="2024-02-04T00:00:00"/>
    <x v="0"/>
  </r>
  <r>
    <x v="1018"/>
    <x v="23"/>
    <s v="Moyonnaise"/>
    <n v="0"/>
    <x v="719"/>
    <d v="2024-02-04T00:00:00"/>
    <x v="0"/>
  </r>
  <r>
    <x v="1019"/>
    <x v="23"/>
    <s v="Nappage blond abricot "/>
    <n v="0"/>
    <x v="347"/>
    <d v="2024-02-29T00:00:00"/>
    <x v="0"/>
  </r>
  <r>
    <x v="1020"/>
    <x v="23"/>
    <s v="Noisette emondee 1 kg"/>
    <n v="0"/>
    <x v="720"/>
    <d v="2024-02-04T00:00:00"/>
    <x v="0"/>
  </r>
  <r>
    <x v="1021"/>
    <x v="23"/>
    <s v="Noix Amigo"/>
    <n v="0"/>
    <x v="721"/>
    <d v="2024-02-04T00:00:00"/>
    <x v="0"/>
  </r>
  <r>
    <x v="1022"/>
    <x v="23"/>
    <s v="Noix Bresil"/>
    <n v="0"/>
    <x v="722"/>
    <d v="2024-02-04T00:00:00"/>
    <x v="0"/>
  </r>
  <r>
    <x v="1023"/>
    <x v="23"/>
    <s v="Noix Cajou Crue"/>
    <n v="0"/>
    <x v="723"/>
    <d v="2024-02-04T00:00:00"/>
    <x v="0"/>
  </r>
  <r>
    <x v="1024"/>
    <x v="23"/>
    <s v="Noix Cajou Sale"/>
    <n v="0"/>
    <x v="724"/>
    <d v="2024-02-04T00:00:00"/>
    <x v="0"/>
  </r>
  <r>
    <x v="1025"/>
    <x v="23"/>
    <s v="Noix muscade "/>
    <n v="0"/>
    <x v="725"/>
    <d v="2024-02-29T00:00:00"/>
    <x v="0"/>
  </r>
  <r>
    <x v="1026"/>
    <x v="23"/>
    <s v="Noix Pecan"/>
    <n v="0"/>
    <x v="726"/>
    <d v="2024-02-04T00:00:00"/>
    <x v="0"/>
  </r>
  <r>
    <x v="1027"/>
    <x v="23"/>
    <s v="Nouille Chinoise"/>
    <n v="0"/>
    <x v="225"/>
    <d v="2024-02-04T00:00:00"/>
    <x v="0"/>
  </r>
  <r>
    <x v="1028"/>
    <x v="23"/>
    <s v="Nutella sceau 3 kg "/>
    <n v="0"/>
    <x v="727"/>
    <d v="2024-02-04T00:00:00"/>
    <x v="0"/>
  </r>
  <r>
    <x v="1029"/>
    <x v="23"/>
    <s v="Oignons  Frits 1 kg  "/>
    <n v="0"/>
    <x v="728"/>
    <d v="2024-02-04T00:00:00"/>
    <x v="0"/>
  </r>
  <r>
    <x v="1030"/>
    <x v="23"/>
    <s v="Olive noir"/>
    <n v="0"/>
    <x v="729"/>
    <d v="2024-02-04T00:00:00"/>
    <x v="0"/>
  </r>
  <r>
    <x v="1031"/>
    <x v="23"/>
    <s v="Olive Vert Sceau"/>
    <n v="0"/>
    <x v="729"/>
    <d v="2024-02-04T00:00:00"/>
    <x v="0"/>
  </r>
  <r>
    <x v="1032"/>
    <x v="23"/>
    <s v="Papillon farfalle 5 kg"/>
    <n v="0"/>
    <x v="709"/>
    <d v="2025-03-29T00:00:00"/>
    <x v="0"/>
  </r>
  <r>
    <x v="1033"/>
    <x v="23"/>
    <s v="Paprika"/>
    <n v="0"/>
    <x v="730"/>
    <d v="2024-02-04T00:00:00"/>
    <x v="0"/>
  </r>
  <r>
    <x v="1034"/>
    <x v="23"/>
    <s v="Pastis"/>
    <n v="0"/>
    <x v="308"/>
    <d v="2024-02-04T00:00:00"/>
    <x v="0"/>
  </r>
  <r>
    <x v="1035"/>
    <x v="23"/>
    <s v="Pate A Lasagne 500Gr"/>
    <n v="0"/>
    <x v="731"/>
    <d v="2024-02-04T00:00:00"/>
    <x v="0"/>
  </r>
  <r>
    <x v="1036"/>
    <x v="23"/>
    <s v="Pate A Sucre Blanche 1 kg "/>
    <n v="0"/>
    <x v="732"/>
    <d v="2024-02-04T00:00:00"/>
    <x v="0"/>
  </r>
  <r>
    <x v="1037"/>
    <x v="23"/>
    <s v="Pate A Sucre Noir"/>
    <n v="0"/>
    <x v="162"/>
    <d v="2024-02-04T00:00:00"/>
    <x v="0"/>
  </r>
  <r>
    <x v="1038"/>
    <x v="23"/>
    <s v="Pâte Aromatique À La Pistache - Cresco - Pot De 1 Kg"/>
    <n v="0"/>
    <x v="733"/>
    <d v="2024-02-04T00:00:00"/>
    <x v="0"/>
  </r>
  <r>
    <x v="1039"/>
    <x v="23"/>
    <s v="Pate cacahuete"/>
    <n v="0"/>
    <x v="734"/>
    <d v="2024-02-04T00:00:00"/>
    <x v="0"/>
  </r>
  <r>
    <x v="1040"/>
    <x v="23"/>
    <s v="Pate Conglichi"/>
    <n v="0"/>
    <x v="735"/>
    <d v="2024-02-04T00:00:00"/>
    <x v="0"/>
  </r>
  <r>
    <x v="1041"/>
    <x v="23"/>
    <s v="Pate d arachide "/>
    <n v="0"/>
    <x v="736"/>
    <d v="2024-02-04T00:00:00"/>
    <x v="0"/>
  </r>
  <r>
    <x v="1042"/>
    <x v="23"/>
    <s v="Pate de cacahuete 4/4"/>
    <n v="0"/>
    <x v="592"/>
    <d v="2024-02-04T00:00:00"/>
    <x v="0"/>
  </r>
  <r>
    <x v="1043"/>
    <x v="23"/>
    <s v="Pate Zita N 18"/>
    <n v="0"/>
    <x v="737"/>
    <d v="2024-02-04T00:00:00"/>
    <x v="0"/>
  </r>
  <r>
    <x v="1044"/>
    <x v="23"/>
    <s v="Penne"/>
    <n v="0"/>
    <x v="669"/>
    <d v="2024-02-04T00:00:00"/>
    <x v="0"/>
  </r>
  <r>
    <x v="1045"/>
    <x v="23"/>
    <s v="Perle du japon "/>
    <n v="0"/>
    <x v="738"/>
    <d v="2024-02-29T00:00:00"/>
    <x v="0"/>
  </r>
  <r>
    <x v="1046"/>
    <x v="23"/>
    <s v="Pignon Pin"/>
    <n v="0"/>
    <x v="739"/>
    <d v="2024-02-04T00:00:00"/>
    <x v="0"/>
  </r>
  <r>
    <x v="1047"/>
    <x v="23"/>
    <s v="Piment Espelette"/>
    <n v="0"/>
    <x v="740"/>
    <d v="2024-02-04T00:00:00"/>
    <x v="0"/>
  </r>
  <r>
    <x v="1048"/>
    <x v="23"/>
    <s v="Pistache brute "/>
    <n v="0"/>
    <x v="741"/>
    <d v="2024-02-04T00:00:00"/>
    <x v="0"/>
  </r>
  <r>
    <x v="1049"/>
    <x v="23"/>
    <s v="Pistache Emondee"/>
    <n v="0"/>
    <x v="742"/>
    <d v="2024-02-04T00:00:00"/>
    <x v="0"/>
  </r>
  <r>
    <x v="1050"/>
    <x v="23"/>
    <s v="Pois Chiche"/>
    <n v="0"/>
    <x v="204"/>
    <d v="2024-02-04T00:00:00"/>
    <x v="0"/>
  </r>
  <r>
    <x v="1051"/>
    <x v="23"/>
    <s v="Poivre blanc grains"/>
    <n v="0"/>
    <x v="137"/>
    <d v="2024-02-29T00:00:00"/>
    <x v="0"/>
  </r>
  <r>
    <x v="1052"/>
    <x v="23"/>
    <s v="Poivre noir grains 167 gr"/>
    <n v="0"/>
    <x v="743"/>
    <d v="2024-02-04T00:00:00"/>
    <x v="0"/>
  </r>
  <r>
    <x v="1053"/>
    <x v="23"/>
    <s v="Polenta Kg"/>
    <n v="0"/>
    <x v="693"/>
    <d v="2024-02-04T00:00:00"/>
    <x v="0"/>
  </r>
  <r>
    <x v="1054"/>
    <x v="23"/>
    <s v="Porto Rouge"/>
    <n v="0"/>
    <x v="744"/>
    <d v="2024-02-04T00:00:00"/>
    <x v="0"/>
  </r>
  <r>
    <x v="1055"/>
    <x v="23"/>
    <s v="Poudre Amande"/>
    <n v="0"/>
    <x v="33"/>
    <d v="2024-02-04T00:00:00"/>
    <x v="0"/>
  </r>
  <r>
    <x v="1056"/>
    <x v="23"/>
    <s v="Poudre Cacao"/>
    <n v="0"/>
    <x v="611"/>
    <d v="2024-02-04T00:00:00"/>
    <x v="0"/>
  </r>
  <r>
    <x v="1057"/>
    <x v="23"/>
    <s v="Poudre Cannelle"/>
    <n v="0"/>
    <x v="745"/>
    <d v="2024-02-04T00:00:00"/>
    <x v="0"/>
  </r>
  <r>
    <x v="1058"/>
    <x v="23"/>
    <s v="Poudre Coco"/>
    <n v="0"/>
    <x v="746"/>
    <d v="2024-02-04T00:00:00"/>
    <x v="0"/>
  </r>
  <r>
    <x v="1059"/>
    <x v="23"/>
    <s v="Poudre muscade"/>
    <n v="0"/>
    <x v="747"/>
    <d v="2024-02-04T00:00:00"/>
    <x v="0"/>
  </r>
  <r>
    <x v="1060"/>
    <x v="23"/>
    <s v="Poudre Noisette"/>
    <n v="0"/>
    <x v="748"/>
    <d v="2024-02-04T00:00:00"/>
    <x v="0"/>
  </r>
  <r>
    <x v="1061"/>
    <x v="23"/>
    <s v="Poudre Speculos"/>
    <n v="0"/>
    <x v="749"/>
    <d v="2024-02-04T00:00:00"/>
    <x v="0"/>
  </r>
  <r>
    <x v="1062"/>
    <x v="23"/>
    <s v="Praline Rose"/>
    <n v="0"/>
    <x v="750"/>
    <d v="2024-02-04T00:00:00"/>
    <x v="0"/>
  </r>
  <r>
    <x v="1063"/>
    <x v="23"/>
    <s v="Pulco Citron"/>
    <n v="0"/>
    <x v="751"/>
    <d v="2024-02-04T00:00:00"/>
    <x v="0"/>
  </r>
  <r>
    <x v="1064"/>
    <x v="23"/>
    <s v="Quinoa Blanc"/>
    <n v="0"/>
    <x v="672"/>
    <d v="2024-02-04T00:00:00"/>
    <x v="0"/>
  </r>
  <r>
    <x v="1065"/>
    <x v="23"/>
    <s v="Quinoa Noir"/>
    <n v="0"/>
    <x v="752"/>
    <d v="2024-02-04T00:00:00"/>
    <x v="0"/>
  </r>
  <r>
    <x v="1066"/>
    <x v="23"/>
    <s v="Quinoa Rouge"/>
    <n v="0"/>
    <x v="253"/>
    <d v="2024-02-04T00:00:00"/>
    <x v="0"/>
  </r>
  <r>
    <x v="1067"/>
    <x v="23"/>
    <s v="Raisin Golden"/>
    <n v="0"/>
    <x v="753"/>
    <d v="2024-02-04T00:00:00"/>
    <x v="0"/>
  </r>
  <r>
    <x v="1068"/>
    <x v="23"/>
    <s v="Raisin Noir"/>
    <n v="0"/>
    <x v="754"/>
    <d v="2024-02-04T00:00:00"/>
    <x v="0"/>
  </r>
  <r>
    <x v="1069"/>
    <x v="23"/>
    <s v="Raz Hanouti  "/>
    <n v="0"/>
    <x v="755"/>
    <d v="2024-02-04T00:00:00"/>
    <x v="0"/>
  </r>
  <r>
    <x v="1070"/>
    <x v="23"/>
    <s v="Rhum Cbd"/>
    <n v="0"/>
    <x v="407"/>
    <d v="2024-02-04T00:00:00"/>
    <x v="0"/>
  </r>
  <r>
    <x v="1071"/>
    <x v="23"/>
    <s v="Risotto"/>
    <n v="0"/>
    <x v="756"/>
    <d v="2024-02-04T00:00:00"/>
    <x v="0"/>
  </r>
  <r>
    <x v="1072"/>
    <x v="23"/>
    <s v="Riz basmati"/>
    <n v="0"/>
    <x v="757"/>
    <d v="2025-04-30T00:00:00"/>
    <x v="0"/>
  </r>
  <r>
    <x v="1073"/>
    <x v="23"/>
    <s v="Riz rond"/>
    <n v="0"/>
    <x v="339"/>
    <d v="2024-02-04T00:00:00"/>
    <x v="0"/>
  </r>
  <r>
    <x v="1074"/>
    <x v="23"/>
    <s v="Riz Sushi"/>
    <n v="0"/>
    <x v="758"/>
    <d v="2024-02-04T00:00:00"/>
    <x v="0"/>
  </r>
  <r>
    <x v="1075"/>
    <x v="23"/>
    <s v="Safran"/>
    <n v="0"/>
    <x v="759"/>
    <d v="2024-02-04T00:00:00"/>
    <x v="0"/>
  </r>
  <r>
    <x v="1076"/>
    <x v="23"/>
    <s v="Saindoux 250 gr"/>
    <n v="0"/>
    <x v="113"/>
    <d v="2024-02-04T00:00:00"/>
    <x v="0"/>
  </r>
  <r>
    <x v="1077"/>
    <x v="23"/>
    <s v="Salade De Fruit Cocktail 5/1"/>
    <n v="0"/>
    <x v="760"/>
    <d v="2024-02-04T00:00:00"/>
    <x v="0"/>
  </r>
  <r>
    <x v="1078"/>
    <x v="23"/>
    <s v="Sauce Massala"/>
    <n v="0"/>
    <x v="761"/>
    <d v="2024-02-04T00:00:00"/>
    <x v="0"/>
  </r>
  <r>
    <x v="1079"/>
    <x v="23"/>
    <s v="Sauce Siracha"/>
    <n v="0"/>
    <x v="762"/>
    <d v="2024-02-04T00:00:00"/>
    <x v="0"/>
  </r>
  <r>
    <x v="1080"/>
    <x v="23"/>
    <s v="Sauce Soja Sale"/>
    <n v="0"/>
    <x v="223"/>
    <d v="2024-02-04T00:00:00"/>
    <x v="0"/>
  </r>
  <r>
    <x v="1081"/>
    <x v="23"/>
    <s v="Sauce Soja Sucre"/>
    <n v="0"/>
    <x v="763"/>
    <d v="2024-02-04T00:00:00"/>
    <x v="0"/>
  </r>
  <r>
    <x v="1082"/>
    <x v="23"/>
    <s v="Sauce sweet chili"/>
    <n v="0"/>
    <x v="264"/>
    <d v="2024-02-04T00:00:00"/>
    <x v="0"/>
  </r>
  <r>
    <x v="1083"/>
    <x v="23"/>
    <s v="Sauce Tabasco"/>
    <n v="0"/>
    <x v="764"/>
    <d v="2024-02-04T00:00:00"/>
    <x v="0"/>
  </r>
  <r>
    <x v="1084"/>
    <x v="23"/>
    <s v="Sauce Tikka Massala"/>
    <n v="0"/>
    <x v="761"/>
    <d v="2024-02-04T00:00:00"/>
    <x v="0"/>
  </r>
  <r>
    <x v="1085"/>
    <x v="23"/>
    <s v="Sauce Wok Sesame"/>
    <n v="0"/>
    <x v="765"/>
    <d v="2024-02-04T00:00:00"/>
    <x v="0"/>
  </r>
  <r>
    <x v="1086"/>
    <x v="23"/>
    <s v="Sauce Worcester"/>
    <n v="0"/>
    <x v="284"/>
    <d v="2024-02-04T00:00:00"/>
    <x v="0"/>
  </r>
  <r>
    <x v="1087"/>
    <x v="23"/>
    <s v="Sauce Yakitori"/>
    <n v="0"/>
    <x v="766"/>
    <d v="2024-02-04T00:00:00"/>
    <x v="0"/>
  </r>
  <r>
    <x v="1088"/>
    <x v="23"/>
    <s v="Savora"/>
    <n v="0"/>
    <x v="767"/>
    <d v="2024-02-04T00:00:00"/>
    <x v="0"/>
  </r>
  <r>
    <x v="1089"/>
    <x v="23"/>
    <s v="Sel Fin"/>
    <n v="0"/>
    <x v="768"/>
    <d v="2024-02-04T00:00:00"/>
    <x v="0"/>
  </r>
  <r>
    <x v="1090"/>
    <x v="23"/>
    <s v="Sel Fleur 500 Gr"/>
    <n v="0"/>
    <x v="769"/>
    <d v="2024-02-04T00:00:00"/>
    <x v="0"/>
  </r>
  <r>
    <x v="1091"/>
    <x v="23"/>
    <s v="Sel Gros"/>
    <n v="0"/>
    <x v="217"/>
    <d v="2024-02-04T00:00:00"/>
    <x v="0"/>
  </r>
  <r>
    <x v="1092"/>
    <x v="23"/>
    <s v="Sesame Blanc"/>
    <n v="0"/>
    <x v="770"/>
    <d v="2024-02-04T00:00:00"/>
    <x v="0"/>
  </r>
  <r>
    <x v="1093"/>
    <x v="23"/>
    <s v="Sesame Noir"/>
    <n v="0"/>
    <x v="95"/>
    <d v="2024-02-04T00:00:00"/>
    <x v="0"/>
  </r>
  <r>
    <x v="1094"/>
    <x v="23"/>
    <s v="Sirop Glucose"/>
    <n v="0"/>
    <x v="771"/>
    <d v="2024-02-04T00:00:00"/>
    <x v="0"/>
  </r>
  <r>
    <x v="1095"/>
    <x v="23"/>
    <s v="Spaghetti 5 kg"/>
    <n v="0"/>
    <x v="428"/>
    <d v="2025-03-29T00:00:00"/>
    <x v="0"/>
  </r>
  <r>
    <x v="1096"/>
    <x v="23"/>
    <s v="Sucre Cassonnade"/>
    <n v="0"/>
    <x v="772"/>
    <d v="2024-02-04T00:00:00"/>
    <x v="0"/>
  </r>
  <r>
    <x v="1097"/>
    <x v="23"/>
    <s v="Sucre Glace"/>
    <n v="0"/>
    <x v="273"/>
    <d v="2024-02-04T00:00:00"/>
    <x v="0"/>
  </r>
  <r>
    <x v="1098"/>
    <x v="23"/>
    <s v="Sucre Poudre"/>
    <n v="0"/>
    <x v="773"/>
    <d v="2024-02-04T00:00:00"/>
    <x v="0"/>
  </r>
  <r>
    <x v="1099"/>
    <x v="23"/>
    <s v="Tandoori  "/>
    <n v="0"/>
    <x v="356"/>
    <d v="2024-02-04T00:00:00"/>
    <x v="0"/>
  </r>
  <r>
    <x v="1100"/>
    <x v="23"/>
    <s v="Thon morceaux"/>
    <n v="0"/>
    <x v="226"/>
    <d v="2024-02-04T00:00:00"/>
    <x v="0"/>
  </r>
  <r>
    <x v="1101"/>
    <x v="23"/>
    <s v="Tomate Concentre"/>
    <n v="0"/>
    <x v="774"/>
    <d v="2024-02-04T00:00:00"/>
    <x v="0"/>
  </r>
  <r>
    <x v="1102"/>
    <x v="23"/>
    <s v="Tomate Pellee"/>
    <n v="0"/>
    <x v="775"/>
    <d v="2024-02-04T00:00:00"/>
    <x v="0"/>
  </r>
  <r>
    <x v="1103"/>
    <x v="23"/>
    <s v="Vanille Gousse"/>
    <n v="0"/>
    <x v="776"/>
    <d v="2024-02-04T00:00:00"/>
    <x v="0"/>
  </r>
  <r>
    <x v="1104"/>
    <x v="23"/>
    <s v="Vermicelle"/>
    <n v="0"/>
    <x v="777"/>
    <d v="2024-02-04T00:00:00"/>
    <x v="0"/>
  </r>
  <r>
    <x v="1105"/>
    <x v="23"/>
    <s v="Vin blanc 10 l"/>
    <n v="0"/>
    <x v="27"/>
    <d v="2024-02-04T00:00:00"/>
    <x v="0"/>
  </r>
  <r>
    <x v="1106"/>
    <x v="23"/>
    <s v="Vin Blanc 3 L"/>
    <n v="0"/>
    <x v="778"/>
    <d v="2024-02-04T00:00:00"/>
    <x v="0"/>
  </r>
  <r>
    <x v="1107"/>
    <x v="23"/>
    <s v="Vin Rouge 10 L"/>
    <n v="0"/>
    <x v="779"/>
    <d v="2024-02-04T00:00:00"/>
    <x v="0"/>
  </r>
  <r>
    <x v="1108"/>
    <x v="23"/>
    <s v="Vinaigre Balsamique"/>
    <n v="0"/>
    <x v="780"/>
    <d v="2024-02-04T00:00:00"/>
    <x v="0"/>
  </r>
  <r>
    <x v="1109"/>
    <x v="23"/>
    <s v="Vinaigre Blanc 10 L"/>
    <n v="0"/>
    <x v="97"/>
    <d v="2024-02-04T00:00:00"/>
    <x v="0"/>
  </r>
  <r>
    <x v="1110"/>
    <x v="23"/>
    <s v="Vinaigre Cidre"/>
    <n v="0"/>
    <x v="781"/>
    <d v="2024-02-04T00:00:00"/>
    <x v="0"/>
  </r>
  <r>
    <x v="1111"/>
    <x v="23"/>
    <s v="Vinaigre De Riz"/>
    <n v="0"/>
    <x v="127"/>
    <d v="2024-02-04T00:00:00"/>
    <x v="0"/>
  </r>
  <r>
    <x v="1112"/>
    <x v="23"/>
    <s v="Vinaigre Framboise"/>
    <n v="0"/>
    <x v="172"/>
    <d v="2024-02-04T00:00:00"/>
    <x v="0"/>
  </r>
  <r>
    <x v="1113"/>
    <x v="23"/>
    <s v="Vinaigre Vin Rouge Delas"/>
    <n v="0"/>
    <x v="782"/>
    <d v="2024-02-04T00:00:00"/>
    <x v="0"/>
  </r>
  <r>
    <x v="1114"/>
    <x v="23"/>
    <s v="Vinaigre Xeres"/>
    <n v="0"/>
    <x v="260"/>
    <d v="2024-02-04T00:00:00"/>
    <x v="0"/>
  </r>
  <r>
    <x v="1115"/>
    <x v="23"/>
    <s v="Wasabi En Pâte - S&amp;B - Unite De 43 G"/>
    <n v="0"/>
    <x v="281"/>
    <d v="2024-02-04T00:00:00"/>
    <x v="0"/>
  </r>
  <r>
    <x v="1116"/>
    <x v="24"/>
    <s v="Baguette Multigrains 280 Gr (Cond 25)"/>
    <n v="0"/>
    <x v="783"/>
    <d v="2024-02-04T00:00:00"/>
    <x v="1"/>
  </r>
  <r>
    <x v="1117"/>
    <x v="24"/>
    <s v="Baguette Sur Sole 280Gr (Par 25 )"/>
    <n v="0"/>
    <x v="784"/>
    <d v="2024-02-04T00:00:00"/>
    <x v="1"/>
  </r>
  <r>
    <x v="1118"/>
    <x v="24"/>
    <s v="Boule Rustique Tradition (Par 70)"/>
    <n v="0"/>
    <x v="785"/>
    <d v="2024-02-04T00:00:00"/>
    <x v="1"/>
  </r>
  <r>
    <x v="1119"/>
    <x v="24"/>
    <s v="Brioche Au Sucre 430Gr (Cond 20)"/>
    <n v="0"/>
    <x v="786"/>
    <d v="2024-02-04T00:00:00"/>
    <x v="1"/>
  </r>
  <r>
    <x v="1120"/>
    <x v="24"/>
    <s v="Croissant 60Gr (Cond70)"/>
    <n v="0"/>
    <x v="787"/>
    <d v="2024-02-04T00:00:00"/>
    <x v="1"/>
  </r>
  <r>
    <x v="1121"/>
    <x v="24"/>
    <s v="Grand Cerealier Lalos 1,1Kg"/>
    <n v="0"/>
    <x v="788"/>
    <d v="2024-02-04T00:00:00"/>
    <x v="1"/>
  </r>
  <r>
    <x v="1122"/>
    <x v="24"/>
    <s v="Grand Cerealier Lalos 1,1Kg (Cond10)"/>
    <n v="0"/>
    <x v="788"/>
    <d v="2024-02-04T00:00:00"/>
    <x v="1"/>
  </r>
  <r>
    <x v="1123"/>
    <x v="24"/>
    <s v="Grand Pochon Lalos 1,1Kg"/>
    <n v="0"/>
    <x v="789"/>
    <d v="2024-02-04T00:00:00"/>
    <x v="1"/>
  </r>
  <r>
    <x v="1124"/>
    <x v="24"/>
    <s v="Mini Chausson Aux Pommes 40Gr (Cond255)"/>
    <n v="0"/>
    <x v="790"/>
    <d v="2024-02-04T00:00:00"/>
    <x v="1"/>
  </r>
  <r>
    <x v="1125"/>
    <x v="24"/>
    <s v="Mini Crepe ,Sucre Vanille 10Cm /15Gr (Cond 180)"/>
    <n v="0"/>
    <x v="791"/>
    <d v="2024-02-04T00:00:00"/>
    <x v="1"/>
  </r>
  <r>
    <x v="1126"/>
    <x v="24"/>
    <s v="Mini Pain Chocolat Lunch PAC Trad (Cond240)"/>
    <n v="0"/>
    <x v="792"/>
    <d v="2024-02-04T00:00:00"/>
    <x v="1"/>
  </r>
  <r>
    <x v="1127"/>
    <x v="24"/>
    <s v="Mini Torsade Au Chocolat PAC 28Gr (Cond100)"/>
    <n v="0"/>
    <x v="793"/>
    <d v="2024-02-04T00:00:00"/>
    <x v="1"/>
  </r>
  <r>
    <x v="1128"/>
    <x v="24"/>
    <s v="Pain De Mie Complet 880Gr Tranche"/>
    <n v="0"/>
    <x v="794"/>
    <d v="2024-02-04T00:00:00"/>
    <x v="1"/>
  </r>
  <r>
    <x v="1129"/>
    <x v="24"/>
    <s v="Pain De Mie Nature 880Gr Tranche"/>
    <n v="0"/>
    <x v="795"/>
    <d v="2024-02-04T00:00:00"/>
    <x v="1"/>
  </r>
  <r>
    <x v="1130"/>
    <x v="24"/>
    <s v="Pancake (Cond120)"/>
    <n v="0"/>
    <x v="796"/>
    <d v="2024-02-04T00:00:00"/>
    <x v="1"/>
  </r>
  <r>
    <x v="1131"/>
    <x v="25"/>
    <s v="Abricot Sec 1 Kg"/>
    <n v="0"/>
    <x v="797"/>
    <d v="2024-02-04T00:00:00"/>
    <x v="0"/>
  </r>
  <r>
    <x v="1132"/>
    <x v="25"/>
    <s v="Boulgour 5Kg"/>
    <n v="0"/>
    <x v="798"/>
    <d v="2024-02-04T00:00:00"/>
    <x v="0"/>
  </r>
  <r>
    <x v="1133"/>
    <x v="25"/>
    <s v="Calamars A La Romaine 2Kg*4"/>
    <n v="0"/>
    <x v="799"/>
    <d v="2024-02-04T00:00:00"/>
    <x v="0"/>
  </r>
  <r>
    <x v="1134"/>
    <x v="25"/>
    <s v="Chapelure Blanche 1 Kg"/>
    <n v="0"/>
    <x v="76"/>
    <d v="2024-02-04T00:00:00"/>
    <x v="0"/>
  </r>
  <r>
    <x v="1135"/>
    <x v="25"/>
    <s v="Cheddar Tranche (50*20Gr) 1 Kg"/>
    <n v="0"/>
    <x v="800"/>
    <d v="2024-02-04T00:00:00"/>
    <x v="0"/>
  </r>
  <r>
    <x v="1136"/>
    <x v="25"/>
    <s v="Chocolat Pistole Lait Intense 35% 2,5 Kg"/>
    <n v="0"/>
    <x v="801"/>
    <d v="2024-02-04T00:00:00"/>
    <x v="0"/>
  </r>
  <r>
    <x v="1137"/>
    <x v="25"/>
    <s v="Coquillette 5 Kg"/>
    <n v="0"/>
    <x v="434"/>
    <d v="2024-02-04T00:00:00"/>
    <x v="0"/>
  </r>
  <r>
    <x v="1138"/>
    <x v="25"/>
    <s v="Coulis Fruit Rouges Ponthier 1 Kg"/>
    <n v="0"/>
    <x v="802"/>
    <d v="2024-02-04T00:00:00"/>
    <x v="0"/>
  </r>
  <r>
    <x v="1139"/>
    <x v="25"/>
    <s v="Filets Cabillaud Pane Biere / 56G*80"/>
    <n v="0"/>
    <x v="803"/>
    <d v="2024-02-04T00:00:00"/>
    <x v="0"/>
  </r>
  <r>
    <x v="1140"/>
    <x v="25"/>
    <s v="Graine De Sesame Blanc Grilles 1Kg"/>
    <n v="0"/>
    <x v="804"/>
    <d v="2024-02-04T00:00:00"/>
    <x v="0"/>
  </r>
  <r>
    <x v="1141"/>
    <x v="25"/>
    <s v="Graine De Sesame Noir Grilles 1 Kg"/>
    <n v="0"/>
    <x v="467"/>
    <d v="2024-02-04T00:00:00"/>
    <x v="0"/>
  </r>
  <r>
    <x v="1142"/>
    <x v="25"/>
    <s v="Gyoza 5 Legumes 600Gr"/>
    <n v="0"/>
    <x v="805"/>
    <d v="2024-02-04T00:00:00"/>
    <x v="0"/>
  </r>
  <r>
    <x v="1143"/>
    <x v="25"/>
    <s v="Huile De Tournesol"/>
    <n v="0"/>
    <x v="806"/>
    <d v="2024-02-04T00:00:00"/>
    <x v="0"/>
  </r>
  <r>
    <x v="1144"/>
    <x v="25"/>
    <s v="Huile De Tournesol 5 L"/>
    <n v="0"/>
    <x v="807"/>
    <d v="2024-02-04T00:00:00"/>
    <x v="0"/>
  </r>
  <r>
    <x v="1145"/>
    <x v="25"/>
    <s v="Huile De Tournesol Bidon 25L"/>
    <n v="0"/>
    <x v="808"/>
    <d v="2024-02-04T00:00:00"/>
    <x v="0"/>
  </r>
  <r>
    <x v="1146"/>
    <x v="25"/>
    <s v="Ketchup Heinz Bidon"/>
    <n v="0"/>
    <x v="492"/>
    <d v="2024-02-04T00:00:00"/>
    <x v="0"/>
  </r>
  <r>
    <x v="1147"/>
    <x v="25"/>
    <s v="Mayonnaise Hellmann'S Pot 5L"/>
    <n v="0"/>
    <x v="809"/>
    <d v="2024-02-04T00:00:00"/>
    <x v="0"/>
  </r>
  <r>
    <x v="1148"/>
    <x v="25"/>
    <s v="Noisette Decortiquees 1Kg"/>
    <n v="0"/>
    <x v="810"/>
    <d v="2024-02-04T00:00:00"/>
    <x v="0"/>
  </r>
  <r>
    <x v="1149"/>
    <x v="25"/>
    <s v="Oignon Frits Sans Gluten 500G"/>
    <n v="0"/>
    <x v="811"/>
    <d v="2024-02-04T00:00:00"/>
    <x v="0"/>
  </r>
  <r>
    <x v="1150"/>
    <x v="25"/>
    <s v="Quinoa Blanc Bio"/>
    <n v="0"/>
    <x v="677"/>
    <d v="2024-02-04T00:00:00"/>
    <x v="0"/>
  </r>
  <r>
    <x v="1151"/>
    <x v="25"/>
    <s v="Riz Arborio 1 Kg"/>
    <n v="0"/>
    <x v="259"/>
    <d v="2024-02-04T00:00:00"/>
    <x v="0"/>
  </r>
  <r>
    <x v="1152"/>
    <x v="25"/>
    <s v="Riz Basmati / Elephant 20Kg"/>
    <n v="0"/>
    <x v="812"/>
    <d v="2024-02-04T00:00:00"/>
    <x v="0"/>
  </r>
  <r>
    <x v="1153"/>
    <x v="25"/>
    <s v="Sauce Base, Sauce Soja &amp; Agrume,/Ponzu Soy Sauce"/>
    <n v="0"/>
    <x v="813"/>
    <d v="2024-02-04T00:00:00"/>
    <x v="0"/>
  </r>
  <r>
    <x v="1154"/>
    <x v="25"/>
    <s v="Sirop D'Agave 345G"/>
    <n v="0"/>
    <x v="774"/>
    <d v="2024-02-04T00:00:00"/>
    <x v="0"/>
  </r>
  <r>
    <x v="1155"/>
    <x v="25"/>
    <s v="Sirop D'Erable Grade A - 3,8L"/>
    <n v="0"/>
    <x v="814"/>
    <d v="2024-02-04T00:00:00"/>
    <x v="0"/>
  </r>
  <r>
    <x v="1156"/>
    <x v="25"/>
    <s v="Sucre Cassonade Saint Louis 1 Kg"/>
    <n v="0"/>
    <x v="815"/>
    <d v="2024-02-04T00:00:00"/>
    <x v="0"/>
  </r>
  <r>
    <x v="1157"/>
    <x v="25"/>
    <s v="Sucre Glace 1 Kg"/>
    <n v="0"/>
    <x v="816"/>
    <d v="2024-02-04T00:00:00"/>
    <x v="0"/>
  </r>
  <r>
    <x v="1158"/>
    <x v="25"/>
    <s v="Sucre Semoule 1 Kg"/>
    <n v="0"/>
    <x v="334"/>
    <d v="2024-02-04T00:00:00"/>
    <x v="0"/>
  </r>
  <r>
    <x v="1159"/>
    <x v="25"/>
    <s v="Tomates Pelees Ardita 3/1"/>
    <n v="0"/>
    <x v="356"/>
    <d v="2024-02-04T00:00:00"/>
    <x v="0"/>
  </r>
  <r>
    <x v="1160"/>
    <x v="25"/>
    <s v="Vinaigre Blanc Alcool 8°"/>
    <n v="0"/>
    <x v="817"/>
    <d v="2024-02-04T00:00:00"/>
    <x v="0"/>
  </r>
  <r>
    <x v="1161"/>
    <x v="26"/>
    <s v="Genmaicha doypack 500 gr "/>
    <n v="0"/>
    <x v="818"/>
    <d v="2025-07-10T00:00:00"/>
    <x v="0"/>
  </r>
  <r>
    <x v="1162"/>
    <x v="26"/>
    <s v="Smocked doypack 500gr"/>
    <n v="0"/>
    <x v="183"/>
    <d v="2025-07-10T00:00:00"/>
    <x v="0"/>
  </r>
  <r>
    <x v="1163"/>
    <x v="26"/>
    <s v="Soundia doypack 500gr"/>
    <n v="0"/>
    <x v="5"/>
    <d v="2025-07-10T00:00:00"/>
    <x v="0"/>
  </r>
  <r>
    <x v="1164"/>
    <x v="26"/>
    <s v="Tea doypak 500gr"/>
    <n v="0"/>
    <x v="365"/>
    <d v="2025-07-10T00:00:00"/>
    <x v="0"/>
  </r>
  <r>
    <x v="1165"/>
    <x v="27"/>
    <s v="Prestation de service"/>
    <n v="0"/>
    <x v="559"/>
    <d v="2024-02-04T00:00:00"/>
    <x v="0"/>
  </r>
  <r>
    <x v="1166"/>
    <x v="28"/>
    <s v="Anchois 1KG "/>
    <n v="0"/>
    <x v="819"/>
    <d v="2024-02-04T00:00:00"/>
    <x v="0"/>
  </r>
  <r>
    <x v="1167"/>
    <x v="28"/>
    <s v="CARCASSE HOMARD "/>
    <n v="0"/>
    <x v="820"/>
    <d v="2024-02-04T00:00:00"/>
    <x v="0"/>
  </r>
  <r>
    <x v="1168"/>
    <x v="28"/>
    <s v="Crevette kuro "/>
    <n v="0"/>
    <x v="821"/>
    <d v="2025-10-29T00:00:00"/>
    <x v="0"/>
  </r>
  <r>
    <x v="1169"/>
    <x v="28"/>
    <s v="Daurade Royal Elevage Filet Avec Peau 140-160"/>
    <n v="0"/>
    <x v="822"/>
    <d v="2024-02-04T00:00:00"/>
    <x v="0"/>
  </r>
  <r>
    <x v="1170"/>
    <x v="28"/>
    <s v="Dos cabillaud avec peau "/>
    <n v="0"/>
    <x v="14"/>
    <d v="2024-03-01T00:00:00"/>
    <x v="0"/>
  </r>
  <r>
    <x v="1171"/>
    <x v="28"/>
    <s v="Dos De Cabillaud Avec Peau 800Gr/"/>
    <n v="0"/>
    <x v="14"/>
    <d v="2024-02-04T00:00:00"/>
    <x v="0"/>
  </r>
  <r>
    <x v="1172"/>
    <x v="28"/>
    <s v="Filet de bar "/>
    <n v="0"/>
    <x v="367"/>
    <d v="2024-03-29T00:00:00"/>
    <x v="0"/>
  </r>
  <r>
    <x v="1173"/>
    <x v="28"/>
    <s v="Filet de daurade "/>
    <n v="0"/>
    <x v="823"/>
    <d v="2025-10-29T00:00:00"/>
    <x v="0"/>
  </r>
  <r>
    <x v="1174"/>
    <x v="28"/>
    <s v="Filet De Saumon Frais Norvegien Superieur Avec Peau"/>
    <n v="0"/>
    <x v="824"/>
    <d v="2024-02-04T00:00:00"/>
    <x v="0"/>
  </r>
  <r>
    <x v="1175"/>
    <x v="28"/>
    <s v="Mini Blinis X16 (D:5Cm) Paquet"/>
    <n v="0"/>
    <x v="825"/>
    <d v="2024-02-04T00:00:00"/>
    <x v="0"/>
  </r>
  <r>
    <x v="1176"/>
    <x v="28"/>
    <s v="Queue De Crevette Decortiquees Cuites 21/25"/>
    <n v="0"/>
    <x v="376"/>
    <d v="2024-02-04T00:00:00"/>
    <x v="0"/>
  </r>
  <r>
    <x v="1177"/>
    <x v="28"/>
    <s v="Saint jacques 1 kg "/>
    <n v="0"/>
    <x v="826"/>
    <d v="2024-02-29T00:00:00"/>
    <x v="0"/>
  </r>
  <r>
    <x v="1178"/>
    <x v="28"/>
    <s v="SAINT PIERRE KG"/>
    <n v="0"/>
    <x v="827"/>
    <d v="2024-02-04T00:00:00"/>
    <x v="0"/>
  </r>
  <r>
    <x v="1179"/>
    <x v="28"/>
    <s v="Saku De Thon Albacore Surgele Ultra Basse Temperature"/>
    <n v="0"/>
    <x v="828"/>
    <d v="2024-02-04T00:00:00"/>
    <x v="0"/>
  </r>
  <r>
    <x v="1180"/>
    <x v="28"/>
    <s v="Samoosa aux legumes "/>
    <n v="0"/>
    <x v="325"/>
    <d v="2024-05-30T00:00:00"/>
    <x v="0"/>
  </r>
  <r>
    <x v="1181"/>
    <x v="28"/>
    <s v="Sardine filet 1 kg "/>
    <n v="0"/>
    <x v="819"/>
    <d v="2024-02-04T00:00:00"/>
    <x v="0"/>
  </r>
  <r>
    <x v="1182"/>
    <x v="28"/>
    <s v="Saumon Fume Norvegien Tranche Reconstitue"/>
    <n v="0"/>
    <x v="829"/>
    <d v="2024-02-04T00:00:00"/>
    <x v="0"/>
  </r>
  <r>
    <x v="1183"/>
    <x v="28"/>
    <s v="Saumon Mi-Fume Norvegien Entier Marine Aneth"/>
    <n v="0"/>
    <x v="830"/>
    <d v="2024-02-04T00:00:00"/>
    <x v="0"/>
  </r>
  <r>
    <x v="1184"/>
    <x v="28"/>
    <s v="Tarama Blanc Aux Œufs De Cabillaud 40%"/>
    <n v="0"/>
    <x v="831"/>
    <d v="2024-02-04T00:00:00"/>
    <x v="0"/>
  </r>
  <r>
    <x v="1185"/>
    <x v="28"/>
    <s v="Tarama Rose Aux Œuf De Cabillaud 25% 1Kg"/>
    <n v="0"/>
    <x v="703"/>
    <d v="2024-02-04T00:00:00"/>
    <x v="0"/>
  </r>
  <r>
    <x v="1186"/>
    <x v="28"/>
    <s v="Œuf De Saumon Keta X 100 Gr"/>
    <n v="0"/>
    <x v="371"/>
    <d v="2024-02-04T00:00:00"/>
    <x v="0"/>
  </r>
  <r>
    <x v="1187"/>
    <x v="28"/>
    <s v="Œuf De Saumon Keta X100 Gros"/>
    <n v="0"/>
    <x v="371"/>
    <d v="2024-02-04T00:00:00"/>
    <x v="0"/>
  </r>
  <r>
    <x v="1188"/>
    <x v="29"/>
    <s v="Yaourt Ferme Pv Abricot X16"/>
    <n v="0"/>
    <x v="832"/>
    <d v="2024-02-04T00:00:00"/>
    <x v="0"/>
  </r>
  <r>
    <x v="1189"/>
    <x v="29"/>
    <s v="Yaourt Ferme Pv Nature 0%X16"/>
    <n v="0"/>
    <x v="833"/>
    <d v="2024-02-04T00:00:00"/>
    <x v="0"/>
  </r>
  <r>
    <x v="1190"/>
    <x v="29"/>
    <s v="Yaourt Ferme Pv Rouges X16"/>
    <n v="0"/>
    <x v="30"/>
    <d v="2024-02-04T00:00:00"/>
    <x v="0"/>
  </r>
  <r>
    <x v="1191"/>
    <x v="29"/>
    <s v="Yaourt Ferme Pv Vanille X 16"/>
    <n v="0"/>
    <x v="834"/>
    <d v="2024-02-04T00:00:00"/>
    <x v="0"/>
  </r>
  <r>
    <x v="1192"/>
    <x v="30"/>
    <s v="Boeuf rendang "/>
    <n v="0"/>
    <x v="343"/>
    <d v="2024-07-30T00:00:00"/>
    <x v="0"/>
  </r>
  <r>
    <x v="1193"/>
    <x v="30"/>
    <s v="Crevette torpedo (30*25 gr)"/>
    <n v="0"/>
    <x v="458"/>
    <d v="2024-07-30T00:00:00"/>
    <x v="0"/>
  </r>
  <r>
    <x v="1194"/>
    <x v="30"/>
    <s v="Nems vegan   (30* 55  gr )"/>
    <n v="0"/>
    <x v="835"/>
    <d v="2024-07-30T00:00:00"/>
    <x v="0"/>
  </r>
  <r>
    <x v="1195"/>
    <x v="30"/>
    <s v="Porc caramel "/>
    <n v="0"/>
    <x v="374"/>
    <d v="2024-07-30T00:00:00"/>
    <x v="0"/>
  </r>
  <r>
    <x v="1196"/>
    <x v="30"/>
    <s v="Poulet curry "/>
    <n v="0"/>
    <x v="374"/>
    <d v="2024-07-30T00:00:00"/>
    <x v="0"/>
  </r>
  <r>
    <x v="1197"/>
    <x v="30"/>
    <s v="Poulet satay "/>
    <n v="0"/>
    <x v="374"/>
    <d v="2024-07-30T00:00:00"/>
    <x v="0"/>
  </r>
  <r>
    <x v="1198"/>
    <x v="30"/>
    <s v="Samoussa  boeuf (12*60 gr)"/>
    <n v="0"/>
    <x v="458"/>
    <d v="2024-07-30T00:00:00"/>
    <x v="0"/>
  </r>
  <r>
    <x v="1199"/>
    <x v="30"/>
    <s v="Tofu curry "/>
    <n v="0"/>
    <x v="374"/>
    <d v="2024-07-30T00:00:00"/>
    <x v="0"/>
  </r>
  <r>
    <x v="1200"/>
    <x v="31"/>
    <s v="Bavette d alayau "/>
    <n v="0"/>
    <x v="375"/>
    <d v="2025-11-28T00:00:00"/>
    <x v="0"/>
  </r>
  <r>
    <x v="1201"/>
    <x v="31"/>
    <s v="Entrecote "/>
    <n v="0"/>
    <x v="28"/>
    <d v="2025-01-30T00:00:00"/>
    <x v="0"/>
  </r>
  <r>
    <x v="1202"/>
    <x v="31"/>
    <s v="Filet de poulet halal"/>
    <n v="0"/>
    <x v="443"/>
    <d v="2025-11-28T00:00:00"/>
    <x v="0"/>
  </r>
  <r>
    <x v="1203"/>
    <x v="31"/>
    <s v="Joue de boeuf "/>
    <n v="0"/>
    <x v="836"/>
    <d v="2025-10-29T00:00:00"/>
    <x v="0"/>
  </r>
  <r>
    <x v="1204"/>
    <x v="31"/>
    <s v="Pintade "/>
    <n v="0"/>
    <x v="467"/>
    <d v="2025-04-30T00:00:00"/>
    <x v="0"/>
  </r>
  <r>
    <x v="1205"/>
    <x v="31"/>
    <s v="Roti de dinde halal"/>
    <n v="0"/>
    <x v="30"/>
    <d v="2025-10-29T00:00:00"/>
    <x v="0"/>
  </r>
  <r>
    <x v="1206"/>
    <x v="31"/>
    <s v="Sauté d agneau halal "/>
    <n v="0"/>
    <x v="363"/>
    <d v="2025-10-01T00:00:00"/>
    <x v="0"/>
  </r>
  <r>
    <x v="1207"/>
    <x v="32"/>
    <s v="Jus d orange "/>
    <n v="0"/>
    <x v="837"/>
    <d v="2024-02-29T00:00:00"/>
    <x v="0"/>
  </r>
  <r>
    <x v="1208"/>
    <x v="32"/>
    <s v="Jus de pamplemouse "/>
    <n v="0"/>
    <x v="838"/>
    <d v="2024-02-29T00:00:00"/>
    <x v="0"/>
  </r>
  <r>
    <x v="1209"/>
    <x v="32"/>
    <s v="Jus de pomme "/>
    <n v="0"/>
    <x v="839"/>
    <d v="2024-02-29T00:00:00"/>
    <x v="0"/>
  </r>
  <r>
    <x v="1210"/>
    <x v="33"/>
    <s v="Breakfast"/>
    <n v="0"/>
    <x v="144"/>
    <d v="2024-02-04T00:00:00"/>
    <x v="0"/>
  </r>
  <r>
    <x v="1211"/>
    <x v="33"/>
    <s v="Camomille"/>
    <n v="0"/>
    <x v="840"/>
    <d v="2024-02-04T00:00:00"/>
    <x v="0"/>
  </r>
  <r>
    <x v="1212"/>
    <x v="33"/>
    <s v="Chai Marsala Brodies"/>
    <n v="0"/>
    <x v="841"/>
    <d v="2024-02-04T00:00:00"/>
    <x v="0"/>
  </r>
  <r>
    <x v="1213"/>
    <x v="33"/>
    <s v="Detox Bresil"/>
    <n v="0"/>
    <x v="842"/>
    <d v="2024-02-04T00:00:00"/>
    <x v="0"/>
  </r>
  <r>
    <x v="1214"/>
    <x v="33"/>
    <s v="Detox Japonais"/>
    <n v="0"/>
    <x v="842"/>
    <d v="2024-02-04T00:00:00"/>
    <x v="0"/>
  </r>
  <r>
    <x v="1215"/>
    <x v="33"/>
    <s v="Detox Scandive"/>
    <n v="0"/>
    <x v="842"/>
    <d v="2024-02-04T00:00:00"/>
    <x v="0"/>
  </r>
  <r>
    <x v="1216"/>
    <x v="33"/>
    <s v="Detox Sud Afrique"/>
    <n v="0"/>
    <x v="842"/>
    <d v="2024-02-04T00:00:00"/>
    <x v="0"/>
  </r>
  <r>
    <x v="1217"/>
    <x v="33"/>
    <s v="Detox Sud Indienne"/>
    <n v="0"/>
    <x v="842"/>
    <d v="2024-02-04T00:00:00"/>
    <x v="0"/>
  </r>
  <r>
    <x v="1218"/>
    <x v="33"/>
    <s v="Earl Grey"/>
    <n v="0"/>
    <x v="710"/>
    <d v="2024-02-04T00:00:00"/>
    <x v="0"/>
  </r>
  <r>
    <x v="1219"/>
    <x v="33"/>
    <s v="Green Tea Bodies"/>
    <n v="0"/>
    <x v="843"/>
    <d v="2024-02-04T00:00:00"/>
    <x v="0"/>
  </r>
  <r>
    <x v="1220"/>
    <x v="33"/>
    <s v="Hamman Fruit Rouge"/>
    <n v="0"/>
    <x v="144"/>
    <d v="2024-02-04T00:00:00"/>
    <x v="0"/>
  </r>
  <r>
    <x v="1221"/>
    <x v="33"/>
    <s v="Hamman Vanille"/>
    <n v="0"/>
    <x v="144"/>
    <d v="2024-02-04T00:00:00"/>
    <x v="0"/>
  </r>
  <r>
    <x v="1222"/>
    <x v="33"/>
    <s v="Japon"/>
    <n v="0"/>
    <x v="840"/>
    <d v="2024-02-04T00:00:00"/>
    <x v="0"/>
  </r>
  <r>
    <x v="1223"/>
    <x v="33"/>
    <s v="Lemon Gingembre Infusion"/>
    <n v="0"/>
    <x v="844"/>
    <d v="2024-02-04T00:00:00"/>
    <x v="0"/>
  </r>
  <r>
    <x v="1224"/>
    <x v="33"/>
    <s v="Massala"/>
    <n v="0"/>
    <x v="841"/>
    <d v="2024-02-04T00:00:00"/>
    <x v="0"/>
  </r>
  <r>
    <x v="1225"/>
    <x v="33"/>
    <s v="Peches"/>
    <n v="0"/>
    <x v="843"/>
    <d v="2024-02-04T00:00:00"/>
    <x v="0"/>
  </r>
  <r>
    <x v="1226"/>
    <x v="33"/>
    <s v="Peppermint"/>
    <n v="0"/>
    <x v="352"/>
    <d v="2024-02-04T00:00:00"/>
    <x v="0"/>
  </r>
  <r>
    <x v="1227"/>
    <x v="33"/>
    <s v="Raspberry Peach"/>
    <n v="0"/>
    <x v="845"/>
    <d v="2024-02-04T00:00:00"/>
    <x v="0"/>
  </r>
  <r>
    <x v="1228"/>
    <x v="33"/>
    <s v="Red Berry Crunch"/>
    <n v="0"/>
    <x v="845"/>
    <d v="2024-02-04T00:00:00"/>
    <x v="0"/>
  </r>
  <r>
    <x v="1229"/>
    <x v="33"/>
    <s v="The Vert  "/>
    <n v="0"/>
    <x v="144"/>
    <d v="2024-02-04T00:00:00"/>
    <x v="0"/>
  </r>
  <r>
    <x v="1230"/>
    <x v="33"/>
    <s v="The Vert Jasmin  "/>
    <n v="0"/>
    <x v="144"/>
    <d v="2024-02-04T00:00:00"/>
    <x v="0"/>
  </r>
  <r>
    <x v="1231"/>
    <x v="33"/>
    <s v="Verveine  "/>
    <n v="0"/>
    <x v="455"/>
    <d v="2024-02-04T00:00:00"/>
    <x v="0"/>
  </r>
  <r>
    <x v="1232"/>
    <x v="34"/>
    <s v="1/2 Cadre 25 Pax"/>
    <n v="0"/>
    <x v="846"/>
    <d v="2024-02-04T00:00:00"/>
    <x v="0"/>
  </r>
  <r>
    <x v="1233"/>
    <x v="34"/>
    <s v="1/2 cadre trois chocolat"/>
    <n v="0"/>
    <x v="846"/>
    <d v="2024-02-04T00:00:00"/>
    <x v="0"/>
  </r>
  <r>
    <x v="1234"/>
    <x v="34"/>
    <s v="1/2 cadre Vanille fraise"/>
    <n v="0"/>
    <x v="846"/>
    <d v="2024-02-04T00:00:00"/>
    <x v="0"/>
  </r>
  <r>
    <x v="1235"/>
    <x v="34"/>
    <s v="1/2 Vanille fraise"/>
    <n v="0"/>
    <x v="846"/>
    <d v="2024-02-04T00:00:00"/>
    <x v="0"/>
  </r>
  <r>
    <x v="1236"/>
    <x v="34"/>
    <s v="Buche Noel 6 Pers"/>
    <n v="0"/>
    <x v="847"/>
    <d v="2024-02-04T00:00:00"/>
    <x v="0"/>
  </r>
  <r>
    <x v="1237"/>
    <x v="34"/>
    <s v="Buchette"/>
    <n v="0"/>
    <x v="848"/>
    <d v="2024-02-04T00:00:00"/>
    <x v="0"/>
  </r>
  <r>
    <x v="1238"/>
    <x v="34"/>
    <s v="Choupinette"/>
    <n v="0"/>
    <x v="849"/>
    <d v="2024-02-04T00:00:00"/>
    <x v="0"/>
  </r>
  <r>
    <x v="1239"/>
    <x v="34"/>
    <s v="Choupinette chocolat boite de 50 pieces"/>
    <n v="0"/>
    <x v="849"/>
    <d v="2024-02-04T00:00:00"/>
    <x v="0"/>
  </r>
  <r>
    <x v="1240"/>
    <x v="34"/>
    <s v="Choupinette framboise boite de 50 pieces"/>
    <n v="0"/>
    <x v="849"/>
    <d v="2024-02-04T00:00:00"/>
    <x v="0"/>
  </r>
  <r>
    <x v="1241"/>
    <x v="34"/>
    <s v="Choupinette Pistache colis de 50 pieces"/>
    <n v="0"/>
    <x v="849"/>
    <d v="2024-02-04T00:00:00"/>
    <x v="0"/>
  </r>
  <r>
    <x v="1242"/>
    <x v="34"/>
    <s v="Eclair Paris Brest colis de 10 pieces"/>
    <n v="0"/>
    <x v="850"/>
    <d v="2024-02-04T00:00:00"/>
    <x v="0"/>
  </r>
  <r>
    <x v="1243"/>
    <x v="34"/>
    <s v="Entremet 4 /6 P"/>
    <n v="0"/>
    <x v="301"/>
    <d v="2024-02-04T00:00:00"/>
    <x v="0"/>
  </r>
  <r>
    <x v="1244"/>
    <x v="34"/>
    <s v="Entremet 6 / 8P"/>
    <n v="0"/>
    <x v="851"/>
    <d v="2024-02-04T00:00:00"/>
    <x v="0"/>
  </r>
  <r>
    <x v="1245"/>
    <x v="34"/>
    <s v="Entremet indiv vegan pomme verte colis de 12"/>
    <n v="0"/>
    <x v="852"/>
    <d v="2024-02-04T00:00:00"/>
    <x v="0"/>
  </r>
  <r>
    <x v="1246"/>
    <x v="34"/>
    <s v="Entremet rond 6/8 pers trois chocolats"/>
    <n v="0"/>
    <x v="851"/>
    <d v="2024-02-04T00:00:00"/>
    <x v="0"/>
  </r>
  <r>
    <x v="1247"/>
    <x v="34"/>
    <s v="Fleur flower"/>
    <n v="0"/>
    <x v="287"/>
    <d v="2024-10-28T00:00:00"/>
    <x v="0"/>
  </r>
  <r>
    <x v="1248"/>
    <x v="34"/>
    <s v="Gamme Done Vegan"/>
    <n v="0"/>
    <x v="853"/>
    <d v="2024-02-04T00:00:00"/>
    <x v="0"/>
  </r>
  <r>
    <x v="1249"/>
    <x v="34"/>
    <s v="Gamme Finger"/>
    <n v="0"/>
    <x v="852"/>
    <d v="2024-02-04T00:00:00"/>
    <x v="0"/>
  </r>
  <r>
    <x v="1250"/>
    <x v="34"/>
    <s v="Gamme Finger Vegan"/>
    <n v="0"/>
    <x v="852"/>
    <d v="2024-02-04T00:00:00"/>
    <x v="0"/>
  </r>
  <r>
    <x v="1251"/>
    <x v="34"/>
    <s v="Gamme Stone"/>
    <n v="0"/>
    <x v="852"/>
    <d v="2024-02-04T00:00:00"/>
    <x v="0"/>
  </r>
  <r>
    <x v="1252"/>
    <x v="34"/>
    <s v="Macarons"/>
    <n v="0"/>
    <x v="854"/>
    <d v="2024-02-04T00:00:00"/>
    <x v="0"/>
  </r>
  <r>
    <x v="1253"/>
    <x v="34"/>
    <s v="Mini Pause"/>
    <n v="0"/>
    <x v="855"/>
    <d v="2024-02-04T00:00:00"/>
    <x v="0"/>
  </r>
  <r>
    <x v="1254"/>
    <x v="34"/>
    <s v="Pause opera colis de 40 pieces"/>
    <n v="0"/>
    <x v="856"/>
    <d v="2024-02-04T00:00:00"/>
    <x v="0"/>
  </r>
  <r>
    <x v="1255"/>
    <x v="34"/>
    <s v="Pause pavlova colis de 25"/>
    <n v="0"/>
    <x v="855"/>
    <d v="2024-02-04T00:00:00"/>
    <x v="0"/>
  </r>
  <r>
    <x v="1256"/>
    <x v="34"/>
    <s v="Pause Tarte Exotique colis de 25 pieces"/>
    <n v="0"/>
    <x v="855"/>
    <d v="2024-02-04T00:00:00"/>
    <x v="0"/>
  </r>
  <r>
    <x v="1257"/>
    <x v="34"/>
    <s v="Pavlova fruits rouge colis de 12"/>
    <n v="0"/>
    <x v="852"/>
    <d v="2024-02-04T00:00:00"/>
    <x v="0"/>
  </r>
  <r>
    <x v="1258"/>
    <x v="34"/>
    <s v="Ston et ecureuil colis de 12 pieces"/>
    <n v="0"/>
    <x v="852"/>
    <d v="2024-02-04T00:00:00"/>
    <x v="0"/>
  </r>
  <r>
    <x v="1259"/>
    <x v="34"/>
    <s v="Tarte 28 Cm"/>
    <n v="0"/>
    <x v="857"/>
    <d v="2024-02-04T00:00:00"/>
    <x v="0"/>
  </r>
  <r>
    <x v="1260"/>
    <x v="34"/>
    <s v="Tartelette"/>
    <n v="0"/>
    <x v="852"/>
    <d v="2024-02-04T00:00:00"/>
    <x v="0"/>
  </r>
  <r>
    <x v="1261"/>
    <x v="34"/>
    <s v="Tartelette citron meringuee colis de 12"/>
    <n v="0"/>
    <x v="852"/>
    <d v="2024-02-04T00:00:00"/>
    <x v="0"/>
  </r>
  <r>
    <x v="1262"/>
    <x v="34"/>
    <s v="Tartellette cafe "/>
    <n v="0"/>
    <x v="858"/>
    <d v="2024-10-28T00:00:00"/>
    <x v="0"/>
  </r>
  <r>
    <x v="1263"/>
    <x v="35"/>
    <s v="Assortim Reception Sale 380G"/>
    <n v="0"/>
    <x v="859"/>
    <d v="2024-02-04T00:00:00"/>
    <x v="0"/>
  </r>
  <r>
    <x v="1264"/>
    <x v="35"/>
    <s v="Bloc De Foi Gras Mi Cuit Cnd 30% Rougie Par 400G"/>
    <n v="0"/>
    <x v="17"/>
    <d v="2024-02-04T00:00:00"/>
    <x v="0"/>
  </r>
  <r>
    <x v="1265"/>
    <x v="35"/>
    <s v="Bloc De Foi Gras Mi-Cuit Maistres Occitan 30% 1K"/>
    <n v="0"/>
    <x v="860"/>
    <d v="2024-02-04T00:00:00"/>
    <x v="0"/>
  </r>
  <r>
    <x v="1266"/>
    <x v="35"/>
    <s v="Cacahuetes Sans Peau Salees 1K"/>
    <n v="0"/>
    <x v="861"/>
    <d v="2024-02-04T00:00:00"/>
    <x v="0"/>
  </r>
  <r>
    <x v="1267"/>
    <x v="35"/>
    <s v="Canderel Stick 0,5Gx250"/>
    <n v="0"/>
    <x v="862"/>
    <d v="2024-02-04T00:00:00"/>
    <x v="0"/>
  </r>
  <r>
    <x v="1268"/>
    <x v="35"/>
    <s v="Chocos Kellogg'S 600G"/>
    <n v="0"/>
    <x v="646"/>
    <d v="2024-02-04T00:00:00"/>
    <x v="0"/>
  </r>
  <r>
    <x v="1269"/>
    <x v="35"/>
    <s v="Crunchy Fruit Bio Country Farm 1K"/>
    <n v="0"/>
    <x v="863"/>
    <d v="2024-02-04T00:00:00"/>
    <x v="0"/>
  </r>
  <r>
    <x v="1270"/>
    <x v="35"/>
    <s v="Huile De Tournesol 10L"/>
    <n v="0"/>
    <x v="864"/>
    <d v="2024-02-04T00:00:00"/>
    <x v="0"/>
  </r>
  <r>
    <x v="1271"/>
    <x v="35"/>
    <s v="Huile Olive Vierge Extra 5L"/>
    <n v="0"/>
    <x v="865"/>
    <d v="2024-02-04T00:00:00"/>
    <x v="0"/>
  </r>
  <r>
    <x v="1272"/>
    <x v="35"/>
    <s v="Ketchup Room Service Pv 34Mlx80"/>
    <n v="0"/>
    <x v="866"/>
    <d v="2024-02-04T00:00:00"/>
    <x v="0"/>
  </r>
  <r>
    <x v="1273"/>
    <x v="35"/>
    <s v="Mayo Room Service Pv 33 Ml X80"/>
    <n v="0"/>
    <x v="867"/>
    <d v="2024-02-04T00:00:00"/>
    <x v="0"/>
  </r>
  <r>
    <x v="1274"/>
    <x v="35"/>
    <s v="Mini Bretzels 2,5K"/>
    <n v="0"/>
    <x v="216"/>
    <d v="2024-02-04T00:00:00"/>
    <x v="0"/>
  </r>
  <r>
    <x v="1275"/>
    <x v="35"/>
    <s v="Moutard Grain Room Service Pv 33Mlx80"/>
    <n v="0"/>
    <x v="868"/>
    <d v="2024-02-04T00:00:00"/>
    <x v="0"/>
  </r>
  <r>
    <x v="1276"/>
    <x v="35"/>
    <s v="Nutella 3K"/>
    <n v="0"/>
    <x v="869"/>
    <d v="2024-02-04T00:00:00"/>
    <x v="0"/>
  </r>
  <r>
    <x v="1277"/>
    <x v="35"/>
    <s v="Sirop Agave Bio Squeezer 500 Gr"/>
    <n v="0"/>
    <x v="744"/>
    <d v="2024-02-04T00:00:00"/>
    <x v="0"/>
  </r>
  <r>
    <x v="1278"/>
    <x v="35"/>
    <s v="Sirop Erable Canada 250G"/>
    <n v="0"/>
    <x v="345"/>
    <d v="2024-02-04T00:00:00"/>
    <x v="0"/>
  </r>
  <r>
    <x v="1279"/>
    <x v="35"/>
    <s v="Sucre Buchette 4G X500"/>
    <n v="0"/>
    <x v="870"/>
    <d v="2024-02-04T00:00:00"/>
    <x v="0"/>
  </r>
  <r>
    <x v="1280"/>
    <x v="35"/>
    <s v="Sucre Cassonade Buchet 5G X500 Saint Louis"/>
    <n v="0"/>
    <x v="819"/>
    <d v="2024-02-04T00:00:00"/>
    <x v="0"/>
  </r>
  <r>
    <x v="1281"/>
    <x v="36"/>
    <s v="Escargot bourg, au chablis sac de 100 Pieces"/>
    <n v="0"/>
    <x v="871"/>
    <d v="2024-02-04T00:00:00"/>
    <x v="0"/>
  </r>
  <r>
    <x v="1282"/>
    <x v="36"/>
    <s v="Farce ail persil"/>
    <n v="0"/>
    <x v="872"/>
    <d v="2024-02-04T00:00:00"/>
    <x v="0"/>
  </r>
  <r>
    <x v="1283"/>
    <x v="37"/>
    <s v="Alleanza Rainforest Kg Grain      "/>
    <n v="0"/>
    <x v="873"/>
    <d v="2024-02-04T00:00:00"/>
    <x v="1"/>
  </r>
  <r>
    <x v="1284"/>
    <x v="37"/>
    <s v="Alleanza Rainforest Kg Moulu  "/>
    <n v="0"/>
    <x v="874"/>
    <d v="2024-02-04T00:00:00"/>
    <x v="1"/>
  </r>
  <r>
    <x v="1285"/>
    <x v="37"/>
    <s v="Amandes choco  "/>
    <n v="0"/>
    <x v="875"/>
    <d v="2024-02-04T00:00:00"/>
    <x v="1"/>
  </r>
  <r>
    <x v="1286"/>
    <x v="37"/>
    <s v="Bevenda Instantane  "/>
    <n v="0"/>
    <x v="876"/>
    <d v="2024-02-04T00:00:00"/>
    <x v="1"/>
  </r>
  <r>
    <x v="1287"/>
    <x v="37"/>
    <s v="Cacao Hot"/>
    <n v="0"/>
    <x v="14"/>
    <d v="2024-02-04T00:00:00"/>
    <x v="1"/>
  </r>
  <r>
    <x v="1288"/>
    <x v="37"/>
    <s v="Capsule Deca 50 PC    "/>
    <n v="0"/>
    <x v="877"/>
    <d v="2024-02-04T00:00:00"/>
    <x v="1"/>
  </r>
  <r>
    <x v="1289"/>
    <x v="37"/>
    <s v="Capsule Expresso  150 pc  "/>
    <n v="0"/>
    <x v="878"/>
    <d v="2024-02-04T00:00:00"/>
    <x v="1"/>
  </r>
  <r>
    <x v="1290"/>
    <x v="37"/>
    <s v="Chocolat Poudre instantane kg    "/>
    <n v="0"/>
    <x v="879"/>
    <d v="2024-02-04T00:00:00"/>
    <x v="1"/>
  </r>
  <r>
    <x v="1291"/>
    <x v="37"/>
    <s v="Darjeeling"/>
    <n v="0"/>
    <x v="880"/>
    <d v="2024-02-29T00:00:00"/>
    <x v="1"/>
  </r>
  <r>
    <x v="1292"/>
    <x v="37"/>
    <s v="Deca 250 Gr Moulu"/>
    <n v="0"/>
    <x v="881"/>
    <d v="2024-02-04T00:00:00"/>
    <x v="1"/>
  </r>
  <r>
    <x v="1293"/>
    <x v="37"/>
    <s v="Edulcorant Sz  "/>
    <n v="0"/>
    <x v="882"/>
    <d v="2024-02-04T00:00:00"/>
    <x v="1"/>
  </r>
  <r>
    <x v="1294"/>
    <x v="37"/>
    <s v="Infusion fraise "/>
    <n v="0"/>
    <x v="883"/>
    <d v="2024-02-04T00:00:00"/>
    <x v="1"/>
  </r>
  <r>
    <x v="1295"/>
    <x v="37"/>
    <s v="Infusion tilleul menthe bio "/>
    <n v="0"/>
    <x v="547"/>
    <d v="2024-02-04T00:00:00"/>
    <x v="1"/>
  </r>
  <r>
    <x v="1296"/>
    <x v="37"/>
    <s v="Infusion verveine menthe bio "/>
    <n v="0"/>
    <x v="884"/>
    <d v="2024-02-04T00:00:00"/>
    <x v="1"/>
  </r>
  <r>
    <x v="1297"/>
    <x v="37"/>
    <s v="Infusion vervine bio "/>
    <n v="0"/>
    <x v="547"/>
    <d v="2024-02-04T00:00:00"/>
    <x v="1"/>
  </r>
  <r>
    <x v="1298"/>
    <x v="37"/>
    <s v="Lait  Ecreme  500 gr "/>
    <n v="0"/>
    <x v="698"/>
    <d v="2024-02-04T00:00:00"/>
    <x v="1"/>
  </r>
  <r>
    <x v="1299"/>
    <x v="37"/>
    <s v="Lait Poudre 500Gr  "/>
    <n v="0"/>
    <x v="885"/>
    <d v="2024-02-04T00:00:00"/>
    <x v="1"/>
  </r>
  <r>
    <x v="1300"/>
    <x v="37"/>
    <s v="Lemon citrus "/>
    <n v="0"/>
    <x v="886"/>
    <d v="2024-04-29T00:00:00"/>
    <x v="1"/>
  </r>
  <r>
    <x v="1301"/>
    <x v="37"/>
    <s v="Massala "/>
    <n v="0"/>
    <x v="887"/>
    <d v="2024-04-29T00:00:00"/>
    <x v="1"/>
  </r>
  <r>
    <x v="1302"/>
    <x v="37"/>
    <s v="Napolitains"/>
    <n v="0"/>
    <x v="888"/>
    <d v="2024-02-04T00:00:00"/>
    <x v="1"/>
  </r>
  <r>
    <x v="1303"/>
    <x v="37"/>
    <s v="Pepe mint "/>
    <n v="0"/>
    <x v="153"/>
    <d v="2024-04-29T00:00:00"/>
    <x v="1"/>
  </r>
  <r>
    <x v="1304"/>
    <x v="37"/>
    <s v="Sucre Buchette  1000 pc  "/>
    <n v="0"/>
    <x v="889"/>
    <d v="2024-02-04T00:00:00"/>
    <x v="1"/>
  </r>
  <r>
    <x v="1305"/>
    <x v="37"/>
    <s v="Sucre Morceaux"/>
    <n v="0"/>
    <x v="433"/>
    <d v="2024-02-04T00:00:00"/>
    <x v="1"/>
  </r>
  <r>
    <x v="1306"/>
    <x v="37"/>
    <s v="The Breakfast  "/>
    <n v="0"/>
    <x v="618"/>
    <d v="2024-02-04T00:00:00"/>
    <x v="1"/>
  </r>
  <r>
    <x v="1307"/>
    <x v="37"/>
    <s v="The darjeeling GD"/>
    <n v="0"/>
    <x v="890"/>
    <d v="2024-02-04T00:00:00"/>
    <x v="1"/>
  </r>
  <r>
    <x v="1308"/>
    <x v="37"/>
    <s v="The Darjeeling menthe    "/>
    <n v="0"/>
    <x v="891"/>
    <d v="2024-02-04T00:00:00"/>
    <x v="1"/>
  </r>
  <r>
    <x v="1309"/>
    <x v="37"/>
    <s v="The Earl Grey  "/>
    <n v="0"/>
    <x v="892"/>
    <d v="2024-02-04T00:00:00"/>
    <x v="1"/>
  </r>
  <r>
    <x v="1310"/>
    <x v="37"/>
    <s v="The GD Tea vert"/>
    <n v="0"/>
    <x v="893"/>
    <d v="2024-02-04T00:00:00"/>
    <x v="1"/>
  </r>
  <r>
    <x v="1311"/>
    <x v="37"/>
    <s v="The pamplemousse"/>
    <n v="0"/>
    <x v="894"/>
    <d v="2024-02-04T00:00:00"/>
    <x v="1"/>
  </r>
  <r>
    <x v="1312"/>
    <x v="37"/>
    <s v="The vanille Bio"/>
    <n v="0"/>
    <x v="895"/>
    <d v="2024-02-04T00:00:00"/>
    <x v="1"/>
  </r>
  <r>
    <x v="1313"/>
    <x v="37"/>
    <s v="The vert 4 fruits rouge   "/>
    <n v="0"/>
    <x v="896"/>
    <d v="2024-02-04T00:00:00"/>
    <x v="1"/>
  </r>
  <r>
    <x v="1314"/>
    <x v="37"/>
    <s v="The vert rave orient   "/>
    <n v="0"/>
    <x v="897"/>
    <d v="2024-02-04T00:00:00"/>
    <x v="1"/>
  </r>
  <r>
    <x v="1315"/>
    <x v="37"/>
    <s v="Thepeche abricot   "/>
    <n v="0"/>
    <x v="898"/>
    <d v="2024-02-29T00:00:00"/>
    <x v="1"/>
  </r>
  <r>
    <x v="1316"/>
    <x v="38"/>
    <s v="Aiguillette De Canard"/>
    <n v="0"/>
    <x v="301"/>
    <d v="2024-02-04T00:00:00"/>
    <x v="0"/>
  </r>
  <r>
    <x v="1317"/>
    <x v="38"/>
    <s v="Algue"/>
    <n v="0"/>
    <x v="430"/>
    <d v="2024-02-04T00:00:00"/>
    <x v="0"/>
  </r>
  <r>
    <x v="1318"/>
    <x v="38"/>
    <s v="Allumettes Feuillettes"/>
    <n v="0"/>
    <x v="899"/>
    <d v="2024-02-04T00:00:00"/>
    <x v="0"/>
  </r>
  <r>
    <x v="1319"/>
    <x v="38"/>
    <s v="Assortiment Mini Eclairs"/>
    <n v="0"/>
    <x v="809"/>
    <d v="2024-02-04T00:00:00"/>
    <x v="0"/>
  </r>
  <r>
    <x v="1320"/>
    <x v="38"/>
    <s v="Assortiments Macaron"/>
    <n v="0"/>
    <x v="900"/>
    <d v="2024-02-04T00:00:00"/>
    <x v="0"/>
  </r>
  <r>
    <x v="1321"/>
    <x v="38"/>
    <s v="Baguette Nature"/>
    <n v="0"/>
    <x v="901"/>
    <d v="2024-02-04T00:00:00"/>
    <x v="0"/>
  </r>
  <r>
    <x v="1322"/>
    <x v="38"/>
    <s v="Baguettes Multigrains"/>
    <n v="0"/>
    <x v="220"/>
    <d v="2024-02-04T00:00:00"/>
    <x v="0"/>
  </r>
  <r>
    <x v="1323"/>
    <x v="38"/>
    <s v="Bâtonnet Cote Dor Vanille"/>
    <n v="0"/>
    <x v="902"/>
    <d v="2024-02-04T00:00:00"/>
    <x v="0"/>
  </r>
  <r>
    <x v="1324"/>
    <x v="38"/>
    <s v="Bavarois Entremet Chocolat"/>
    <n v="0"/>
    <x v="903"/>
    <d v="2024-02-04T00:00:00"/>
    <x v="0"/>
  </r>
  <r>
    <x v="1325"/>
    <x v="38"/>
    <s v="Bavarois Entremet Passion"/>
    <n v="0"/>
    <x v="904"/>
    <d v="2024-02-04T00:00:00"/>
    <x v="0"/>
  </r>
  <r>
    <x v="1326"/>
    <x v="38"/>
    <s v="Bavarois Entremet Poire"/>
    <n v="0"/>
    <x v="905"/>
    <d v="2024-02-04T00:00:00"/>
    <x v="0"/>
  </r>
  <r>
    <x v="1327"/>
    <x v="38"/>
    <s v="Blinis"/>
    <n v="0"/>
    <x v="906"/>
    <d v="2024-02-04T00:00:00"/>
    <x v="0"/>
  </r>
  <r>
    <x v="1328"/>
    <x v="38"/>
    <s v="Bouchee Veggie Courgette Menthe"/>
    <n v="0"/>
    <x v="907"/>
    <d v="2024-02-04T00:00:00"/>
    <x v="0"/>
  </r>
  <r>
    <x v="1329"/>
    <x v="38"/>
    <s v="Bounty"/>
    <n v="0"/>
    <x v="59"/>
    <d v="2024-02-04T00:00:00"/>
    <x v="0"/>
  </r>
  <r>
    <x v="1330"/>
    <x v="38"/>
    <s v="Brioche Praline"/>
    <n v="0"/>
    <x v="908"/>
    <d v="2024-02-04T00:00:00"/>
    <x v="0"/>
  </r>
  <r>
    <x v="1331"/>
    <x v="38"/>
    <s v="Briochette Bœuf"/>
    <n v="0"/>
    <x v="834"/>
    <d v="2024-02-04T00:00:00"/>
    <x v="0"/>
  </r>
  <r>
    <x v="1332"/>
    <x v="38"/>
    <s v="Briochette Sans Gluten"/>
    <n v="0"/>
    <x v="909"/>
    <d v="2024-02-04T00:00:00"/>
    <x v="0"/>
  </r>
  <r>
    <x v="1333"/>
    <x v="38"/>
    <s v="Brochette Poulet"/>
    <n v="0"/>
    <x v="910"/>
    <d v="2024-02-04T00:00:00"/>
    <x v="0"/>
  </r>
  <r>
    <x v="1334"/>
    <x v="38"/>
    <s v="Bœuf Confit"/>
    <n v="0"/>
    <x v="748"/>
    <d v="2024-02-04T00:00:00"/>
    <x v="0"/>
  </r>
  <r>
    <x v="1335"/>
    <x v="38"/>
    <s v="Cake Agrumes"/>
    <n v="0"/>
    <x v="911"/>
    <d v="2024-02-04T00:00:00"/>
    <x v="0"/>
  </r>
  <r>
    <x v="1336"/>
    <x v="38"/>
    <s v="Cake Citron Graines Pavot"/>
    <n v="0"/>
    <x v="912"/>
    <d v="2024-02-04T00:00:00"/>
    <x v="0"/>
  </r>
  <r>
    <x v="1337"/>
    <x v="38"/>
    <s v="Cake Jambon Olive"/>
    <n v="0"/>
    <x v="913"/>
    <d v="2024-02-04T00:00:00"/>
    <x v="0"/>
  </r>
  <r>
    <x v="1338"/>
    <x v="38"/>
    <s v="Cake Marbre"/>
    <n v="0"/>
    <x v="914"/>
    <d v="2024-02-04T00:00:00"/>
    <x v="0"/>
  </r>
  <r>
    <x v="1339"/>
    <x v="38"/>
    <s v="Cake Tomate Chevre"/>
    <n v="0"/>
    <x v="915"/>
    <d v="2024-02-04T00:00:00"/>
    <x v="0"/>
  </r>
  <r>
    <x v="1340"/>
    <x v="38"/>
    <s v="Camembert Frit"/>
    <n v="0"/>
    <x v="412"/>
    <d v="2024-02-04T00:00:00"/>
    <x v="0"/>
  </r>
  <r>
    <x v="1341"/>
    <x v="38"/>
    <s v="Chair de crabe"/>
    <n v="0"/>
    <x v="916"/>
    <d v="2024-02-04T00:00:00"/>
    <x v="0"/>
  </r>
  <r>
    <x v="1342"/>
    <x v="38"/>
    <s v="Chausson Au Pomme"/>
    <n v="0"/>
    <x v="488"/>
    <d v="2024-02-04T00:00:00"/>
    <x v="0"/>
  </r>
  <r>
    <x v="1343"/>
    <x v="38"/>
    <s v="Chorizo Bbq"/>
    <n v="0"/>
    <x v="467"/>
    <d v="2024-02-04T00:00:00"/>
    <x v="0"/>
  </r>
  <r>
    <x v="1344"/>
    <x v="38"/>
    <s v="Chouchous"/>
    <n v="0"/>
    <x v="917"/>
    <d v="2024-02-04T00:00:00"/>
    <x v="0"/>
  </r>
  <r>
    <x v="1345"/>
    <x v="38"/>
    <s v="Chouquettes"/>
    <n v="0"/>
    <x v="918"/>
    <d v="2024-02-04T00:00:00"/>
    <x v="0"/>
  </r>
  <r>
    <x v="1346"/>
    <x v="38"/>
    <s v="Choux Craquelin"/>
    <n v="0"/>
    <x v="919"/>
    <d v="2024-02-04T00:00:00"/>
    <x v="0"/>
  </r>
  <r>
    <x v="1347"/>
    <x v="38"/>
    <s v="Cigare Curry"/>
    <n v="0"/>
    <x v="920"/>
    <d v="2024-02-04T00:00:00"/>
    <x v="0"/>
  </r>
  <r>
    <x v="1348"/>
    <x v="38"/>
    <s v="Cookie Au Lait"/>
    <n v="0"/>
    <x v="921"/>
    <d v="2024-02-04T00:00:00"/>
    <x v="0"/>
  </r>
  <r>
    <x v="1349"/>
    <x v="38"/>
    <s v="Cookie Double Chocolat"/>
    <n v="0"/>
    <x v="921"/>
    <d v="2024-02-04T00:00:00"/>
    <x v="0"/>
  </r>
  <r>
    <x v="1350"/>
    <x v="38"/>
    <s v="Coque Macarons Framboise"/>
    <n v="0"/>
    <x v="922"/>
    <d v="2024-02-04T00:00:00"/>
    <x v="0"/>
  </r>
  <r>
    <x v="1351"/>
    <x v="38"/>
    <s v="Coquelet"/>
    <n v="0"/>
    <x v="374"/>
    <d v="2024-02-04T00:00:00"/>
    <x v="0"/>
  </r>
  <r>
    <x v="1352"/>
    <x v="38"/>
    <s v="Cote De Porc"/>
    <n v="0"/>
    <x v="28"/>
    <d v="2024-02-04T00:00:00"/>
    <x v="0"/>
  </r>
  <r>
    <x v="1353"/>
    <x v="38"/>
    <s v="Coulis Fruit Rouge"/>
    <n v="0"/>
    <x v="923"/>
    <d v="2024-02-04T00:00:00"/>
    <x v="0"/>
  </r>
  <r>
    <x v="1354"/>
    <x v="38"/>
    <s v="Crepe"/>
    <n v="0"/>
    <x v="509"/>
    <d v="2024-02-04T00:00:00"/>
    <x v="0"/>
  </r>
  <r>
    <x v="1355"/>
    <x v="38"/>
    <s v="Crevette Kuro Noir 1 Pq"/>
    <n v="0"/>
    <x v="924"/>
    <d v="2024-02-04T00:00:00"/>
    <x v="0"/>
  </r>
  <r>
    <x v="1356"/>
    <x v="38"/>
    <s v="Crevette Kuro Red"/>
    <n v="0"/>
    <x v="924"/>
    <d v="2024-02-04T00:00:00"/>
    <x v="0"/>
  </r>
  <r>
    <x v="1357"/>
    <x v="38"/>
    <s v="Croissants"/>
    <n v="0"/>
    <x v="925"/>
    <d v="2024-02-04T00:00:00"/>
    <x v="0"/>
  </r>
  <r>
    <x v="1358"/>
    <x v="38"/>
    <s v="Cuisse De Lapin"/>
    <n v="0"/>
    <x v="105"/>
    <d v="2024-02-04T00:00:00"/>
    <x v="0"/>
  </r>
  <r>
    <x v="1359"/>
    <x v="38"/>
    <s v="Dorade Royale"/>
    <n v="0"/>
    <x v="430"/>
    <d v="2024-02-04T00:00:00"/>
    <x v="0"/>
  </r>
  <r>
    <x v="1360"/>
    <x v="38"/>
    <s v="Dos Colin"/>
    <n v="0"/>
    <x v="120"/>
    <d v="2024-02-04T00:00:00"/>
    <x v="0"/>
  </r>
  <r>
    <x v="1361"/>
    <x v="38"/>
    <s v="Epis Mais"/>
    <n v="0"/>
    <x v="336"/>
    <d v="2024-02-04T00:00:00"/>
    <x v="0"/>
  </r>
  <r>
    <x v="1362"/>
    <x v="38"/>
    <s v="Escalope De Foie Gras Cru Kg"/>
    <n v="0"/>
    <x v="926"/>
    <d v="2024-02-04T00:00:00"/>
    <x v="0"/>
  </r>
  <r>
    <x v="1363"/>
    <x v="38"/>
    <s v="Escargot"/>
    <n v="0"/>
    <x v="927"/>
    <d v="2024-02-04T00:00:00"/>
    <x v="0"/>
  </r>
  <r>
    <x v="1364"/>
    <x v="38"/>
    <s v="Espadon"/>
    <n v="0"/>
    <x v="574"/>
    <d v="2024-02-04T00:00:00"/>
    <x v="0"/>
  </r>
  <r>
    <x v="1365"/>
    <x v="38"/>
    <s v="Feve Pelee"/>
    <n v="0"/>
    <x v="928"/>
    <d v="2024-02-04T00:00:00"/>
    <x v="0"/>
  </r>
  <r>
    <x v="1366"/>
    <x v="38"/>
    <s v="Feve Soja"/>
    <n v="0"/>
    <x v="374"/>
    <d v="2024-02-04T00:00:00"/>
    <x v="0"/>
  </r>
  <r>
    <x v="1367"/>
    <x v="38"/>
    <s v="Filet De Bar"/>
    <n v="0"/>
    <x v="929"/>
    <d v="2024-02-04T00:00:00"/>
    <x v="0"/>
  </r>
  <r>
    <x v="1368"/>
    <x v="38"/>
    <s v="Filet Mignon Porc"/>
    <n v="0"/>
    <x v="930"/>
    <d v="2024-02-04T00:00:00"/>
    <x v="0"/>
  </r>
  <r>
    <x v="1369"/>
    <x v="38"/>
    <s v="Filet saint pierre"/>
    <n v="0"/>
    <x v="376"/>
    <d v="2024-02-04T00:00:00"/>
    <x v="0"/>
  </r>
  <r>
    <x v="1370"/>
    <x v="38"/>
    <s v="Financier"/>
    <n v="0"/>
    <x v="931"/>
    <d v="2024-02-04T00:00:00"/>
    <x v="0"/>
  </r>
  <r>
    <x v="1371"/>
    <x v="38"/>
    <s v="Finedor Bague tine"/>
    <n v="0"/>
    <x v="932"/>
    <d v="2024-02-04T00:00:00"/>
    <x v="0"/>
  </r>
  <r>
    <x v="1372"/>
    <x v="38"/>
    <s v="Foe Gras Poele"/>
    <n v="0"/>
    <x v="933"/>
    <d v="2024-02-04T00:00:00"/>
    <x v="0"/>
  </r>
  <r>
    <x v="1373"/>
    <x v="38"/>
    <s v="Fond Tartelette Sucre 10 Cm"/>
    <n v="0"/>
    <x v="934"/>
    <d v="2024-02-04T00:00:00"/>
    <x v="0"/>
  </r>
  <r>
    <x v="1374"/>
    <x v="38"/>
    <s v="Fond tartellette sale "/>
    <n v="0"/>
    <x v="935"/>
    <d v="2025-01-30T00:00:00"/>
    <x v="0"/>
  </r>
  <r>
    <x v="1375"/>
    <x v="38"/>
    <s v="Fond tartellette sucre vanille "/>
    <n v="0"/>
    <x v="936"/>
    <d v="2025-01-30T00:00:00"/>
    <x v="0"/>
  </r>
  <r>
    <x v="1376"/>
    <x v="38"/>
    <s v="Gambas 16/20"/>
    <n v="0"/>
    <x v="30"/>
    <d v="2024-02-04T00:00:00"/>
    <x v="0"/>
  </r>
  <r>
    <x v="1377"/>
    <x v="38"/>
    <s v="Gigot Agneau"/>
    <n v="0"/>
    <x v="937"/>
    <d v="2024-02-04T00:00:00"/>
    <x v="0"/>
  </r>
  <r>
    <x v="1378"/>
    <x v="38"/>
    <s v="Glace Cafe"/>
    <n v="0"/>
    <x v="447"/>
    <d v="2024-02-04T00:00:00"/>
    <x v="0"/>
  </r>
  <r>
    <x v="1379"/>
    <x v="38"/>
    <s v="Glace Chocolat"/>
    <n v="0"/>
    <x v="447"/>
    <d v="2024-02-04T00:00:00"/>
    <x v="0"/>
  </r>
  <r>
    <x v="1380"/>
    <x v="38"/>
    <s v="Glace Fraise"/>
    <n v="0"/>
    <x v="447"/>
    <d v="2024-02-04T00:00:00"/>
    <x v="0"/>
  </r>
  <r>
    <x v="1381"/>
    <x v="38"/>
    <s v="Glace Vanille"/>
    <n v="0"/>
    <x v="447"/>
    <d v="2024-02-04T00:00:00"/>
    <x v="0"/>
  </r>
  <r>
    <x v="1382"/>
    <x v="38"/>
    <s v="Gorge De Porc"/>
    <n v="0"/>
    <x v="217"/>
    <d v="2024-02-04T00:00:00"/>
    <x v="0"/>
  </r>
  <r>
    <x v="1383"/>
    <x v="38"/>
    <s v="Gougeres Emmentals"/>
    <n v="0"/>
    <x v="938"/>
    <d v="2024-02-04T00:00:00"/>
    <x v="0"/>
  </r>
  <r>
    <x v="1384"/>
    <x v="38"/>
    <s v="Madeleine Chocolat"/>
    <n v="0"/>
    <x v="939"/>
    <d v="2024-02-04T00:00:00"/>
    <x v="0"/>
  </r>
  <r>
    <x v="1385"/>
    <x v="38"/>
    <s v="Madeleine Nature"/>
    <n v="0"/>
    <x v="940"/>
    <d v="2024-02-04T00:00:00"/>
    <x v="0"/>
  </r>
  <r>
    <x v="1386"/>
    <x v="38"/>
    <s v="Maigret"/>
    <n v="0"/>
    <x v="465"/>
    <d v="2024-02-04T00:00:00"/>
    <x v="0"/>
  </r>
  <r>
    <x v="1387"/>
    <x v="38"/>
    <s v="Mini baba au rhum"/>
    <n v="0"/>
    <x v="941"/>
    <d v="2024-02-04T00:00:00"/>
    <x v="0"/>
  </r>
  <r>
    <x v="1388"/>
    <x v="38"/>
    <s v="Mini Beignets Fruits Rouge"/>
    <n v="0"/>
    <x v="942"/>
    <d v="2024-02-04T00:00:00"/>
    <x v="0"/>
  </r>
  <r>
    <x v="1389"/>
    <x v="38"/>
    <s v="Mini Beignets Nature"/>
    <n v="0"/>
    <x v="943"/>
    <d v="2024-02-04T00:00:00"/>
    <x v="0"/>
  </r>
  <r>
    <x v="1390"/>
    <x v="38"/>
    <s v="Mini Burger De Riz Poulet Curry Red"/>
    <n v="0"/>
    <x v="944"/>
    <d v="2024-02-04T00:00:00"/>
    <x v="0"/>
  </r>
  <r>
    <x v="1391"/>
    <x v="38"/>
    <s v="Mini Cannele"/>
    <n v="0"/>
    <x v="945"/>
    <d v="2024-02-04T00:00:00"/>
    <x v="0"/>
  </r>
  <r>
    <x v="1392"/>
    <x v="38"/>
    <s v="Mini Fondant Chocolat"/>
    <n v="0"/>
    <x v="946"/>
    <d v="2024-02-04T00:00:00"/>
    <x v="0"/>
  </r>
  <r>
    <x v="1393"/>
    <x v="38"/>
    <s v="Mini Muffin Tt Gout"/>
    <n v="0"/>
    <x v="619"/>
    <d v="2024-02-04T00:00:00"/>
    <x v="0"/>
  </r>
  <r>
    <x v="1394"/>
    <x v="38"/>
    <s v="Mini Paniers Fruite"/>
    <n v="0"/>
    <x v="947"/>
    <d v="2024-02-04T00:00:00"/>
    <x v="0"/>
  </r>
  <r>
    <x v="1395"/>
    <x v="38"/>
    <s v="Mini Tartelette Sale"/>
    <n v="0"/>
    <x v="948"/>
    <d v="2024-02-04T00:00:00"/>
    <x v="0"/>
  </r>
  <r>
    <x v="1396"/>
    <x v="38"/>
    <s v="Mini Tartelette Sucre"/>
    <n v="0"/>
    <x v="949"/>
    <d v="2024-02-04T00:00:00"/>
    <x v="0"/>
  </r>
  <r>
    <x v="1397"/>
    <x v="38"/>
    <s v="Mini tartellette chocolat "/>
    <n v="0"/>
    <x v="949"/>
    <d v="2024-02-13T00:00:00"/>
    <x v="0"/>
  </r>
  <r>
    <x v="1398"/>
    <x v="38"/>
    <s v="Mini Wrap Barbecue"/>
    <n v="0"/>
    <x v="950"/>
    <d v="2024-02-04T00:00:00"/>
    <x v="0"/>
  </r>
  <r>
    <x v="1399"/>
    <x v="38"/>
    <s v="Mini Wrap Legumes"/>
    <n v="0"/>
    <x v="951"/>
    <d v="2024-02-04T00:00:00"/>
    <x v="0"/>
  </r>
  <r>
    <x v="1400"/>
    <x v="38"/>
    <s v="Muffin Myrtille"/>
    <n v="0"/>
    <x v="520"/>
    <d v="2024-02-04T00:00:00"/>
    <x v="0"/>
  </r>
  <r>
    <x v="1401"/>
    <x v="38"/>
    <s v="Noies De St Jacques"/>
    <n v="0"/>
    <x v="952"/>
    <d v="2024-02-04T00:00:00"/>
    <x v="0"/>
  </r>
  <r>
    <x v="1402"/>
    <x v="38"/>
    <s v="Noodle Stick Aigre Doux"/>
    <n v="0"/>
    <x v="953"/>
    <d v="2024-02-04T00:00:00"/>
    <x v="0"/>
  </r>
  <r>
    <x v="1403"/>
    <x v="38"/>
    <s v="Noodle Stick Teriyaki"/>
    <n v="0"/>
    <x v="953"/>
    <d v="2024-02-04T00:00:00"/>
    <x v="0"/>
  </r>
  <r>
    <x v="1404"/>
    <x v="38"/>
    <s v="Oignions Rings 1Kg"/>
    <n v="0"/>
    <x v="954"/>
    <d v="2024-02-04T00:00:00"/>
    <x v="0"/>
  </r>
  <r>
    <x v="1405"/>
    <x v="38"/>
    <s v="Onglet Veau Fadi"/>
    <n v="0"/>
    <x v="434"/>
    <d v="2024-02-04T00:00:00"/>
    <x v="0"/>
  </r>
  <r>
    <x v="1406"/>
    <x v="38"/>
    <s v="Pain Chocolats"/>
    <n v="0"/>
    <x v="955"/>
    <d v="2024-02-04T00:00:00"/>
    <x v="0"/>
  </r>
  <r>
    <x v="1407"/>
    <x v="38"/>
    <s v="Pain Complet"/>
    <n v="0"/>
    <x v="956"/>
    <d v="2024-02-04T00:00:00"/>
    <x v="0"/>
  </r>
  <r>
    <x v="1408"/>
    <x v="38"/>
    <s v="Pain Figue"/>
    <n v="0"/>
    <x v="524"/>
    <d v="2024-02-04T00:00:00"/>
    <x v="0"/>
  </r>
  <r>
    <x v="1409"/>
    <x v="38"/>
    <s v="Pain Mie Plaque"/>
    <n v="0"/>
    <x v="957"/>
    <d v="2024-02-04T00:00:00"/>
    <x v="0"/>
  </r>
  <r>
    <x v="1410"/>
    <x v="38"/>
    <s v="Pain Noix"/>
    <n v="0"/>
    <x v="958"/>
    <d v="2024-02-04T00:00:00"/>
    <x v="0"/>
  </r>
  <r>
    <x v="1411"/>
    <x v="38"/>
    <s v="Pain Parisiens"/>
    <n v="0"/>
    <x v="959"/>
    <d v="2024-02-04T00:00:00"/>
    <x v="0"/>
  </r>
  <r>
    <x v="1412"/>
    <x v="38"/>
    <s v="Pain pita mini"/>
    <n v="0"/>
    <x v="476"/>
    <d v="2025-03-29T00:00:00"/>
    <x v="0"/>
  </r>
  <r>
    <x v="1413"/>
    <x v="38"/>
    <s v="Pain Raisin"/>
    <n v="0"/>
    <x v="960"/>
    <d v="2024-02-04T00:00:00"/>
    <x v="0"/>
  </r>
  <r>
    <x v="1414"/>
    <x v="38"/>
    <s v="Pain Seigle"/>
    <n v="0"/>
    <x v="961"/>
    <d v="2024-02-04T00:00:00"/>
    <x v="0"/>
  </r>
  <r>
    <x v="1415"/>
    <x v="38"/>
    <s v="Pain Surprise Campagne"/>
    <n v="0"/>
    <x v="962"/>
    <d v="2024-02-04T00:00:00"/>
    <x v="0"/>
  </r>
  <r>
    <x v="1416"/>
    <x v="38"/>
    <s v="Pain Surprise Mediterraneen"/>
    <n v="0"/>
    <x v="963"/>
    <d v="2024-02-04T00:00:00"/>
    <x v="0"/>
  </r>
  <r>
    <x v="1417"/>
    <x v="38"/>
    <s v="Pains Burger Sesame"/>
    <n v="0"/>
    <x v="964"/>
    <d v="2024-02-04T00:00:00"/>
    <x v="0"/>
  </r>
  <r>
    <x v="1418"/>
    <x v="38"/>
    <s v="Pains Sans Gluten"/>
    <n v="0"/>
    <x v="965"/>
    <d v="2024-02-04T00:00:00"/>
    <x v="0"/>
  </r>
  <r>
    <x v="1419"/>
    <x v="38"/>
    <s v="Palet Vegetarien"/>
    <n v="0"/>
    <x v="966"/>
    <d v="2024-02-04T00:00:00"/>
    <x v="0"/>
  </r>
  <r>
    <x v="1420"/>
    <x v="38"/>
    <s v="Pancake"/>
    <n v="0"/>
    <x v="529"/>
    <d v="2024-02-04T00:00:00"/>
    <x v="0"/>
  </r>
  <r>
    <x v="1421"/>
    <x v="38"/>
    <s v="Pate A Fruits"/>
    <n v="0"/>
    <x v="967"/>
    <d v="2024-02-04T00:00:00"/>
    <x v="0"/>
  </r>
  <r>
    <x v="1422"/>
    <x v="38"/>
    <s v="Pate Feuillette"/>
    <n v="0"/>
    <x v="390"/>
    <d v="2024-02-04T00:00:00"/>
    <x v="0"/>
  </r>
  <r>
    <x v="1423"/>
    <x v="38"/>
    <s v="Pave Cerf"/>
    <n v="0"/>
    <x v="840"/>
    <d v="2024-02-04T00:00:00"/>
    <x v="0"/>
  </r>
  <r>
    <x v="1424"/>
    <x v="38"/>
    <s v="Perche"/>
    <n v="0"/>
    <x v="362"/>
    <d v="2024-02-04T00:00:00"/>
    <x v="0"/>
  </r>
  <r>
    <x v="1425"/>
    <x v="38"/>
    <s v="Petit Pain Finedor 45 Gr"/>
    <n v="0"/>
    <x v="932"/>
    <d v="2024-02-04T00:00:00"/>
    <x v="0"/>
  </r>
  <r>
    <x v="1426"/>
    <x v="38"/>
    <s v="Petit Pois"/>
    <n v="0"/>
    <x v="321"/>
    <d v="2024-02-04T00:00:00"/>
    <x v="0"/>
  </r>
  <r>
    <x v="1427"/>
    <x v="38"/>
    <s v="Pilons De Poulet"/>
    <n v="0"/>
    <x v="295"/>
    <d v="2024-02-04T00:00:00"/>
    <x v="0"/>
  </r>
  <r>
    <x v="1428"/>
    <x v="38"/>
    <s v="Piment Vegetarien"/>
    <n v="0"/>
    <x v="5"/>
    <d v="2024-02-04T00:00:00"/>
    <x v="0"/>
  </r>
  <r>
    <x v="1429"/>
    <x v="38"/>
    <s v="Pizza Au Truffe"/>
    <n v="0"/>
    <x v="427"/>
    <d v="2024-02-04T00:00:00"/>
    <x v="0"/>
  </r>
  <r>
    <x v="1430"/>
    <x v="38"/>
    <s v="Pizza Fromage"/>
    <n v="0"/>
    <x v="426"/>
    <d v="2024-02-04T00:00:00"/>
    <x v="0"/>
  </r>
  <r>
    <x v="1431"/>
    <x v="38"/>
    <s v="Pizza Margherita  "/>
    <n v="0"/>
    <x v="426"/>
    <d v="2024-02-04T00:00:00"/>
    <x v="0"/>
  </r>
  <r>
    <x v="1432"/>
    <x v="38"/>
    <s v="Pizza marguarita pc"/>
    <n v="0"/>
    <x v="302"/>
    <d v="2024-02-04T00:00:00"/>
    <x v="0"/>
  </r>
  <r>
    <x v="1433"/>
    <x v="38"/>
    <s v="Pizza tomates pc"/>
    <n v="0"/>
    <x v="968"/>
    <d v="2024-02-04T00:00:00"/>
    <x v="0"/>
  </r>
  <r>
    <x v="1434"/>
    <x v="38"/>
    <s v="Plateau Mini Wrap"/>
    <n v="0"/>
    <x v="969"/>
    <d v="2024-02-04T00:00:00"/>
    <x v="0"/>
  </r>
  <r>
    <x v="1435"/>
    <x v="38"/>
    <s v="Poelee Campagnarde"/>
    <n v="0"/>
    <x v="887"/>
    <d v="2024-02-04T00:00:00"/>
    <x v="0"/>
  </r>
  <r>
    <x v="1436"/>
    <x v="38"/>
    <s v="Pois Gourmand"/>
    <n v="0"/>
    <x v="609"/>
    <d v="2024-02-04T00:00:00"/>
    <x v="0"/>
  </r>
  <r>
    <x v="1437"/>
    <x v="38"/>
    <s v="Pot Caramel"/>
    <n v="0"/>
    <x v="570"/>
    <d v="2024-02-04T00:00:00"/>
    <x v="0"/>
  </r>
  <r>
    <x v="1438"/>
    <x v="38"/>
    <s v="Quasi De Veau Kg"/>
    <n v="0"/>
    <x v="448"/>
    <d v="2024-02-04T00:00:00"/>
    <x v="0"/>
  </r>
  <r>
    <x v="1439"/>
    <x v="38"/>
    <s v="Quasi Veau"/>
    <n v="0"/>
    <x v="933"/>
    <d v="2024-02-04T00:00:00"/>
    <x v="0"/>
  </r>
  <r>
    <x v="1440"/>
    <x v="38"/>
    <s v="Queue De Lotte"/>
    <n v="0"/>
    <x v="83"/>
    <d v="2024-02-04T00:00:00"/>
    <x v="0"/>
  </r>
  <r>
    <x v="1441"/>
    <x v="38"/>
    <s v="Raviole Truffe"/>
    <n v="0"/>
    <x v="970"/>
    <d v="2024-02-04T00:00:00"/>
    <x v="0"/>
  </r>
  <r>
    <x v="1442"/>
    <x v="38"/>
    <s v="Rond Gite"/>
    <n v="0"/>
    <x v="748"/>
    <d v="2024-02-04T00:00:00"/>
    <x v="0"/>
  </r>
  <r>
    <x v="1443"/>
    <x v="38"/>
    <s v="Roti De Veau"/>
    <n v="0"/>
    <x v="971"/>
    <d v="2024-02-04T00:00:00"/>
    <x v="0"/>
  </r>
  <r>
    <x v="1444"/>
    <x v="38"/>
    <s v="Roule Saucisse"/>
    <n v="0"/>
    <x v="972"/>
    <d v="2024-02-04T00:00:00"/>
    <x v="0"/>
  </r>
  <r>
    <x v="1445"/>
    <x v="38"/>
    <s v="Saint Jacques"/>
    <n v="0"/>
    <x v="973"/>
    <d v="2024-02-04T00:00:00"/>
    <x v="0"/>
  </r>
  <r>
    <x v="1446"/>
    <x v="38"/>
    <s v="Saku De Thon"/>
    <n v="0"/>
    <x v="974"/>
    <d v="2024-02-04T00:00:00"/>
    <x v="0"/>
  </r>
  <r>
    <x v="1447"/>
    <x v="38"/>
    <s v="Samossa Legume"/>
    <n v="0"/>
    <x v="325"/>
    <d v="2024-02-04T00:00:00"/>
    <x v="0"/>
  </r>
  <r>
    <x v="1448"/>
    <x v="38"/>
    <s v="Samoussa Legumes"/>
    <n v="0"/>
    <x v="975"/>
    <d v="2024-02-04T00:00:00"/>
    <x v="0"/>
  </r>
  <r>
    <x v="1449"/>
    <x v="38"/>
    <s v="Samoussa Viande"/>
    <n v="0"/>
    <x v="976"/>
    <d v="2024-02-04T00:00:00"/>
    <x v="0"/>
  </r>
  <r>
    <x v="1450"/>
    <x v="38"/>
    <s v="Sauter Gigot Agneau"/>
    <n v="0"/>
    <x v="363"/>
    <d v="2024-02-04T00:00:00"/>
    <x v="0"/>
  </r>
  <r>
    <x v="1451"/>
    <x v="38"/>
    <s v="Snickers"/>
    <n v="0"/>
    <x v="59"/>
    <d v="2024-02-04T00:00:00"/>
    <x v="0"/>
  </r>
  <r>
    <x v="1452"/>
    <x v="38"/>
    <s v="Steak Hachee"/>
    <n v="0"/>
    <x v="977"/>
    <d v="2024-02-04T00:00:00"/>
    <x v="0"/>
  </r>
  <r>
    <x v="1453"/>
    <x v="38"/>
    <s v="Steak Vegan"/>
    <n v="0"/>
    <x v="978"/>
    <d v="2024-02-04T00:00:00"/>
    <x v="0"/>
  </r>
  <r>
    <x v="1454"/>
    <x v="38"/>
    <s v="Tarte Abricot Diam 22 Cm"/>
    <n v="0"/>
    <x v="979"/>
    <d v="2024-02-04T00:00:00"/>
    <x v="0"/>
  </r>
  <r>
    <x v="1455"/>
    <x v="38"/>
    <s v="Tarte Fruit Rouge Diam 22 cm"/>
    <n v="0"/>
    <x v="980"/>
    <d v="2024-02-04T00:00:00"/>
    <x v="0"/>
  </r>
  <r>
    <x v="1456"/>
    <x v="38"/>
    <s v="Tarte Poire Diam 22 Cm"/>
    <n v="0"/>
    <x v="981"/>
    <d v="2024-02-04T00:00:00"/>
    <x v="0"/>
  </r>
  <r>
    <x v="1457"/>
    <x v="38"/>
    <s v="Tarte Pomme Diam 22"/>
    <n v="0"/>
    <x v="695"/>
    <d v="2024-02-04T00:00:00"/>
    <x v="0"/>
  </r>
  <r>
    <x v="1458"/>
    <x v="38"/>
    <s v="Tarte Tropezienne"/>
    <n v="0"/>
    <x v="982"/>
    <d v="2024-02-04T00:00:00"/>
    <x v="0"/>
  </r>
  <r>
    <x v="1459"/>
    <x v="38"/>
    <s v="Tartelette"/>
    <n v="0"/>
    <x v="983"/>
    <d v="2024-02-04T00:00:00"/>
    <x v="0"/>
  </r>
  <r>
    <x v="1460"/>
    <x v="38"/>
    <s v="Tartelette Framboise"/>
    <n v="0"/>
    <x v="984"/>
    <d v="2024-02-04T00:00:00"/>
    <x v="0"/>
  </r>
  <r>
    <x v="1461"/>
    <x v="38"/>
    <s v="Œufs Tobiko Rouge"/>
    <n v="0"/>
    <x v="574"/>
    <d v="2024-02-04T00:00:00"/>
    <x v="0"/>
  </r>
  <r>
    <x v="1462"/>
    <x v="38"/>
    <s v="Œufs Tobiko Vert"/>
    <n v="0"/>
    <x v="985"/>
    <d v="2024-02-04T00:00:00"/>
    <x v="0"/>
  </r>
  <r>
    <x v="1463"/>
    <x v="39"/>
    <s v="Camomille Bio"/>
    <n v="0"/>
    <x v="986"/>
    <d v="2024-02-04T00:00:00"/>
    <x v="0"/>
  </r>
  <r>
    <x v="1464"/>
    <x v="39"/>
    <s v="Fleur Infusion Oceanic Bio"/>
    <n v="0"/>
    <x v="987"/>
    <d v="2024-02-04T00:00:00"/>
    <x v="0"/>
  </r>
  <r>
    <x v="1465"/>
    <x v="39"/>
    <s v="Fleur Infusion Pamplemousse Bio"/>
    <n v="0"/>
    <x v="988"/>
    <d v="2024-02-04T00:00:00"/>
    <x v="0"/>
  </r>
  <r>
    <x v="1466"/>
    <x v="39"/>
    <s v="Fleurs Infusion Fraise Bio"/>
    <n v="0"/>
    <x v="988"/>
    <d v="2024-02-04T00:00:00"/>
    <x v="0"/>
  </r>
  <r>
    <x v="1467"/>
    <x v="39"/>
    <s v="Fleurs infusion fraises bio 50 sachets"/>
    <n v="0"/>
    <x v="894"/>
    <d v="2024-07-01T00:00:00"/>
    <x v="0"/>
  </r>
  <r>
    <x v="1468"/>
    <x v="39"/>
    <s v="Fleurs Infusion Oceanic Bio"/>
    <n v="0"/>
    <x v="987"/>
    <d v="2024-02-04T00:00:00"/>
    <x v="0"/>
  </r>
  <r>
    <x v="1469"/>
    <x v="39"/>
    <s v="Infusion methe poivree bio 50 sachets "/>
    <n v="0"/>
    <x v="989"/>
    <d v="2024-07-01T00:00:00"/>
    <x v="0"/>
  </r>
  <r>
    <x v="1470"/>
    <x v="39"/>
    <s v="Infusion pamplemousse bio 50 sachets "/>
    <n v="0"/>
    <x v="894"/>
    <d v="2024-07-01T00:00:00"/>
    <x v="0"/>
  </r>
  <r>
    <x v="1471"/>
    <x v="39"/>
    <s v="Infusion verveine bio 50 sachets "/>
    <n v="0"/>
    <x v="920"/>
    <d v="2024-07-01T00:00:00"/>
    <x v="0"/>
  </r>
  <r>
    <x v="1472"/>
    <x v="39"/>
    <s v="Sig grand the  vert yamato du japon bio boite 50 sachets"/>
    <n v="0"/>
    <x v="990"/>
    <d v="2024-04-29T00:00:00"/>
    <x v="0"/>
  </r>
  <r>
    <x v="1473"/>
    <x v="39"/>
    <s v="Sig grand the vert darjeeling menthe bio 50 boites "/>
    <n v="0"/>
    <x v="991"/>
    <d v="2024-04-29T00:00:00"/>
    <x v="0"/>
  </r>
  <r>
    <x v="1474"/>
    <x v="39"/>
    <s v="Sig infusion tilleul officinal bio boite 50 sachets "/>
    <n v="0"/>
    <x v="920"/>
    <d v="2024-04-29T00:00:00"/>
    <x v="0"/>
  </r>
  <r>
    <x v="1475"/>
    <x v="39"/>
    <s v="Sig rooibos earl grey bio boite 50 sachets "/>
    <n v="0"/>
    <x v="992"/>
    <d v="2024-04-29T00:00:00"/>
    <x v="0"/>
  </r>
  <r>
    <x v="1476"/>
    <x v="39"/>
    <s v="Sig rooibos nature bio boite 50 sachets "/>
    <n v="0"/>
    <x v="993"/>
    <d v="2024-04-29T00:00:00"/>
    <x v="0"/>
  </r>
  <r>
    <x v="1477"/>
    <x v="39"/>
    <s v="Sig the vert citron bio boite 50 sachets"/>
    <n v="0"/>
    <x v="990"/>
    <d v="2024-04-29T00:00:00"/>
    <x v="0"/>
  </r>
  <r>
    <x v="1478"/>
    <x v="39"/>
    <s v="The Noir Breakfast Intense"/>
    <n v="0"/>
    <x v="994"/>
    <d v="2024-02-04T00:00:00"/>
    <x v="0"/>
  </r>
  <r>
    <x v="1479"/>
    <x v="39"/>
    <s v="The Noir Caramel"/>
    <n v="0"/>
    <x v="991"/>
    <d v="2024-02-04T00:00:00"/>
    <x v="0"/>
  </r>
  <r>
    <x v="1480"/>
    <x v="39"/>
    <s v="The Noir Darjeeling Imperial Bio"/>
    <n v="0"/>
    <x v="995"/>
    <d v="2024-02-04T00:00:00"/>
    <x v="0"/>
  </r>
  <r>
    <x v="1481"/>
    <x v="39"/>
    <s v="The Noir Earl Grey Intense Bio"/>
    <n v="0"/>
    <x v="455"/>
    <d v="2024-02-04T00:00:00"/>
    <x v="0"/>
  </r>
  <r>
    <x v="1482"/>
    <x v="39"/>
    <s v="The Noir Oolong De Chine Bio"/>
    <n v="0"/>
    <x v="996"/>
    <d v="2024-02-04T00:00:00"/>
    <x v="0"/>
  </r>
  <r>
    <x v="1483"/>
    <x v="39"/>
    <s v="The Noir Peche Abricot Intense Bio"/>
    <n v="0"/>
    <x v="997"/>
    <d v="2024-02-04T00:00:00"/>
    <x v="0"/>
  </r>
  <r>
    <x v="1484"/>
    <x v="39"/>
    <s v="The Noir Royal Ceylan Bio"/>
    <n v="0"/>
    <x v="998"/>
    <d v="2024-02-04T00:00:00"/>
    <x v="0"/>
  </r>
  <r>
    <x v="1485"/>
    <x v="39"/>
    <s v="The Noir Royal Ceylan Bio"/>
    <n v="0"/>
    <x v="999"/>
    <d v="2024-02-04T00:00:00"/>
    <x v="0"/>
  </r>
  <r>
    <x v="1486"/>
    <x v="39"/>
    <s v="The Noir Royal Ceylan Bio Boite 50 Sachets"/>
    <n v="0"/>
    <x v="999"/>
    <d v="2024-02-04T00:00:00"/>
    <x v="0"/>
  </r>
  <r>
    <x v="1487"/>
    <x v="39"/>
    <s v="The Noir Vanille Intense Bio"/>
    <n v="0"/>
    <x v="895"/>
    <d v="2024-02-04T00:00:00"/>
    <x v="0"/>
  </r>
  <r>
    <x v="1488"/>
    <x v="39"/>
    <s v="The noir vanille intense bio"/>
    <n v="0"/>
    <x v="895"/>
    <d v="2024-02-04T00:00:00"/>
    <x v="0"/>
  </r>
  <r>
    <x v="1489"/>
    <x v="39"/>
    <s v="The Vert 4 Fruits Rouges Intense Bio"/>
    <n v="0"/>
    <x v="893"/>
    <d v="2024-02-04T00:00:00"/>
    <x v="0"/>
  </r>
  <r>
    <x v="1490"/>
    <x v="39"/>
    <s v="The Vert Chine Au Jasmin Intense Bio Bio"/>
    <n v="0"/>
    <x v="991"/>
    <d v="2024-02-04T00:00:00"/>
    <x v="0"/>
  </r>
  <r>
    <x v="1491"/>
    <x v="40"/>
    <s v="Melange carotte et caramel"/>
    <n v="0"/>
    <x v="654"/>
    <d v="2024-11-29T00:00:00"/>
    <x v="0"/>
  </r>
  <r>
    <x v="1492"/>
    <x v="40"/>
    <s v="Melange croquant framboises etnamandes "/>
    <n v="0"/>
    <x v="654"/>
    <d v="2024-11-29T00:00:00"/>
    <x v="0"/>
  </r>
  <r>
    <x v="1493"/>
    <x v="40"/>
    <s v="Melange croquant mangue et curcuma"/>
    <n v="0"/>
    <x v="654"/>
    <d v="2024-11-29T00:00:00"/>
    <x v="0"/>
  </r>
  <r>
    <x v="1494"/>
    <x v="40"/>
    <s v="Melange croquant pommes et poudre de matcha "/>
    <n v="0"/>
    <x v="654"/>
    <d v="2024-11-29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96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2" firstHeaderRow="0" firstDataRow="1" firstDataCol="1"/>
  <pivotFields count="4">
    <pivotField axis="axisRow" showAll="0" sortType="descending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961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35" firstHeaderRow="1" firstDataRow="1" firstDataCol="1"/>
  <pivotFields count="15">
    <pivotField showAll="0"/>
    <pivotField numFmtId="176" showAll="0">
      <items count="717"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672"/>
        <item x="528"/>
        <item x="527"/>
        <item x="526"/>
        <item x="525"/>
        <item x="524"/>
        <item x="671"/>
        <item x="670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669"/>
        <item x="503"/>
        <item x="502"/>
        <item x="501"/>
        <item x="668"/>
        <item x="500"/>
        <item x="667"/>
        <item x="666"/>
        <item x="499"/>
        <item x="498"/>
        <item x="497"/>
        <item x="496"/>
        <item x="495"/>
        <item x="494"/>
        <item x="665"/>
        <item x="493"/>
        <item x="492"/>
        <item x="491"/>
        <item x="490"/>
        <item x="489"/>
        <item x="664"/>
        <item x="488"/>
        <item x="487"/>
        <item x="486"/>
        <item x="485"/>
        <item x="663"/>
        <item x="484"/>
        <item x="483"/>
        <item x="482"/>
        <item x="481"/>
        <item x="480"/>
        <item x="479"/>
        <item x="478"/>
        <item x="477"/>
        <item x="476"/>
        <item x="662"/>
        <item x="475"/>
        <item x="474"/>
        <item x="473"/>
        <item x="472"/>
        <item x="471"/>
        <item x="470"/>
        <item x="661"/>
        <item x="660"/>
        <item x="469"/>
        <item x="468"/>
        <item x="467"/>
        <item x="466"/>
        <item x="465"/>
        <item x="659"/>
        <item x="464"/>
        <item x="463"/>
        <item x="462"/>
        <item x="461"/>
        <item x="460"/>
        <item x="459"/>
        <item x="658"/>
        <item x="458"/>
        <item x="457"/>
        <item x="456"/>
        <item x="455"/>
        <item x="657"/>
        <item x="454"/>
        <item x="656"/>
        <item x="453"/>
        <item x="452"/>
        <item x="451"/>
        <item x="450"/>
        <item x="449"/>
        <item x="655"/>
        <item x="654"/>
        <item x="448"/>
        <item x="447"/>
        <item x="653"/>
        <item x="446"/>
        <item x="445"/>
        <item x="444"/>
        <item x="443"/>
        <item x="442"/>
        <item x="441"/>
        <item x="652"/>
        <item x="440"/>
        <item x="439"/>
        <item x="438"/>
        <item x="651"/>
        <item x="437"/>
        <item x="436"/>
        <item x="435"/>
        <item x="434"/>
        <item x="433"/>
        <item x="650"/>
        <item x="649"/>
        <item x="432"/>
        <item x="431"/>
        <item x="430"/>
        <item x="429"/>
        <item x="428"/>
        <item x="648"/>
        <item x="427"/>
        <item x="426"/>
        <item x="425"/>
        <item x="424"/>
        <item x="423"/>
        <item x="422"/>
        <item x="421"/>
        <item x="647"/>
        <item x="420"/>
        <item x="419"/>
        <item x="418"/>
        <item x="417"/>
        <item x="416"/>
        <item x="646"/>
        <item x="645"/>
        <item x="644"/>
        <item x="415"/>
        <item x="414"/>
        <item x="413"/>
        <item x="412"/>
        <item x="411"/>
        <item x="643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642"/>
        <item x="641"/>
        <item x="391"/>
        <item x="390"/>
        <item x="389"/>
        <item x="388"/>
        <item x="387"/>
        <item x="640"/>
        <item x="639"/>
        <item x="638"/>
        <item x="386"/>
        <item x="385"/>
        <item x="384"/>
        <item x="637"/>
        <item x="383"/>
        <item x="636"/>
        <item x="635"/>
        <item x="382"/>
        <item x="381"/>
        <item x="380"/>
        <item x="379"/>
        <item x="378"/>
        <item x="634"/>
        <item x="377"/>
        <item x="376"/>
        <item x="375"/>
        <item x="374"/>
        <item x="373"/>
        <item x="372"/>
        <item x="633"/>
        <item x="371"/>
        <item x="370"/>
        <item x="369"/>
        <item x="368"/>
        <item x="367"/>
        <item x="632"/>
        <item x="631"/>
        <item x="366"/>
        <item x="365"/>
        <item x="630"/>
        <item x="629"/>
        <item x="628"/>
        <item x="627"/>
        <item x="626"/>
        <item x="625"/>
        <item x="364"/>
        <item x="624"/>
        <item x="623"/>
        <item x="622"/>
        <item x="621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620"/>
        <item x="349"/>
        <item x="348"/>
        <item x="347"/>
        <item x="346"/>
        <item x="345"/>
        <item x="619"/>
        <item x="344"/>
        <item x="343"/>
        <item x="342"/>
        <item x="341"/>
        <item x="340"/>
        <item x="339"/>
        <item x="338"/>
        <item x="618"/>
        <item x="337"/>
        <item x="336"/>
        <item x="335"/>
        <item x="334"/>
        <item x="333"/>
        <item x="332"/>
        <item x="617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616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615"/>
        <item x="305"/>
        <item x="304"/>
        <item x="303"/>
        <item x="302"/>
        <item x="301"/>
        <item x="614"/>
        <item x="613"/>
        <item x="300"/>
        <item x="299"/>
        <item x="298"/>
        <item x="297"/>
        <item x="296"/>
        <item x="295"/>
        <item x="612"/>
        <item x="611"/>
        <item x="294"/>
        <item x="293"/>
        <item x="292"/>
        <item x="291"/>
        <item x="290"/>
        <item x="610"/>
        <item x="289"/>
        <item x="288"/>
        <item x="287"/>
        <item x="286"/>
        <item x="285"/>
        <item x="284"/>
        <item x="283"/>
        <item x="282"/>
        <item x="281"/>
        <item x="280"/>
        <item x="609"/>
        <item x="279"/>
        <item x="608"/>
        <item x="278"/>
        <item x="277"/>
        <item x="276"/>
        <item x="275"/>
        <item x="274"/>
        <item x="273"/>
        <item x="272"/>
        <item x="271"/>
        <item x="270"/>
        <item x="607"/>
        <item x="269"/>
        <item x="268"/>
        <item x="267"/>
        <item x="266"/>
        <item x="60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605"/>
        <item x="254"/>
        <item x="253"/>
        <item x="252"/>
        <item x="251"/>
        <item x="250"/>
        <item x="604"/>
        <item x="603"/>
        <item x="249"/>
        <item x="248"/>
        <item x="602"/>
        <item x="601"/>
        <item x="247"/>
        <item x="246"/>
        <item x="600"/>
        <item x="245"/>
        <item x="244"/>
        <item x="243"/>
        <item x="242"/>
        <item x="241"/>
        <item x="240"/>
        <item x="599"/>
        <item x="239"/>
        <item x="238"/>
        <item x="237"/>
        <item x="236"/>
        <item x="598"/>
        <item x="597"/>
        <item x="596"/>
        <item x="235"/>
        <item x="234"/>
        <item x="233"/>
        <item x="232"/>
        <item x="231"/>
        <item x="230"/>
        <item x="595"/>
        <item x="594"/>
        <item x="229"/>
        <item x="228"/>
        <item x="593"/>
        <item x="227"/>
        <item x="592"/>
        <item x="591"/>
        <item x="226"/>
        <item x="225"/>
        <item x="224"/>
        <item x="223"/>
        <item x="222"/>
        <item x="221"/>
        <item x="590"/>
        <item x="220"/>
        <item x="219"/>
        <item x="218"/>
        <item x="589"/>
        <item x="217"/>
        <item x="216"/>
        <item x="588"/>
        <item x="215"/>
        <item x="214"/>
        <item x="213"/>
        <item x="212"/>
        <item x="211"/>
        <item x="210"/>
        <item x="209"/>
        <item x="208"/>
        <item x="207"/>
        <item x="587"/>
        <item x="206"/>
        <item x="205"/>
        <item x="204"/>
        <item x="203"/>
        <item x="202"/>
        <item x="201"/>
        <item x="200"/>
        <item x="199"/>
        <item x="198"/>
        <item x="197"/>
        <item x="58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85"/>
        <item x="183"/>
        <item x="182"/>
        <item x="181"/>
        <item x="180"/>
        <item x="179"/>
        <item x="178"/>
        <item x="584"/>
        <item x="583"/>
        <item x="177"/>
        <item x="176"/>
        <item x="175"/>
        <item x="174"/>
        <item x="173"/>
        <item x="172"/>
        <item x="582"/>
        <item x="171"/>
        <item x="170"/>
        <item x="581"/>
        <item x="169"/>
        <item x="580"/>
        <item x="168"/>
        <item x="167"/>
        <item x="166"/>
        <item x="165"/>
        <item x="164"/>
        <item x="163"/>
        <item x="579"/>
        <item x="578"/>
        <item x="162"/>
        <item x="161"/>
        <item x="160"/>
        <item x="159"/>
        <item x="158"/>
        <item x="157"/>
        <item x="156"/>
        <item x="155"/>
        <item x="154"/>
        <item x="145"/>
        <item x="153"/>
        <item x="577"/>
        <item x="152"/>
        <item x="151"/>
        <item x="149"/>
        <item x="150"/>
        <item x="576"/>
        <item m="1" x="679"/>
        <item m="1" x="680"/>
        <item m="1" x="681"/>
        <item m="1" x="682"/>
        <item m="1" x="683"/>
        <item m="1" x="684"/>
        <item m="1" x="685"/>
        <item m="1" x="686"/>
        <item x="147"/>
        <item x="148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21"/>
        <item x="572"/>
        <item x="573"/>
        <item x="574"/>
        <item x="575"/>
        <item x="131"/>
        <item x="130"/>
        <item x="126"/>
        <item x="127"/>
        <item x="128"/>
        <item x="129"/>
        <item x="571"/>
        <item x="125"/>
        <item x="123"/>
        <item x="124"/>
        <item x="122"/>
        <item x="570"/>
        <item x="117"/>
        <item x="118"/>
        <item x="119"/>
        <item x="120"/>
        <item x="116"/>
        <item x="569"/>
        <item x="114"/>
        <item x="115"/>
        <item x="113"/>
        <item x="568"/>
        <item x="112"/>
        <item x="111"/>
        <item x="566"/>
        <item x="567"/>
        <item x="110"/>
        <item x="109"/>
        <item x="108"/>
        <item x="107"/>
        <item x="106"/>
        <item x="565"/>
        <item x="564"/>
        <item x="104"/>
        <item x="105"/>
        <item x="103"/>
        <item x="102"/>
        <item m="1" x="698"/>
        <item x="99"/>
        <item x="561"/>
        <item x="562"/>
        <item x="101"/>
        <item m="1" x="699"/>
        <item m="1" x="700"/>
        <item m="1" x="701"/>
        <item x="100"/>
        <item x="560"/>
        <item x="563"/>
        <item m="1" x="678"/>
        <item m="1" x="690"/>
        <item m="1" x="691"/>
        <item m="1" x="692"/>
        <item m="1" x="693"/>
        <item m="1" x="694"/>
        <item m="1" x="695"/>
        <item m="1" x="696"/>
        <item m="1" x="697"/>
        <item m="1" x="675"/>
        <item m="1" x="676"/>
        <item m="1" x="677"/>
        <item m="1" x="674"/>
        <item x="97"/>
        <item x="98"/>
        <item m="1" x="673"/>
        <item x="559"/>
        <item m="1" x="687"/>
        <item m="1" x="688"/>
        <item m="1" x="689"/>
        <item x="96"/>
        <item x="95"/>
        <item x="93"/>
        <item x="94"/>
        <item x="92"/>
        <item x="91"/>
        <item x="90"/>
        <item x="89"/>
        <item x="558"/>
        <item x="88"/>
        <item x="87"/>
        <item x="66"/>
        <item x="86"/>
        <item x="85"/>
        <item x="557"/>
        <item x="84"/>
        <item x="83"/>
        <item x="77"/>
        <item x="78"/>
        <item x="79"/>
        <item x="80"/>
        <item x="81"/>
        <item x="82"/>
        <item x="555"/>
        <item x="556"/>
        <item x="73"/>
        <item x="75"/>
        <item x="76"/>
        <item x="74"/>
        <item x="70"/>
        <item x="71"/>
        <item x="72"/>
        <item x="67"/>
        <item x="69"/>
        <item x="554"/>
        <item x="68"/>
        <item x="65"/>
        <item x="63"/>
        <item x="64"/>
        <item x="57"/>
        <item x="58"/>
        <item x="59"/>
        <item x="60"/>
        <item x="61"/>
        <item x="62"/>
        <item x="553"/>
        <item x="53"/>
        <item x="54"/>
        <item x="55"/>
        <item x="56"/>
        <item x="552"/>
        <item x="39"/>
        <item x="40"/>
        <item x="52"/>
        <item x="51"/>
        <item x="50"/>
        <item x="49"/>
        <item x="47"/>
        <item x="48"/>
        <item x="46"/>
        <item x="45"/>
        <item x="551"/>
        <item x="44"/>
        <item x="43"/>
        <item x="550"/>
        <item x="42"/>
        <item x="41"/>
        <item x="36"/>
        <item x="38"/>
        <item x="37"/>
        <item x="35"/>
        <item x="34"/>
        <item x="33"/>
        <item x="32"/>
        <item x="548"/>
        <item x="31"/>
        <item x="549"/>
        <item x="30"/>
        <item x="547"/>
        <item x="29"/>
        <item x="28"/>
        <item x="23"/>
        <item x="24"/>
        <item x="25"/>
        <item x="26"/>
        <item x="27"/>
        <item x="546"/>
        <item x="22"/>
        <item x="18"/>
        <item x="19"/>
        <item x="20"/>
        <item x="21"/>
        <item x="16"/>
        <item x="17"/>
        <item x="14"/>
        <item x="15"/>
        <item x="545"/>
        <item x="10"/>
        <item x="11"/>
        <item x="12"/>
        <item x="13"/>
        <item x="3"/>
        <item x="4"/>
        <item x="5"/>
        <item x="6"/>
        <item x="7"/>
        <item x="8"/>
        <item x="9"/>
        <item x="2"/>
        <item x="1"/>
        <item x="0"/>
        <item x="543"/>
        <item x="544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39"/>
        <item x="196"/>
        <item x="145"/>
        <item x="100"/>
        <item x="241"/>
        <item m="1" x="354"/>
        <item x="91"/>
        <item x="66"/>
        <item x="40"/>
        <item x="322"/>
        <item x="302"/>
        <item x="146"/>
        <item x="121"/>
        <item x="286"/>
        <item x="242"/>
        <item m="1" x="359"/>
        <item x="170"/>
        <item x="92"/>
        <item x="67"/>
        <item x="41"/>
        <item x="14"/>
        <item x="197"/>
        <item x="147"/>
        <item x="292"/>
        <item x="287"/>
        <item x="243"/>
        <item x="306"/>
        <item m="1" x="360"/>
        <item x="171"/>
        <item x="93"/>
        <item x="272"/>
        <item x="42"/>
        <item x="15"/>
        <item x="198"/>
        <item x="148"/>
        <item x="122"/>
        <item x="327"/>
        <item x="244"/>
        <item x="222"/>
        <item m="1" x="355"/>
        <item x="335"/>
        <item x="94"/>
        <item x="68"/>
        <item x="43"/>
        <item x="16"/>
        <item x="199"/>
        <item x="149"/>
        <item x="123"/>
        <item x="288"/>
        <item x="245"/>
        <item x="223"/>
        <item m="1" x="361"/>
        <item x="172"/>
        <item x="95"/>
        <item x="69"/>
        <item x="268"/>
        <item x="17"/>
        <item x="200"/>
        <item x="150"/>
        <item x="124"/>
        <item x="101"/>
        <item x="315"/>
        <item x="224"/>
        <item m="1" x="362"/>
        <item x="173"/>
        <item x="96"/>
        <item x="70"/>
        <item x="269"/>
        <item x="18"/>
        <item x="201"/>
        <item x="333"/>
        <item x="125"/>
        <item x="102"/>
        <item x="246"/>
        <item x="225"/>
        <item m="1" x="363"/>
        <item x="174"/>
        <item x="97"/>
        <item x="71"/>
        <item x="44"/>
        <item x="19"/>
        <item x="202"/>
        <item x="151"/>
        <item x="126"/>
        <item x="103"/>
        <item x="247"/>
        <item x="226"/>
        <item m="1" x="356"/>
        <item x="175"/>
        <item x="326"/>
        <item x="72"/>
        <item x="45"/>
        <item x="20"/>
        <item x="203"/>
        <item x="152"/>
        <item x="127"/>
        <item x="104"/>
        <item x="316"/>
        <item x="307"/>
        <item m="1" x="364"/>
        <item x="176"/>
        <item x="98"/>
        <item x="73"/>
        <item x="46"/>
        <item x="21"/>
        <item x="204"/>
        <item x="153"/>
        <item x="293"/>
        <item x="105"/>
        <item x="317"/>
        <item x="338"/>
        <item m="1" x="365"/>
        <item x="177"/>
        <item x="339"/>
        <item x="74"/>
        <item x="47"/>
        <item x="22"/>
        <item x="205"/>
        <item x="296"/>
        <item x="128"/>
        <item x="106"/>
        <item x="248"/>
        <item x="227"/>
        <item m="1" x="357"/>
        <item x="336"/>
        <item x="340"/>
        <item x="75"/>
        <item x="48"/>
        <item x="23"/>
        <item x="206"/>
        <item x="154"/>
        <item x="129"/>
        <item x="289"/>
        <item x="249"/>
        <item x="308"/>
        <item x="261"/>
        <item x="300"/>
        <item x="276"/>
        <item x="76"/>
        <item x="49"/>
        <item x="24"/>
        <item x="303"/>
        <item x="155"/>
        <item x="130"/>
        <item x="328"/>
        <item x="318"/>
        <item x="228"/>
        <item x="262"/>
        <item x="178"/>
        <item x="341"/>
        <item x="77"/>
        <item x="50"/>
        <item x="25"/>
        <item x="207"/>
        <item x="156"/>
        <item x="131"/>
        <item x="107"/>
        <item x="319"/>
        <item x="229"/>
        <item x="263"/>
        <item x="179"/>
        <item x="342"/>
        <item x="78"/>
        <item x="51"/>
        <item x="26"/>
        <item x="208"/>
        <item x="157"/>
        <item x="132"/>
        <item x="108"/>
        <item x="250"/>
        <item x="309"/>
        <item x="264"/>
        <item x="180"/>
        <item x="343"/>
        <item x="79"/>
        <item x="52"/>
        <item x="266"/>
        <item x="209"/>
        <item x="158"/>
        <item x="133"/>
        <item x="109"/>
        <item x="251"/>
        <item x="310"/>
        <item x="0"/>
        <item x="181"/>
        <item x="344"/>
        <item x="80"/>
        <item x="53"/>
        <item x="27"/>
        <item x="210"/>
        <item x="159"/>
        <item x="294"/>
        <item x="110"/>
        <item x="252"/>
        <item x="230"/>
        <item x="321"/>
        <item x="182"/>
        <item x="345"/>
        <item x="325"/>
        <item x="54"/>
        <item x="28"/>
        <item x="211"/>
        <item x="160"/>
        <item x="134"/>
        <item x="329"/>
        <item x="253"/>
        <item x="231"/>
        <item x="265"/>
        <item x="183"/>
        <item x="346"/>
        <item x="273"/>
        <item x="55"/>
        <item x="29"/>
        <item x="212"/>
        <item x="161"/>
        <item x="135"/>
        <item x="330"/>
        <item x="254"/>
        <item x="232"/>
        <item x="1"/>
        <item x="301"/>
        <item x="277"/>
        <item x="81"/>
        <item x="270"/>
        <item x="30"/>
        <item x="213"/>
        <item x="162"/>
        <item x="136"/>
        <item x="111"/>
        <item x="320"/>
        <item x="233"/>
        <item x="2"/>
        <item x="184"/>
        <item x="278"/>
        <item x="82"/>
        <item x="56"/>
        <item x="323"/>
        <item x="214"/>
        <item x="297"/>
        <item x="137"/>
        <item x="112"/>
        <item x="255"/>
        <item x="234"/>
        <item x="3"/>
        <item x="185"/>
        <item x="347"/>
        <item x="83"/>
        <item x="57"/>
        <item x="324"/>
        <item x="215"/>
        <item x="298"/>
        <item x="138"/>
        <item x="113"/>
        <item x="256"/>
        <item x="235"/>
        <item x="4"/>
        <item x="186"/>
        <item x="348"/>
        <item x="84"/>
        <item x="58"/>
        <item x="267"/>
        <item x="337"/>
        <item x="163"/>
        <item x="331"/>
        <item x="290"/>
        <item x="257"/>
        <item x="311"/>
        <item x="5"/>
        <item x="187"/>
        <item x="279"/>
        <item x="85"/>
        <item x="59"/>
        <item x="31"/>
        <item x="216"/>
        <item x="164"/>
        <item x="332"/>
        <item x="114"/>
        <item x="258"/>
        <item x="312"/>
        <item x="6"/>
        <item x="188"/>
        <item x="280"/>
        <item x="274"/>
        <item x="60"/>
        <item x="32"/>
        <item x="217"/>
        <item x="165"/>
        <item x="295"/>
        <item x="115"/>
        <item x="259"/>
        <item x="313"/>
        <item x="7"/>
        <item x="189"/>
        <item x="281"/>
        <item x="86"/>
        <item x="61"/>
        <item x="33"/>
        <item x="304"/>
        <item x="166"/>
        <item x="139"/>
        <item x="116"/>
        <item x="260"/>
        <item x="236"/>
        <item x="8"/>
        <item x="190"/>
        <item x="282"/>
        <item x="87"/>
        <item x="271"/>
        <item x="34"/>
        <item x="218"/>
        <item x="167"/>
        <item x="140"/>
        <item x="291"/>
        <item m="1" x="358"/>
        <item x="237"/>
        <item x="9"/>
        <item x="191"/>
        <item x="283"/>
        <item x="88"/>
        <item x="62"/>
        <item x="35"/>
        <item x="219"/>
        <item x="168"/>
        <item x="141"/>
        <item x="117"/>
        <item m="1" x="350"/>
        <item x="238"/>
        <item x="10"/>
        <item x="192"/>
        <item x="349"/>
        <item x="275"/>
        <item x="63"/>
        <item x="36"/>
        <item x="220"/>
        <item x="299"/>
        <item x="142"/>
        <item x="118"/>
        <item m="1" x="351"/>
        <item x="239"/>
        <item x="11"/>
        <item x="193"/>
        <item x="284"/>
        <item x="89"/>
        <item x="64"/>
        <item x="37"/>
        <item x="305"/>
        <item x="169"/>
        <item x="143"/>
        <item x="119"/>
        <item m="1" x="352"/>
        <item x="314"/>
        <item x="12"/>
        <item x="194"/>
        <item x="285"/>
        <item x="90"/>
        <item x="65"/>
        <item x="38"/>
        <item x="221"/>
        <item x="334"/>
        <item x="144"/>
        <item x="120"/>
        <item m="1" x="353"/>
        <item x="240"/>
        <item x="13"/>
        <item x="195"/>
        <item x="9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1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17">
    <i>
      <x v="184"/>
    </i>
    <i>
      <x v="196"/>
    </i>
    <i>
      <x v="208"/>
    </i>
    <i>
      <x v="220"/>
    </i>
    <i>
      <x v="232"/>
    </i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  <i t="grand">
      <x/>
    </i>
  </rowItems>
  <colItems count="1">
    <i/>
  </colItems>
  <dataFields count="1">
    <dataField name="CA " fld="2" baseField="7" baseItem="345" numFmtId="173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96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9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98" firstHeaderRow="1" firstDataRow="2" firstDataCol="1"/>
  <pivotFields count="15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7"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672"/>
        <item x="528"/>
        <item x="527"/>
        <item x="526"/>
        <item x="525"/>
        <item x="524"/>
        <item x="671"/>
        <item x="670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669"/>
        <item x="503"/>
        <item x="502"/>
        <item x="501"/>
        <item x="668"/>
        <item x="500"/>
        <item x="667"/>
        <item x="666"/>
        <item x="499"/>
        <item x="498"/>
        <item x="497"/>
        <item x="496"/>
        <item x="495"/>
        <item x="494"/>
        <item x="665"/>
        <item x="493"/>
        <item x="492"/>
        <item x="491"/>
        <item x="490"/>
        <item x="489"/>
        <item x="664"/>
        <item x="488"/>
        <item x="487"/>
        <item x="486"/>
        <item x="485"/>
        <item x="663"/>
        <item x="484"/>
        <item x="483"/>
        <item x="482"/>
        <item x="481"/>
        <item x="480"/>
        <item x="479"/>
        <item x="478"/>
        <item x="477"/>
        <item x="476"/>
        <item x="662"/>
        <item x="475"/>
        <item x="474"/>
        <item x="473"/>
        <item x="472"/>
        <item x="471"/>
        <item x="470"/>
        <item x="661"/>
        <item x="660"/>
        <item x="469"/>
        <item x="468"/>
        <item x="467"/>
        <item x="466"/>
        <item x="465"/>
        <item x="659"/>
        <item x="464"/>
        <item x="463"/>
        <item x="462"/>
        <item x="461"/>
        <item x="460"/>
        <item x="459"/>
        <item x="658"/>
        <item x="458"/>
        <item x="457"/>
        <item x="456"/>
        <item x="455"/>
        <item x="657"/>
        <item x="454"/>
        <item x="656"/>
        <item x="453"/>
        <item x="452"/>
        <item x="451"/>
        <item x="450"/>
        <item x="449"/>
        <item x="655"/>
        <item x="654"/>
        <item x="448"/>
        <item x="447"/>
        <item x="653"/>
        <item x="446"/>
        <item x="445"/>
        <item x="444"/>
        <item x="443"/>
        <item x="442"/>
        <item x="441"/>
        <item x="652"/>
        <item x="440"/>
        <item x="439"/>
        <item x="438"/>
        <item x="651"/>
        <item x="437"/>
        <item x="436"/>
        <item x="435"/>
        <item x="434"/>
        <item x="433"/>
        <item x="650"/>
        <item x="649"/>
        <item x="432"/>
        <item x="431"/>
        <item x="430"/>
        <item x="429"/>
        <item x="428"/>
        <item x="648"/>
        <item x="427"/>
        <item x="426"/>
        <item x="425"/>
        <item x="424"/>
        <item x="423"/>
        <item x="422"/>
        <item x="421"/>
        <item x="647"/>
        <item x="420"/>
        <item x="419"/>
        <item x="418"/>
        <item x="417"/>
        <item x="416"/>
        <item x="646"/>
        <item x="645"/>
        <item x="644"/>
        <item x="415"/>
        <item x="414"/>
        <item x="413"/>
        <item x="412"/>
        <item x="411"/>
        <item x="643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642"/>
        <item x="641"/>
        <item x="391"/>
        <item x="390"/>
        <item x="389"/>
        <item x="388"/>
        <item x="387"/>
        <item x="640"/>
        <item x="639"/>
        <item x="638"/>
        <item x="386"/>
        <item x="385"/>
        <item x="384"/>
        <item x="637"/>
        <item x="383"/>
        <item x="636"/>
        <item x="635"/>
        <item x="382"/>
        <item x="381"/>
        <item x="380"/>
        <item x="379"/>
        <item x="378"/>
        <item x="634"/>
        <item x="377"/>
        <item x="376"/>
        <item x="375"/>
        <item x="374"/>
        <item x="373"/>
        <item x="372"/>
        <item x="633"/>
        <item x="371"/>
        <item x="370"/>
        <item x="369"/>
        <item x="368"/>
        <item x="367"/>
        <item x="632"/>
        <item x="631"/>
        <item x="366"/>
        <item x="365"/>
        <item x="630"/>
        <item x="629"/>
        <item x="628"/>
        <item x="627"/>
        <item x="626"/>
        <item x="625"/>
        <item x="364"/>
        <item x="624"/>
        <item x="623"/>
        <item x="622"/>
        <item x="621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620"/>
        <item x="349"/>
        <item x="348"/>
        <item x="347"/>
        <item x="346"/>
        <item x="345"/>
        <item x="619"/>
        <item x="344"/>
        <item x="343"/>
        <item x="342"/>
        <item x="341"/>
        <item x="340"/>
        <item x="339"/>
        <item x="338"/>
        <item x="618"/>
        <item x="337"/>
        <item x="336"/>
        <item x="335"/>
        <item x="334"/>
        <item x="333"/>
        <item x="332"/>
        <item x="617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616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615"/>
        <item x="305"/>
        <item x="304"/>
        <item x="303"/>
        <item x="302"/>
        <item x="301"/>
        <item x="614"/>
        <item x="613"/>
        <item x="300"/>
        <item x="299"/>
        <item x="298"/>
        <item x="297"/>
        <item x="296"/>
        <item x="295"/>
        <item x="612"/>
        <item x="611"/>
        <item x="294"/>
        <item x="293"/>
        <item x="292"/>
        <item x="291"/>
        <item x="290"/>
        <item x="610"/>
        <item x="289"/>
        <item x="288"/>
        <item x="287"/>
        <item x="286"/>
        <item x="285"/>
        <item x="284"/>
        <item x="283"/>
        <item x="282"/>
        <item x="281"/>
        <item x="280"/>
        <item x="609"/>
        <item x="279"/>
        <item x="608"/>
        <item x="278"/>
        <item x="277"/>
        <item x="276"/>
        <item x="275"/>
        <item x="274"/>
        <item x="273"/>
        <item x="272"/>
        <item x="271"/>
        <item x="270"/>
        <item x="607"/>
        <item x="269"/>
        <item x="268"/>
        <item x="267"/>
        <item x="266"/>
        <item x="60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605"/>
        <item x="254"/>
        <item x="253"/>
        <item x="252"/>
        <item x="251"/>
        <item x="250"/>
        <item x="604"/>
        <item x="603"/>
        <item x="249"/>
        <item x="248"/>
        <item x="602"/>
        <item x="601"/>
        <item x="247"/>
        <item x="246"/>
        <item x="600"/>
        <item x="245"/>
        <item x="244"/>
        <item x="243"/>
        <item x="242"/>
        <item x="241"/>
        <item x="240"/>
        <item x="599"/>
        <item x="239"/>
        <item x="238"/>
        <item x="237"/>
        <item x="236"/>
        <item x="598"/>
        <item x="597"/>
        <item x="596"/>
        <item x="235"/>
        <item x="234"/>
        <item x="233"/>
        <item x="232"/>
        <item x="231"/>
        <item x="230"/>
        <item x="595"/>
        <item x="594"/>
        <item x="229"/>
        <item x="228"/>
        <item x="593"/>
        <item x="227"/>
        <item x="592"/>
        <item x="591"/>
        <item x="226"/>
        <item x="225"/>
        <item x="224"/>
        <item x="223"/>
        <item x="222"/>
        <item x="221"/>
        <item x="590"/>
        <item x="220"/>
        <item x="219"/>
        <item x="218"/>
        <item x="589"/>
        <item x="217"/>
        <item x="216"/>
        <item x="588"/>
        <item x="215"/>
        <item x="214"/>
        <item x="213"/>
        <item x="212"/>
        <item x="211"/>
        <item x="210"/>
        <item x="209"/>
        <item x="208"/>
        <item x="207"/>
        <item x="587"/>
        <item x="206"/>
        <item x="205"/>
        <item x="204"/>
        <item x="203"/>
        <item x="202"/>
        <item x="201"/>
        <item x="200"/>
        <item x="199"/>
        <item x="198"/>
        <item x="197"/>
        <item x="58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85"/>
        <item x="183"/>
        <item x="182"/>
        <item x="181"/>
        <item x="180"/>
        <item x="179"/>
        <item x="178"/>
        <item x="584"/>
        <item x="583"/>
        <item x="177"/>
        <item x="176"/>
        <item x="175"/>
        <item x="174"/>
        <item x="173"/>
        <item x="172"/>
        <item x="582"/>
        <item x="171"/>
        <item x="170"/>
        <item x="581"/>
        <item x="169"/>
        <item x="580"/>
        <item x="168"/>
        <item x="167"/>
        <item x="166"/>
        <item x="165"/>
        <item x="164"/>
        <item x="163"/>
        <item x="579"/>
        <item x="578"/>
        <item x="162"/>
        <item x="161"/>
        <item x="160"/>
        <item x="159"/>
        <item x="158"/>
        <item x="157"/>
        <item x="156"/>
        <item x="155"/>
        <item x="154"/>
        <item x="145"/>
        <item x="153"/>
        <item x="577"/>
        <item x="152"/>
        <item x="151"/>
        <item x="149"/>
        <item x="150"/>
        <item x="576"/>
        <item m="1" x="679"/>
        <item m="1" x="680"/>
        <item m="1" x="681"/>
        <item m="1" x="682"/>
        <item m="1" x="683"/>
        <item m="1" x="684"/>
        <item m="1" x="685"/>
        <item m="1" x="686"/>
        <item x="147"/>
        <item x="148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21"/>
        <item x="572"/>
        <item x="573"/>
        <item x="574"/>
        <item x="575"/>
        <item x="131"/>
        <item x="130"/>
        <item x="126"/>
        <item x="127"/>
        <item x="128"/>
        <item x="129"/>
        <item x="571"/>
        <item x="125"/>
        <item x="123"/>
        <item x="124"/>
        <item x="122"/>
        <item x="570"/>
        <item x="117"/>
        <item x="118"/>
        <item x="119"/>
        <item x="120"/>
        <item x="116"/>
        <item x="569"/>
        <item x="114"/>
        <item x="115"/>
        <item x="113"/>
        <item x="568"/>
        <item x="112"/>
        <item x="111"/>
        <item x="566"/>
        <item x="567"/>
        <item x="110"/>
        <item x="109"/>
        <item x="108"/>
        <item x="107"/>
        <item x="106"/>
        <item x="565"/>
        <item x="564"/>
        <item x="104"/>
        <item x="105"/>
        <item x="103"/>
        <item x="102"/>
        <item m="1" x="698"/>
        <item x="99"/>
        <item x="561"/>
        <item x="562"/>
        <item x="101"/>
        <item m="1" x="699"/>
        <item m="1" x="700"/>
        <item m="1" x="701"/>
        <item x="100"/>
        <item x="560"/>
        <item x="563"/>
        <item m="1" x="678"/>
        <item m="1" x="690"/>
        <item m="1" x="691"/>
        <item m="1" x="692"/>
        <item m="1" x="693"/>
        <item m="1" x="694"/>
        <item m="1" x="695"/>
        <item m="1" x="696"/>
        <item m="1" x="697"/>
        <item m="1" x="675"/>
        <item m="1" x="676"/>
        <item m="1" x="677"/>
        <item m="1" x="674"/>
        <item x="97"/>
        <item x="98"/>
        <item m="1" x="673"/>
        <item x="559"/>
        <item m="1" x="687"/>
        <item m="1" x="688"/>
        <item m="1" x="689"/>
        <item x="96"/>
        <item x="95"/>
        <item x="93"/>
        <item x="94"/>
        <item x="92"/>
        <item x="91"/>
        <item x="90"/>
        <item x="89"/>
        <item x="558"/>
        <item x="88"/>
        <item x="87"/>
        <item x="66"/>
        <item x="86"/>
        <item x="85"/>
        <item x="557"/>
        <item x="84"/>
        <item x="83"/>
        <item x="77"/>
        <item x="78"/>
        <item x="79"/>
        <item x="80"/>
        <item x="81"/>
        <item x="82"/>
        <item x="555"/>
        <item x="556"/>
        <item x="73"/>
        <item x="75"/>
        <item x="76"/>
        <item x="74"/>
        <item x="70"/>
        <item x="71"/>
        <item x="72"/>
        <item x="67"/>
        <item x="69"/>
        <item x="554"/>
        <item x="68"/>
        <item x="65"/>
        <item x="63"/>
        <item x="64"/>
        <item x="57"/>
        <item x="58"/>
        <item x="59"/>
        <item x="60"/>
        <item x="61"/>
        <item x="62"/>
        <item x="553"/>
        <item x="53"/>
        <item x="54"/>
        <item x="55"/>
        <item x="56"/>
        <item x="552"/>
        <item x="39"/>
        <item x="40"/>
        <item x="52"/>
        <item x="51"/>
        <item x="50"/>
        <item x="49"/>
        <item x="47"/>
        <item x="48"/>
        <item x="46"/>
        <item x="45"/>
        <item x="551"/>
        <item x="44"/>
        <item x="43"/>
        <item x="550"/>
        <item x="42"/>
        <item x="41"/>
        <item x="36"/>
        <item x="38"/>
        <item x="37"/>
        <item x="35"/>
        <item x="34"/>
        <item x="33"/>
        <item x="32"/>
        <item x="548"/>
        <item x="31"/>
        <item x="549"/>
        <item x="30"/>
        <item x="547"/>
        <item x="29"/>
        <item x="28"/>
        <item x="23"/>
        <item x="24"/>
        <item x="25"/>
        <item x="26"/>
        <item x="27"/>
        <item x="546"/>
        <item x="22"/>
        <item x="18"/>
        <item x="19"/>
        <item x="20"/>
        <item x="21"/>
        <item x="16"/>
        <item x="17"/>
        <item x="14"/>
        <item x="15"/>
        <item x="545"/>
        <item x="10"/>
        <item x="11"/>
        <item x="12"/>
        <item x="13"/>
        <item x="3"/>
        <item x="4"/>
        <item x="5"/>
        <item x="6"/>
        <item x="7"/>
        <item x="8"/>
        <item x="9"/>
        <item x="2"/>
        <item x="1"/>
        <item x="0"/>
        <item x="543"/>
        <item x="544"/>
        <item t="default"/>
      </items>
    </pivotField>
    <pivotField dataField="1" numFmtId="175" showAll="0"/>
    <pivotField axis="axisRow" showAll="0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2"/>
        <item x="7"/>
        <item x="4"/>
        <item x="19"/>
        <item x="8"/>
        <item x="3"/>
        <item x="13"/>
        <item x="6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9"/>
        <item m="1" x="92"/>
        <item m="1" x="49"/>
        <item x="12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5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39"/>
        <item x="196"/>
        <item x="145"/>
        <item x="100"/>
        <item x="241"/>
        <item m="1" x="354"/>
        <item x="91"/>
        <item x="66"/>
        <item x="40"/>
        <item x="322"/>
        <item x="302"/>
        <item x="146"/>
        <item x="121"/>
        <item x="286"/>
        <item x="242"/>
        <item m="1" x="359"/>
        <item x="170"/>
        <item x="92"/>
        <item x="67"/>
        <item x="41"/>
        <item x="14"/>
        <item x="197"/>
        <item x="147"/>
        <item x="292"/>
        <item x="287"/>
        <item x="243"/>
        <item x="306"/>
        <item m="1" x="360"/>
        <item x="171"/>
        <item x="93"/>
        <item x="272"/>
        <item x="42"/>
        <item x="15"/>
        <item x="198"/>
        <item x="148"/>
        <item x="122"/>
        <item x="327"/>
        <item x="244"/>
        <item x="222"/>
        <item m="1" x="355"/>
        <item x="335"/>
        <item x="94"/>
        <item x="68"/>
        <item x="43"/>
        <item x="16"/>
        <item x="199"/>
        <item x="149"/>
        <item x="123"/>
        <item x="288"/>
        <item x="245"/>
        <item x="223"/>
        <item m="1" x="361"/>
        <item x="172"/>
        <item x="95"/>
        <item x="69"/>
        <item x="268"/>
        <item x="17"/>
        <item x="200"/>
        <item x="150"/>
        <item x="124"/>
        <item x="101"/>
        <item x="315"/>
        <item x="224"/>
        <item m="1" x="362"/>
        <item x="173"/>
        <item x="96"/>
        <item x="70"/>
        <item x="269"/>
        <item x="18"/>
        <item x="201"/>
        <item x="333"/>
        <item x="125"/>
        <item x="102"/>
        <item x="246"/>
        <item x="225"/>
        <item m="1" x="363"/>
        <item x="174"/>
        <item x="97"/>
        <item x="71"/>
        <item x="44"/>
        <item x="19"/>
        <item x="202"/>
        <item x="151"/>
        <item x="126"/>
        <item x="103"/>
        <item x="247"/>
        <item x="226"/>
        <item m="1" x="356"/>
        <item x="175"/>
        <item x="326"/>
        <item x="72"/>
        <item x="45"/>
        <item x="20"/>
        <item x="203"/>
        <item x="152"/>
        <item x="127"/>
        <item x="104"/>
        <item x="316"/>
        <item x="307"/>
        <item m="1" x="364"/>
        <item x="176"/>
        <item x="98"/>
        <item x="73"/>
        <item x="46"/>
        <item x="21"/>
        <item x="204"/>
        <item x="153"/>
        <item x="293"/>
        <item x="105"/>
        <item x="317"/>
        <item x="338"/>
        <item m="1" x="365"/>
        <item x="177"/>
        <item x="339"/>
        <item x="74"/>
        <item x="47"/>
        <item x="22"/>
        <item x="205"/>
        <item x="296"/>
        <item x="128"/>
        <item x="106"/>
        <item x="248"/>
        <item x="227"/>
        <item m="1" x="357"/>
        <item x="336"/>
        <item x="340"/>
        <item x="75"/>
        <item x="48"/>
        <item x="23"/>
        <item x="206"/>
        <item x="154"/>
        <item x="129"/>
        <item x="289"/>
        <item x="249"/>
        <item x="308"/>
        <item x="261"/>
        <item x="300"/>
        <item x="276"/>
        <item x="76"/>
        <item x="49"/>
        <item x="24"/>
        <item x="303"/>
        <item x="155"/>
        <item x="130"/>
        <item x="328"/>
        <item x="318"/>
        <item x="228"/>
        <item x="262"/>
        <item x="178"/>
        <item x="341"/>
        <item x="77"/>
        <item x="50"/>
        <item x="25"/>
        <item x="207"/>
        <item x="156"/>
        <item x="131"/>
        <item x="107"/>
        <item x="319"/>
        <item x="229"/>
        <item x="263"/>
        <item x="179"/>
        <item x="342"/>
        <item x="78"/>
        <item x="51"/>
        <item x="26"/>
        <item x="208"/>
        <item x="157"/>
        <item x="132"/>
        <item x="108"/>
        <item x="250"/>
        <item x="309"/>
        <item x="264"/>
        <item x="180"/>
        <item x="343"/>
        <item x="79"/>
        <item x="52"/>
        <item x="266"/>
        <item x="209"/>
        <item x="158"/>
        <item x="133"/>
        <item x="109"/>
        <item x="251"/>
        <item x="310"/>
        <item x="0"/>
        <item x="181"/>
        <item x="344"/>
        <item x="80"/>
        <item x="53"/>
        <item x="27"/>
        <item x="210"/>
        <item x="159"/>
        <item x="294"/>
        <item x="110"/>
        <item x="252"/>
        <item x="230"/>
        <item x="321"/>
        <item x="182"/>
        <item x="345"/>
        <item x="325"/>
        <item x="54"/>
        <item x="28"/>
        <item x="211"/>
        <item x="160"/>
        <item x="134"/>
        <item x="329"/>
        <item x="253"/>
        <item x="231"/>
        <item x="265"/>
        <item x="183"/>
        <item x="346"/>
        <item x="273"/>
        <item x="55"/>
        <item x="29"/>
        <item x="212"/>
        <item x="161"/>
        <item x="135"/>
        <item x="330"/>
        <item x="254"/>
        <item x="232"/>
        <item x="1"/>
        <item x="301"/>
        <item x="277"/>
        <item x="81"/>
        <item x="270"/>
        <item x="30"/>
        <item x="213"/>
        <item x="162"/>
        <item x="136"/>
        <item x="111"/>
        <item x="320"/>
        <item x="233"/>
        <item x="2"/>
        <item x="184"/>
        <item x="278"/>
        <item x="82"/>
        <item x="56"/>
        <item x="323"/>
        <item x="214"/>
        <item x="297"/>
        <item x="137"/>
        <item x="112"/>
        <item x="255"/>
        <item x="234"/>
        <item x="3"/>
        <item x="185"/>
        <item x="347"/>
        <item x="83"/>
        <item x="57"/>
        <item x="324"/>
        <item x="215"/>
        <item x="298"/>
        <item x="138"/>
        <item x="113"/>
        <item x="256"/>
        <item x="235"/>
        <item x="4"/>
        <item x="186"/>
        <item x="348"/>
        <item x="84"/>
        <item x="58"/>
        <item x="267"/>
        <item x="337"/>
        <item x="163"/>
        <item x="331"/>
        <item x="290"/>
        <item x="257"/>
        <item x="311"/>
        <item x="5"/>
        <item x="187"/>
        <item x="279"/>
        <item x="85"/>
        <item x="59"/>
        <item x="31"/>
        <item x="216"/>
        <item x="164"/>
        <item x="332"/>
        <item x="114"/>
        <item x="258"/>
        <item x="312"/>
        <item x="6"/>
        <item x="188"/>
        <item x="280"/>
        <item x="274"/>
        <item x="60"/>
        <item x="32"/>
        <item x="217"/>
        <item x="165"/>
        <item x="295"/>
        <item x="115"/>
        <item x="259"/>
        <item x="313"/>
        <item x="7"/>
        <item x="189"/>
        <item x="281"/>
        <item x="86"/>
        <item x="61"/>
        <item x="33"/>
        <item x="304"/>
        <item x="166"/>
        <item x="139"/>
        <item x="116"/>
        <item x="260"/>
        <item x="236"/>
        <item x="8"/>
        <item x="190"/>
        <item x="282"/>
        <item x="87"/>
        <item x="271"/>
        <item x="34"/>
        <item x="218"/>
        <item x="167"/>
        <item x="140"/>
        <item x="291"/>
        <item m="1" x="358"/>
        <item x="237"/>
        <item x="9"/>
        <item x="191"/>
        <item x="283"/>
        <item x="88"/>
        <item x="62"/>
        <item x="35"/>
        <item x="219"/>
        <item x="168"/>
        <item x="141"/>
        <item x="117"/>
        <item m="1" x="350"/>
        <item x="238"/>
        <item x="10"/>
        <item x="192"/>
        <item x="349"/>
        <item x="275"/>
        <item x="63"/>
        <item x="36"/>
        <item x="220"/>
        <item x="299"/>
        <item x="142"/>
        <item x="118"/>
        <item m="1" x="351"/>
        <item x="239"/>
        <item x="11"/>
        <item x="193"/>
        <item x="284"/>
        <item x="89"/>
        <item x="64"/>
        <item x="37"/>
        <item x="305"/>
        <item x="169"/>
        <item x="143"/>
        <item x="119"/>
        <item m="1" x="352"/>
        <item x="314"/>
        <item x="12"/>
        <item x="194"/>
        <item x="285"/>
        <item x="90"/>
        <item x="65"/>
        <item x="38"/>
        <item x="221"/>
        <item x="334"/>
        <item x="144"/>
        <item x="120"/>
        <item m="1" x="353"/>
        <item x="240"/>
        <item x="13"/>
        <item x="195"/>
        <item x="9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1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79">
    <i>
      <x v="184"/>
    </i>
    <i r="1">
      <x v="31"/>
    </i>
    <i r="1">
      <x v="32"/>
    </i>
    <i r="1">
      <x v="33"/>
    </i>
    <i r="1">
      <x v="35"/>
    </i>
    <i r="1">
      <x v="38"/>
    </i>
    <i>
      <x v="220"/>
    </i>
    <i r="1">
      <x v="31"/>
    </i>
    <i r="1">
      <x v="33"/>
    </i>
    <i r="1">
      <x v="40"/>
    </i>
    <i r="1">
      <x v="92"/>
    </i>
    <i>
      <x v="232"/>
    </i>
    <i r="1">
      <x v="31"/>
    </i>
    <i r="1">
      <x v="32"/>
    </i>
    <i r="1">
      <x v="33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72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33"/>
    </i>
    <i r="1">
      <x v="40"/>
    </i>
    <i>
      <x v="292"/>
    </i>
    <i r="1">
      <x v="32"/>
    </i>
    <i r="1">
      <x v="4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4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96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5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7"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672"/>
        <item x="528"/>
        <item x="527"/>
        <item x="526"/>
        <item x="525"/>
        <item x="524"/>
        <item x="671"/>
        <item x="670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669"/>
        <item x="503"/>
        <item x="502"/>
        <item x="501"/>
        <item x="668"/>
        <item x="500"/>
        <item x="667"/>
        <item x="666"/>
        <item x="499"/>
        <item x="498"/>
        <item x="497"/>
        <item x="496"/>
        <item x="495"/>
        <item x="494"/>
        <item x="665"/>
        <item x="493"/>
        <item x="492"/>
        <item x="491"/>
        <item x="490"/>
        <item x="489"/>
        <item x="664"/>
        <item x="488"/>
        <item x="487"/>
        <item x="486"/>
        <item x="485"/>
        <item x="663"/>
        <item x="484"/>
        <item x="483"/>
        <item x="482"/>
        <item x="481"/>
        <item x="480"/>
        <item x="479"/>
        <item x="478"/>
        <item x="477"/>
        <item x="476"/>
        <item x="662"/>
        <item x="475"/>
        <item x="474"/>
        <item x="473"/>
        <item x="472"/>
        <item x="471"/>
        <item x="470"/>
        <item x="661"/>
        <item x="660"/>
        <item x="469"/>
        <item x="468"/>
        <item x="467"/>
        <item x="466"/>
        <item x="465"/>
        <item x="659"/>
        <item x="464"/>
        <item x="463"/>
        <item x="462"/>
        <item x="461"/>
        <item x="460"/>
        <item x="459"/>
        <item x="658"/>
        <item x="458"/>
        <item x="457"/>
        <item x="456"/>
        <item x="455"/>
        <item x="657"/>
        <item x="454"/>
        <item x="656"/>
        <item x="453"/>
        <item x="452"/>
        <item x="451"/>
        <item x="450"/>
        <item x="449"/>
        <item x="655"/>
        <item x="654"/>
        <item x="448"/>
        <item x="447"/>
        <item x="653"/>
        <item x="446"/>
        <item x="445"/>
        <item x="444"/>
        <item x="443"/>
        <item x="442"/>
        <item x="441"/>
        <item x="652"/>
        <item x="440"/>
        <item x="439"/>
        <item x="438"/>
        <item x="651"/>
        <item x="437"/>
        <item x="436"/>
        <item x="435"/>
        <item x="434"/>
        <item x="433"/>
        <item x="650"/>
        <item x="649"/>
        <item x="432"/>
        <item x="431"/>
        <item x="430"/>
        <item x="429"/>
        <item x="428"/>
        <item x="648"/>
        <item x="427"/>
        <item x="426"/>
        <item x="425"/>
        <item x="424"/>
        <item x="423"/>
        <item x="422"/>
        <item x="421"/>
        <item x="647"/>
        <item x="420"/>
        <item x="419"/>
        <item x="418"/>
        <item x="417"/>
        <item x="416"/>
        <item x="646"/>
        <item x="645"/>
        <item x="644"/>
        <item x="415"/>
        <item x="414"/>
        <item x="413"/>
        <item x="412"/>
        <item x="411"/>
        <item x="643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642"/>
        <item x="641"/>
        <item x="391"/>
        <item x="390"/>
        <item x="389"/>
        <item x="388"/>
        <item x="387"/>
        <item x="640"/>
        <item x="639"/>
        <item x="638"/>
        <item x="386"/>
        <item x="385"/>
        <item x="384"/>
        <item x="637"/>
        <item x="383"/>
        <item x="636"/>
        <item x="635"/>
        <item x="382"/>
        <item x="381"/>
        <item x="380"/>
        <item x="379"/>
        <item x="378"/>
        <item x="634"/>
        <item x="377"/>
        <item x="376"/>
        <item x="375"/>
        <item x="374"/>
        <item x="373"/>
        <item x="372"/>
        <item x="633"/>
        <item x="371"/>
        <item x="370"/>
        <item x="369"/>
        <item x="368"/>
        <item x="367"/>
        <item x="632"/>
        <item x="631"/>
        <item x="366"/>
        <item x="365"/>
        <item x="630"/>
        <item x="629"/>
        <item x="628"/>
        <item x="627"/>
        <item x="626"/>
        <item x="625"/>
        <item x="364"/>
        <item x="624"/>
        <item x="623"/>
        <item x="622"/>
        <item x="621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620"/>
        <item x="349"/>
        <item x="348"/>
        <item x="347"/>
        <item x="346"/>
        <item x="345"/>
        <item x="619"/>
        <item x="344"/>
        <item x="343"/>
        <item x="342"/>
        <item x="341"/>
        <item x="340"/>
        <item x="339"/>
        <item x="338"/>
        <item x="618"/>
        <item x="337"/>
        <item x="336"/>
        <item x="335"/>
        <item x="334"/>
        <item x="333"/>
        <item x="332"/>
        <item x="617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616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615"/>
        <item x="305"/>
        <item x="304"/>
        <item x="303"/>
        <item x="302"/>
        <item x="301"/>
        <item x="614"/>
        <item x="613"/>
        <item x="300"/>
        <item x="299"/>
        <item x="298"/>
        <item x="297"/>
        <item x="296"/>
        <item x="295"/>
        <item x="612"/>
        <item x="611"/>
        <item x="294"/>
        <item x="293"/>
        <item x="292"/>
        <item x="291"/>
        <item x="290"/>
        <item x="610"/>
        <item x="289"/>
        <item x="288"/>
        <item x="287"/>
        <item x="286"/>
        <item x="285"/>
        <item x="284"/>
        <item x="283"/>
        <item x="282"/>
        <item x="281"/>
        <item x="280"/>
        <item x="609"/>
        <item x="279"/>
        <item x="608"/>
        <item x="278"/>
        <item x="277"/>
        <item x="276"/>
        <item x="275"/>
        <item x="274"/>
        <item x="273"/>
        <item x="272"/>
        <item x="271"/>
        <item x="270"/>
        <item x="607"/>
        <item x="269"/>
        <item x="268"/>
        <item x="267"/>
        <item x="266"/>
        <item x="60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605"/>
        <item x="254"/>
        <item x="253"/>
        <item x="252"/>
        <item x="251"/>
        <item x="250"/>
        <item x="604"/>
        <item x="603"/>
        <item x="249"/>
        <item x="248"/>
        <item x="602"/>
        <item x="601"/>
        <item x="247"/>
        <item x="246"/>
        <item x="600"/>
        <item x="245"/>
        <item x="244"/>
        <item x="243"/>
        <item x="242"/>
        <item x="241"/>
        <item x="240"/>
        <item x="599"/>
        <item x="239"/>
        <item x="238"/>
        <item x="237"/>
        <item x="236"/>
        <item x="598"/>
        <item x="597"/>
        <item x="596"/>
        <item x="235"/>
        <item x="234"/>
        <item x="233"/>
        <item x="232"/>
        <item x="231"/>
        <item x="230"/>
        <item x="595"/>
        <item x="594"/>
        <item x="229"/>
        <item x="228"/>
        <item x="593"/>
        <item x="227"/>
        <item x="592"/>
        <item x="591"/>
        <item x="226"/>
        <item x="225"/>
        <item x="224"/>
        <item x="223"/>
        <item x="222"/>
        <item x="221"/>
        <item x="590"/>
        <item x="220"/>
        <item x="219"/>
        <item x="218"/>
        <item x="589"/>
        <item x="217"/>
        <item x="216"/>
        <item x="588"/>
        <item x="215"/>
        <item x="214"/>
        <item x="213"/>
        <item x="212"/>
        <item x="211"/>
        <item x="210"/>
        <item x="209"/>
        <item x="208"/>
        <item x="207"/>
        <item x="587"/>
        <item x="206"/>
        <item x="205"/>
        <item x="204"/>
        <item x="203"/>
        <item x="202"/>
        <item x="201"/>
        <item x="200"/>
        <item x="199"/>
        <item x="198"/>
        <item x="197"/>
        <item x="58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85"/>
        <item x="183"/>
        <item x="182"/>
        <item x="181"/>
        <item x="180"/>
        <item x="179"/>
        <item x="178"/>
        <item x="584"/>
        <item x="583"/>
        <item x="177"/>
        <item x="176"/>
        <item x="175"/>
        <item x="174"/>
        <item x="173"/>
        <item x="172"/>
        <item x="582"/>
        <item x="171"/>
        <item x="170"/>
        <item x="581"/>
        <item x="169"/>
        <item x="580"/>
        <item x="168"/>
        <item x="167"/>
        <item x="166"/>
        <item x="165"/>
        <item x="164"/>
        <item x="163"/>
        <item x="579"/>
        <item x="578"/>
        <item x="162"/>
        <item x="161"/>
        <item x="160"/>
        <item x="159"/>
        <item x="158"/>
        <item x="157"/>
        <item x="156"/>
        <item x="155"/>
        <item x="154"/>
        <item x="145"/>
        <item x="153"/>
        <item x="577"/>
        <item x="152"/>
        <item x="151"/>
        <item x="149"/>
        <item x="150"/>
        <item x="576"/>
        <item m="1" x="679"/>
        <item m="1" x="680"/>
        <item m="1" x="681"/>
        <item m="1" x="682"/>
        <item m="1" x="683"/>
        <item m="1" x="684"/>
        <item m="1" x="685"/>
        <item m="1" x="686"/>
        <item x="147"/>
        <item x="148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21"/>
        <item x="572"/>
        <item x="573"/>
        <item x="574"/>
        <item x="575"/>
        <item x="131"/>
        <item x="130"/>
        <item x="126"/>
        <item x="127"/>
        <item x="128"/>
        <item x="129"/>
        <item x="571"/>
        <item x="125"/>
        <item x="123"/>
        <item x="124"/>
        <item x="122"/>
        <item x="570"/>
        <item x="117"/>
        <item x="118"/>
        <item x="119"/>
        <item x="120"/>
        <item x="116"/>
        <item x="569"/>
        <item x="114"/>
        <item x="115"/>
        <item x="113"/>
        <item x="568"/>
        <item x="112"/>
        <item x="111"/>
        <item x="566"/>
        <item x="567"/>
        <item x="110"/>
        <item x="109"/>
        <item x="108"/>
        <item x="107"/>
        <item x="106"/>
        <item x="565"/>
        <item x="564"/>
        <item x="104"/>
        <item x="105"/>
        <item x="103"/>
        <item x="102"/>
        <item m="1" x="698"/>
        <item x="99"/>
        <item x="561"/>
        <item x="562"/>
        <item x="101"/>
        <item m="1" x="699"/>
        <item m="1" x="700"/>
        <item m="1" x="701"/>
        <item x="100"/>
        <item x="560"/>
        <item x="563"/>
        <item m="1" x="678"/>
        <item m="1" x="690"/>
        <item m="1" x="691"/>
        <item m="1" x="692"/>
        <item m="1" x="693"/>
        <item m="1" x="694"/>
        <item m="1" x="695"/>
        <item m="1" x="696"/>
        <item m="1" x="697"/>
        <item m="1" x="675"/>
        <item m="1" x="676"/>
        <item m="1" x="677"/>
        <item m="1" x="674"/>
        <item x="97"/>
        <item x="98"/>
        <item m="1" x="673"/>
        <item x="559"/>
        <item m="1" x="687"/>
        <item m="1" x="688"/>
        <item m="1" x="689"/>
        <item x="96"/>
        <item x="95"/>
        <item x="93"/>
        <item x="94"/>
        <item x="92"/>
        <item x="91"/>
        <item x="90"/>
        <item x="89"/>
        <item x="558"/>
        <item x="88"/>
        <item x="87"/>
        <item x="66"/>
        <item x="86"/>
        <item x="85"/>
        <item x="557"/>
        <item x="84"/>
        <item x="83"/>
        <item x="77"/>
        <item x="78"/>
        <item x="79"/>
        <item x="80"/>
        <item x="81"/>
        <item x="82"/>
        <item x="555"/>
        <item x="556"/>
        <item x="73"/>
        <item x="75"/>
        <item x="76"/>
        <item x="74"/>
        <item x="70"/>
        <item x="71"/>
        <item x="72"/>
        <item x="67"/>
        <item x="69"/>
        <item x="554"/>
        <item x="68"/>
        <item x="65"/>
        <item x="63"/>
        <item x="64"/>
        <item x="57"/>
        <item x="58"/>
        <item x="59"/>
        <item x="60"/>
        <item x="61"/>
        <item x="62"/>
        <item x="553"/>
        <item x="53"/>
        <item x="54"/>
        <item x="55"/>
        <item x="56"/>
        <item x="552"/>
        <item x="39"/>
        <item x="40"/>
        <item x="52"/>
        <item x="51"/>
        <item x="50"/>
        <item x="49"/>
        <item x="47"/>
        <item x="48"/>
        <item x="46"/>
        <item x="45"/>
        <item x="551"/>
        <item x="44"/>
        <item x="43"/>
        <item x="550"/>
        <item x="42"/>
        <item x="41"/>
        <item x="36"/>
        <item x="38"/>
        <item x="37"/>
        <item x="35"/>
        <item x="34"/>
        <item x="33"/>
        <item x="32"/>
        <item x="548"/>
        <item x="31"/>
        <item x="549"/>
        <item x="30"/>
        <item x="547"/>
        <item x="29"/>
        <item x="28"/>
        <item x="23"/>
        <item x="24"/>
        <item x="25"/>
        <item x="26"/>
        <item x="27"/>
        <item x="546"/>
        <item x="22"/>
        <item x="18"/>
        <item x="19"/>
        <item x="20"/>
        <item x="21"/>
        <item x="16"/>
        <item x="17"/>
        <item x="14"/>
        <item x="15"/>
        <item x="545"/>
        <item x="10"/>
        <item x="11"/>
        <item x="12"/>
        <item x="13"/>
        <item x="3"/>
        <item x="4"/>
        <item x="5"/>
        <item x="6"/>
        <item x="7"/>
        <item x="8"/>
        <item x="9"/>
        <item x="2"/>
        <item x="1"/>
        <item x="0"/>
        <item x="543"/>
        <item x="544"/>
        <item t="default"/>
      </items>
    </pivotField>
    <pivotField dataField="1" numFmtId="175" showAll="0"/>
    <pivotField axis="axisRow" showAll="0" sortType="descending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2"/>
        <item x="7"/>
        <item x="4"/>
        <item x="19"/>
        <item x="8"/>
        <item x="3"/>
        <item x="13"/>
        <item x="6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9"/>
        <item m="1" x="92"/>
        <item m="1" x="49"/>
        <item x="12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1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16">
    <i>
      <x v="33"/>
    </i>
    <i>
      <x v="31"/>
    </i>
    <i>
      <x v="32"/>
    </i>
    <i>
      <x v="49"/>
    </i>
    <i>
      <x v="34"/>
    </i>
    <i>
      <x v="40"/>
    </i>
    <i>
      <x v="37"/>
    </i>
    <i>
      <x v="75"/>
    </i>
    <i>
      <x v="35"/>
    </i>
    <i>
      <x v="92"/>
    </i>
    <i>
      <x v="45"/>
    </i>
    <i>
      <x v="39"/>
    </i>
    <i>
      <x v="72"/>
    </i>
    <i>
      <x v="38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95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1" firstHeaderRow="0" firstDataRow="1" firstDataCol="1"/>
  <pivotFields count="6">
    <pivotField showAll="0"/>
    <pivotField axis="axisRow" numFmtId="177" showAll="0" sortType="descending">
      <items count="17">
        <item x="1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99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2:F202" firstHeaderRow="1" firstDataRow="1" firstDataCol="5"/>
  <pivotFields count="10">
    <pivotField axis="axisRow" compact="0" outline="0" subtotalTop="0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1">
        <item m="1" x="956"/>
        <item m="1" x="959"/>
        <item m="1" x="958"/>
        <item m="1" x="1101"/>
        <item m="1" x="962"/>
        <item m="1" x="1099"/>
        <item m="1" x="953"/>
        <item m="1" x="1043"/>
        <item m="1" x="1127"/>
        <item m="1" x="1128"/>
        <item m="1" x="1035"/>
        <item m="1" x="1024"/>
        <item m="1" x="1023"/>
        <item m="1" x="1180"/>
        <item m="1" x="1028"/>
        <item m="1" x="1030"/>
        <item m="1" x="1039"/>
        <item m="1" x="1026"/>
        <item m="1" x="1176"/>
        <item m="1" x="1130"/>
        <item m="1" x="1016"/>
        <item m="1" x="871"/>
        <item m="1" x="1157"/>
        <item m="1" x="1053"/>
        <item m="1" x="901"/>
        <item m="1" x="896"/>
        <item m="1" x="1054"/>
        <item m="1" x="887"/>
        <item m="1" x="892"/>
        <item m="1" x="1330"/>
        <item m="1" x="869"/>
        <item m="1" x="1154"/>
        <item m="1" x="1190"/>
        <item m="1" x="1331"/>
        <item m="1" x="1055"/>
        <item m="1" x="1155"/>
        <item m="1" x="905"/>
        <item m="1" x="1056"/>
        <item m="1" x="1311"/>
        <item m="1" x="1321"/>
        <item m="1" x="1314"/>
        <item m="1" x="1181"/>
        <item m="1" x="1313"/>
        <item m="1" x="1312"/>
        <item m="1" x="1310"/>
        <item m="1" x="1320"/>
        <item m="1" x="1336"/>
        <item m="1" x="1335"/>
        <item m="1" x="1107"/>
        <item m="1" x="982"/>
        <item m="1" x="1284"/>
        <item m="1" x="1243"/>
        <item m="1" x="1108"/>
        <item m="1" x="1305"/>
        <item m="1" x="1109"/>
        <item m="1" x="1339"/>
        <item m="1" x="897"/>
        <item m="1" x="866"/>
        <item m="1" x="1057"/>
        <item m="1" x="867"/>
        <item m="1" x="1058"/>
        <item m="1" x="1059"/>
        <item m="1" x="1191"/>
        <item m="1" x="1204"/>
        <item m="1" x="1216"/>
        <item m="1" x="873"/>
        <item m="1" x="1276"/>
        <item m="1" x="1256"/>
        <item m="1" x="1060"/>
        <item m="1" x="875"/>
        <item m="1" x="874"/>
        <item m="1" x="1192"/>
        <item m="1" x="1061"/>
        <item m="1" x="878"/>
        <item m="1" x="877"/>
        <item m="1" x="882"/>
        <item m="1" x="1062"/>
        <item m="1" x="1193"/>
        <item m="1" x="1194"/>
        <item m="1" x="1063"/>
        <item m="1" x="1064"/>
        <item m="1" x="1205"/>
        <item m="1" x="908"/>
        <item m="1" x="1235"/>
        <item m="1" x="1081"/>
        <item m="1" x="891"/>
        <item m="1" x="902"/>
        <item m="1" x="1065"/>
        <item m="1" x="881"/>
        <item m="1" x="1066"/>
        <item m="1" x="1195"/>
        <item m="1" x="913"/>
        <item m="1" x="1280"/>
        <item m="1" x="1067"/>
        <item m="1" x="1068"/>
        <item m="1" x="1069"/>
        <item m="1" x="909"/>
        <item m="1" x="1070"/>
        <item m="1" x="880"/>
        <item m="1" x="899"/>
        <item m="1" x="1158"/>
        <item m="1" x="885"/>
        <item m="1" x="1110"/>
        <item m="1" x="981"/>
        <item m="1" x="1111"/>
        <item m="1" x="1198"/>
        <item m="1" x="1303"/>
        <item m="1" x="1112"/>
        <item m="1" x="1113"/>
        <item m="1" x="1114"/>
        <item m="1" x="1084"/>
        <item m="1" x="1124"/>
        <item m="1" x="1125"/>
        <item m="1" x="1174"/>
        <item m="1" x="1309"/>
        <item m="1" x="969"/>
        <item m="1" x="974"/>
        <item m="1" x="971"/>
        <item m="1" x="1102"/>
        <item m="1" x="1337"/>
        <item m="1" x="1133"/>
        <item m="1" x="1038"/>
        <item m="1" x="1034"/>
        <item m="1" x="1018"/>
        <item m="1" x="1017"/>
        <item m="1" x="1129"/>
        <item m="1" x="1021"/>
        <item m="1" x="1245"/>
        <item m="1" x="1226"/>
        <item m="1" x="1318"/>
        <item m="1" x="1115"/>
        <item m="1" x="1011"/>
        <item m="1" x="1012"/>
        <item m="1" x="1071"/>
        <item m="1" x="1333"/>
        <item m="1" x="1103"/>
        <item m="1" x="975"/>
        <item m="1" x="973"/>
        <item m="1" x="976"/>
        <item m="1" x="1230"/>
        <item m="1" x="1104"/>
        <item m="1" x="1072"/>
        <item m="1" x="1087"/>
        <item m="1" x="1161"/>
        <item m="1" x="1142"/>
        <item m="1" x="1186"/>
        <item m="1" x="1326"/>
        <item m="1" x="1145"/>
        <item m="1" x="1146"/>
        <item m="1" x="1327"/>
        <item m="1" x="1316"/>
        <item m="1" x="864"/>
        <item m="1" x="1156"/>
        <item m="1" x="1206"/>
        <item m="1" x="1217"/>
        <item m="1" x="1207"/>
        <item m="1" x="1208"/>
        <item m="1" x="926"/>
        <item m="1" x="868"/>
        <item m="1" x="917"/>
        <item m="1" x="922"/>
        <item m="1" x="1209"/>
        <item m="1" x="1189"/>
        <item m="1" x="1188"/>
        <item m="1" x="1324"/>
        <item m="1" x="1229"/>
        <item m="1" x="1224"/>
        <item m="1" x="919"/>
        <item m="1" x="1116"/>
        <item m="1" x="984"/>
        <item m="1" x="1317"/>
        <item m="1" x="1328"/>
        <item m="1" x="1117"/>
        <item m="1" x="1118"/>
        <item m="1" x="985"/>
        <item m="1" x="978"/>
        <item m="1" x="1257"/>
        <item m="1" x="1167"/>
        <item m="1" x="1302"/>
        <item m="1" x="988"/>
        <item m="1" x="989"/>
        <item m="1" x="1170"/>
        <item m="1" x="1219"/>
        <item m="1" x="1169"/>
        <item m="1" x="1271"/>
        <item m="1" x="1171"/>
        <item m="1" x="1119"/>
        <item m="1" x="987"/>
        <item m="1" x="1199"/>
        <item m="1" x="1010"/>
        <item m="1" x="1179"/>
        <item m="1" x="1014"/>
        <item m="1" x="1036"/>
        <item m="1" x="1177"/>
        <item m="1" x="1234"/>
        <item m="1" x="1240"/>
        <item m="1" x="1233"/>
        <item m="1" x="1126"/>
        <item m="1" x="1228"/>
        <item m="1" x="1287"/>
        <item m="1" x="1288"/>
        <item m="1" x="1088"/>
        <item m="1" x="1089"/>
        <item m="1" x="1090"/>
        <item m="1" x="1091"/>
        <item m="1" x="1093"/>
        <item m="1" x="1095"/>
        <item m="1" x="1096"/>
        <item m="1" x="1272"/>
        <item m="1" x="1123"/>
        <item m="1" x="1238"/>
        <item m="1" x="1285"/>
        <item m="1" x="1152"/>
        <item m="1" x="1220"/>
        <item m="1" x="1073"/>
        <item m="1" x="900"/>
        <item m="1" x="1074"/>
        <item m="1" x="1075"/>
        <item m="1" x="903"/>
        <item m="1" x="1076"/>
        <item m="1" x="1210"/>
        <item m="1" x="906"/>
        <item m="1" x="1153"/>
        <item m="1" x="1242"/>
        <item m="1" x="910"/>
        <item m="1" x="1221"/>
        <item m="1" x="921"/>
        <item m="1" x="920"/>
        <item m="1" x="923"/>
        <item m="1" x="1252"/>
        <item m="1" x="1077"/>
        <item m="1" x="925"/>
        <item m="1" x="1078"/>
        <item m="1" x="943"/>
        <item m="1" x="914"/>
        <item m="1" x="895"/>
        <item m="1" x="876"/>
        <item m="1" x="1183"/>
        <item m="1" x="1047"/>
        <item m="1" x="1147"/>
        <item m="1" x="1148"/>
        <item m="1" x="1143"/>
        <item m="1" x="1079"/>
        <item m="1" x="1080"/>
        <item m="1" x="893"/>
        <item m="1" x="1315"/>
        <item m="1" x="1182"/>
        <item m="1" x="1244"/>
        <item m="1" x="961"/>
        <item m="1" x="964"/>
        <item m="1" x="1197"/>
        <item m="1" x="1100"/>
        <item m="1" x="957"/>
        <item m="1" x="952"/>
        <item m="1" x="1301"/>
        <item m="1" x="1299"/>
        <item m="1" x="1212"/>
        <item m="1" x="1184"/>
        <item m="1" x="1231"/>
        <item m="1" x="1105"/>
        <item m="1" x="1319"/>
        <item m="1" x="1325"/>
        <item m="1" x="1308"/>
        <item m="1" x="1106"/>
        <item m="1" x="1150"/>
        <item m="1" x="970"/>
        <item m="1" x="1019"/>
        <item m="1" x="1178"/>
        <item m="1" x="1131"/>
        <item m="1" x="1037"/>
        <item m="1" x="1015"/>
        <item m="1" x="1175"/>
        <item m="1" x="954"/>
        <item m="1" x="955"/>
        <item m="1" x="960"/>
        <item m="1" x="963"/>
        <item m="1" x="1009"/>
        <item m="1" x="1040"/>
        <item m="1" x="1041"/>
        <item m="1" x="1042"/>
        <item m="1" x="979"/>
        <item m="1" x="980"/>
        <item m="1" x="983"/>
        <item m="1" x="986"/>
        <item m="1" x="990"/>
        <item m="1" x="991"/>
        <item m="1" x="992"/>
        <item m="1" x="993"/>
        <item m="1" x="972"/>
        <item m="1" x="977"/>
        <item m="1" x="1013"/>
        <item m="1" x="1020"/>
        <item m="1" x="865"/>
        <item m="1" x="1022"/>
        <item m="1" x="1025"/>
        <item m="1" x="1027"/>
        <item m="1" x="1029"/>
        <item m="1" x="1304"/>
        <item m="1" x="1031"/>
        <item m="1" x="1032"/>
        <item m="1" x="1033"/>
        <item m="1" x="994"/>
        <item m="1" x="995"/>
        <item m="1" x="1307"/>
        <item m="1" x="121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870"/>
        <item m="1" x="872"/>
        <item m="1" x="1006"/>
        <item m="1" x="879"/>
        <item m="1" x="883"/>
        <item m="1" x="884"/>
        <item m="1" x="886"/>
        <item m="1" x="888"/>
        <item m="1" x="889"/>
        <item m="1" x="890"/>
        <item m="1" x="1237"/>
        <item m="1" x="894"/>
        <item m="1" x="898"/>
        <item m="1" x="904"/>
        <item m="1" x="907"/>
        <item m="1" x="911"/>
        <item m="1" x="912"/>
        <item m="1" x="915"/>
        <item m="1" x="1044"/>
        <item m="1" x="1045"/>
        <item m="1" x="1046"/>
        <item m="1" x="1187"/>
        <item m="1" x="1149"/>
        <item m="1" x="1144"/>
        <item m="1" x="1048"/>
        <item m="1" x="1134"/>
        <item m="1" x="916"/>
        <item m="1" x="918"/>
        <item m="1" x="924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4"/>
        <item m="1" x="945"/>
        <item m="1" x="946"/>
        <item m="1" x="947"/>
        <item m="1" x="1007"/>
        <item m="1" x="1008"/>
        <item m="1" x="948"/>
        <item m="1" x="949"/>
        <item m="1" x="950"/>
        <item m="1" x="1329"/>
        <item m="1" x="1338"/>
        <item m="1" x="951"/>
        <item m="1" x="1049"/>
        <item m="1" x="1050"/>
        <item m="1" x="1351"/>
        <item m="1" x="1051"/>
        <item m="1" x="1135"/>
        <item m="1" x="1136"/>
        <item m="1" x="1185"/>
        <item m="1" x="1137"/>
        <item m="1" x="1138"/>
        <item m="1" x="1139"/>
        <item m="1" x="1370"/>
        <item m="1" x="1322"/>
        <item m="1" x="1323"/>
        <item m="1" x="1253"/>
        <item m="1" x="1140"/>
        <item m="1" x="1141"/>
        <item m="1" x="1283"/>
        <item m="1" x="1202"/>
        <item m="1" x="1120"/>
        <item m="1" x="1121"/>
        <item m="1" x="1270"/>
        <item m="1" x="1052"/>
        <item m="1" x="1251"/>
        <item m="1" x="1122"/>
        <item m="1" x="1203"/>
        <item m="1" x="1218"/>
        <item m="1" x="1082"/>
        <item m="1" x="1236"/>
        <item m="1" x="1083"/>
        <item m="1" x="1225"/>
        <item m="1" x="1211"/>
        <item m="1" x="1196"/>
        <item m="1" x="1298"/>
        <item m="1" x="1222"/>
        <item m="1" x="1246"/>
        <item m="1" x="1132"/>
        <item m="1" x="965"/>
        <item m="1" x="967"/>
        <item m="1" x="968"/>
        <item m="1" x="966"/>
        <item x="471"/>
        <item x="564"/>
        <item m="1" x="1151"/>
        <item x="565"/>
        <item x="193"/>
        <item x="325"/>
        <item x="192"/>
        <item x="475"/>
        <item x="351"/>
        <item m="1" x="1159"/>
        <item x="473"/>
        <item m="1" x="1163"/>
        <item x="567"/>
        <item x="729"/>
        <item x="538"/>
        <item x="361"/>
        <item x="125"/>
        <item m="1" x="1165"/>
        <item m="1" x="1166"/>
        <item x="730"/>
        <item m="1" x="1168"/>
        <item x="646"/>
        <item x="443"/>
        <item x="596"/>
        <item m="1" x="1172"/>
        <item x="130"/>
        <item m="1" x="1173"/>
        <item x="406"/>
        <item x="2"/>
        <item x="1"/>
        <item x="363"/>
        <item m="1" x="1200"/>
        <item m="1" x="1213"/>
        <item m="1" x="1223"/>
        <item m="1" x="1232"/>
        <item x="113"/>
        <item x="114"/>
        <item x="364"/>
        <item x="365"/>
        <item x="343"/>
        <item x="541"/>
        <item x="412"/>
        <item x="104"/>
        <item x="789"/>
        <item x="404"/>
        <item m="1" x="1201"/>
        <item x="782"/>
        <item x="530"/>
        <item m="1" x="1214"/>
        <item x="731"/>
        <item x="402"/>
        <item x="679"/>
        <item x="498"/>
        <item x="339"/>
        <item x="497"/>
        <item x="26"/>
        <item x="340"/>
        <item x="25"/>
        <item m="1" x="1274"/>
        <item x="263"/>
        <item m="1" x="1241"/>
        <item x="360"/>
        <item x="728"/>
        <item m="1" x="1247"/>
        <item x="24"/>
        <item x="345"/>
        <item m="1" x="1239"/>
        <item x="397"/>
        <item x="476"/>
        <item x="358"/>
        <item x="396"/>
        <item x="477"/>
        <item x="87"/>
        <item x="37"/>
        <item x="790"/>
        <item m="1" x="1254"/>
        <item x="35"/>
        <item x="370"/>
        <item x="260"/>
        <item x="40"/>
        <item x="290"/>
        <item x="528"/>
        <item x="9"/>
        <item x="308"/>
        <item m="1" x="1265"/>
        <item m="1" x="1266"/>
        <item x="36"/>
        <item x="89"/>
        <item x="38"/>
        <item x="291"/>
        <item x="371"/>
        <item m="1" x="1264"/>
        <item x="30"/>
        <item x="257"/>
        <item x="499"/>
        <item x="383"/>
        <item x="763"/>
        <item x="92"/>
        <item x="78"/>
        <item x="373"/>
        <item m="1" x="1273"/>
        <item x="483"/>
        <item x="347"/>
        <item x="101"/>
        <item m="1" x="1258"/>
        <item x="778"/>
        <item m="1" x="1259"/>
        <item m="1" x="1261"/>
        <item x="31"/>
        <item x="32"/>
        <item m="1" x="1269"/>
        <item m="1" x="1260"/>
        <item x="62"/>
        <item x="44"/>
        <item m="1" x="1275"/>
        <item x="382"/>
        <item x="106"/>
        <item x="384"/>
        <item x="63"/>
        <item x="45"/>
        <item x="21"/>
        <item x="22"/>
        <item x="41"/>
        <item x="777"/>
        <item x="500"/>
        <item x="15"/>
        <item x="16"/>
        <item x="11"/>
        <item x="12"/>
        <item m="1" x="1289"/>
        <item m="1" x="1286"/>
        <item x="764"/>
        <item x="858"/>
        <item x="385"/>
        <item x="446"/>
        <item x="472"/>
        <item x="14"/>
        <item m="1" x="1290"/>
        <item m="1" x="1281"/>
        <item m="1" x="1278"/>
        <item m="1" x="1277"/>
        <item x="85"/>
        <item x="105"/>
        <item x="5"/>
        <item m="1" x="1279"/>
        <item m="1" x="1282"/>
        <item x="54"/>
        <item x="53"/>
        <item x="42"/>
        <item m="1" x="1292"/>
        <item m="1" x="1294"/>
        <item x="43"/>
        <item x="75"/>
        <item m="1" x="1295"/>
        <item x="20"/>
        <item x="13"/>
        <item m="1" x="1291"/>
        <item x="19"/>
        <item x="417"/>
        <item m="1" x="1293"/>
        <item x="400"/>
        <item x="82"/>
        <item x="696"/>
        <item x="374"/>
        <item m="1" x="1296"/>
        <item m="1" x="1300"/>
        <item m="1" x="1297"/>
        <item m="1" x="1334"/>
        <item x="47"/>
        <item x="3"/>
        <item x="479"/>
        <item m="1" x="1371"/>
        <item x="73"/>
        <item x="256"/>
        <item x="81"/>
        <item x="569"/>
        <item x="344"/>
        <item x="50"/>
        <item x="80"/>
        <item m="1" x="1483"/>
        <item m="1" x="1372"/>
        <item m="1" x="1525"/>
        <item x="84"/>
        <item m="1" x="1373"/>
        <item m="1" x="1526"/>
        <item m="1" x="1374"/>
        <item x="58"/>
        <item x="59"/>
        <item m="1" x="1375"/>
        <item m="1" x="1527"/>
        <item m="1" x="1376"/>
        <item x="96"/>
        <item x="48"/>
        <item x="356"/>
        <item m="1" x="1377"/>
        <item x="623"/>
        <item m="1" x="1378"/>
        <item x="794"/>
        <item x="771"/>
        <item x="289"/>
        <item x="379"/>
        <item m="1" x="1379"/>
        <item x="0"/>
        <item m="1" x="1433"/>
        <item x="141"/>
        <item m="1" x="1380"/>
        <item m="1" x="1381"/>
        <item m="1" x="1382"/>
        <item m="1" x="1459"/>
        <item m="1" x="1528"/>
        <item m="1" x="1529"/>
        <item x="672"/>
        <item x="594"/>
        <item x="235"/>
        <item m="1" x="1383"/>
        <item x="533"/>
        <item m="1" x="1484"/>
        <item m="1" x="1384"/>
        <item m="1" x="1485"/>
        <item m="1" x="1486"/>
        <item m="1" x="1385"/>
        <item m="1" x="1487"/>
        <item m="1" x="1386"/>
        <item m="1" x="1387"/>
        <item m="1" x="1530"/>
        <item m="1" x="1388"/>
        <item m="1" x="1488"/>
        <item m="1" x="1389"/>
        <item m="1" x="1489"/>
        <item m="1" x="1390"/>
        <item m="1" x="1391"/>
        <item m="1" x="1392"/>
        <item m="1" x="1394"/>
        <item m="1" x="1491"/>
        <item m="1" x="1393"/>
        <item m="1" x="1490"/>
        <item m="1" x="1531"/>
        <item m="1" x="1532"/>
        <item m="1" x="1533"/>
        <item m="1" x="1395"/>
        <item m="1" x="1396"/>
        <item m="1" x="1534"/>
        <item m="1" x="1399"/>
        <item m="1" x="1397"/>
        <item m="1" x="1398"/>
        <item m="1" x="1535"/>
        <item m="1" x="1400"/>
        <item m="1" x="1401"/>
        <item m="1" x="1402"/>
        <item m="1" x="1403"/>
        <item m="1" x="1404"/>
        <item m="1" x="1405"/>
        <item m="1" x="1406"/>
        <item m="1" x="1536"/>
        <item m="1" x="1408"/>
        <item m="1" x="1537"/>
        <item m="1" x="1538"/>
        <item m="1" x="1409"/>
        <item m="1" x="1539"/>
        <item m="1" x="1410"/>
        <item m="1" x="1540"/>
        <item m="1" x="1411"/>
        <item m="1" x="1541"/>
        <item m="1" x="1492"/>
        <item m="1" x="1407"/>
        <item m="1" x="1493"/>
        <item m="1" x="1542"/>
        <item m="1" x="1494"/>
        <item m="1" x="1412"/>
        <item m="1" x="1413"/>
        <item m="1" x="1414"/>
        <item m="1" x="1495"/>
        <item m="1" x="1415"/>
        <item m="1" x="1496"/>
        <item x="774"/>
        <item x="304"/>
        <item m="1" x="1445"/>
        <item x="295"/>
        <item m="1" x="1498"/>
        <item m="1" x="1497"/>
        <item m="1" x="1416"/>
        <item m="1" x="1543"/>
        <item m="1" x="1417"/>
        <item x="773"/>
        <item m="1" x="1544"/>
        <item x="487"/>
        <item m="1" x="1499"/>
        <item m="1" x="1446"/>
        <item m="1" x="1500"/>
        <item m="1" x="1418"/>
        <item m="1" x="1419"/>
        <item m="1" x="1421"/>
        <item m="1" x="1422"/>
        <item m="1" x="1420"/>
        <item m="1" x="1424"/>
        <item m="1" x="1425"/>
        <item m="1" x="1426"/>
        <item m="1" x="1423"/>
        <item x="271"/>
        <item x="270"/>
        <item x="316"/>
        <item x="198"/>
        <item x="224"/>
        <item m="1" x="1427"/>
        <item m="1" x="1501"/>
        <item m="1" x="1502"/>
        <item x="230"/>
        <item x="226"/>
        <item x="228"/>
        <item x="225"/>
        <item m="1" x="1428"/>
        <item m="1" x="1429"/>
        <item m="1" x="1503"/>
        <item m="1" x="1430"/>
        <item m="1" x="1431"/>
        <item m="1" x="1504"/>
        <item x="733"/>
        <item x="734"/>
        <item m="1" x="1432"/>
        <item m="1" x="1434"/>
        <item m="1" x="1435"/>
        <item m="1" x="1436"/>
        <item m="1" x="1437"/>
        <item m="1" x="1438"/>
        <item m="1" x="1439"/>
        <item m="1" x="1505"/>
        <item m="1" x="1440"/>
        <item m="1" x="1441"/>
        <item x="754"/>
        <item x="613"/>
        <item x="756"/>
        <item m="1" x="1442"/>
        <item m="1" x="1443"/>
        <item m="1" x="1444"/>
        <item x="454"/>
        <item x="534"/>
        <item x="455"/>
        <item x="426"/>
        <item m="1" x="1506"/>
        <item m="1" x="1447"/>
        <item m="1" x="1448"/>
        <item m="1" x="1449"/>
        <item m="1" x="1450"/>
        <item x="579"/>
        <item m="1" x="1451"/>
        <item m="1" x="1452"/>
        <item m="1" x="1453"/>
        <item m="1" x="1454"/>
        <item x="527"/>
        <item m="1" x="1455"/>
        <item m="1" x="1545"/>
        <item x="456"/>
        <item m="1" x="1507"/>
        <item m="1" x="1508"/>
        <item m="1" x="1456"/>
        <item m="1" x="1458"/>
        <item m="1" x="1457"/>
        <item m="1" x="1460"/>
        <item m="1" x="1461"/>
        <item x="759"/>
        <item m="1" x="1509"/>
        <item m="1" x="1462"/>
        <item m="1" x="1463"/>
        <item x="580"/>
        <item m="1" x="1464"/>
        <item x="71"/>
        <item m="1" x="1349"/>
        <item m="1" x="1468"/>
        <item x="832"/>
        <item m="1" x="1344"/>
        <item m="1" x="1350"/>
        <item m="1" x="1340"/>
        <item x="218"/>
        <item x="219"/>
        <item x="317"/>
        <item m="1" x="1343"/>
        <item m="1" x="1342"/>
        <item m="1" x="1346"/>
        <item m="1" x="1469"/>
        <item m="1" x="1467"/>
        <item m="1" x="1348"/>
        <item m="1" x="1345"/>
        <item m="1" x="1511"/>
        <item m="1" x="1341"/>
        <item m="1" x="1347"/>
        <item m="1" x="1361"/>
        <item m="1" x="1362"/>
        <item m="1" x="1367"/>
        <item m="1" x="1358"/>
        <item m="1" x="1364"/>
        <item m="1" x="1482"/>
        <item x="835"/>
        <item m="1" x="1366"/>
        <item m="1" x="1365"/>
        <item m="1" x="1354"/>
        <item m="1" x="1356"/>
        <item m="1" x="1359"/>
        <item m="1" x="1360"/>
        <item m="1" x="1363"/>
        <item m="1" x="1355"/>
        <item m="1" x="1353"/>
        <item m="1" x="1352"/>
        <item m="1" x="1368"/>
        <item m="1" x="1357"/>
        <item m="1" x="1369"/>
        <item m="1" x="1465"/>
        <item m="1" x="1466"/>
        <item m="1" x="1479"/>
        <item m="1" x="1478"/>
        <item m="1" x="1477"/>
        <item x="845"/>
        <item m="1" x="1476"/>
        <item m="1" x="1524"/>
        <item m="1" x="1521"/>
        <item m="1" x="1522"/>
        <item x="810"/>
        <item x="187"/>
        <item x="319"/>
        <item x="849"/>
        <item m="1" x="1523"/>
        <item x="465"/>
        <item m="1" x="1520"/>
        <item m="1" x="1098"/>
        <item x="150"/>
        <item x="204"/>
        <item m="1" x="1475"/>
        <item m="1" x="1085"/>
        <item x="326"/>
        <item m="1" x="1097"/>
        <item x="768"/>
        <item x="508"/>
        <item x="288"/>
        <item x="786"/>
        <item m="1" x="1164"/>
        <item x="489"/>
        <item x="205"/>
        <item x="318"/>
        <item x="852"/>
        <item x="213"/>
        <item m="1" x="1086"/>
        <item x="338"/>
        <item x="284"/>
        <item x="155"/>
        <item m="1" x="1472"/>
        <item x="769"/>
        <item x="148"/>
        <item m="1" x="1473"/>
        <item m="1" x="1263"/>
        <item x="202"/>
        <item m="1" x="1332"/>
        <item x="287"/>
        <item x="788"/>
        <item m="1" x="1262"/>
        <item x="505"/>
        <item x="195"/>
        <item m="1" x="1267"/>
        <item x="207"/>
        <item x="458"/>
        <item m="1" x="1470"/>
        <item x="537"/>
        <item x="283"/>
        <item x="151"/>
        <item x="314"/>
        <item x="153"/>
        <item x="149"/>
        <item x="154"/>
        <item x="281"/>
        <item x="332"/>
        <item x="625"/>
        <item x="214"/>
        <item x="197"/>
        <item x="210"/>
        <item x="854"/>
        <item x="315"/>
        <item x="485"/>
        <item x="285"/>
        <item x="152"/>
        <item x="798"/>
        <item x="581"/>
        <item x="222"/>
        <item m="1" x="1474"/>
        <item m="1" x="1094"/>
        <item m="1" x="1162"/>
        <item m="1" x="1471"/>
        <item m="1" x="1306"/>
        <item m="1" x="1092"/>
        <item m="1" x="1227"/>
        <item m="1" x="1160"/>
        <item x="421"/>
        <item x="509"/>
        <item m="1" x="1515"/>
        <item m="1" x="1512"/>
        <item x="770"/>
        <item x="163"/>
        <item x="310"/>
        <item x="524"/>
        <item x="464"/>
        <item x="601"/>
        <item x="525"/>
        <item m="1" x="1513"/>
        <item x="588"/>
        <item x="161"/>
        <item x="160"/>
        <item m="1" x="1519"/>
        <item m="1" x="1255"/>
        <item m="1" x="1248"/>
        <item x="727"/>
        <item m="1" x="1514"/>
        <item x="416"/>
        <item x="124"/>
        <item x="495"/>
        <item x="380"/>
        <item m="1" x="1268"/>
        <item x="394"/>
        <item m="1" x="1250"/>
        <item m="1" x="1516"/>
        <item x="23"/>
        <item x="542"/>
        <item x="496"/>
        <item m="1" x="1517"/>
        <item m="1" x="1249"/>
        <item m="1" x="1518"/>
        <item x="482"/>
        <item x="732"/>
        <item x="813"/>
        <item m="1" x="1480"/>
        <item m="1" x="1481"/>
        <item x="118"/>
        <item x="121"/>
        <item m="1" x="1510"/>
        <item x="529"/>
        <item m="1" x="1547"/>
        <item m="1" x="1546"/>
        <item m="1" x="1549"/>
        <item m="1" x="1548"/>
        <item m="1" x="1550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359"/>
        <item x="405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x="481"/>
        <item x="401"/>
        <item x="254"/>
        <item x="369"/>
        <item m="1" x="1756"/>
        <item x="46"/>
        <item x="368"/>
        <item x="34"/>
        <item m="1" x="1757"/>
        <item m="1" x="1758"/>
        <item m="1" x="1759"/>
        <item x="791"/>
        <item m="1" x="1760"/>
        <item x="452"/>
        <item x="408"/>
        <item x="717"/>
        <item m="1" x="1761"/>
        <item x="39"/>
        <item m="1" x="1762"/>
        <item m="1" x="1763"/>
        <item x="381"/>
        <item x="108"/>
        <item x="6"/>
        <item m="1" x="1764"/>
        <item x="8"/>
        <item m="1" x="1765"/>
        <item x="28"/>
        <item x="7"/>
        <item x="86"/>
        <item x="29"/>
        <item m="1" x="1766"/>
        <item x="79"/>
        <item m="1" x="1767"/>
        <item m="1" x="1768"/>
        <item x="91"/>
        <item m="1" x="1769"/>
        <item m="1" x="1770"/>
        <item x="27"/>
        <item m="1" x="1771"/>
        <item m="1" x="1772"/>
        <item m="1" x="1773"/>
        <item m="1" x="1774"/>
        <item x="246"/>
        <item m="1" x="1775"/>
        <item m="1" x="1776"/>
        <item m="1" x="1777"/>
        <item x="17"/>
        <item x="18"/>
        <item x="261"/>
        <item x="77"/>
        <item x="453"/>
        <item x="52"/>
        <item x="51"/>
        <item x="376"/>
        <item m="1" x="1778"/>
        <item x="255"/>
        <item x="90"/>
        <item x="99"/>
        <item x="109"/>
        <item x="61"/>
        <item x="259"/>
        <item m="1" x="1779"/>
        <item m="1" x="1780"/>
        <item x="103"/>
        <item x="88"/>
        <item x="543"/>
        <item x="55"/>
        <item x="258"/>
        <item x="97"/>
        <item m="1" x="1781"/>
        <item m="1" x="1782"/>
        <item x="33"/>
        <item x="102"/>
        <item x="375"/>
        <item x="74"/>
        <item x="765"/>
        <item m="1" x="1783"/>
        <item x="57"/>
        <item x="378"/>
        <item x="377"/>
        <item m="1" x="1784"/>
        <item x="785"/>
        <item m="1" x="1785"/>
        <item x="60"/>
        <item x="56"/>
        <item m="1" x="1786"/>
        <item x="10"/>
        <item m="1" x="1787"/>
        <item m="1" x="1788"/>
        <item m="1" x="1789"/>
        <item x="83"/>
        <item m="1" x="1790"/>
        <item m="1" x="863"/>
        <item x="67"/>
        <item x="100"/>
        <item m="1" x="1791"/>
        <item m="1" x="1792"/>
        <item x="93"/>
        <item x="4"/>
        <item x="348"/>
        <item m="1" x="1793"/>
        <item x="780"/>
        <item x="779"/>
        <item m="1" x="1794"/>
        <item m="1" x="1795"/>
        <item x="144"/>
        <item x="72"/>
        <item x="128"/>
        <item x="107"/>
        <item m="1" x="1796"/>
        <item m="1" x="1797"/>
        <item m="1" x="1798"/>
        <item x="145"/>
        <item m="1" x="1799"/>
        <item x="146"/>
        <item m="1" x="1800"/>
        <item m="1" x="1801"/>
        <item x="142"/>
        <item x="398"/>
        <item x="437"/>
        <item x="313"/>
        <item m="1" x="1802"/>
        <item x="312"/>
        <item m="1" x="1803"/>
        <item x="49"/>
        <item m="1" x="1804"/>
        <item x="236"/>
        <item m="1" x="1805"/>
        <item m="1" x="1806"/>
        <item x="540"/>
        <item m="1" x="1807"/>
        <item m="1" x="1808"/>
        <item m="1" x="1809"/>
        <item x="262"/>
        <item m="1" x="1810"/>
        <item m="1" x="1811"/>
        <item m="1" x="1812"/>
        <item m="1" x="1813"/>
        <item m="1" x="1814"/>
        <item m="1" x="1815"/>
        <item m="1" x="1816"/>
        <item x="227"/>
        <item x="612"/>
        <item m="1" x="1817"/>
        <item m="1" x="1818"/>
        <item x="62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x="488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x="50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x="223"/>
        <item x="755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2"/>
        <item x="603"/>
        <item x="604"/>
        <item x="605"/>
        <item x="606"/>
        <item x="607"/>
        <item x="608"/>
        <item x="609"/>
        <item x="610"/>
        <item x="611"/>
        <item x="614"/>
        <item x="615"/>
        <item x="616"/>
        <item x="617"/>
        <item x="618"/>
        <item x="619"/>
        <item x="620"/>
        <item x="621"/>
        <item x="622"/>
        <item x="624"/>
        <item x="626"/>
        <item x="627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3"/>
        <item x="674"/>
        <item x="675"/>
        <item x="676"/>
        <item x="677"/>
        <item x="678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8"/>
        <item x="719"/>
        <item x="720"/>
        <item x="721"/>
        <item x="722"/>
        <item x="723"/>
        <item x="724"/>
        <item x="725"/>
        <item x="726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7"/>
        <item x="758"/>
        <item x="760"/>
        <item x="761"/>
        <item x="762"/>
        <item x="766"/>
        <item x="767"/>
        <item x="772"/>
        <item x="775"/>
        <item x="776"/>
        <item x="781"/>
        <item x="783"/>
        <item x="784"/>
        <item x="787"/>
        <item x="792"/>
        <item x="793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1"/>
        <item x="812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3"/>
        <item x="834"/>
        <item x="836"/>
        <item x="837"/>
        <item x="838"/>
        <item x="839"/>
        <item x="840"/>
        <item x="841"/>
        <item x="842"/>
        <item x="843"/>
        <item x="844"/>
        <item x="846"/>
        <item x="847"/>
        <item m="1" x="1551"/>
        <item x="848"/>
        <item x="850"/>
        <item x="851"/>
        <item x="853"/>
        <item x="855"/>
        <item x="857"/>
        <item x="859"/>
        <item x="860"/>
        <item x="861"/>
        <item x="862"/>
        <item x="8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6">
        <item x="112"/>
        <item x="20"/>
        <item x="52"/>
        <item x="35"/>
        <item x="3"/>
        <item x="12"/>
        <item x="6"/>
        <item m="1" x="153"/>
        <item x="71"/>
        <item m="1" x="118"/>
        <item m="1" x="136"/>
        <item x="36"/>
        <item x="10"/>
        <item x="66"/>
        <item x="47"/>
        <item m="1" x="171"/>
        <item x="33"/>
        <item x="91"/>
        <item x="4"/>
        <item m="1" x="162"/>
        <item x="51"/>
        <item m="1" x="148"/>
        <item m="1" x="157"/>
        <item m="1" x="158"/>
        <item m="1" x="127"/>
        <item x="7"/>
        <item m="1" x="152"/>
        <item x="80"/>
        <item x="2"/>
        <item m="1" x="208"/>
        <item m="1" x="178"/>
        <item x="34"/>
        <item m="1" x="196"/>
        <item x="50"/>
        <item x="40"/>
        <item m="1" x="128"/>
        <item m="1" x="200"/>
        <item x="1"/>
        <item m="1" x="199"/>
        <item m="1" x="181"/>
        <item m="1" x="179"/>
        <item x="21"/>
        <item m="1" x="159"/>
        <item m="1" x="173"/>
        <item m="1" x="180"/>
        <item x="9"/>
        <item m="1" x="151"/>
        <item m="1" x="174"/>
        <item m="1" x="207"/>
        <item x="30"/>
        <item x="8"/>
        <item m="1" x="214"/>
        <item m="1" x="129"/>
        <item x="98"/>
        <item m="1" x="130"/>
        <item x="11"/>
        <item m="1" x="143"/>
        <item x="27"/>
        <item x="5"/>
        <item m="1" x="150"/>
        <item m="1" x="217"/>
        <item x="0"/>
        <item x="90"/>
        <item m="1" x="218"/>
        <item x="17"/>
        <item m="1" x="146"/>
        <item m="1" x="160"/>
        <item m="1" x="206"/>
        <item x="53"/>
        <item m="1" x="147"/>
        <item m="1" x="131"/>
        <item x="14"/>
        <item m="1" x="219"/>
        <item x="94"/>
        <item m="1" x="213"/>
        <item x="43"/>
        <item m="1" x="156"/>
        <item m="1" x="216"/>
        <item x="19"/>
        <item m="1" x="190"/>
        <item x="15"/>
        <item x="72"/>
        <item m="1" x="215"/>
        <item x="29"/>
        <item x="92"/>
        <item x="18"/>
        <item m="1" x="176"/>
        <item m="1" x="193"/>
        <item m="1" x="169"/>
        <item x="78"/>
        <item m="1" x="204"/>
        <item x="41"/>
        <item m="1" x="155"/>
        <item x="73"/>
        <item x="108"/>
        <item m="1" x="145"/>
        <item x="79"/>
        <item m="1" x="144"/>
        <item m="1" x="172"/>
        <item x="28"/>
        <item m="1" x="175"/>
        <item x="63"/>
        <item m="1" x="189"/>
        <item x="67"/>
        <item m="1" x="139"/>
        <item x="68"/>
        <item m="1" x="154"/>
        <item x="64"/>
        <item x="56"/>
        <item m="1" x="177"/>
        <item x="16"/>
        <item m="1" x="137"/>
        <item m="1" x="194"/>
        <item x="103"/>
        <item m="1" x="138"/>
        <item m="1" x="188"/>
        <item m="1" x="135"/>
        <item x="54"/>
        <item m="1" x="167"/>
        <item x="86"/>
        <item x="55"/>
        <item m="1" x="212"/>
        <item x="113"/>
        <item x="69"/>
        <item x="111"/>
        <item m="1" x="121"/>
        <item m="1" x="195"/>
        <item x="114"/>
        <item m="1" x="198"/>
        <item m="1" x="170"/>
        <item m="1" x="124"/>
        <item m="1" x="166"/>
        <item m="1" x="134"/>
        <item m="1" x="224"/>
        <item x="110"/>
        <item x="82"/>
        <item m="1" x="122"/>
        <item m="1" x="132"/>
        <item m="1" x="161"/>
        <item x="87"/>
        <item m="1" x="140"/>
        <item m="1" x="205"/>
        <item m="1" x="185"/>
        <item m="1" x="227"/>
        <item m="1" x="229"/>
        <item m="1" x="163"/>
        <item x="59"/>
        <item m="1" x="192"/>
        <item m="1" x="149"/>
        <item x="101"/>
        <item m="1" x="123"/>
        <item m="1" x="119"/>
        <item m="1" x="168"/>
        <item m="1" x="186"/>
        <item x="95"/>
        <item x="62"/>
        <item m="1" x="182"/>
        <item m="1" x="232"/>
        <item x="38"/>
        <item m="1" x="228"/>
        <item m="1" x="202"/>
        <item m="1" x="125"/>
        <item m="1" x="223"/>
        <item m="1" x="203"/>
        <item x="25"/>
        <item x="77"/>
        <item m="1" x="226"/>
        <item m="1" x="230"/>
        <item m="1" x="191"/>
        <item x="115"/>
        <item m="1" x="209"/>
        <item m="1" x="141"/>
        <item m="1" x="231"/>
        <item m="1" x="184"/>
        <item m="1" x="142"/>
        <item x="23"/>
        <item m="1" x="183"/>
        <item m="1" x="197"/>
        <item m="1" x="211"/>
        <item x="117"/>
        <item x="75"/>
        <item m="1" x="120"/>
        <item m="1" x="221"/>
        <item m="1" x="210"/>
        <item m="1" x="225"/>
        <item m="1" x="165"/>
        <item x="84"/>
        <item x="74"/>
        <item m="1" x="126"/>
        <item x="24"/>
        <item m="1" x="201"/>
        <item m="1" x="187"/>
        <item m="1" x="133"/>
        <item m="1" x="222"/>
        <item m="1" x="164"/>
        <item m="1" x="220"/>
        <item m="1" x="233"/>
        <item m="1" x="234"/>
        <item m="1" x="235"/>
        <item m="1" x="236"/>
        <item m="1" x="237"/>
        <item m="1" x="238"/>
        <item x="37"/>
        <item m="1" x="239"/>
        <item m="1" x="240"/>
        <item m="1" x="241"/>
        <item m="1" x="242"/>
        <item m="1" x="243"/>
        <item m="1" x="244"/>
        <item m="1" x="245"/>
        <item x="45"/>
        <item m="1" x="246"/>
        <item m="1" x="247"/>
        <item x="83"/>
        <item x="32"/>
        <item m="1" x="248"/>
        <item m="1" x="249"/>
        <item x="31"/>
        <item x="13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x="70"/>
        <item m="1" x="259"/>
        <item m="1" x="260"/>
        <item m="1" x="261"/>
        <item m="1" x="262"/>
        <item m="1" x="263"/>
        <item m="1" x="264"/>
        <item m="1" x="265"/>
        <item x="26"/>
        <item m="1" x="266"/>
        <item x="93"/>
        <item m="1" x="267"/>
        <item m="1" x="268"/>
        <item x="22"/>
        <item m="1" x="269"/>
        <item m="1" x="270"/>
        <item x="107"/>
        <item m="1" x="271"/>
        <item m="1" x="272"/>
        <item m="1" x="273"/>
        <item m="1" x="274"/>
        <item m="1" x="275"/>
        <item m="1" x="276"/>
        <item m="1" x="277"/>
        <item m="1" x="278"/>
        <item x="61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x="100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x="8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x="65"/>
        <item m="1" x="328"/>
        <item m="1" x="329"/>
        <item m="1" x="330"/>
        <item x="104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x="39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x="96"/>
        <item x="60"/>
        <item m="1" x="407"/>
        <item m="1" x="408"/>
        <item m="1" x="409"/>
        <item m="1" x="410"/>
        <item m="1" x="411"/>
        <item x="116"/>
        <item m="1" x="412"/>
        <item m="1" x="413"/>
        <item x="46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342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39"/>
        <item m="1" x="940"/>
        <item m="1" x="941"/>
        <item x="573"/>
        <item x="482"/>
        <item m="1" x="942"/>
        <item m="1" x="943"/>
        <item m="1" x="944"/>
        <item m="1" x="945"/>
        <item x="89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x="179"/>
        <item m="1" x="956"/>
        <item m="1" x="957"/>
        <item m="1" x="958"/>
        <item m="1" x="959"/>
        <item x="303"/>
        <item m="1" x="960"/>
        <item m="1" x="961"/>
        <item m="1" x="962"/>
        <item m="1" x="963"/>
        <item x="255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x="207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x="184"/>
        <item x="481"/>
        <item m="1" x="985"/>
        <item m="1" x="986"/>
        <item x="75"/>
        <item m="1" x="987"/>
        <item m="1" x="988"/>
        <item m="1" x="989"/>
        <item m="1" x="990"/>
        <item m="1" x="991"/>
        <item m="1" x="992"/>
        <item x="32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x="489"/>
        <item m="1" x="1008"/>
        <item m="1" x="1009"/>
        <item m="1" x="1010"/>
        <item m="1" x="1011"/>
        <item x="87"/>
        <item m="1" x="1012"/>
        <item x="446"/>
        <item m="1" x="1013"/>
        <item m="1" x="1014"/>
        <item x="227"/>
        <item m="1" x="1015"/>
        <item x="86"/>
        <item x="48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x="518"/>
        <item m="1" x="1031"/>
        <item m="1" x="1032"/>
        <item m="1" x="1033"/>
        <item x="528"/>
        <item x="244"/>
        <item m="1" x="1034"/>
        <item m="1" x="1035"/>
        <item m="1" x="1036"/>
        <item m="1" x="1037"/>
        <item x="96"/>
        <item m="1" x="1038"/>
        <item x="259"/>
        <item m="1" x="1039"/>
        <item m="1" x="1040"/>
        <item m="1" x="1041"/>
        <item m="1" x="1042"/>
        <item m="1" x="1043"/>
        <item m="1" x="1044"/>
        <item x="368"/>
        <item m="1" x="1045"/>
        <item m="1" x="1046"/>
        <item m="1" x="1047"/>
        <item m="1" x="1048"/>
        <item x="322"/>
        <item m="1" x="1049"/>
        <item m="1" x="1050"/>
        <item m="1" x="1051"/>
        <item m="1" x="1052"/>
        <item m="1" x="1053"/>
        <item x="280"/>
        <item m="1" x="1054"/>
        <item m="1" x="1055"/>
        <item x="385"/>
        <item m="1" x="1056"/>
        <item m="1" x="1057"/>
        <item m="1" x="1058"/>
        <item m="1" x="1059"/>
        <item m="1" x="1060"/>
        <item m="1" x="1061"/>
        <item m="1" x="1062"/>
        <item x="30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x="205"/>
        <item m="1" x="1078"/>
        <item m="1" x="1079"/>
        <item m="1" x="1080"/>
        <item x="633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353"/>
        <item x="361"/>
        <item m="1" x="1093"/>
        <item x="514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x="28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x="242"/>
        <item x="45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x="523"/>
        <item m="1" x="1145"/>
        <item m="1" x="1146"/>
        <item m="1" x="1147"/>
        <item x="128"/>
        <item x="39"/>
        <item x="529"/>
        <item m="1" x="1148"/>
        <item m="1" x="1149"/>
        <item m="1" x="1150"/>
        <item m="1" x="1151"/>
        <item m="1" x="1152"/>
        <item m="1" x="1153"/>
        <item x="245"/>
        <item x="548"/>
        <item m="1" x="1154"/>
        <item m="1" x="1155"/>
        <item m="1" x="1156"/>
        <item m="1" x="1157"/>
        <item m="1" x="1158"/>
        <item m="1" x="1159"/>
        <item m="1" x="1160"/>
        <item x="235"/>
        <item m="1" x="1161"/>
        <item m="1" x="1162"/>
        <item m="1" x="1163"/>
        <item m="1" x="1164"/>
        <item x="340"/>
        <item m="1" x="1165"/>
        <item m="1" x="1166"/>
        <item m="1" x="1167"/>
        <item m="1" x="1168"/>
        <item m="1" x="1169"/>
        <item m="1" x="1170"/>
        <item x="535"/>
        <item x="390"/>
        <item m="1" x="1171"/>
        <item x="268"/>
        <item m="1" x="1172"/>
        <item m="1" x="1173"/>
        <item m="1" x="1174"/>
        <item m="1" x="1175"/>
        <item m="1" x="1176"/>
        <item m="1" x="1177"/>
        <item x="27"/>
        <item m="1" x="1178"/>
        <item m="1" x="1179"/>
        <item m="1" x="1180"/>
        <item m="1" x="1181"/>
        <item m="1" x="1182"/>
        <item m="1" x="1183"/>
        <item m="1" x="1184"/>
        <item x="202"/>
        <item x="124"/>
        <item m="1" x="1185"/>
        <item m="1" x="1186"/>
        <item m="1" x="1187"/>
        <item m="1" x="1188"/>
        <item m="1" x="1189"/>
        <item x="29"/>
        <item m="1" x="1190"/>
        <item m="1" x="1191"/>
        <item m="1" x="1192"/>
        <item m="1" x="1193"/>
        <item x="569"/>
        <item x="369"/>
        <item m="1" x="1194"/>
        <item x="530"/>
        <item m="1" x="1195"/>
        <item m="1" x="1196"/>
        <item m="1" x="1197"/>
        <item m="1" x="1198"/>
        <item m="1" x="1199"/>
        <item m="1" x="1200"/>
        <item m="1" x="1201"/>
        <item x="413"/>
        <item m="1" x="1202"/>
        <item m="1" x="1203"/>
        <item m="1" x="1204"/>
        <item m="1" x="1205"/>
        <item m="1" x="1206"/>
        <item x="72"/>
        <item m="1" x="1207"/>
        <item m="1" x="1208"/>
        <item x="38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x="214"/>
        <item m="1" x="1220"/>
        <item m="1" x="1221"/>
        <item m="1" x="1222"/>
        <item m="1" x="1223"/>
        <item x="470"/>
        <item m="1" x="1224"/>
        <item x="219"/>
        <item m="1" x="1225"/>
        <item m="1" x="1226"/>
        <item m="1" x="1227"/>
        <item m="1" x="1228"/>
        <item m="1" x="1229"/>
        <item x="241"/>
        <item m="1" x="1230"/>
        <item x="387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x="177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x="6"/>
        <item x="593"/>
        <item m="1" x="1264"/>
        <item m="1" x="1265"/>
        <item m="1" x="1266"/>
        <item m="1" x="1267"/>
        <item m="1" x="1268"/>
        <item m="1" x="1269"/>
        <item m="1" x="1270"/>
        <item m="1" x="1271"/>
        <item x="442"/>
        <item m="1" x="1272"/>
        <item x="134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x="592"/>
        <item m="1" x="1288"/>
        <item m="1" x="1289"/>
        <item m="1" x="1290"/>
        <item m="1" x="1291"/>
        <item m="1" x="1292"/>
        <item m="1" x="1293"/>
        <item x="359"/>
        <item m="1" x="1294"/>
        <item m="1" x="1295"/>
        <item m="1" x="1296"/>
        <item x="326"/>
        <item x="161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612"/>
        <item m="1" x="1311"/>
        <item m="1" x="1312"/>
        <item m="1" x="1313"/>
        <item x="150"/>
        <item x="319"/>
        <item m="1" x="1314"/>
        <item m="1" x="1315"/>
        <item x="201"/>
        <item m="1" x="1316"/>
        <item m="1" x="1317"/>
        <item x="12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x="463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66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3"/>
    <field x="2"/>
    <field x="4"/>
    <field x="5"/>
  </rowFields>
  <rowItems count="200">
    <i>
      <x v="3"/>
      <x v="422"/>
      <x/>
      <x v="18"/>
      <x v="108"/>
    </i>
    <i r="3">
      <x v="55"/>
      <x v="108"/>
    </i>
    <i r="1">
      <x v="426"/>
      <x/>
      <x v="28"/>
      <x v="87"/>
    </i>
    <i r="1">
      <x v="428"/>
      <x/>
      <x v="18"/>
      <x v="259"/>
    </i>
    <i r="1">
      <x v="440"/>
      <x/>
      <x v="45"/>
      <x v="246"/>
    </i>
    <i r="1">
      <x v="441"/>
      <x/>
      <x v="6"/>
      <x v="246"/>
    </i>
    <i r="1">
      <x v="450"/>
      <x/>
      <x v="6"/>
      <x v="149"/>
    </i>
    <i r="1">
      <x v="451"/>
      <x/>
      <x v="45"/>
      <x v="173"/>
    </i>
    <i r="1">
      <x v="452"/>
      <x/>
      <x v="45"/>
      <x v="14"/>
    </i>
    <i r="1">
      <x v="453"/>
      <x/>
      <x v="18"/>
      <x v="286"/>
    </i>
    <i r="1">
      <x v="454"/>
      <x/>
      <x v="6"/>
      <x v="272"/>
    </i>
    <i r="1">
      <x v="459"/>
      <x/>
      <x v="45"/>
      <x v="328"/>
    </i>
    <i r="1">
      <x v="461"/>
      <x/>
      <x v="55"/>
      <x v="108"/>
    </i>
    <i r="1">
      <x v="474"/>
      <x/>
      <x v="6"/>
      <x v="149"/>
    </i>
    <i r="1">
      <x v="477"/>
      <x/>
      <x v="6"/>
      <x v="63"/>
    </i>
    <i r="1">
      <x v="480"/>
      <x/>
      <x v="18"/>
      <x v="35"/>
    </i>
    <i r="1">
      <x v="481"/>
      <x/>
      <x v="6"/>
      <x v="149"/>
    </i>
    <i r="1">
      <x v="611"/>
      <x/>
      <x v="18"/>
      <x v="424"/>
    </i>
    <i r="1">
      <x v="612"/>
      <x/>
      <x v="6"/>
      <x v="297"/>
    </i>
    <i r="1">
      <x v="920"/>
      <x/>
      <x v="6"/>
      <x v="196"/>
    </i>
    <i r="1">
      <x v="922"/>
      <x/>
      <x v="6"/>
      <x v="246"/>
    </i>
    <i r="1">
      <x v="925"/>
      <x/>
      <x v="6"/>
      <x v="87"/>
    </i>
    <i r="1">
      <x v="929"/>
      <x/>
      <x v="18"/>
      <x v="226"/>
    </i>
    <i r="1">
      <x v="936"/>
      <x/>
      <x v="6"/>
      <x v="87"/>
    </i>
    <i r="1">
      <x v="939"/>
      <x/>
      <x v="18"/>
      <x v="35"/>
    </i>
    <i r="1">
      <x v="1133"/>
      <x/>
      <x v="6"/>
      <x v="196"/>
    </i>
    <i r="1">
      <x v="1167"/>
      <x/>
      <x v="6"/>
      <x v="519"/>
    </i>
    <i r="1">
      <x v="1262"/>
      <x/>
      <x v="6"/>
      <x v="461"/>
    </i>
    <i r="1">
      <x v="1266"/>
      <x/>
      <x/>
      <x v="272"/>
    </i>
    <i r="1">
      <x v="1268"/>
      <x/>
      <x v="58"/>
      <x v="149"/>
    </i>
    <i r="1">
      <x v="1280"/>
      <x/>
      <x v="50"/>
      <x v="149"/>
    </i>
    <i r="1">
      <x v="1283"/>
      <x/>
      <x v="6"/>
      <x v="286"/>
    </i>
    <i r="1">
      <x v="1376"/>
      <x/>
      <x v="45"/>
      <x v="286"/>
    </i>
    <i r="1">
      <x v="1377"/>
      <x/>
      <x/>
      <x v="424"/>
    </i>
    <i r="1">
      <x v="1378"/>
      <x/>
      <x/>
      <x v="433"/>
    </i>
    <i r="1">
      <x v="1379"/>
      <x/>
      <x v="6"/>
      <x v="130"/>
    </i>
    <i r="1">
      <x v="1380"/>
      <x/>
      <x v="6"/>
      <x v="149"/>
    </i>
    <i r="1">
      <x v="1383"/>
      <x/>
      <x v="28"/>
      <x v="265"/>
    </i>
    <i r="1">
      <x v="1385"/>
      <x/>
      <x v="28"/>
      <x v="173"/>
    </i>
    <i r="1">
      <x v="1386"/>
      <x/>
      <x v="18"/>
      <x v="149"/>
    </i>
    <i r="1">
      <x v="1389"/>
      <x/>
      <x v="18"/>
      <x v="35"/>
    </i>
    <i r="1">
      <x v="1392"/>
      <x/>
      <x v="6"/>
      <x v="305"/>
    </i>
    <i r="1">
      <x v="1393"/>
      <x/>
      <x v="6"/>
      <x v="265"/>
    </i>
    <i r="1">
      <x v="1394"/>
      <x/>
      <x v="28"/>
      <x v="226"/>
    </i>
    <i r="1">
      <x v="1399"/>
      <x/>
      <x v="6"/>
      <x v="977"/>
    </i>
    <i r="1">
      <x v="1519"/>
      <x/>
      <x/>
      <x v="130"/>
    </i>
    <i r="1">
      <x v="1522"/>
      <x/>
      <x v="6"/>
      <x v="375"/>
    </i>
    <i r="1">
      <x v="1523"/>
      <x/>
      <x v="18"/>
      <x v="348"/>
    </i>
    <i r="1">
      <x v="1530"/>
      <x/>
      <x v="28"/>
      <x v="63"/>
    </i>
    <i r="1">
      <x v="1532"/>
      <x/>
      <x v="6"/>
      <x v="305"/>
    </i>
    <i r="1">
      <x v="1533"/>
      <x/>
      <x v="45"/>
      <x v="360"/>
    </i>
    <i r="1">
      <x v="1534"/>
      <x/>
      <x/>
      <x v="384"/>
    </i>
    <i r="1">
      <x v="1535"/>
      <x/>
      <x v="28"/>
      <x v="149"/>
    </i>
    <i r="1">
      <x v="1538"/>
      <x/>
      <x v="18"/>
      <x v="87"/>
    </i>
    <i r="1">
      <x v="1539"/>
      <x/>
      <x v="45"/>
      <x v="173"/>
    </i>
    <i r="1">
      <x v="1540"/>
      <x/>
      <x v="18"/>
      <x v="348"/>
    </i>
    <i r="1">
      <x v="1542"/>
      <x/>
      <x v="6"/>
      <x v="108"/>
    </i>
    <i r="1">
      <x v="1544"/>
      <x/>
      <x v="6"/>
      <x v="208"/>
    </i>
    <i r="1">
      <x v="1546"/>
      <x/>
      <x v="18"/>
      <x v="130"/>
    </i>
    <i r="1">
      <x v="1547"/>
      <x/>
      <x v="45"/>
      <x v="130"/>
    </i>
    <i r="1">
      <x v="1549"/>
      <x/>
      <x v="6"/>
      <x v="348"/>
    </i>
    <i r="1">
      <x v="1574"/>
      <x/>
      <x v="18"/>
      <x v="14"/>
    </i>
    <i r="1">
      <x v="1590"/>
      <x/>
      <x v="18"/>
      <x v="196"/>
    </i>
    <i r="1">
      <x v="1595"/>
      <x/>
      <x v="6"/>
      <x v="457"/>
    </i>
    <i r="1">
      <x v="1600"/>
      <x/>
      <x v="18"/>
      <x v="246"/>
    </i>
    <i r="1">
      <x v="1627"/>
      <x/>
      <x v="18"/>
      <x v="286"/>
    </i>
    <i r="1">
      <x v="1631"/>
      <x/>
      <x v="6"/>
      <x v="305"/>
    </i>
    <i r="1">
      <x v="1633"/>
      <x/>
      <x v="18"/>
      <x v="357"/>
    </i>
    <i r="1">
      <x v="1646"/>
      <x/>
      <x v="18"/>
      <x v="130"/>
    </i>
    <i r="1">
      <x v="1648"/>
      <x/>
      <x v="6"/>
      <x v="173"/>
    </i>
    <i r="1">
      <x v="1649"/>
      <x/>
      <x v="6"/>
      <x v="108"/>
    </i>
    <i r="1">
      <x v="1651"/>
      <x/>
      <x v="45"/>
      <x v="196"/>
    </i>
    <i r="1">
      <x v="1672"/>
      <x/>
      <x/>
      <x v="412"/>
    </i>
    <i r="1">
      <x v="1685"/>
      <x/>
      <x v="6"/>
      <x v="226"/>
    </i>
    <i r="1">
      <x v="1687"/>
      <x/>
      <x/>
      <x v="173"/>
    </i>
    <i r="1">
      <x v="1688"/>
      <x/>
      <x v="6"/>
      <x v="315"/>
    </i>
    <i r="1">
      <x v="1689"/>
      <x/>
      <x v="18"/>
      <x v="305"/>
    </i>
    <i r="1">
      <x v="1707"/>
      <x/>
      <x v="6"/>
      <x v="265"/>
    </i>
    <i r="1">
      <x v="1709"/>
      <x/>
      <x v="6"/>
      <x v="196"/>
    </i>
    <i r="1">
      <x v="1712"/>
      <x/>
      <x v="6"/>
      <x v="428"/>
    </i>
    <i r="1">
      <x v="1741"/>
      <x/>
      <x v="18"/>
      <x v="173"/>
    </i>
    <i r="1">
      <x v="1744"/>
      <x/>
      <x v="37"/>
      <x v="63"/>
    </i>
    <i r="1">
      <x v="1745"/>
      <x/>
      <x v="6"/>
      <x v="226"/>
    </i>
    <i r="1">
      <x v="1748"/>
      <x/>
      <x v="6"/>
      <x v="196"/>
    </i>
    <i r="1">
      <x v="1756"/>
      <x/>
      <x v="6"/>
      <x v="130"/>
    </i>
    <i r="1">
      <x v="1757"/>
      <x/>
      <x v="6"/>
      <x v="272"/>
    </i>
    <i r="1">
      <x v="1829"/>
      <x/>
      <x v="55"/>
      <x v="87"/>
    </i>
    <i r="1">
      <x v="1830"/>
      <x/>
      <x v="18"/>
      <x v="63"/>
    </i>
    <i r="1">
      <x v="1875"/>
      <x/>
      <x v="6"/>
      <x v="238"/>
    </i>
    <i r="1">
      <x v="1880"/>
      <x/>
      <x/>
      <x v="315"/>
    </i>
    <i t="default">
      <x v="3"/>
    </i>
    <i>
      <x v="11"/>
      <x v="777"/>
      <x/>
      <x/>
      <x v="473"/>
    </i>
    <i r="1">
      <x v="1371"/>
      <x/>
      <x/>
      <x v="482"/>
    </i>
    <i r="1">
      <x v="1451"/>
      <x/>
      <x v="146"/>
      <x/>
    </i>
    <i t="default">
      <x v="11"/>
    </i>
    <i>
      <x v="12"/>
      <x v="1662"/>
      <x/>
      <x v="28"/>
      <x v="149"/>
    </i>
    <i r="1">
      <x v="1663"/>
      <x/>
      <x v="28"/>
      <x v="238"/>
    </i>
    <i r="1">
      <x v="1738"/>
      <x/>
      <x v="28"/>
      <x v="238"/>
    </i>
    <i r="1">
      <x v="1831"/>
      <x/>
      <x v="50"/>
      <x v="238"/>
    </i>
    <i r="1">
      <x v="1832"/>
      <x/>
      <x v="28"/>
      <x v="246"/>
    </i>
    <i t="default">
      <x v="12"/>
    </i>
    <i>
      <x v="14"/>
      <x v="1604"/>
      <x/>
      <x v="28"/>
      <x v="173"/>
    </i>
    <i r="1">
      <x v="1775"/>
      <x/>
      <x v="6"/>
      <x v="196"/>
    </i>
    <i t="default">
      <x v="14"/>
    </i>
    <i>
      <x v="17"/>
      <x v="491"/>
      <x/>
      <x v="45"/>
      <x v="35"/>
    </i>
    <i r="1">
      <x v="492"/>
      <x/>
      <x v="6"/>
      <x v="297"/>
    </i>
    <i r="1">
      <x v="495"/>
      <x/>
      <x v="6"/>
      <x v="357"/>
    </i>
    <i r="1">
      <x v="506"/>
      <x/>
      <x v="28"/>
      <x v="208"/>
    </i>
    <i r="1">
      <x v="508"/>
      <x/>
      <x v="6"/>
      <x v="208"/>
    </i>
    <i r="1">
      <x v="515"/>
      <x/>
      <x v="6"/>
      <x v="272"/>
    </i>
    <i r="1">
      <x v="527"/>
      <x/>
      <x v="6"/>
      <x v="238"/>
    </i>
    <i r="1">
      <x v="533"/>
      <x/>
      <x v="6"/>
      <x v="375"/>
    </i>
    <i r="1">
      <x v="544"/>
      <x/>
      <x v="6"/>
      <x v="208"/>
    </i>
    <i r="1">
      <x v="545"/>
      <x/>
      <x/>
      <x v="130"/>
    </i>
    <i r="1">
      <x v="547"/>
      <x/>
      <x v="6"/>
      <x/>
    </i>
    <i r="1">
      <x v="574"/>
      <x/>
      <x/>
      <x v="416"/>
    </i>
    <i r="1">
      <x v="1157"/>
      <x/>
      <x v="18"/>
      <x v="238"/>
    </i>
    <i r="1">
      <x v="1161"/>
      <x/>
      <x v="6"/>
      <x v="514"/>
    </i>
    <i r="1">
      <x v="1165"/>
      <x/>
      <x v="6"/>
      <x v="272"/>
    </i>
    <i r="1">
      <x v="1174"/>
      <x/>
      <x v="6"/>
      <x v="208"/>
    </i>
    <i r="1">
      <x v="1178"/>
      <x/>
      <x v="6"/>
      <x v="208"/>
    </i>
    <i r="1">
      <x v="1573"/>
      <x/>
      <x v="18"/>
      <x v="130"/>
    </i>
    <i r="1">
      <x v="1779"/>
      <x/>
      <x v="6"/>
      <x v="108"/>
    </i>
    <i t="default">
      <x v="17"/>
    </i>
    <i>
      <x v="26"/>
      <x v="835"/>
      <x/>
      <x v="6"/>
      <x v="454"/>
    </i>
    <i r="1">
      <x v="836"/>
      <x/>
      <x/>
      <x v="336"/>
    </i>
    <i r="1">
      <x v="848"/>
      <x/>
      <x/>
      <x v="523"/>
    </i>
    <i r="1">
      <x v="850"/>
      <x/>
      <x v="6"/>
      <x v="357"/>
    </i>
    <i r="1">
      <x v="857"/>
      <x/>
      <x/>
      <x v="305"/>
    </i>
    <i r="1">
      <x v="872"/>
      <x/>
      <x v="6"/>
      <x v="403"/>
    </i>
    <i r="1">
      <x v="881"/>
      <x/>
      <x v="6"/>
      <x v="450"/>
    </i>
    <i r="1">
      <x v="883"/>
      <x/>
      <x/>
      <x v="1323"/>
    </i>
    <i r="1">
      <x v="888"/>
      <x/>
      <x v="28"/>
      <x v="342"/>
    </i>
    <i r="1">
      <x v="1438"/>
      <x/>
      <x v="18"/>
      <x v="448"/>
    </i>
    <i r="1">
      <x v="1442"/>
      <x/>
      <x/>
      <x v="461"/>
    </i>
    <i r="1">
      <x v="1443"/>
      <x/>
      <x/>
      <x v="478"/>
    </i>
    <i r="1">
      <x v="1479"/>
      <x/>
      <x/>
      <x v="387"/>
    </i>
    <i t="default">
      <x v="26"/>
    </i>
    <i>
      <x v="37"/>
      <x v="714"/>
      <x/>
      <x v="37"/>
      <x v="1285"/>
    </i>
    <i r="1">
      <x v="1287"/>
      <x/>
      <x v="37"/>
      <x v="265"/>
    </i>
    <i r="1">
      <x v="1700"/>
      <x/>
      <x v="18"/>
      <x v="393"/>
    </i>
    <i r="1">
      <x v="1801"/>
      <x/>
      <x v="415"/>
      <x v="705"/>
    </i>
    <i r="1">
      <x v="1802"/>
      <x/>
      <x v="45"/>
      <x v="1340"/>
    </i>
    <i t="default">
      <x v="37"/>
    </i>
    <i>
      <x v="60"/>
      <x v="1440"/>
      <x/>
      <x v="6"/>
      <x v="238"/>
    </i>
    <i r="1">
      <x v="1465"/>
      <x/>
      <x v="45"/>
      <x v="35"/>
    </i>
    <i r="1">
      <x v="1466"/>
      <x/>
      <x v="28"/>
      <x v="87"/>
    </i>
    <i r="1">
      <x v="1468"/>
      <x/>
      <x v="61"/>
      <x v="87"/>
    </i>
    <i r="1">
      <x v="1513"/>
      <x/>
      <x v="50"/>
      <x v="238"/>
    </i>
    <i r="1">
      <x v="1516"/>
      <x/>
      <x v="45"/>
      <x v="63"/>
    </i>
    <i r="1">
      <x v="1657"/>
      <x/>
      <x v="6"/>
      <x v="325"/>
    </i>
    <i r="1">
      <x v="1659"/>
      <x/>
      <x v="18"/>
      <x v="387"/>
    </i>
    <i r="1">
      <x v="1695"/>
      <x/>
      <x v="6"/>
      <x v="130"/>
    </i>
    <i r="1">
      <x v="1768"/>
      <x/>
      <x v="28"/>
      <x v="208"/>
    </i>
    <i r="1">
      <x v="1800"/>
      <x/>
      <x v="6"/>
      <x v="246"/>
    </i>
    <i r="1">
      <x v="1876"/>
      <x/>
      <x v="37"/>
      <x v="1132"/>
    </i>
    <i r="1">
      <x v="1877"/>
      <x/>
      <x v="58"/>
      <x v="193"/>
    </i>
    <i r="1">
      <x v="1878"/>
      <x/>
      <x v="50"/>
      <x v="1339"/>
    </i>
    <i r="1">
      <x v="1879"/>
      <x/>
      <x v="6"/>
      <x v="448"/>
    </i>
    <i t="default">
      <x v="60"/>
    </i>
    <i>
      <x v="61"/>
      <x v="1678"/>
      <x/>
      <x v="71"/>
      <x v="63"/>
    </i>
    <i t="default">
      <x v="61"/>
    </i>
    <i>
      <x v="62"/>
      <x v="1457"/>
      <x/>
      <x v="18"/>
      <x v="477"/>
    </i>
    <i t="default">
      <x v="62"/>
    </i>
    <i>
      <x v="63"/>
      <x v="1536"/>
      <x/>
      <x v="45"/>
      <x v="226"/>
    </i>
    <i t="default">
      <x v="63"/>
    </i>
    <i>
      <x v="64"/>
      <x v="1472"/>
      <x/>
      <x v="18"/>
      <x v="375"/>
    </i>
    <i r="1">
      <x v="1473"/>
      <x/>
      <x v="18"/>
      <x v="305"/>
    </i>
    <i r="1">
      <x v="1474"/>
      <x/>
      <x v="6"/>
      <x v="348"/>
    </i>
    <i t="default">
      <x v="64"/>
    </i>
    <i>
      <x v="72"/>
      <x v="1713"/>
      <x/>
      <x v="85"/>
      <x v="305"/>
    </i>
    <i r="1">
      <x v="1714"/>
      <x/>
      <x v="75"/>
      <x v="238"/>
    </i>
    <i r="1">
      <x v="1718"/>
      <x/>
      <x v="6"/>
      <x v="196"/>
    </i>
    <i r="1">
      <x v="1719"/>
      <x/>
      <x v="6"/>
      <x v="272"/>
    </i>
    <i r="1">
      <x v="1720"/>
      <x/>
      <x v="6"/>
      <x v="259"/>
    </i>
    <i r="1">
      <x v="1721"/>
      <x/>
      <x v="28"/>
      <x v="226"/>
    </i>
    <i r="1">
      <x v="1722"/>
      <x/>
      <x v="18"/>
      <x v="226"/>
    </i>
    <i r="1">
      <x v="1724"/>
      <x/>
      <x v="6"/>
      <x v="246"/>
    </i>
    <i r="1">
      <x v="1725"/>
      <x/>
      <x v="37"/>
      <x v="226"/>
    </i>
    <i r="1">
      <x v="1726"/>
      <x/>
      <x v="6"/>
      <x v="246"/>
    </i>
    <i r="1">
      <x v="1727"/>
      <x/>
      <x v="6"/>
      <x v="238"/>
    </i>
    <i r="1">
      <x v="1728"/>
      <x/>
      <x v="6"/>
      <x v="238"/>
    </i>
    <i r="1">
      <x v="1729"/>
      <x/>
      <x v="18"/>
      <x v="226"/>
    </i>
    <i r="1">
      <x v="1730"/>
      <x/>
      <x v="6"/>
      <x v="226"/>
    </i>
    <i r="1">
      <x v="1732"/>
      <x/>
      <x v="6"/>
      <x v="226"/>
    </i>
    <i r="1">
      <x v="1753"/>
      <x/>
      <x v="94"/>
      <x v="149"/>
    </i>
    <i r="1">
      <x v="1754"/>
      <x/>
      <x v="6"/>
      <x v="196"/>
    </i>
    <i t="default">
      <x v="72"/>
    </i>
    <i>
      <x v="73"/>
      <x v="1737"/>
      <x/>
      <x v="58"/>
      <x v="246"/>
    </i>
    <i t="default">
      <x v="73"/>
    </i>
    <i>
      <x v="74"/>
      <x v="1792"/>
      <x/>
      <x v="6"/>
      <x v="509"/>
    </i>
    <i r="1">
      <x v="1793"/>
      <x/>
      <x v="6"/>
      <x v="1336"/>
    </i>
    <i r="1">
      <x v="1794"/>
      <x/>
      <x v="28"/>
      <x v="1337"/>
    </i>
    <i r="1">
      <x v="1795"/>
      <x/>
      <x v="6"/>
      <x v="478"/>
    </i>
    <i r="1">
      <x v="1796"/>
      <x/>
      <x v="18"/>
      <x v="420"/>
    </i>
    <i r="1">
      <x v="1826"/>
      <x/>
      <x v="6"/>
      <x v="457"/>
    </i>
    <i r="1">
      <x v="1827"/>
      <x/>
      <x v="6"/>
      <x v="387"/>
    </i>
    <i r="1">
      <x v="1828"/>
      <x/>
      <x v="6"/>
      <x v="387"/>
    </i>
    <i r="1">
      <x v="1836"/>
      <x/>
      <x v="6"/>
      <x v="47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9">
      <pivotArea type="all" dataOnly="0" outline="0" fieldPosition="0"/>
    </format>
    <format dxfId="10">
      <pivotArea outline="0" collapsedLevelsAreSubtotals="1" fieldPosition="0"/>
    </format>
    <format dxfId="11">
      <pivotArea dataOnly="0" labelOnly="1" outline="0" fieldPosition="0">
        <references count="1">
          <reference field="0" count="0"/>
        </references>
      </pivotArea>
    </format>
    <format dxfId="12">
      <pivotArea dataOnly="0" labelOnly="1" outline="0" axis="axisValues" fieldPosition="0"/>
    </format>
    <format dxfId="13">
      <pivotArea outline="0" fieldPosition="0">
        <references count="1">
          <reference field="4294967294" count="1">
            <x v="0"/>
          </reference>
        </references>
      </pivotArea>
    </format>
    <format dxfId="14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15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16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17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18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19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2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21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22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23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24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2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26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27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28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29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99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72">
      <pivotArea dataOnly="0" labelOnly="1" outline="0" axis="axisValues" fieldPosition="0"/>
    </format>
    <format dxfId="3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99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5"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Total" fld="8" baseField="0" baseItem="0" numFmtId="173"/>
  </dataFields>
  <formats count="2">
    <format dxfId="73">
      <pivotArea dataOnly="0" labelOnly="1" outline="0" axis="axisValues" fieldPosition="0"/>
    </format>
    <format dxfId="31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00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3:C1397" firstHeaderRow="1" firstDataRow="1" firstDataCol="3" rowPageCount="1" colPageCount="1"/>
  <pivotFields count="7">
    <pivotField axis="axisRow" compact="0" numFmtId="1" outline="0" showAll="0" defaultSubtotal="0">
      <items count="2329">
        <item m="1" x="1704"/>
        <item m="1" x="1705"/>
        <item m="1" x="1706"/>
        <item m="1" x="1716"/>
        <item m="1" x="1714"/>
        <item m="1" x="1718"/>
        <item m="1" x="1702"/>
        <item m="1" x="1885"/>
        <item m="1" x="1827"/>
        <item m="1" x="1828"/>
        <item m="1" x="1830"/>
        <item m="1" x="1837"/>
        <item m="1" x="1838"/>
        <item m="1" x="1840"/>
        <item m="1" x="1845"/>
        <item m="1" x="2106"/>
        <item m="1" x="1853"/>
        <item m="1" x="1855"/>
        <item m="1" x="1865"/>
        <item m="1" x="1869"/>
        <item m="1" x="1850"/>
        <item m="1" x="1841"/>
        <item m="1" x="1620"/>
        <item m="1" x="1594"/>
        <item m="1" x="1591"/>
        <item m="1" x="1586"/>
        <item m="1" x="1593"/>
        <item m="1" x="1526"/>
        <item m="1" x="1542"/>
        <item m="1" x="1541"/>
        <item m="1" x="1601"/>
        <item m="1" x="1609"/>
        <item m="1" x="1614"/>
        <item m="1" x="1615"/>
        <item m="1" x="1643"/>
        <item m="1" x="1644"/>
        <item m="1" x="1648"/>
        <item m="1" x="1647"/>
        <item m="1" x="1667"/>
        <item m="1" x="2124"/>
        <item m="1" x="1872"/>
        <item m="1" x="1879"/>
        <item m="1" x="1878"/>
        <item m="1" x="1877"/>
        <item m="1" x="1874"/>
        <item m="1" x="1873"/>
        <item m="1" x="1870"/>
        <item m="1" x="1871"/>
        <item m="1" x="1876"/>
        <item m="1" x="1875"/>
        <item m="1" x="2118"/>
        <item m="1" x="1796"/>
        <item m="1" x="1801"/>
        <item m="1" x="1802"/>
        <item m="1" x="1782"/>
        <item m="1" x="1790"/>
        <item m="1" x="1800"/>
        <item m="1" x="2115"/>
        <item m="1" x="1778"/>
        <item m="1" x="2113"/>
        <item m="1" x="1642"/>
        <item m="1" x="1639"/>
        <item m="1" x="1610"/>
        <item m="1" x="1566"/>
        <item m="1" x="1539"/>
        <item m="1" x="1596"/>
        <item m="1" x="1637"/>
        <item m="1" x="1577"/>
        <item m="1" x="1574"/>
        <item m="1" x="1635"/>
        <item m="1" x="1581"/>
        <item m="1" x="1533"/>
        <item m="1" x="1569"/>
        <item m="1" x="1657"/>
        <item m="1" x="1531"/>
        <item m="1" x="1530"/>
        <item m="1" x="1616"/>
        <item m="1" x="1631"/>
        <item m="1" x="1655"/>
        <item m="1" x="1654"/>
        <item m="1" x="1672"/>
        <item m="1" x="1618"/>
        <item m="1" x="1617"/>
        <item m="1" x="1621"/>
        <item m="1" x="1582"/>
        <item m="1" x="1653"/>
        <item m="1" x="1651"/>
        <item m="1" x="1656"/>
        <item m="1" x="1538"/>
        <item m="1" x="1624"/>
        <item m="1" x="1630"/>
        <item m="1" x="1590"/>
        <item m="1" x="1633"/>
        <item m="1" x="1636"/>
        <item m="1" x="1537"/>
        <item m="1" x="2145"/>
        <item m="1" x="1529"/>
        <item m="1" x="1665"/>
        <item m="1" x="1650"/>
        <item m="1" x="1528"/>
        <item m="1" x="1579"/>
        <item m="1" x="1562"/>
        <item m="1" x="1532"/>
        <item m="1" x="1583"/>
        <item m="1" x="1540"/>
        <item m="1" x="1627"/>
        <item m="1" x="1567"/>
        <item m="1" x="1576"/>
        <item m="1" x="1763"/>
        <item m="1" x="1761"/>
        <item m="1" x="1797"/>
        <item m="1" x="1798"/>
        <item m="1" x="1769"/>
        <item m="1" x="1771"/>
        <item m="1" x="1745"/>
        <item m="1" x="1795"/>
        <item m="1" x="2135"/>
        <item m="1" x="2176"/>
        <item m="1" x="1693"/>
        <item m="1" x="1816"/>
        <item m="1" x="1819"/>
        <item m="1" x="1817"/>
        <item m="1" x="2142"/>
        <item m="1" x="2155"/>
        <item m="1" x="2139"/>
        <item m="1" x="1737"/>
        <item m="1" x="1736"/>
        <item m="1" x="1734"/>
        <item m="1" x="1729"/>
        <item m="1" x="1727"/>
        <item m="1" x="1884"/>
        <item m="1" x="1881"/>
        <item m="1" x="1843"/>
        <item m="1" x="1866"/>
        <item m="1" x="1844"/>
        <item m="1" x="1842"/>
        <item m="1" x="1823"/>
        <item m="1" x="1824"/>
        <item m="1" x="1700"/>
        <item m="1" x="1880"/>
        <item m="1" x="1929"/>
        <item m="1" x="1791"/>
        <item m="1" x="1846"/>
        <item m="1" x="1847"/>
        <item m="1" x="1588"/>
        <item m="1" x="2173"/>
        <item m="1" x="1726"/>
        <item m="1" x="2182"/>
        <item m="1" x="1741"/>
        <item m="1" x="1731"/>
        <item m="1" x="1730"/>
        <item m="1" x="2164"/>
        <item m="1" x="1735"/>
        <item m="1" x="2167"/>
        <item m="1" x="2166"/>
        <item m="1" x="2152"/>
        <item m="1" x="1696"/>
        <item m="1" x="2172"/>
        <item m="1" x="2151"/>
        <item m="1" x="1742"/>
        <item m="1" x="1563"/>
        <item m="1" x="1698"/>
        <item m="1" x="2136"/>
        <item m="1" x="2169"/>
        <item m="1" x="2170"/>
        <item m="1" x="1684"/>
        <item m="1" x="1913"/>
        <item m="1" x="1909"/>
        <item m="1" x="1918"/>
        <item m="1" x="2133"/>
        <item m="1" x="1925"/>
        <item m="1" x="1924"/>
        <item m="1" x="1923"/>
        <item m="1" x="1921"/>
        <item m="1" x="1658"/>
        <item m="1" x="1606"/>
        <item m="1" x="1560"/>
        <item m="1" x="1607"/>
        <item m="1" x="1626"/>
        <item m="1" x="1652"/>
        <item m="1" x="1603"/>
        <item m="1" x="1604"/>
        <item m="1" x="1550"/>
        <item m="1" x="1551"/>
        <item m="1" x="1592"/>
        <item m="1" x="2134"/>
        <item m="1" x="2174"/>
        <item m="1" x="2138"/>
        <item m="1" x="2156"/>
        <item m="1" x="1917"/>
        <item m="1" x="2143"/>
        <item m="1" x="2171"/>
        <item m="1" x="1916"/>
        <item m="1" x="1915"/>
        <item m="1" x="1933"/>
        <item m="1" x="1934"/>
        <item m="1" x="1554"/>
        <item m="1" x="2083"/>
        <item m="1" x="2080"/>
        <item m="1" x="2081"/>
        <item m="1" x="1762"/>
        <item m="1" x="1766"/>
        <item m="1" x="1927"/>
        <item m="1" x="1928"/>
        <item m="1" x="2082"/>
        <item m="1" x="1747"/>
        <item m="1" x="1748"/>
        <item m="1" x="1751"/>
        <item m="1" x="1752"/>
        <item m="1" x="1754"/>
        <item m="1" x="1755"/>
        <item m="1" x="1756"/>
        <item m="1" x="1772"/>
        <item m="1" x="1774"/>
        <item m="1" x="1777"/>
        <item m="1" x="1780"/>
        <item m="1" x="1781"/>
        <item m="1" x="1783"/>
        <item m="1" x="1786"/>
        <item m="1" x="1788"/>
        <item m="1" x="1792"/>
        <item m="1" x="1793"/>
        <item m="1" x="2050"/>
        <item m="1" x="2029"/>
        <item m="1" x="1799"/>
        <item m="1" x="1826"/>
        <item m="1" x="1833"/>
        <item m="1" x="1834"/>
        <item m="1" x="1836"/>
        <item m="1" x="1851"/>
        <item m="1" x="1818"/>
        <item m="1" x="1976"/>
        <item m="1" x="1820"/>
        <item m="1" x="1822"/>
        <item m="1" x="1821"/>
        <item m="1" x="1862"/>
        <item m="1" x="1863"/>
        <item m="1" x="1868"/>
        <item m="1" x="1685"/>
        <item m="1" x="1686"/>
        <item m="1" x="2046"/>
        <item m="1" x="2053"/>
        <item m="1" x="2039"/>
        <item m="1" x="1998"/>
        <item m="1" x="1691"/>
        <item m="1" x="2040"/>
        <item m="1" x="1688"/>
        <item m="1" x="2048"/>
        <item m="1" x="1689"/>
        <item m="1" x="2006"/>
        <item m="1" x="2031"/>
        <item m="1" x="1694"/>
        <item m="1" x="1697"/>
        <item m="1" x="1978"/>
        <item m="1" x="1989"/>
        <item m="1" x="2070"/>
        <item m="1" x="2049"/>
        <item m="1" x="1984"/>
        <item m="1" x="1814"/>
        <item m="1" x="1815"/>
        <item m="1" x="2030"/>
        <item m="1" x="1810"/>
        <item m="1" x="1812"/>
        <item m="1" x="1572"/>
        <item m="1" x="1669"/>
        <item m="1" x="1623"/>
        <item m="1" x="1565"/>
        <item m="1" x="1641"/>
        <item m="1" x="1638"/>
        <item m="1" x="1645"/>
        <item m="1" x="1668"/>
        <item m="1" x="1676"/>
        <item m="1" x="1678"/>
        <item m="1" x="1587"/>
        <item m="1" x="1585"/>
        <item m="1" x="1561"/>
        <item m="1" x="1543"/>
        <item m="1" x="1552"/>
        <item m="1" x="1549"/>
        <item m="1" x="1557"/>
        <item m="1" x="1547"/>
        <item m="1" x="2036"/>
        <item m="1" x="1993"/>
        <item m="1" x="1564"/>
        <item m="1" x="1611"/>
        <item m="1" x="1525"/>
        <item m="1" x="1663"/>
        <item m="1" x="1664"/>
        <item m="1" x="1599"/>
        <item m="1" x="1634"/>
        <item m="1" x="1977"/>
        <item m="1" x="1907"/>
        <item m="1" x="1893"/>
        <item m="1" x="1911"/>
        <item m="1" x="1910"/>
        <item m="1" x="1920"/>
        <item m="1" x="2033"/>
        <item m="1" x="1660"/>
        <item m="1" x="1661"/>
        <item m="1" x="1675"/>
        <item m="1" x="1886"/>
        <item m="1" x="1888"/>
        <item m="1" x="1707"/>
        <item m="1" x="1719"/>
        <item m="1" x="1708"/>
        <item m="1" x="1703"/>
        <item m="1" x="1711"/>
        <item m="1" x="1699"/>
        <item m="1" x="1712"/>
        <item m="1" x="1709"/>
        <item m="1" x="1992"/>
        <item m="1" x="1701"/>
        <item m="1" x="1721"/>
        <item m="1" x="1889"/>
        <item m="1" x="2027"/>
        <item m="1" x="1856"/>
        <item m="1" x="1724"/>
        <item m="1" x="1725"/>
        <item m="1" x="2022"/>
        <item m="1" x="1922"/>
        <item m="1" x="1980"/>
        <item m="1" x="1981"/>
        <item m="1" x="1733"/>
        <item m="1" x="2024"/>
        <item m="1" x="1738"/>
        <item m="1" x="1740"/>
        <item m="1" x="1728"/>
        <item m="1" x="1864"/>
        <item m="1" x="1861"/>
        <item m="1" x="1849"/>
        <item m="1" x="1848"/>
        <item m="1" x="1832"/>
        <item m="1" x="1825"/>
        <item m="1" x="1710"/>
        <item m="1" x="1717"/>
        <item m="1" x="1713"/>
        <item m="1" x="1715"/>
        <item m="1" x="1811"/>
        <item m="1" x="1882"/>
        <item m="1" x="1887"/>
        <item m="1" x="1883"/>
        <item m="1" x="1744"/>
        <item m="1" x="1753"/>
        <item m="1" x="1776"/>
        <item m="1" x="1784"/>
        <item m="1" x="1770"/>
        <item m="1" x="1758"/>
        <item m="1" x="1757"/>
        <item m="1" x="1767"/>
        <item m="1" x="1732"/>
        <item m="1" x="1739"/>
        <item m="1" x="1835"/>
        <item m="1" x="1852"/>
        <item m="1" x="1600"/>
        <item m="1" x="1858"/>
        <item m="1" x="1831"/>
        <item m="1" x="1829"/>
        <item m="1" x="1854"/>
        <item m="1" x="1857"/>
        <item m="1" x="1839"/>
        <item m="1" x="1859"/>
        <item m="1" x="1867"/>
        <item m="1" x="1764"/>
        <item m="1" x="1787"/>
        <item m="1" x="1926"/>
        <item m="1" x="1986"/>
        <item m="1" x="1932"/>
        <item m="1" x="2007"/>
        <item m="1" x="2000"/>
        <item m="1" x="2003"/>
        <item m="1" x="2011"/>
        <item m="1" x="1750"/>
        <item m="1" x="1765"/>
        <item m="1" x="1768"/>
        <item m="1" x="1760"/>
        <item m="1" x="1759"/>
        <item m="1" x="1773"/>
        <item m="1" x="1775"/>
        <item m="1" x="1749"/>
        <item m="1" x="1779"/>
        <item m="1" x="1794"/>
        <item m="1" x="1659"/>
        <item m="1" x="1608"/>
        <item m="1" x="1746"/>
        <item m="1" x="1595"/>
        <item m="1" x="1628"/>
        <item m="1" x="1573"/>
        <item m="1" x="1568"/>
        <item m="1" x="1640"/>
        <item m="1" x="1679"/>
        <item m="1" x="1544"/>
        <item m="1" x="1673"/>
        <item m="1" x="1674"/>
        <item m="1" x="1625"/>
        <item m="1" x="1646"/>
        <item m="1" x="1680"/>
        <item m="1" x="1671"/>
        <item m="1" x="1598"/>
        <item m="1" x="1545"/>
        <item m="1" x="1903"/>
        <item m="1" x="1904"/>
        <item m="1" x="1902"/>
        <item m="1" x="1912"/>
        <item m="1" x="1914"/>
        <item m="1" x="1919"/>
        <item m="1" x="1963"/>
        <item m="1" x="1892"/>
        <item m="1" x="1908"/>
        <item m="1" x="1546"/>
        <item m="1" x="1966"/>
        <item m="1" x="1967"/>
        <item m="1" x="1548"/>
        <item m="1" x="1558"/>
        <item m="1" x="1968"/>
        <item m="1" x="1536"/>
        <item m="1" x="1535"/>
        <item m="1" x="1622"/>
        <item m="1" x="1605"/>
        <item m="1" x="1534"/>
        <item m="1" x="1632"/>
        <item m="1" x="1527"/>
        <item m="1" x="1602"/>
        <item m="1" x="1649"/>
        <item m="1" x="1580"/>
        <item m="1" x="1613"/>
        <item m="1" x="1612"/>
        <item m="1" x="1570"/>
        <item m="1" x="1578"/>
        <item m="1" x="1677"/>
        <item m="1" x="1584"/>
        <item m="1" x="1666"/>
        <item m="1" x="1629"/>
        <item m="1" x="1662"/>
        <item m="1" x="1571"/>
        <item m="1" x="1807"/>
        <item m="1" x="1808"/>
        <item m="1" x="1555"/>
        <item m="1" x="1556"/>
        <item m="1" x="1670"/>
        <item m="1" x="1930"/>
        <item m="1" x="1931"/>
        <item m="1" x="1559"/>
        <item m="1" x="1507"/>
        <item m="1" x="2078"/>
        <item m="1" x="1511"/>
        <item m="1" x="1509"/>
        <item m="1" x="1518"/>
        <item m="1" x="1897"/>
        <item m="1" x="1899"/>
        <item m="1" x="1898"/>
        <item m="1" x="1895"/>
        <item m="1" x="1900"/>
        <item m="1" x="1896"/>
        <item m="1" x="1894"/>
        <item m="1" x="1890"/>
        <item m="1" x="1891"/>
        <item m="1" x="1905"/>
        <item m="1" x="1906"/>
        <item m="1" x="1901"/>
        <item m="1" x="2325"/>
        <item m="1" x="1683"/>
        <item m="1" x="2328"/>
        <item m="1" x="2324"/>
        <item m="1" x="2322"/>
        <item m="1" x="2326"/>
        <item m="1" x="1809"/>
        <item m="1" x="1804"/>
        <item m="1" x="1805"/>
        <item m="1" x="2317"/>
        <item m="1" x="2315"/>
        <item m="1" x="2318"/>
        <item m="1" x="1520"/>
        <item m="1" x="1521"/>
        <item m="1" x="1515"/>
        <item m="1" x="2316"/>
        <item m="1" x="1806"/>
        <item m="1" x="1803"/>
        <item m="1" x="1692"/>
        <item m="1" x="1597"/>
        <item m="1" x="1619"/>
        <item m="1" x="1589"/>
        <item m="1" x="1681"/>
        <item m="1" x="1695"/>
        <item m="1" x="1682"/>
        <item m="1" x="1687"/>
        <item m="1" x="1690"/>
        <item m="1" x="2327"/>
        <item m="1" x="2320"/>
        <item m="1" x="2319"/>
        <item m="1" x="2323"/>
        <item m="1" x="2321"/>
        <item m="1" x="1785"/>
        <item m="1" x="1860"/>
        <item m="1" x="1722"/>
        <item m="1" x="1553"/>
        <item m="1" x="1575"/>
        <item m="1" x="1720"/>
        <item x="17"/>
        <item x="18"/>
        <item x="19"/>
        <item x="20"/>
        <item x="21"/>
        <item x="22"/>
        <item x="23"/>
        <item x="53"/>
        <item x="52"/>
        <item x="60"/>
        <item x="76"/>
        <item x="80"/>
        <item x="82"/>
        <item x="89"/>
        <item x="112"/>
        <item x="114"/>
        <item m="1" x="1956"/>
        <item x="119"/>
        <item x="120"/>
        <item x="121"/>
        <item x="128"/>
        <item x="138"/>
        <item m="1" x="1723"/>
        <item x="146"/>
        <item x="162"/>
        <item m="1" x="1743"/>
        <item x="164"/>
        <item x="165"/>
        <item x="170"/>
        <item m="1" x="1813"/>
        <item x="173"/>
        <item x="177"/>
        <item x="179"/>
        <item x="180"/>
        <item x="181"/>
        <item x="189"/>
        <item m="1" x="1789"/>
        <item x="196"/>
        <item x="202"/>
        <item x="203"/>
        <item x="253"/>
        <item x="209"/>
        <item x="218"/>
        <item x="219"/>
        <item x="228"/>
        <item x="237"/>
        <item x="239"/>
        <item x="241"/>
        <item x="244"/>
        <item x="254"/>
        <item x="259"/>
        <item x="265"/>
        <item x="267"/>
        <item x="272"/>
        <item x="273"/>
        <item x="269"/>
        <item x="274"/>
        <item x="275"/>
        <item x="276"/>
        <item x="277"/>
        <item x="278"/>
        <item x="279"/>
        <item x="280"/>
        <item x="281"/>
        <item x="282"/>
        <item x="283"/>
        <item x="297"/>
        <item x="299"/>
        <item x="304"/>
        <item x="306"/>
        <item x="307"/>
        <item x="308"/>
        <item x="309"/>
        <item x="310"/>
        <item x="314"/>
        <item x="316"/>
        <item x="317"/>
        <item x="318"/>
        <item x="322"/>
        <item x="324"/>
        <item x="330"/>
        <item x="882"/>
        <item x="883"/>
        <item x="884"/>
        <item x="885"/>
        <item x="886"/>
        <item x="1048"/>
        <item x="892"/>
        <item x="887"/>
        <item x="894"/>
        <item x="895"/>
        <item x="896"/>
        <item x="898"/>
        <item x="899"/>
        <item x="900"/>
        <item x="903"/>
        <item x="904"/>
        <item x="906"/>
        <item x="908"/>
        <item x="909"/>
        <item x="910"/>
        <item x="911"/>
        <item x="912"/>
        <item x="913"/>
        <item x="914"/>
        <item x="916"/>
        <item x="917"/>
        <item x="918"/>
        <item x="919"/>
        <item x="920"/>
        <item x="923"/>
        <item x="924"/>
        <item x="925"/>
        <item x="930"/>
        <item x="932"/>
        <item x="933"/>
        <item x="1076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7"/>
        <item x="948"/>
        <item x="949"/>
        <item x="950"/>
        <item x="951"/>
        <item x="952"/>
        <item x="953"/>
        <item x="954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1028"/>
        <item x="984"/>
        <item x="985"/>
        <item x="986"/>
        <item x="987"/>
        <item x="989"/>
        <item x="990"/>
        <item x="994"/>
        <item x="995"/>
        <item x="996"/>
        <item x="997"/>
        <item x="998"/>
        <item x="999"/>
        <item x="1001"/>
        <item x="1003"/>
        <item x="1004"/>
        <item x="1005"/>
        <item x="1006"/>
        <item x="1007"/>
        <item x="1008"/>
        <item x="1009"/>
        <item x="1010"/>
        <item x="1011"/>
        <item x="1012"/>
        <item x="891"/>
        <item x="1014"/>
        <item x="1015"/>
        <item x="1016"/>
        <item x="1017"/>
        <item x="1018"/>
        <item x="1024"/>
        <item x="1027"/>
        <item x="1029"/>
        <item x="1030"/>
        <item x="1031"/>
        <item x="1033"/>
        <item x="1034"/>
        <item x="1035"/>
        <item x="1036"/>
        <item x="1037"/>
        <item x="1038"/>
        <item x="1039"/>
        <item x="1040"/>
        <item x="1043"/>
        <item x="1044"/>
        <item x="1046"/>
        <item x="1047"/>
        <item x="1049"/>
        <item x="1050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42"/>
        <item x="1070"/>
        <item x="1071"/>
        <item x="955"/>
        <item x="1073"/>
        <item x="1074"/>
        <item x="1075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50"/>
        <item x="64"/>
        <item x="65"/>
        <item m="1" x="1495"/>
        <item x="79"/>
        <item x="94"/>
        <item m="1" x="1935"/>
        <item m="1" x="1937"/>
        <item m="1" x="1936"/>
        <item x="99"/>
        <item x="101"/>
        <item m="1" x="1938"/>
        <item x="106"/>
        <item x="108"/>
        <item x="111"/>
        <item x="122"/>
        <item x="123"/>
        <item x="133"/>
        <item x="134"/>
        <item m="1" x="1939"/>
        <item m="1" x="1948"/>
        <item m="1" x="1940"/>
        <item x="175"/>
        <item x="186"/>
        <item x="187"/>
        <item x="191"/>
        <item x="192"/>
        <item x="197"/>
        <item x="199"/>
        <item x="77"/>
        <item m="1" x="1941"/>
        <item x="206"/>
        <item x="207"/>
        <item m="1" x="1942"/>
        <item m="1" x="1949"/>
        <item m="1" x="1943"/>
        <item m="1" x="1944"/>
        <item m="1" x="1945"/>
        <item x="211"/>
        <item x="213"/>
        <item x="214"/>
        <item x="72"/>
        <item x="223"/>
        <item x="224"/>
        <item m="1" x="1946"/>
        <item x="247"/>
        <item x="289"/>
        <item x="293"/>
        <item m="1" x="1947"/>
        <item x="331"/>
        <item x="332"/>
        <item x="334"/>
        <item x="335"/>
        <item x="336"/>
        <item x="337"/>
        <item x="338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4"/>
        <item x="355"/>
        <item x="356"/>
        <item x="357"/>
        <item x="359"/>
        <item x="362"/>
        <item x="364"/>
        <item x="365"/>
        <item x="366"/>
        <item x="367"/>
        <item x="368"/>
        <item x="369"/>
        <item x="370"/>
        <item x="371"/>
        <item x="372"/>
        <item x="374"/>
        <item x="376"/>
        <item x="377"/>
        <item x="378"/>
        <item x="379"/>
        <item x="380"/>
        <item x="381"/>
        <item x="382"/>
        <item x="383"/>
        <item x="385"/>
        <item x="386"/>
        <item x="388"/>
        <item x="389"/>
        <item x="390"/>
        <item x="391"/>
        <item x="392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5"/>
        <item x="446"/>
        <item x="447"/>
        <item x="448"/>
        <item x="449"/>
        <item x="450"/>
        <item x="451"/>
        <item x="452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7"/>
        <item x="478"/>
        <item x="479"/>
        <item x="480"/>
        <item x="481"/>
        <item x="482"/>
        <item x="483"/>
        <item x="484"/>
        <item x="485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4"/>
        <item x="506"/>
        <item x="507"/>
        <item x="508"/>
        <item x="509"/>
        <item x="510"/>
        <item x="511"/>
        <item x="512"/>
        <item x="513"/>
        <item x="519"/>
        <item x="524"/>
        <item x="566"/>
        <item x="572"/>
        <item x="573"/>
        <item x="574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1"/>
        <item x="592"/>
        <item x="594"/>
        <item x="595"/>
        <item x="596"/>
        <item x="597"/>
        <item x="598"/>
        <item x="599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5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7"/>
        <item x="638"/>
        <item x="635"/>
        <item x="641"/>
        <item x="642"/>
        <item x="643"/>
        <item x="644"/>
        <item x="645"/>
        <item x="646"/>
        <item x="651"/>
        <item x="652"/>
        <item x="653"/>
        <item x="654"/>
        <item x="656"/>
        <item x="657"/>
        <item x="658"/>
        <item x="661"/>
        <item x="663"/>
        <item x="664"/>
        <item x="665"/>
        <item x="666"/>
        <item x="667"/>
        <item x="668"/>
        <item x="669"/>
        <item x="672"/>
        <item x="676"/>
        <item x="677"/>
        <item x="678"/>
        <item x="680"/>
        <item x="681"/>
        <item x="686"/>
        <item x="687"/>
        <item x="688"/>
        <item x="689"/>
        <item x="694"/>
        <item x="695"/>
        <item x="697"/>
        <item x="699"/>
        <item x="700"/>
        <item x="701"/>
        <item x="702"/>
        <item x="704"/>
        <item x="705"/>
        <item x="707"/>
        <item x="708"/>
        <item x="709"/>
        <item x="712"/>
        <item x="713"/>
        <item x="714"/>
        <item x="715"/>
        <item x="716"/>
        <item x="718"/>
        <item x="719"/>
        <item x="721"/>
        <item x="723"/>
        <item x="722"/>
        <item x="730"/>
        <item x="734"/>
        <item x="735"/>
        <item x="736"/>
        <item x="737"/>
        <item x="738"/>
        <item x="739"/>
        <item x="747"/>
        <item x="748"/>
        <item x="749"/>
        <item x="750"/>
        <item x="751"/>
        <item x="754"/>
        <item m="1" x="1950"/>
        <item x="649"/>
        <item x="650"/>
        <item x="690"/>
        <item x="693"/>
        <item x="710"/>
        <item x="727"/>
        <item x="728"/>
        <item x="729"/>
        <item x="731"/>
        <item x="740"/>
        <item x="741"/>
        <item x="742"/>
        <item x="743"/>
        <item x="744"/>
        <item x="752"/>
        <item m="1" x="1506"/>
        <item m="1" x="1498"/>
        <item m="1" x="1497"/>
        <item m="1" x="1501"/>
        <item m="1" x="1502"/>
        <item m="1" x="1499"/>
        <item m="1" x="1500"/>
        <item m="1" x="1505"/>
        <item m="1" x="1504"/>
        <item m="1" x="1503"/>
        <item x="784"/>
        <item x="785"/>
        <item x="786"/>
        <item x="787"/>
        <item x="789"/>
        <item x="790"/>
        <item x="791"/>
        <item x="792"/>
        <item x="793"/>
        <item x="794"/>
        <item x="798"/>
        <item x="799"/>
        <item x="800"/>
        <item x="801"/>
        <item x="802"/>
        <item x="804"/>
        <item x="805"/>
        <item x="806"/>
        <item x="807"/>
        <item x="808"/>
        <item x="809"/>
        <item x="810"/>
        <item x="811"/>
        <item x="812"/>
        <item x="813"/>
        <item x="815"/>
        <item x="818"/>
        <item x="819"/>
        <item x="820"/>
        <item x="821"/>
        <item x="823"/>
        <item x="824"/>
        <item x="825"/>
        <item x="827"/>
        <item x="828"/>
        <item x="829"/>
        <item x="830"/>
        <item x="832"/>
        <item x="834"/>
        <item x="835"/>
        <item x="837"/>
        <item x="840"/>
        <item x="838"/>
        <item x="839"/>
        <item x="841"/>
        <item x="842"/>
        <item x="846"/>
        <item x="847"/>
        <item x="850"/>
        <item x="851"/>
        <item x="852"/>
        <item x="874"/>
        <item x="875"/>
        <item x="876"/>
        <item x="877"/>
        <item x="878"/>
        <item x="879"/>
        <item x="880"/>
        <item x="881"/>
        <item x="855"/>
        <item x="858"/>
        <item x="859"/>
        <item x="860"/>
        <item x="861"/>
        <item x="864"/>
        <item x="866"/>
        <item x="870"/>
        <item x="872"/>
        <item x="873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x="59"/>
        <item x="61"/>
        <item x="62"/>
        <item x="63"/>
        <item x="66"/>
        <item x="67"/>
        <item x="68"/>
        <item x="69"/>
        <item x="70"/>
        <item x="71"/>
        <item x="73"/>
        <item x="74"/>
        <item x="75"/>
        <item x="78"/>
        <item x="81"/>
        <item x="83"/>
        <item x="84"/>
        <item x="85"/>
        <item x="86"/>
        <item x="87"/>
        <item x="88"/>
        <item x="90"/>
        <item x="91"/>
        <item x="92"/>
        <item x="93"/>
        <item x="95"/>
        <item x="100"/>
        <item x="96"/>
        <item x="97"/>
        <item x="98"/>
        <item x="102"/>
        <item x="103"/>
        <item x="104"/>
        <item x="105"/>
        <item x="107"/>
        <item x="109"/>
        <item x="110"/>
        <item x="113"/>
        <item x="115"/>
        <item x="116"/>
        <item x="117"/>
        <item x="118"/>
        <item x="124"/>
        <item x="125"/>
        <item x="126"/>
        <item x="127"/>
        <item x="129"/>
        <item x="130"/>
        <item x="131"/>
        <item x="132"/>
        <item x="135"/>
        <item x="136"/>
        <item x="137"/>
        <item x="139"/>
        <item x="140"/>
        <item x="141"/>
        <item x="142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3"/>
        <item x="166"/>
        <item x="167"/>
        <item x="168"/>
        <item x="169"/>
        <item x="171"/>
        <item x="172"/>
        <item x="174"/>
        <item x="176"/>
        <item x="178"/>
        <item x="182"/>
        <item x="183"/>
        <item x="184"/>
        <item x="185"/>
        <item x="188"/>
        <item x="190"/>
        <item x="193"/>
        <item x="194"/>
        <item x="195"/>
        <item x="198"/>
        <item x="200"/>
        <item x="201"/>
        <item x="204"/>
        <item x="205"/>
        <item x="208"/>
        <item x="210"/>
        <item x="212"/>
        <item x="215"/>
        <item x="216"/>
        <item x="217"/>
        <item x="220"/>
        <item x="221"/>
        <item x="222"/>
        <item x="225"/>
        <item x="226"/>
        <item x="227"/>
        <item x="229"/>
        <item x="230"/>
        <item x="231"/>
        <item x="232"/>
        <item x="233"/>
        <item x="234"/>
        <item x="235"/>
        <item x="236"/>
        <item x="238"/>
        <item x="240"/>
        <item x="242"/>
        <item x="243"/>
        <item x="245"/>
        <item x="246"/>
        <item x="248"/>
        <item x="249"/>
        <item x="250"/>
        <item x="251"/>
        <item x="252"/>
        <item x="255"/>
        <item x="256"/>
        <item x="257"/>
        <item x="258"/>
        <item x="260"/>
        <item x="261"/>
        <item x="262"/>
        <item x="263"/>
        <item x="264"/>
        <item x="266"/>
        <item x="268"/>
        <item x="270"/>
        <item x="271"/>
        <item x="284"/>
        <item x="285"/>
        <item x="286"/>
        <item x="287"/>
        <item x="288"/>
        <item x="290"/>
        <item x="291"/>
        <item x="292"/>
        <item x="294"/>
        <item x="295"/>
        <item x="296"/>
        <item x="298"/>
        <item x="300"/>
        <item x="301"/>
        <item x="302"/>
        <item x="303"/>
        <item x="305"/>
        <item x="311"/>
        <item x="312"/>
        <item x="313"/>
        <item x="315"/>
        <item x="319"/>
        <item x="320"/>
        <item x="321"/>
        <item x="323"/>
        <item x="325"/>
        <item x="326"/>
        <item x="327"/>
        <item x="328"/>
        <item x="329"/>
        <item x="333"/>
        <item x="339"/>
        <item x="353"/>
        <item x="358"/>
        <item x="360"/>
        <item x="361"/>
        <item x="363"/>
        <item x="373"/>
        <item x="375"/>
        <item x="384"/>
        <item x="387"/>
        <item x="393"/>
        <item x="406"/>
        <item x="407"/>
        <item x="432"/>
        <item x="444"/>
        <item x="453"/>
        <item x="454"/>
        <item x="467"/>
        <item x="475"/>
        <item x="476"/>
        <item x="486"/>
        <item x="492"/>
        <item x="501"/>
        <item x="502"/>
        <item x="503"/>
        <item x="505"/>
        <item x="514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30"/>
        <item x="531"/>
        <item x="532"/>
        <item x="533"/>
        <item x="534"/>
        <item x="535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6"/>
        <item x="557"/>
        <item x="558"/>
        <item x="559"/>
        <item x="560"/>
        <item x="561"/>
        <item x="562"/>
        <item x="563"/>
        <item x="565"/>
        <item x="567"/>
        <item x="568"/>
        <item x="569"/>
        <item x="570"/>
        <item x="571"/>
        <item x="575"/>
        <item x="576"/>
        <item x="577"/>
        <item x="583"/>
        <item x="590"/>
        <item x="593"/>
        <item x="600"/>
        <item x="611"/>
        <item x="612"/>
        <item x="614"/>
        <item x="616"/>
        <item x="617"/>
        <item x="634"/>
        <item x="636"/>
        <item x="639"/>
        <item x="640"/>
        <item x="647"/>
        <item x="648"/>
        <item x="655"/>
        <item x="659"/>
        <item x="660"/>
        <item x="662"/>
        <item x="670"/>
        <item x="671"/>
        <item x="673"/>
        <item x="674"/>
        <item x="675"/>
        <item x="679"/>
        <item x="682"/>
        <item x="683"/>
        <item x="684"/>
        <item x="685"/>
        <item x="691"/>
        <item x="692"/>
        <item x="696"/>
        <item x="698"/>
        <item x="703"/>
        <item x="706"/>
        <item x="711"/>
        <item x="717"/>
        <item x="720"/>
        <item x="724"/>
        <item x="725"/>
        <item x="726"/>
        <item x="732"/>
        <item x="733"/>
        <item x="745"/>
        <item x="746"/>
        <item x="753"/>
        <item x="755"/>
        <item x="756"/>
        <item x="757"/>
        <item x="758"/>
        <item x="759"/>
        <item x="760"/>
        <item x="761"/>
        <item x="762"/>
        <item x="763"/>
        <item x="768"/>
        <item x="772"/>
        <item x="773"/>
        <item x="783"/>
        <item x="788"/>
        <item x="795"/>
        <item x="796"/>
        <item x="797"/>
        <item x="803"/>
        <item x="814"/>
        <item x="816"/>
        <item x="817"/>
        <item x="822"/>
        <item x="826"/>
        <item x="833"/>
        <item x="843"/>
        <item x="844"/>
        <item x="845"/>
        <item x="848"/>
        <item x="849"/>
        <item x="853"/>
        <item x="854"/>
        <item x="857"/>
        <item x="862"/>
        <item x="863"/>
        <item x="865"/>
        <item x="867"/>
        <item x="888"/>
        <item x="889"/>
        <item x="890"/>
        <item x="893"/>
        <item x="897"/>
        <item x="901"/>
        <item x="902"/>
        <item x="905"/>
        <item x="907"/>
        <item x="915"/>
        <item x="921"/>
        <item x="922"/>
        <item x="926"/>
        <item x="927"/>
        <item x="928"/>
        <item x="929"/>
        <item x="931"/>
        <item x="946"/>
        <item x="970"/>
        <item x="988"/>
        <item x="991"/>
        <item x="992"/>
        <item x="993"/>
        <item x="1000"/>
        <item x="1002"/>
        <item x="1019"/>
        <item x="1020"/>
        <item x="1021"/>
        <item x="1022"/>
        <item x="1023"/>
        <item x="1025"/>
        <item x="1026"/>
        <item x="1032"/>
        <item x="1041"/>
        <item x="1045"/>
        <item m="1" x="1951"/>
        <item x="1051"/>
        <item x="1072"/>
        <item x="1095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1"/>
        <item x="1205"/>
        <item x="1203"/>
        <item x="1204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8"/>
        <item x="1487"/>
        <item x="1489"/>
        <item x="1490"/>
        <item x="1491"/>
        <item x="1492"/>
        <item x="1493"/>
        <item x="1494"/>
        <item m="1" x="2313"/>
        <item m="1" x="2314"/>
        <item m="1" x="1952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4"/>
        <item m="1" x="1965"/>
        <item m="1" x="1969"/>
        <item m="1" x="1970"/>
        <item m="1" x="1971"/>
        <item m="1" x="1972"/>
        <item m="1" x="1973"/>
        <item m="1" x="1974"/>
        <item m="1" x="1975"/>
        <item m="1" x="1979"/>
        <item m="1" x="1982"/>
        <item m="1" x="1983"/>
        <item m="1" x="1985"/>
        <item m="1" x="1987"/>
        <item m="1" x="1988"/>
        <item m="1" x="1990"/>
        <item m="1" x="1991"/>
        <item m="1" x="1994"/>
        <item m="1" x="1995"/>
        <item m="1" x="1996"/>
        <item m="1" x="1997"/>
        <item m="1" x="1999"/>
        <item m="1" x="2001"/>
        <item m="1" x="2002"/>
        <item m="1" x="2004"/>
        <item m="1" x="2005"/>
        <item m="1" x="2008"/>
        <item m="1" x="2009"/>
        <item m="1" x="2010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5"/>
        <item m="1" x="2026"/>
        <item m="1" x="2028"/>
        <item m="1" x="2032"/>
        <item m="1" x="2034"/>
        <item m="1" x="2035"/>
        <item m="1" x="2037"/>
        <item m="1" x="2038"/>
        <item m="1" x="2041"/>
        <item m="1" x="2042"/>
        <item m="1" x="2043"/>
        <item m="1" x="2044"/>
        <item m="1" x="2045"/>
        <item m="1" x="2047"/>
        <item m="1" x="2051"/>
        <item m="1" x="2052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1"/>
        <item m="1" x="2072"/>
        <item m="1" x="2073"/>
        <item m="1" x="2074"/>
        <item m="1" x="2075"/>
        <item m="1" x="2076"/>
        <item m="1" x="2077"/>
        <item m="1" x="2079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7"/>
        <item m="1" x="2108"/>
        <item m="1" x="2109"/>
        <item m="1" x="2110"/>
        <item m="1" x="2111"/>
        <item m="1" x="2112"/>
        <item m="1" x="2114"/>
        <item m="1" x="2116"/>
        <item m="1" x="2117"/>
        <item m="1" x="2119"/>
        <item m="1" x="2120"/>
        <item m="1" x="2121"/>
        <item m="1" x="2122"/>
        <item m="1" x="2123"/>
        <item m="1" x="2125"/>
        <item m="1" x="2126"/>
        <item m="1" x="2127"/>
        <item m="1" x="2128"/>
        <item m="1" x="2129"/>
        <item m="1" x="2130"/>
        <item m="1" x="2131"/>
        <item m="1" x="2132"/>
        <item m="1" x="2137"/>
        <item m="1" x="2140"/>
        <item m="1" x="2141"/>
        <item m="1" x="2144"/>
        <item m="1" x="2146"/>
        <item m="1" x="2147"/>
        <item m="1" x="2148"/>
        <item m="1" x="2149"/>
        <item m="1" x="2150"/>
        <item m="1" x="2153"/>
        <item m="1" x="2154"/>
        <item m="1" x="2157"/>
        <item m="1" x="2158"/>
        <item m="1" x="2159"/>
        <item m="1" x="2160"/>
        <item m="1" x="2161"/>
        <item m="1" x="2162"/>
        <item m="1" x="2163"/>
        <item m="1" x="2165"/>
        <item m="1" x="2168"/>
        <item m="1" x="2175"/>
        <item m="1" x="2177"/>
        <item m="1" x="2178"/>
        <item m="1" x="2179"/>
        <item m="1" x="2180"/>
        <item m="1" x="2181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1508"/>
        <item m="1" x="1510"/>
        <item m="1" x="1512"/>
        <item m="1" x="1513"/>
        <item m="1" x="1514"/>
        <item m="1" x="1516"/>
        <item m="1" x="1517"/>
        <item m="1" x="1519"/>
        <item m="1" x="1522"/>
        <item m="1" x="1523"/>
        <item m="1" x="1524"/>
        <item m="1" x="149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64"/>
        <item x="765"/>
        <item x="766"/>
        <item x="767"/>
        <item x="769"/>
        <item x="770"/>
        <item x="771"/>
        <item x="774"/>
        <item x="775"/>
        <item x="776"/>
        <item x="777"/>
        <item x="778"/>
        <item x="779"/>
        <item x="780"/>
        <item x="781"/>
        <item x="782"/>
        <item x="831"/>
        <item x="868"/>
        <item x="869"/>
        <item x="871"/>
        <item x="836"/>
        <item x="856"/>
        <item x="1200"/>
        <item x="1202"/>
        <item x="529"/>
        <item x="540"/>
        <item x="555"/>
        <item x="564"/>
        <item x="10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11"/>
        <item m="1" x="1314"/>
        <item m="1" x="1319"/>
        <item m="1" x="1311"/>
        <item m="1" x="1312"/>
        <item x="622"/>
        <item m="1" x="1315"/>
        <item m="1" x="1267"/>
        <item x="621"/>
        <item m="1" x="1308"/>
        <item x="730"/>
        <item x="112"/>
        <item m="1" x="1318"/>
        <item m="1" x="1309"/>
        <item m="1" x="2072"/>
        <item m="1" x="1120"/>
        <item x="587"/>
        <item x="299"/>
        <item x="579"/>
        <item x="288"/>
        <item x="4"/>
        <item m="1" x="1548"/>
        <item m="1" x="1310"/>
        <item m="1" x="1320"/>
        <item x="521"/>
        <item m="1" x="1464"/>
        <item m="1" x="1373"/>
        <item x="596"/>
        <item x="600"/>
        <item m="1" x="1130"/>
        <item m="1" x="1535"/>
        <item x="591"/>
        <item x="773"/>
        <item x="379"/>
        <item m="1" x="1988"/>
        <item x="291"/>
        <item m="1" x="1808"/>
        <item x="44"/>
        <item x="340"/>
        <item x="43"/>
        <item m="1" x="1323"/>
        <item m="1" x="1489"/>
        <item x="136"/>
        <item x="825"/>
        <item x="331"/>
        <item m="1" x="1380"/>
        <item x="45"/>
        <item x="641"/>
        <item m="1" x="1092"/>
        <item x="251"/>
        <item x="737"/>
        <item x="162"/>
        <item m="1" x="1074"/>
        <item m="1" x="1474"/>
        <item x="560"/>
        <item x="322"/>
        <item x="333"/>
        <item m="1" x="1127"/>
        <item x="115"/>
        <item m="1" x="1108"/>
        <item x="402"/>
        <item x="337"/>
        <item m="1" x="1082"/>
        <item m="1" x="1128"/>
        <item x="273"/>
        <item x="350"/>
        <item x="293"/>
        <item x="282"/>
        <item x="843"/>
        <item x="341"/>
        <item m="1" x="1429"/>
        <item m="1" x="1587"/>
        <item m="1" x="1381"/>
        <item x="708"/>
        <item x="261"/>
        <item x="620"/>
        <item x="161"/>
        <item m="1" x="1094"/>
        <item m="1" x="1327"/>
        <item m="1" x="1245"/>
        <item x="268"/>
        <item m="1" x="1279"/>
        <item m="1" x="1347"/>
        <item x="339"/>
        <item x="109"/>
        <item m="1" x="1515"/>
        <item x="304"/>
        <item x="707"/>
        <item m="1" x="1001"/>
        <item x="422"/>
        <item m="1" x="1284"/>
        <item m="1" x="1365"/>
        <item x="344"/>
        <item m="1" x="1004"/>
        <item x="287"/>
        <item x="82"/>
        <item x="387"/>
        <item x="597"/>
        <item m="1" x="1570"/>
        <item x="968"/>
        <item x="667"/>
        <item x="777"/>
        <item x="378"/>
        <item x="3"/>
        <item x="348"/>
        <item x="153"/>
        <item x="731"/>
        <item x="330"/>
        <item x="283"/>
        <item x="668"/>
        <item x="464"/>
        <item x="306"/>
        <item x="149"/>
        <item x="429"/>
        <item x="815"/>
        <item m="1" x="2073"/>
        <item m="1" x="1271"/>
        <item x="405"/>
        <item x="845"/>
        <item m="1" x="1007"/>
        <item x="76"/>
        <item x="669"/>
        <item x="308"/>
        <item x="172"/>
        <item x="706"/>
        <item x="259"/>
        <item m="1" x="1476"/>
        <item x="361"/>
        <item x="649"/>
        <item x="332"/>
        <item m="1" x="1144"/>
        <item x="266"/>
        <item m="1" x="1008"/>
        <item x="462"/>
        <item x="756"/>
        <item x="566"/>
        <item x="861"/>
        <item x="260"/>
        <item x="297"/>
        <item m="1" x="1054"/>
        <item m="1" x="1283"/>
        <item m="1" x="1015"/>
        <item m="1" x="1544"/>
        <item x="346"/>
        <item m="1" x="1453"/>
        <item x="309"/>
        <item m="1" x="1250"/>
        <item x="302"/>
        <item m="1" x="1490"/>
        <item x="78"/>
        <item x="460"/>
        <item m="1" x="1098"/>
        <item x="88"/>
        <item x="323"/>
        <item m="1" x="1296"/>
        <item m="1" x="1078"/>
        <item x="213"/>
        <item x="351"/>
        <item x="397"/>
        <item m="1" x="1435"/>
        <item x="281"/>
        <item m="1" x="1009"/>
        <item x="113"/>
        <item m="1" x="1523"/>
        <item x="272"/>
        <item x="795"/>
        <item x="327"/>
        <item x="794"/>
        <item x="145"/>
        <item x="53"/>
        <item m="1" x="1246"/>
        <item m="1" x="1463"/>
        <item x="426"/>
        <item x="632"/>
        <item x="246"/>
        <item x="86"/>
        <item x="585"/>
        <item x="374"/>
        <item x="928"/>
        <item x="923"/>
        <item m="1" x="1419"/>
        <item x="286"/>
        <item m="1" x="1432"/>
        <item m="1" x="1048"/>
        <item m="1" x="1062"/>
        <item m="1" x="1306"/>
        <item m="1" x="1504"/>
        <item x="811"/>
        <item x="317"/>
        <item m="1" x="1055"/>
        <item x="70"/>
        <item x="427"/>
        <item m="1" x="1397"/>
        <item x="85"/>
        <item m="1" x="1363"/>
        <item x="319"/>
        <item x="200"/>
        <item x="609"/>
        <item x="768"/>
        <item m="1" x="1420"/>
        <item m="1" x="1046"/>
        <item x="236"/>
        <item x="343"/>
        <item m="1" x="1052"/>
        <item m="1" x="1242"/>
        <item x="345"/>
        <item x="634"/>
        <item x="492"/>
        <item x="358"/>
        <item x="60"/>
        <item x="590"/>
        <item x="743"/>
        <item x="217"/>
        <item m="1" x="1533"/>
        <item m="1" x="1317"/>
        <item x="491"/>
        <item m="1" x="1103"/>
        <item x="106"/>
        <item x="614"/>
        <item m="1" x="1531"/>
        <item x="215"/>
        <item x="190"/>
        <item m="1" x="1143"/>
        <item x="749"/>
        <item x="369"/>
        <item x="239"/>
        <item m="1" x="1417"/>
        <item m="1" x="1307"/>
        <item x="859"/>
        <item x="249"/>
        <item m="1" x="1499"/>
        <item x="754"/>
        <item x="599"/>
        <item x="225"/>
        <item m="1" x="1084"/>
        <item x="128"/>
        <item m="1" x="1498"/>
        <item m="1" x="1330"/>
        <item x="223"/>
        <item x="303"/>
        <item x="114"/>
        <item m="1" x="1112"/>
        <item x="316"/>
        <item m="1" x="1316"/>
        <item m="1" x="1549"/>
        <item m="1" x="1253"/>
        <item x="870"/>
        <item x="226"/>
        <item x="58"/>
        <item x="616"/>
        <item m="1" x="1393"/>
        <item x="203"/>
        <item x="235"/>
        <item x="264"/>
        <item x="187"/>
        <item m="1" x="1300"/>
        <item x="31"/>
        <item x="610"/>
        <item x="104"/>
        <item m="1" x="1357"/>
        <item x="695"/>
        <item m="1" x="1077"/>
        <item x="240"/>
        <item m="1" x="1039"/>
        <item x="186"/>
        <item m="1" x="1529"/>
        <item m="1" x="1398"/>
        <item m="1" x="1484"/>
        <item m="1" x="1036"/>
        <item m="1" x="1388"/>
        <item m="1" x="1058"/>
        <item m="1" x="1462"/>
        <item x="881"/>
        <item x="466"/>
        <item m="1" x="1658"/>
        <item m="1" x="1344"/>
        <item m="1" x="1422"/>
        <item x="623"/>
        <item x="372"/>
        <item m="1" x="1118"/>
        <item x="862"/>
        <item x="69"/>
        <item x="686"/>
        <item x="250"/>
        <item m="1" x="1413"/>
        <item x="432"/>
        <item m="1" x="1075"/>
        <item x="694"/>
        <item x="97"/>
        <item x="738"/>
        <item x="270"/>
        <item x="569"/>
        <item m="1" x="1524"/>
        <item m="1" x="1421"/>
        <item x="142"/>
        <item m="1" x="1033"/>
        <item x="745"/>
        <item m="1" x="1390"/>
        <item x="592"/>
        <item m="1" x="1434"/>
        <item x="611"/>
        <item x="357"/>
        <item x="64"/>
        <item x="222"/>
        <item x="305"/>
        <item x="581"/>
        <item x="120"/>
        <item x="328"/>
        <item x="612"/>
        <item m="1" x="1050"/>
        <item m="1" x="1360"/>
        <item x="366"/>
        <item x="315"/>
        <item x="198"/>
        <item x="438"/>
        <item x="195"/>
        <item x="443"/>
        <item x="253"/>
        <item m="1" x="1539"/>
        <item x="674"/>
        <item m="1" x="1277"/>
        <item m="1" x="1423"/>
        <item x="99"/>
        <item x="184"/>
        <item m="1" x="1519"/>
        <item x="141"/>
        <item m="1" x="1536"/>
        <item x="56"/>
        <item x="182"/>
        <item m="1" x="1362"/>
        <item x="819"/>
        <item x="258"/>
        <item x="329"/>
        <item x="863"/>
        <item x="576"/>
        <item m="1" x="1540"/>
        <item x="977"/>
        <item m="1" x="1424"/>
        <item x="147"/>
        <item x="105"/>
        <item x="33"/>
        <item x="882"/>
        <item x="318"/>
        <item m="1" x="1070"/>
        <item m="1" x="1411"/>
        <item m="1" x="1391"/>
        <item x="132"/>
        <item x="338"/>
        <item x="121"/>
        <item m="1" x="1072"/>
        <item x="129"/>
        <item x="131"/>
        <item x="467"/>
        <item x="885"/>
        <item m="1" x="1496"/>
        <item m="1" x="1370"/>
        <item x="981"/>
        <item x="89"/>
        <item m="1" x="1038"/>
        <item x="188"/>
        <item m="1" x="1532"/>
        <item x="810"/>
        <item x="879"/>
        <item m="1" x="1280"/>
        <item x="627"/>
        <item m="1" x="1506"/>
        <item m="1" x="1276"/>
        <item m="1" x="1537"/>
        <item x="364"/>
        <item x="583"/>
        <item m="1" x="1071"/>
        <item m="1" x="1538"/>
        <item x="434"/>
        <item x="96"/>
        <item m="1" x="1287"/>
        <item x="243"/>
        <item m="1" x="1294"/>
        <item m="1" x="1027"/>
        <item m="1" x="1466"/>
        <item x="782"/>
        <item x="324"/>
        <item m="1" x="1492"/>
        <item m="1" x="1454"/>
        <item m="1" x="1047"/>
        <item m="1" x="1031"/>
        <item x="604"/>
        <item m="1" x="1383"/>
        <item x="216"/>
        <item x="238"/>
        <item m="1" x="1355"/>
        <item m="1" x="1022"/>
        <item m="1" x="2070"/>
        <item m="1" x="1385"/>
        <item m="1" x="1021"/>
        <item m="1" x="1321"/>
        <item m="1" x="1509"/>
        <item m="1" x="1255"/>
        <item m="1" x="1461"/>
        <item x="362"/>
        <item m="1" x="1305"/>
        <item x="59"/>
        <item x="210"/>
        <item m="1" x="1358"/>
        <item x="760"/>
        <item x="66"/>
        <item x="546"/>
        <item m="1" x="1640"/>
        <item x="748"/>
        <item m="1" x="1139"/>
        <item x="586"/>
        <item m="1" x="1389"/>
        <item x="301"/>
        <item x="27"/>
        <item m="1" x="1522"/>
        <item x="831"/>
        <item x="370"/>
        <item x="684"/>
        <item m="1" x="1426"/>
        <item x="0"/>
        <item m="1" x="1400"/>
        <item x="433"/>
        <item x="154"/>
        <item m="1" x="1550"/>
        <item m="1" x="1404"/>
        <item x="126"/>
        <item m="1" x="1334"/>
        <item m="1" x="1019"/>
        <item m="1" x="1336"/>
        <item m="1" x="1065"/>
        <item m="1" x="1513"/>
        <item x="570"/>
        <item m="1" x="1354"/>
        <item m="1" x="1335"/>
        <item x="463"/>
        <item m="1" x="1394"/>
        <item m="1" x="1485"/>
        <item x="155"/>
        <item x="296"/>
        <item x="178"/>
        <item x="30"/>
        <item x="832"/>
        <item x="603"/>
        <item x="231"/>
        <item x="130"/>
        <item x="709"/>
        <item m="1" x="1278"/>
        <item x="37"/>
        <item x="137"/>
        <item m="1" x="1530"/>
        <item m="1" x="1502"/>
        <item x="436"/>
        <item x="21"/>
        <item m="1" x="1475"/>
        <item x="572"/>
        <item m="1" x="1374"/>
        <item x="179"/>
        <item m="1" x="1503"/>
        <item x="929"/>
        <item m="1" x="1302"/>
        <item m="1" x="1349"/>
        <item x="571"/>
        <item m="1" x="1546"/>
        <item m="1" x="1483"/>
        <item x="28"/>
        <item m="1" x="1547"/>
        <item x="116"/>
        <item x="430"/>
        <item x="847"/>
        <item m="1" x="1465"/>
        <item m="1" x="1521"/>
        <item m="1" x="1018"/>
        <item x="595"/>
        <item m="1" x="1456"/>
        <item m="1" x="1467"/>
        <item m="1" x="1473"/>
        <item x="933"/>
        <item m="1" x="1395"/>
        <item m="1" x="1427"/>
        <item x="279"/>
        <item x="601"/>
        <item m="1" x="1346"/>
        <item x="363"/>
        <item m="1" x="1272"/>
        <item x="613"/>
        <item m="1" x="1356"/>
        <item m="1" x="1534"/>
        <item x="615"/>
        <item m="1" x="1044"/>
        <item x="447"/>
        <item x="167"/>
        <item x="208"/>
        <item m="1" x="1441"/>
        <item m="1" x="1447"/>
        <item x="35"/>
        <item x="889"/>
        <item x="247"/>
        <item x="77"/>
        <item m="1" x="1497"/>
        <item x="314"/>
        <item m="1" x="1024"/>
        <item m="1" x="1301"/>
        <item x="495"/>
        <item x="83"/>
        <item m="1" x="1293"/>
        <item m="1" x="1507"/>
        <item m="1" x="1150"/>
        <item m="1" x="2071"/>
        <item m="1" x="1345"/>
        <item m="1" x="1408"/>
        <item x="883"/>
        <item m="1" x="1342"/>
        <item x="108"/>
        <item x="516"/>
        <item m="1" x="1264"/>
        <item m="1" x="1086"/>
        <item m="1" x="1340"/>
        <item m="1" x="1510"/>
        <item x="376"/>
        <item x="588"/>
        <item m="1" x="1339"/>
        <item x="619"/>
        <item x="966"/>
        <item x="711"/>
        <item x="206"/>
        <item m="1" x="1063"/>
        <item m="1" x="1285"/>
        <item m="1" x="1281"/>
        <item x="371"/>
        <item x="458"/>
        <item m="1" x="1500"/>
        <item x="73"/>
        <item m="1" x="1045"/>
        <item m="1" x="1384"/>
        <item x="574"/>
        <item m="1" x="1491"/>
        <item m="1" x="1477"/>
        <item m="1" x="1073"/>
        <item m="1" x="1057"/>
        <item x="470"/>
        <item x="472"/>
        <item x="367"/>
        <item x="144"/>
        <item x="335"/>
        <item x="24"/>
        <item x="294"/>
        <item m="1" x="1025"/>
        <item x="784"/>
        <item x="448"/>
        <item m="1" x="1431"/>
        <item x="633"/>
        <item x="723"/>
        <item x="509"/>
        <item x="92"/>
        <item m="1" x="1274"/>
        <item m="1" x="1527"/>
        <item x="902"/>
        <item m="1" x="1341"/>
        <item x="478"/>
        <item m="1" x="1512"/>
        <item m="1" x="1338"/>
        <item m="1" x="1482"/>
        <item x="985"/>
        <item x="257"/>
        <item m="1" x="1328"/>
        <item m="1" x="1478"/>
        <item m="1" x="1304"/>
        <item x="98"/>
        <item m="1" x="1396"/>
        <item m="1" x="1348"/>
        <item m="1" x="1081"/>
        <item x="87"/>
        <item x="456"/>
        <item x="399"/>
        <item m="1" x="1282"/>
        <item m="1" x="1298"/>
        <item m="1" x="1486"/>
        <item m="1" x="1350"/>
        <item m="1" x="1430"/>
        <item x="783"/>
        <item m="1" x="1016"/>
        <item m="1" x="1386"/>
        <item m="1" x="1543"/>
        <item x="452"/>
        <item x="875"/>
        <item m="1" x="1455"/>
        <item x="481"/>
        <item m="1" x="1059"/>
        <item x="477"/>
        <item m="1" x="1614"/>
        <item m="1" x="1168"/>
        <item m="1" x="1343"/>
        <item x="230"/>
        <item m="1" x="1445"/>
        <item x="602"/>
        <item x="813"/>
        <item x="375"/>
        <item m="1" x="1418"/>
        <item m="1" x="1266"/>
        <item m="1" x="1518"/>
        <item m="1" x="1230"/>
        <item m="1" x="1511"/>
        <item x="750"/>
        <item x="836"/>
        <item x="856"/>
        <item x="483"/>
        <item m="1" x="1206"/>
        <item m="1" x="1460"/>
        <item m="1" x="1066"/>
        <item m="1" x="1268"/>
        <item m="1" x="1452"/>
        <item x="373"/>
        <item m="1" x="1472"/>
        <item x="529"/>
        <item m="1" x="1049"/>
        <item m="1" x="1448"/>
        <item m="1" x="1322"/>
        <item m="1" x="1443"/>
        <item m="1" x="1068"/>
        <item x="582"/>
        <item x="168"/>
        <item m="1" x="1446"/>
        <item m="1" x="1012"/>
        <item x="219"/>
        <item x="449"/>
        <item x="122"/>
        <item x="42"/>
        <item m="1" x="1359"/>
        <item m="1" x="1069"/>
        <item x="839"/>
        <item x="119"/>
        <item x="676"/>
        <item x="994"/>
        <item x="573"/>
        <item x="62"/>
        <item m="1" x="1076"/>
        <item m="1" x="1470"/>
        <item m="1" x="1299"/>
        <item m="1" x="1433"/>
        <item m="1" x="1403"/>
        <item m="1" x="1034"/>
        <item x="993"/>
        <item m="1" x="1449"/>
        <item m="1" x="1425"/>
        <item x="518"/>
        <item x="157"/>
        <item m="1" x="1295"/>
        <item m="1" x="1352"/>
        <item m="1" x="1325"/>
        <item m="1" x="1257"/>
        <item x="93"/>
        <item m="1" x="1379"/>
        <item m="1" x="1505"/>
        <item m="1" x="1520"/>
        <item m="1" x="1528"/>
        <item m="1" x="1402"/>
        <item m="1" x="1014"/>
        <item x="515"/>
        <item m="1" x="1436"/>
        <item x="835"/>
        <item m="1" x="1286"/>
        <item m="1" x="1292"/>
        <item m="1" x="1248"/>
        <item x="549"/>
        <item x="877"/>
        <item x="793"/>
        <item x="829"/>
        <item x="547"/>
        <item x="873"/>
        <item x="618"/>
        <item m="1" x="1351"/>
        <item m="1" x="1371"/>
        <item x="455"/>
        <item x="888"/>
        <item x="605"/>
        <item x="47"/>
        <item x="475"/>
        <item x="830"/>
        <item x="519"/>
        <item m="1" x="1275"/>
        <item m="1" x="1061"/>
        <item m="1" x="1013"/>
        <item m="1" x="1382"/>
        <item x="837"/>
        <item x="407"/>
        <item m="1" x="1326"/>
        <item m="1" x="1216"/>
        <item m="1" x="1020"/>
        <item x="897"/>
        <item m="1" x="1377"/>
        <item x="890"/>
        <item x="224"/>
        <item x="14"/>
        <item x="943"/>
        <item m="1" x="1514"/>
        <item x="893"/>
        <item x="532"/>
        <item m="1" x="1525"/>
        <item x="442"/>
        <item x="485"/>
        <item m="1" x="1468"/>
        <item x="494"/>
        <item m="1" x="1451"/>
        <item x="539"/>
        <item x="991"/>
        <item x="906"/>
        <item x="796"/>
        <item m="1" x="1376"/>
        <item m="1" x="1029"/>
        <item x="459"/>
        <item x="986"/>
        <item m="1" x="1480"/>
        <item m="1" x="1263"/>
        <item x="52"/>
        <item m="1" x="1457"/>
        <item x="6"/>
        <item x="606"/>
        <item m="1" x="1364"/>
        <item m="1" x="1428"/>
        <item x="508"/>
        <item x="263"/>
        <item m="1" x="1516"/>
        <item m="1" x="1405"/>
        <item x="526"/>
        <item m="1" x="1407"/>
        <item m="1" x="1369"/>
        <item x="527"/>
        <item x="457"/>
        <item x="540"/>
        <item x="218"/>
        <item m="1" x="1324"/>
        <item x="858"/>
        <item x="940"/>
        <item m="1" x="1415"/>
        <item m="1" x="1180"/>
        <item x="939"/>
        <item m="1" x="1297"/>
        <item m="1" x="1064"/>
        <item m="1" x="1079"/>
        <item x="25"/>
        <item x="262"/>
        <item x="608"/>
        <item m="1" x="1290"/>
        <item m="1" x="1508"/>
        <item x="473"/>
        <item m="1" x="1366"/>
        <item m="1" x="1259"/>
        <item m="1" x="1265"/>
        <item m="1" x="1085"/>
        <item x="490"/>
        <item m="1" x="1414"/>
        <item m="1" x="1051"/>
        <item x="454"/>
        <item m="1" x="1273"/>
        <item x="512"/>
        <item x="528"/>
        <item m="1" x="1517"/>
        <item m="1" x="2074"/>
        <item m="1" x="1261"/>
        <item m="1" x="1437"/>
        <item m="1" x="1458"/>
        <item m="1" x="1409"/>
        <item x="487"/>
        <item m="1" x="1450"/>
        <item x="947"/>
        <item m="1" x="1337"/>
        <item x="530"/>
        <item x="510"/>
        <item x="677"/>
        <item m="1" x="1410"/>
        <item x="525"/>
        <item x="103"/>
        <item x="513"/>
        <item m="1" x="1387"/>
        <item m="1" x="1501"/>
        <item m="1" x="1011"/>
        <item x="50"/>
        <item x="496"/>
        <item x="866"/>
        <item m="1" x="1080"/>
        <item m="1" x="1083"/>
        <item x="439"/>
        <item m="1" x="1252"/>
        <item x="484"/>
        <item x="507"/>
        <item m="1" x="1459"/>
        <item m="1" x="1378"/>
        <item m="1" x="1367"/>
        <item m="1" x="1256"/>
        <item m="1" x="1471"/>
        <item x="498"/>
        <item x="867"/>
        <item m="1" x="1487"/>
        <item m="1" x="1545"/>
        <item m="1" x="1416"/>
        <item x="140"/>
        <item x="171"/>
        <item m="1" x="1481"/>
        <item m="1" x="1440"/>
        <item x="537"/>
        <item x="868"/>
        <item x="505"/>
        <item x="548"/>
        <item x="524"/>
        <item x="511"/>
        <item x="942"/>
        <item x="471"/>
        <item x="482"/>
        <item x="476"/>
        <item m="1" x="1291"/>
        <item x="503"/>
        <item m="1" x="1151"/>
        <item x="520"/>
        <item m="1" x="1442"/>
        <item x="199"/>
        <item m="1" x="1303"/>
        <item x="791"/>
        <item m="1" x="1542"/>
        <item m="1" x="1375"/>
        <item x="365"/>
        <item x="84"/>
        <item x="789"/>
        <item m="1" x="1067"/>
        <item x="544"/>
        <item x="504"/>
        <item m="1" x="1368"/>
        <item m="1" x="1495"/>
        <item m="1" x="1399"/>
        <item m="1" x="1438"/>
        <item m="1" x="1469"/>
        <item x="960"/>
        <item x="792"/>
        <item m="1" x="1439"/>
        <item x="790"/>
        <item x="123"/>
        <item m="1" x="1488"/>
        <item x="535"/>
        <item x="534"/>
        <item m="1" x="1262"/>
        <item m="1" x="1329"/>
        <item m="1" x="1152"/>
        <item m="1" x="1269"/>
        <item m="1" x="1412"/>
        <item x="165"/>
        <item x="523"/>
        <item m="1" x="1249"/>
        <item m="1" x="1372"/>
        <item m="1" x="1053"/>
        <item m="1" x="1361"/>
        <item m="1" x="1060"/>
        <item x="884"/>
        <item m="1" x="1313"/>
        <item m="1" x="1493"/>
        <item x="786"/>
        <item m="1" x="1541"/>
        <item m="1" x="1056"/>
        <item m="1" x="1479"/>
        <item x="41"/>
        <item x="489"/>
        <item x="497"/>
        <item m="1" x="1494"/>
        <item x="948"/>
        <item m="1" x="1353"/>
        <item x="949"/>
        <item x="580"/>
        <item m="1" x="1254"/>
        <item x="480"/>
        <item m="1" x="1444"/>
        <item x="368"/>
        <item x="871"/>
        <item m="1" x="1043"/>
        <item m="1" x="1270"/>
        <item m="1" x="1260"/>
        <item m="1" x="1251"/>
        <item x="125"/>
        <item x="536"/>
        <item x="486"/>
        <item x="488"/>
        <item x="944"/>
        <item m="1" x="1392"/>
        <item x="493"/>
        <item m="1" x="1258"/>
        <item x="500"/>
        <item x="479"/>
        <item m="1" x="1526"/>
        <item m="1" x="1247"/>
        <item x="175"/>
        <item m="1" x="1040"/>
        <item x="1"/>
        <item x="2"/>
        <item m="1" x="2064"/>
        <item x="5"/>
        <item x="7"/>
        <item x="8"/>
        <item m="1" x="2065"/>
        <item m="1" x="2066"/>
        <item x="938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6"/>
        <item x="48"/>
        <item x="49"/>
        <item x="51"/>
        <item x="54"/>
        <item x="55"/>
        <item m="1" x="1000"/>
        <item x="57"/>
        <item x="61"/>
        <item x="63"/>
        <item x="65"/>
        <item x="67"/>
        <item x="68"/>
        <item x="71"/>
        <item x="72"/>
        <item x="74"/>
        <item x="75"/>
        <item x="79"/>
        <item x="80"/>
        <item x="81"/>
        <item x="90"/>
        <item x="91"/>
        <item x="94"/>
        <item x="95"/>
        <item x="100"/>
        <item x="101"/>
        <item x="102"/>
        <item x="107"/>
        <item x="110"/>
        <item x="111"/>
        <item x="117"/>
        <item x="118"/>
        <item x="124"/>
        <item x="127"/>
        <item x="133"/>
        <item x="134"/>
        <item x="135"/>
        <item x="138"/>
        <item x="139"/>
        <item x="143"/>
        <item x="146"/>
        <item x="148"/>
        <item x="150"/>
        <item x="151"/>
        <item x="152"/>
        <item x="156"/>
        <item x="158"/>
        <item x="159"/>
        <item x="160"/>
        <item x="163"/>
        <item x="164"/>
        <item x="166"/>
        <item x="169"/>
        <item x="170"/>
        <item x="173"/>
        <item x="174"/>
        <item x="176"/>
        <item x="177"/>
        <item x="180"/>
        <item x="181"/>
        <item x="183"/>
        <item x="185"/>
        <item x="189"/>
        <item x="191"/>
        <item x="192"/>
        <item x="193"/>
        <item x="194"/>
        <item x="196"/>
        <item x="197"/>
        <item x="201"/>
        <item x="202"/>
        <item x="204"/>
        <item x="205"/>
        <item x="207"/>
        <item x="209"/>
        <item x="212"/>
        <item x="214"/>
        <item x="220"/>
        <item x="221"/>
        <item x="227"/>
        <item x="228"/>
        <item x="229"/>
        <item x="232"/>
        <item x="233"/>
        <item x="234"/>
        <item x="237"/>
        <item x="241"/>
        <item x="242"/>
        <item x="244"/>
        <item x="245"/>
        <item x="248"/>
        <item x="252"/>
        <item x="254"/>
        <item x="255"/>
        <item x="256"/>
        <item x="265"/>
        <item x="267"/>
        <item x="269"/>
        <item x="271"/>
        <item x="274"/>
        <item x="275"/>
        <item x="276"/>
        <item x="277"/>
        <item x="278"/>
        <item x="280"/>
        <item x="284"/>
        <item x="285"/>
        <item x="289"/>
        <item x="290"/>
        <item x="292"/>
        <item x="295"/>
        <item x="298"/>
        <item x="300"/>
        <item x="307"/>
        <item x="310"/>
        <item x="311"/>
        <item x="312"/>
        <item x="313"/>
        <item x="321"/>
        <item x="320"/>
        <item x="325"/>
        <item x="326"/>
        <item x="334"/>
        <item x="336"/>
        <item x="342"/>
        <item x="347"/>
        <item x="349"/>
        <item x="352"/>
        <item x="353"/>
        <item x="354"/>
        <item x="355"/>
        <item x="356"/>
        <item x="359"/>
        <item x="360"/>
        <item x="377"/>
        <item x="380"/>
        <item x="381"/>
        <item x="382"/>
        <item x="383"/>
        <item x="384"/>
        <item x="385"/>
        <item x="386"/>
        <item x="388"/>
        <item x="389"/>
        <item x="390"/>
        <item x="391"/>
        <item x="392"/>
        <item x="394"/>
        <item x="395"/>
        <item x="396"/>
        <item x="400"/>
        <item x="401"/>
        <item x="403"/>
        <item x="404"/>
        <item x="406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3"/>
        <item x="424"/>
        <item x="428"/>
        <item x="431"/>
        <item x="435"/>
        <item x="437"/>
        <item x="440"/>
        <item x="441"/>
        <item x="444"/>
        <item x="445"/>
        <item x="446"/>
        <item x="450"/>
        <item x="451"/>
        <item x="453"/>
        <item x="461"/>
        <item x="465"/>
        <item x="468"/>
        <item x="469"/>
        <item x="474"/>
        <item x="499"/>
        <item x="501"/>
        <item x="502"/>
        <item x="506"/>
        <item x="514"/>
        <item x="517"/>
        <item x="522"/>
        <item x="531"/>
        <item x="533"/>
        <item x="538"/>
        <item x="541"/>
        <item x="542"/>
        <item x="543"/>
        <item x="545"/>
        <item x="550"/>
        <item x="551"/>
        <item x="552"/>
        <item x="553"/>
        <item x="554"/>
        <item x="555"/>
        <item x="556"/>
        <item x="557"/>
        <item x="558"/>
        <item x="561"/>
        <item x="564"/>
        <item x="575"/>
        <item x="577"/>
        <item x="578"/>
        <item x="589"/>
        <item x="593"/>
        <item x="594"/>
        <item x="598"/>
        <item m="1" x="1976"/>
        <item x="607"/>
        <item x="625"/>
        <item x="626"/>
        <item x="628"/>
        <item x="630"/>
        <item x="635"/>
        <item x="636"/>
        <item x="637"/>
        <item x="638"/>
        <item x="639"/>
        <item x="776"/>
        <item m="1" x="1552"/>
        <item m="1" x="1553"/>
        <item x="644"/>
        <item x="645"/>
        <item x="646"/>
        <item x="647"/>
        <item x="648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70"/>
        <item x="671"/>
        <item x="672"/>
        <item x="673"/>
        <item x="675"/>
        <item x="678"/>
        <item x="679"/>
        <item x="680"/>
        <item x="681"/>
        <item x="682"/>
        <item x="683"/>
        <item x="685"/>
        <item x="687"/>
        <item x="688"/>
        <item x="689"/>
        <item x="690"/>
        <item x="691"/>
        <item x="692"/>
        <item x="693"/>
        <item x="696"/>
        <item x="697"/>
        <item x="698"/>
        <item x="699"/>
        <item x="700"/>
        <item x="701"/>
        <item x="702"/>
        <item x="703"/>
        <item x="704"/>
        <item x="705"/>
        <item x="710"/>
        <item x="712"/>
        <item x="713"/>
        <item x="714"/>
        <item x="715"/>
        <item m="1" x="1554"/>
        <item x="717"/>
        <item x="718"/>
        <item x="719"/>
        <item x="720"/>
        <item x="721"/>
        <item x="722"/>
        <item x="724"/>
        <item x="725"/>
        <item x="726"/>
        <item x="727"/>
        <item x="728"/>
        <item x="729"/>
        <item x="732"/>
        <item x="733"/>
        <item x="734"/>
        <item x="735"/>
        <item x="736"/>
        <item x="739"/>
        <item x="740"/>
        <item x="742"/>
        <item x="744"/>
        <item x="746"/>
        <item x="747"/>
        <item x="751"/>
        <item x="752"/>
        <item x="753"/>
        <item x="755"/>
        <item x="757"/>
        <item x="758"/>
        <item x="759"/>
        <item x="761"/>
        <item x="762"/>
        <item x="763"/>
        <item x="764"/>
        <item x="765"/>
        <item x="766"/>
        <item x="767"/>
        <item x="769"/>
        <item x="770"/>
        <item x="771"/>
        <item x="772"/>
        <item x="774"/>
        <item x="775"/>
        <item x="778"/>
        <item x="779"/>
        <item x="780"/>
        <item x="781"/>
        <item x="785"/>
        <item x="787"/>
        <item x="788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2"/>
        <item x="814"/>
        <item x="816"/>
        <item x="817"/>
        <item x="818"/>
        <item x="559"/>
        <item x="820"/>
        <item x="821"/>
        <item x="822"/>
        <item x="823"/>
        <item x="398"/>
        <item x="827"/>
        <item x="828"/>
        <item x="833"/>
        <item x="834"/>
        <item m="1" x="1977"/>
        <item m="1" x="1978"/>
        <item x="840"/>
        <item x="841"/>
        <item x="842"/>
        <item x="844"/>
        <item x="846"/>
        <item x="848"/>
        <item x="849"/>
        <item x="850"/>
        <item x="851"/>
        <item x="852"/>
        <item x="853"/>
        <item x="854"/>
        <item x="855"/>
        <item x="857"/>
        <item x="860"/>
        <item x="864"/>
        <item x="865"/>
        <item x="869"/>
        <item x="872"/>
        <item x="874"/>
        <item x="876"/>
        <item x="878"/>
        <item x="880"/>
        <item x="886"/>
        <item x="887"/>
        <item x="891"/>
        <item x="892"/>
        <item x="894"/>
        <item x="895"/>
        <item x="896"/>
        <item x="898"/>
        <item x="899"/>
        <item x="900"/>
        <item x="901"/>
        <item x="903"/>
        <item x="904"/>
        <item x="905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4"/>
        <item x="925"/>
        <item x="926"/>
        <item x="927"/>
        <item x="930"/>
        <item x="931"/>
        <item x="932"/>
        <item x="934"/>
        <item x="935"/>
        <item x="936"/>
        <item x="937"/>
        <item x="941"/>
        <item x="945"/>
        <item x="946"/>
        <item x="950"/>
        <item x="951"/>
        <item x="952"/>
        <item x="953"/>
        <item x="954"/>
        <item x="955"/>
        <item x="956"/>
        <item x="957"/>
        <item x="958"/>
        <item x="959"/>
        <item x="961"/>
        <item x="962"/>
        <item x="963"/>
        <item x="964"/>
        <item x="965"/>
        <item x="967"/>
        <item x="969"/>
        <item x="970"/>
        <item x="971"/>
        <item x="972"/>
        <item x="973"/>
        <item x="974"/>
        <item x="975"/>
        <item x="976"/>
        <item x="978"/>
        <item x="979"/>
        <item x="980"/>
        <item x="982"/>
        <item x="983"/>
        <item x="984"/>
        <item x="987"/>
        <item x="988"/>
        <item x="989"/>
        <item x="990"/>
        <item x="992"/>
        <item x="995"/>
        <item x="996"/>
        <item x="997"/>
        <item x="998"/>
        <item x="999"/>
        <item m="1" x="1238"/>
        <item m="1" x="1809"/>
        <item m="1" x="1002"/>
        <item m="1" x="1005"/>
        <item m="1" x="1006"/>
        <item m="1" x="2069"/>
        <item m="1" x="1594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x="9"/>
        <item x="10"/>
        <item x="11"/>
        <item x="12"/>
        <item x="15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1"/>
        <item m="1" x="1572"/>
        <item m="1" x="1573"/>
        <item m="1" x="1042"/>
        <item m="1" x="1574"/>
        <item m="1" x="1575"/>
        <item m="1" x="1576"/>
        <item m="1" x="1577"/>
        <item m="1" x="1578"/>
        <item m="1" x="1115"/>
        <item m="1" x="1579"/>
        <item m="1" x="1580"/>
        <item m="1" x="1581"/>
        <item m="1" x="1582"/>
        <item m="1" x="1090"/>
        <item m="1" x="1583"/>
        <item m="1" x="1584"/>
        <item m="1" x="1585"/>
        <item m="1" x="1586"/>
        <item m="1" x="1123"/>
        <item m="1" x="1588"/>
        <item m="1" x="1125"/>
        <item m="1" x="1589"/>
        <item m="1" x="1590"/>
        <item m="1" x="1591"/>
        <item m="1" x="1592"/>
        <item m="1" x="1593"/>
        <item m="1" x="1145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5"/>
        <item m="1" x="1616"/>
        <item m="1" x="1111"/>
        <item m="1" x="1097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x="631"/>
        <item m="1" x="1639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9"/>
        <item m="1" x="1660"/>
        <item m="1" x="1661"/>
        <item m="1" x="1662"/>
        <item m="1" x="1663"/>
        <item x="64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146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617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10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104"/>
        <item m="1" x="1802"/>
        <item m="1" x="1803"/>
        <item m="1" x="1106"/>
        <item m="1" x="1088"/>
        <item m="1" x="1804"/>
        <item m="1" x="1805"/>
        <item m="1" x="1806"/>
        <item m="1" x="1807"/>
        <item m="1" x="1810"/>
        <item m="1" x="1243"/>
        <item m="1" x="1811"/>
        <item m="1" x="1812"/>
        <item x="568"/>
        <item m="1" x="1813"/>
        <item m="1" x="1814"/>
        <item m="1" x="1815"/>
        <item m="1" x="1816"/>
        <item m="1" x="1817"/>
        <item m="1" x="1134"/>
        <item m="1" x="1818"/>
        <item m="1" x="1819"/>
        <item m="1" x="1820"/>
        <item x="563"/>
        <item m="1" x="1821"/>
        <item m="1" x="1822"/>
        <item m="1" x="1823"/>
        <item m="1" x="1824"/>
        <item m="1" x="1003"/>
        <item m="1" x="1825"/>
        <item m="1" x="1826"/>
        <item m="1" x="1827"/>
        <item m="1" x="1828"/>
        <item m="1" x="1829"/>
        <item m="1" x="1830"/>
        <item m="1" x="1028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132"/>
        <item m="1" x="1847"/>
        <item m="1" x="1848"/>
        <item m="1" x="1037"/>
        <item m="1" x="1849"/>
        <item m="1" x="1850"/>
        <item m="1" x="1129"/>
        <item m="1" x="1851"/>
        <item m="1" x="1852"/>
        <item m="1" x="1853"/>
        <item m="1" x="1119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141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x="624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010"/>
        <item m="1" x="1017"/>
        <item m="1" x="1023"/>
        <item m="1" x="1026"/>
        <item m="1" x="1030"/>
        <item m="1" x="1032"/>
        <item x="562"/>
        <item m="1" x="1035"/>
        <item m="1" x="1041"/>
        <item m="1" x="1087"/>
        <item m="1" x="1089"/>
        <item m="1" x="1091"/>
        <item m="1" x="1093"/>
        <item m="1" x="1095"/>
        <item m="1" x="1096"/>
        <item m="1" x="1099"/>
        <item m="1" x="1100"/>
        <item m="1" x="1101"/>
        <item m="1" x="1102"/>
        <item m="1" x="1105"/>
        <item m="1" x="1109"/>
        <item m="1" x="1110"/>
        <item m="1" x="1113"/>
        <item m="1" x="1114"/>
        <item m="1" x="1116"/>
        <item m="1" x="1117"/>
        <item m="1" x="1121"/>
        <item m="1" x="1122"/>
        <item m="1" x="1124"/>
        <item m="1" x="1126"/>
        <item m="1" x="1131"/>
        <item m="1" x="1133"/>
        <item m="1" x="1135"/>
        <item m="1" x="1136"/>
        <item m="1" x="1137"/>
        <item m="1" x="1138"/>
        <item m="1" x="1140"/>
        <item m="1" x="1142"/>
        <item m="1" x="1147"/>
        <item m="1" x="1148"/>
        <item m="1" x="1149"/>
        <item m="1" x="1331"/>
        <item m="1" x="1332"/>
        <item m="1" x="1333"/>
        <item m="1" x="1401"/>
        <item m="1" x="1406"/>
        <item m="1" x="1244"/>
        <item m="1" x="1979"/>
        <item m="1" x="1980"/>
        <item m="1" x="2063"/>
        <item m="1" x="1981"/>
        <item m="1" x="1982"/>
        <item m="1" x="1288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7"/>
        <item m="1" x="1996"/>
        <item m="1" x="1997"/>
        <item m="1" x="1998"/>
        <item m="1" x="1999"/>
        <item m="1" x="2000"/>
        <item m="1" x="2001"/>
        <item m="1" x="155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5"/>
        <item x="584"/>
        <item x="824"/>
        <item x="838"/>
        <item x="826"/>
        <item m="1" x="1289"/>
        <item m="1" x="1975"/>
        <item m="1" x="1974"/>
        <item m="1" x="1971"/>
        <item m="1" x="1972"/>
        <item m="1" x="1973"/>
        <item m="1" x="1969"/>
        <item x="393"/>
        <item x="408"/>
        <item x="629"/>
        <item x="640"/>
        <item x="642"/>
        <item x="716"/>
        <item x="741"/>
        <item x="4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0"/>
    <field x="4"/>
  </rowFields>
  <rowItems count="1394">
    <i>
      <x v="1"/>
      <x v="1221"/>
      <x v="418"/>
    </i>
    <i>
      <x v="3"/>
      <x v="1222"/>
      <x v="887"/>
    </i>
    <i r="1">
      <x v="1223"/>
      <x v="888"/>
    </i>
    <i>
      <x v="4"/>
      <x v="1224"/>
      <x v="103"/>
    </i>
    <i r="1">
      <x v="1225"/>
      <x v="20"/>
    </i>
    <i>
      <x v="5"/>
      <x v="1226"/>
      <x v="890"/>
    </i>
    <i r="1">
      <x v="1227"/>
      <x v="714"/>
    </i>
    <i r="1">
      <x v="1228"/>
      <x v="891"/>
    </i>
    <i r="1">
      <x v="1229"/>
      <x v="892"/>
    </i>
    <i r="1">
      <x v="1230"/>
      <x v="1481"/>
    </i>
    <i r="1">
      <x v="1231"/>
      <x v="1482"/>
    </i>
    <i r="1">
      <x v="1232"/>
      <x v="1483"/>
    </i>
    <i r="1">
      <x v="1233"/>
      <x v="1484"/>
    </i>
    <i r="1">
      <x v="1234"/>
      <x v="897"/>
    </i>
    <i r="1">
      <x v="1235"/>
      <x v="691"/>
    </i>
    <i r="1">
      <x v="1236"/>
      <x v="1485"/>
    </i>
    <i r="1">
      <x v="1237"/>
      <x v="899"/>
    </i>
    <i>
      <x v="7"/>
      <x v="497"/>
      <x v="20"/>
    </i>
    <i r="1">
      <x v="498"/>
      <x v="900"/>
    </i>
    <i r="1">
      <x v="499"/>
      <x v="901"/>
    </i>
    <i r="1">
      <x v="500"/>
      <x v="902"/>
    </i>
    <i r="1">
      <x v="501"/>
      <x v="903"/>
    </i>
    <i r="1">
      <x v="502"/>
      <x v="451"/>
    </i>
    <i r="1">
      <x v="503"/>
      <x v="904"/>
    </i>
    <i>
      <x v="11"/>
      <x v="1238"/>
      <x v="905"/>
    </i>
    <i r="1">
      <x v="1239"/>
      <x v="905"/>
    </i>
    <i r="1">
      <x v="1240"/>
      <x v="543"/>
    </i>
    <i r="1">
      <x v="1241"/>
      <x v="738"/>
    </i>
    <i r="1">
      <x v="1242"/>
      <x v="906"/>
    </i>
    <i r="1">
      <x v="1243"/>
      <x v="738"/>
    </i>
    <i r="1">
      <x v="1244"/>
      <x v="412"/>
    </i>
    <i r="1">
      <x v="1245"/>
      <x v="463"/>
    </i>
    <i r="1">
      <x v="1246"/>
      <x v="907"/>
    </i>
    <i r="1">
      <x v="1247"/>
      <x v="439"/>
    </i>
    <i r="1">
      <x v="1248"/>
      <x v="907"/>
    </i>
    <i r="1">
      <x v="1249"/>
      <x v="256"/>
    </i>
    <i r="1">
      <x v="1250"/>
      <x v="908"/>
    </i>
    <i r="1">
      <x v="1251"/>
      <x v="908"/>
    </i>
    <i r="1">
      <x v="1252"/>
      <x v="340"/>
    </i>
    <i r="1">
      <x v="1253"/>
      <x v="909"/>
    </i>
    <i r="1">
      <x v="1254"/>
      <x v="493"/>
    </i>
    <i r="1">
      <x v="1255"/>
      <x v="439"/>
    </i>
    <i r="1">
      <x v="1256"/>
      <x v="908"/>
    </i>
    <i r="1">
      <x v="1257"/>
      <x v="908"/>
    </i>
    <i r="1">
      <x v="1258"/>
      <x v="908"/>
    </i>
    <i r="1">
      <x v="1259"/>
      <x v="908"/>
    </i>
    <i r="1">
      <x v="1260"/>
      <x v="908"/>
    </i>
    <i r="1">
      <x v="1261"/>
      <x v="908"/>
    </i>
    <i r="1">
      <x v="1262"/>
      <x v="908"/>
    </i>
    <i>
      <x v="12"/>
      <x v="1263"/>
      <x v="910"/>
    </i>
    <i>
      <x v="13"/>
      <x v="504"/>
      <x v="913"/>
    </i>
    <i r="1">
      <x v="505"/>
      <x v="912"/>
    </i>
    <i r="1">
      <x v="506"/>
      <x v="914"/>
    </i>
    <i r="1">
      <x v="507"/>
      <x v="209"/>
    </i>
    <i r="1">
      <x v="508"/>
      <x v="302"/>
    </i>
    <i r="1">
      <x v="509"/>
      <x v="404"/>
    </i>
    <i r="1">
      <x v="510"/>
      <x v="530"/>
    </i>
    <i r="1">
      <x v="511"/>
      <x v="935"/>
    </i>
    <i r="1">
      <x v="512"/>
      <x v="649"/>
    </i>
    <i r="1">
      <x v="514"/>
      <x v="566"/>
    </i>
    <i r="1">
      <x v="515"/>
      <x v="322"/>
    </i>
    <i r="1">
      <x v="516"/>
      <x v="936"/>
    </i>
    <i r="1">
      <x v="517"/>
      <x v="217"/>
    </i>
    <i r="1">
      <x v="518"/>
      <x v="465"/>
    </i>
    <i r="1">
      <x v="520"/>
      <x v="946"/>
    </i>
    <i r="1">
      <x v="521"/>
      <x v="951"/>
    </i>
    <i r="1">
      <x v="523"/>
      <x v="794"/>
    </i>
    <i r="1">
      <x v="524"/>
      <x v="325"/>
    </i>
    <i r="1">
      <x v="525"/>
      <x v="954"/>
    </i>
    <i r="1">
      <x v="527"/>
      <x v="112"/>
    </i>
    <i r="1">
      <x v="528"/>
      <x v="957"/>
    </i>
    <i r="1">
      <x v="529"/>
      <x v="105"/>
    </i>
    <i r="1">
      <x v="530"/>
      <x v="421"/>
    </i>
    <i r="1">
      <x v="531"/>
      <x v="436"/>
    </i>
    <i r="1">
      <x v="532"/>
      <x v="51"/>
    </i>
    <i r="1">
      <x v="534"/>
      <x v="489"/>
    </i>
    <i r="1">
      <x v="535"/>
      <x v="123"/>
    </i>
    <i r="1">
      <x v="536"/>
      <x v="968"/>
    </i>
    <i r="1">
      <x v="537"/>
      <x v="622"/>
    </i>
    <i r="1">
      <x v="538"/>
      <x v="455"/>
    </i>
    <i r="1">
      <x v="539"/>
      <x v="264"/>
    </i>
    <i r="1">
      <x v="540"/>
      <x v="254"/>
    </i>
    <i r="1">
      <x v="541"/>
      <x v="315"/>
    </i>
    <i r="1">
      <x v="542"/>
      <x v="985"/>
    </i>
    <i r="1">
      <x v="543"/>
      <x v="523"/>
    </i>
    <i r="1">
      <x v="544"/>
      <x v="490"/>
    </i>
    <i r="1">
      <x v="545"/>
      <x/>
    </i>
    <i r="1">
      <x v="546"/>
      <x v="991"/>
    </i>
    <i r="1">
      <x v="547"/>
      <x v="690"/>
    </i>
    <i r="1">
      <x v="548"/>
      <x v="328"/>
    </i>
    <i r="1">
      <x v="549"/>
      <x v="591"/>
    </i>
    <i r="1">
      <x v="550"/>
      <x v="252"/>
    </i>
    <i r="1">
      <x v="551"/>
      <x v="201"/>
    </i>
    <i r="1">
      <x v="552"/>
      <x v="996"/>
    </i>
    <i r="1">
      <x v="553"/>
      <x v="999"/>
    </i>
    <i r="1">
      <x v="554"/>
      <x v="999"/>
    </i>
    <i r="1">
      <x v="555"/>
      <x v="247"/>
    </i>
    <i r="1">
      <x v="556"/>
      <x v="388"/>
    </i>
    <i r="1">
      <x v="557"/>
      <x v="225"/>
    </i>
    <i r="1">
      <x v="558"/>
      <x v="262"/>
    </i>
    <i r="1">
      <x v="559"/>
      <x v="1000"/>
    </i>
    <i r="1">
      <x v="560"/>
      <x v="1001"/>
    </i>
    <i r="1">
      <x v="561"/>
      <x v="375"/>
    </i>
    <i r="1">
      <x v="562"/>
      <x v="1002"/>
    </i>
    <i r="1">
      <x v="563"/>
      <x v="1007"/>
    </i>
    <i r="1">
      <x v="564"/>
      <x v="562"/>
    </i>
    <i r="1">
      <x v="565"/>
      <x v="739"/>
    </i>
    <i r="1">
      <x v="566"/>
      <x v="253"/>
    </i>
    <i r="1">
      <x v="567"/>
      <x v="1009"/>
    </i>
    <i r="1">
      <x v="568"/>
      <x v="253"/>
    </i>
    <i r="1">
      <x v="569"/>
      <x v="131"/>
    </i>
    <i r="1">
      <x v="570"/>
      <x v="1010"/>
    </i>
    <i r="1">
      <x v="571"/>
      <x v="1012"/>
    </i>
    <i r="1">
      <x v="572"/>
      <x v="64"/>
    </i>
    <i r="1">
      <x v="573"/>
      <x v="1013"/>
    </i>
    <i r="1">
      <x v="574"/>
      <x v="64"/>
    </i>
    <i r="1">
      <x v="575"/>
      <x v="873"/>
    </i>
    <i r="1">
      <x v="576"/>
      <x v="478"/>
    </i>
    <i r="1">
      <x v="577"/>
      <x v="1019"/>
    </i>
    <i r="1">
      <x v="773"/>
      <x v="446"/>
    </i>
    <i r="1">
      <x v="774"/>
      <x v="775"/>
    </i>
    <i r="1">
      <x v="775"/>
      <x v="775"/>
    </i>
    <i r="1">
      <x v="777"/>
      <x v="923"/>
    </i>
    <i r="1">
      <x v="778"/>
      <x v="496"/>
    </i>
    <i r="1">
      <x v="782"/>
      <x v="496"/>
    </i>
    <i r="1">
      <x v="783"/>
      <x v="95"/>
    </i>
    <i r="1">
      <x v="785"/>
      <x v="175"/>
    </i>
    <i r="1">
      <x v="786"/>
      <x v="496"/>
    </i>
    <i r="1">
      <x v="787"/>
      <x v="934"/>
    </i>
    <i r="1">
      <x v="788"/>
      <x v="938"/>
    </i>
    <i r="1">
      <x v="789"/>
      <x v="939"/>
    </i>
    <i r="1">
      <x v="790"/>
      <x v="943"/>
    </i>
    <i r="1">
      <x v="791"/>
      <x v="11"/>
    </i>
    <i r="1">
      <x v="795"/>
      <x v="956"/>
    </i>
    <i r="1">
      <x v="796"/>
      <x v="961"/>
    </i>
    <i r="1">
      <x v="797"/>
      <x v="962"/>
    </i>
    <i r="1">
      <x v="798"/>
      <x v="964"/>
    </i>
    <i r="1">
      <x v="799"/>
      <x v="842"/>
    </i>
    <i r="1">
      <x v="800"/>
      <x v="937"/>
    </i>
    <i r="1">
      <x v="801"/>
      <x v="966"/>
    </i>
    <i r="1">
      <x v="802"/>
      <x v="922"/>
    </i>
    <i r="1">
      <x v="804"/>
      <x v="970"/>
    </i>
    <i r="1">
      <x v="805"/>
      <x v="971"/>
    </i>
    <i r="1">
      <x v="811"/>
      <x v="973"/>
    </i>
    <i r="1">
      <x v="812"/>
      <x v="775"/>
    </i>
    <i r="1">
      <x v="813"/>
      <x v="644"/>
    </i>
    <i r="1">
      <x v="814"/>
      <x v="921"/>
    </i>
    <i r="1">
      <x v="815"/>
      <x v="221"/>
    </i>
    <i r="1">
      <x v="816"/>
      <x v="977"/>
    </i>
    <i r="1">
      <x v="818"/>
      <x v="990"/>
    </i>
    <i r="1">
      <x v="819"/>
      <x v="283"/>
    </i>
    <i r="1">
      <x v="820"/>
      <x v="1005"/>
    </i>
    <i r="1">
      <x v="1264"/>
      <x v="911"/>
    </i>
    <i r="1">
      <x v="1265"/>
      <x v="856"/>
    </i>
    <i r="1">
      <x v="1266"/>
      <x v="625"/>
    </i>
    <i r="1">
      <x v="1267"/>
      <x v="39"/>
    </i>
    <i r="1">
      <x v="1268"/>
      <x v="37"/>
    </i>
    <i r="1">
      <x v="1269"/>
      <x v="37"/>
    </i>
    <i r="1">
      <x v="1270"/>
      <x v="46"/>
    </i>
    <i r="1">
      <x v="1271"/>
      <x v="674"/>
    </i>
    <i r="1">
      <x v="1272"/>
      <x v="915"/>
    </i>
    <i r="1">
      <x v="1273"/>
      <x v="916"/>
    </i>
    <i r="1">
      <x v="1274"/>
      <x v="917"/>
    </i>
    <i r="1">
      <x v="1275"/>
      <x v="712"/>
    </i>
    <i r="1">
      <x v="1276"/>
      <x v="169"/>
    </i>
    <i r="1">
      <x v="1277"/>
      <x v="918"/>
    </i>
    <i r="1">
      <x v="1278"/>
      <x v="919"/>
    </i>
    <i r="1">
      <x v="1279"/>
      <x v="327"/>
    </i>
    <i r="1">
      <x v="1280"/>
      <x v="248"/>
    </i>
    <i r="1">
      <x v="1281"/>
      <x v="904"/>
    </i>
    <i r="1">
      <x v="1282"/>
      <x v="400"/>
    </i>
    <i r="1">
      <x v="1283"/>
      <x v="633"/>
    </i>
    <i r="1">
      <x v="1284"/>
      <x v="924"/>
    </i>
    <i r="1">
      <x v="1285"/>
      <x v="925"/>
    </i>
    <i r="1">
      <x v="1286"/>
      <x v="926"/>
    </i>
    <i r="1">
      <x v="1287"/>
      <x v="281"/>
    </i>
    <i r="1">
      <x v="1288"/>
      <x v="190"/>
    </i>
    <i r="1">
      <x v="1289"/>
      <x v="927"/>
    </i>
    <i r="1">
      <x v="1290"/>
      <x v="928"/>
    </i>
    <i r="1">
      <x v="1291"/>
      <x v="929"/>
    </i>
    <i r="1">
      <x v="1292"/>
      <x v="930"/>
    </i>
    <i r="1">
      <x v="1293"/>
      <x v="930"/>
    </i>
    <i r="1">
      <x v="1294"/>
      <x v="120"/>
    </i>
    <i r="1">
      <x v="1295"/>
      <x v="149"/>
    </i>
    <i r="1">
      <x v="1296"/>
      <x v="931"/>
    </i>
    <i r="1">
      <x v="1297"/>
      <x v="931"/>
    </i>
    <i r="1">
      <x v="1298"/>
      <x v="932"/>
    </i>
    <i r="1">
      <x v="1299"/>
      <x v="933"/>
    </i>
    <i r="1">
      <x v="1300"/>
      <x v="502"/>
    </i>
    <i r="1">
      <x v="1301"/>
      <x v="819"/>
    </i>
    <i r="1">
      <x v="1302"/>
      <x v="193"/>
    </i>
    <i r="1">
      <x v="1303"/>
      <x v="496"/>
    </i>
    <i r="1">
      <x v="1304"/>
      <x v="570"/>
    </i>
    <i r="1">
      <x v="1305"/>
      <x v="152"/>
    </i>
    <i r="1">
      <x v="1306"/>
      <x v="357"/>
    </i>
    <i r="1">
      <x v="1307"/>
      <x v="552"/>
    </i>
    <i r="1">
      <x v="1308"/>
      <x v="936"/>
    </i>
    <i r="1">
      <x v="1309"/>
      <x v="937"/>
    </i>
    <i r="1">
      <x v="1310"/>
      <x v="373"/>
    </i>
    <i r="1">
      <x v="1311"/>
      <x v="288"/>
    </i>
    <i r="1">
      <x v="1312"/>
      <x v="940"/>
    </i>
    <i r="1">
      <x v="1313"/>
      <x v="770"/>
    </i>
    <i r="1">
      <x v="1314"/>
      <x v="258"/>
    </i>
    <i r="1">
      <x v="1315"/>
      <x v="339"/>
    </i>
    <i r="1">
      <x v="1316"/>
      <x v="941"/>
    </i>
    <i r="1">
      <x v="1317"/>
      <x v="511"/>
    </i>
    <i r="1">
      <x v="1318"/>
      <x v="84"/>
    </i>
    <i r="1">
      <x v="1319"/>
      <x v="942"/>
    </i>
    <i r="1">
      <x v="1320"/>
      <x v="162"/>
    </i>
    <i r="1">
      <x v="1321"/>
      <x v="240"/>
    </i>
    <i r="1">
      <x v="1322"/>
      <x v="58"/>
    </i>
    <i r="1">
      <x v="1323"/>
      <x v="944"/>
    </i>
    <i r="1">
      <x v="1324"/>
      <x v="945"/>
    </i>
    <i r="1">
      <x v="1325"/>
      <x v="629"/>
    </i>
    <i r="1">
      <x v="1326"/>
      <x v="306"/>
    </i>
    <i r="1">
      <x v="1327"/>
      <x v="348"/>
    </i>
    <i r="1">
      <x v="1328"/>
      <x v="624"/>
    </i>
    <i r="1">
      <x v="1329"/>
      <x v="833"/>
    </i>
    <i r="1">
      <x v="1330"/>
      <x v="873"/>
    </i>
    <i r="1">
      <x v="1331"/>
      <x v="424"/>
    </i>
    <i r="1">
      <x v="1332"/>
      <x v="947"/>
    </i>
    <i r="1">
      <x v="1333"/>
      <x v="235"/>
    </i>
    <i r="1">
      <x v="1334"/>
      <x v="350"/>
    </i>
    <i r="1">
      <x v="1335"/>
      <x v="443"/>
    </i>
    <i r="1">
      <x v="1336"/>
      <x v="351"/>
    </i>
    <i r="1">
      <x v="1337"/>
      <x v="346"/>
    </i>
    <i r="1">
      <x v="1338"/>
      <x v="350"/>
    </i>
    <i r="1">
      <x v="1339"/>
      <x v="350"/>
    </i>
    <i r="1">
      <x v="1340"/>
      <x v="948"/>
    </i>
    <i r="1">
      <x v="1341"/>
      <x v="949"/>
    </i>
    <i r="1">
      <x v="1342"/>
      <x v="950"/>
    </i>
    <i r="1">
      <x v="1343"/>
      <x v="42"/>
    </i>
    <i r="1">
      <x v="1344"/>
      <x v="447"/>
    </i>
    <i r="1">
      <x v="1345"/>
      <x v="952"/>
    </i>
    <i r="1">
      <x v="1346"/>
      <x v="294"/>
    </i>
    <i r="1">
      <x v="1347"/>
      <x v="953"/>
    </i>
    <i r="1">
      <x v="1348"/>
      <x v="541"/>
    </i>
    <i r="1">
      <x v="1349"/>
      <x v="168"/>
    </i>
    <i r="1">
      <x v="1350"/>
      <x v="338"/>
    </i>
    <i r="1">
      <x v="1351"/>
      <x v="955"/>
    </i>
    <i r="1">
      <x v="1352"/>
      <x v="541"/>
    </i>
    <i r="1">
      <x v="1353"/>
      <x v="921"/>
    </i>
    <i r="1">
      <x v="1354"/>
      <x v="958"/>
    </i>
    <i r="1">
      <x v="1355"/>
      <x v="959"/>
    </i>
    <i r="1">
      <x v="1356"/>
      <x v="327"/>
    </i>
    <i r="1">
      <x v="1357"/>
      <x v="644"/>
    </i>
    <i r="1">
      <x v="1358"/>
      <x v="960"/>
    </i>
    <i r="1">
      <x v="1359"/>
      <x v="76"/>
    </i>
    <i r="1">
      <x v="1360"/>
      <x v="963"/>
    </i>
    <i r="1">
      <x v="1361"/>
      <x v="965"/>
    </i>
    <i r="1">
      <x v="1362"/>
      <x v="965"/>
    </i>
    <i r="1">
      <x v="1363"/>
      <x v="922"/>
    </i>
    <i r="1">
      <x v="1364"/>
      <x v="619"/>
    </i>
    <i r="1">
      <x v="1365"/>
      <x v="967"/>
    </i>
    <i r="1">
      <x v="1366"/>
      <x v="795"/>
    </i>
    <i r="1">
      <x v="1367"/>
      <x v="969"/>
    </i>
    <i r="1">
      <x v="1368"/>
      <x v="885"/>
    </i>
    <i r="1">
      <x v="1369"/>
      <x v="438"/>
    </i>
    <i r="1">
      <x v="1370"/>
      <x v="972"/>
    </i>
    <i r="1">
      <x v="1371"/>
      <x v="328"/>
    </i>
    <i r="1">
      <x v="1372"/>
      <x v="974"/>
    </i>
    <i r="1">
      <x v="1373"/>
      <x v="323"/>
    </i>
    <i r="1">
      <x v="1374"/>
      <x v="975"/>
    </i>
    <i r="1">
      <x v="1375"/>
      <x v="511"/>
    </i>
    <i r="1">
      <x v="1376"/>
      <x v="359"/>
    </i>
    <i r="1">
      <x v="1377"/>
      <x v="976"/>
    </i>
    <i r="1">
      <x v="1378"/>
      <x v="978"/>
    </i>
    <i r="1">
      <x v="1379"/>
      <x v="979"/>
    </i>
    <i r="1">
      <x v="1380"/>
      <x v="980"/>
    </i>
    <i r="1">
      <x v="1381"/>
      <x v="981"/>
    </i>
    <i r="1">
      <x v="1382"/>
      <x v="982"/>
    </i>
    <i r="1">
      <x v="1383"/>
      <x v="313"/>
    </i>
    <i r="1">
      <x v="1384"/>
      <x v="813"/>
    </i>
    <i r="1">
      <x v="1385"/>
      <x v="196"/>
    </i>
    <i r="1">
      <x v="1386"/>
      <x v="983"/>
    </i>
    <i r="1">
      <x v="1387"/>
      <x v="984"/>
    </i>
    <i r="1">
      <x v="1388"/>
      <x v="251"/>
    </i>
    <i r="1">
      <x v="1389"/>
      <x v="986"/>
    </i>
    <i r="1">
      <x v="1390"/>
      <x v="987"/>
    </i>
    <i r="1">
      <x v="1391"/>
      <x v="988"/>
    </i>
    <i r="1">
      <x v="1392"/>
      <x v="401"/>
    </i>
    <i r="1">
      <x v="1393"/>
      <x v="989"/>
    </i>
    <i r="1">
      <x v="1394"/>
      <x v="156"/>
    </i>
    <i r="1">
      <x v="1395"/>
      <x v="502"/>
    </i>
    <i r="1">
      <x v="1396"/>
      <x v="220"/>
    </i>
    <i r="1">
      <x v="1397"/>
      <x v="387"/>
    </i>
    <i r="1">
      <x v="1398"/>
      <x v="212"/>
    </i>
    <i r="1">
      <x v="1399"/>
      <x v="728"/>
    </i>
    <i r="1">
      <x v="1400"/>
      <x v="439"/>
    </i>
    <i r="1">
      <x v="1401"/>
      <x v="992"/>
    </i>
    <i r="1">
      <x v="1402"/>
      <x v="303"/>
    </i>
    <i r="1">
      <x v="1403"/>
      <x v="238"/>
    </i>
    <i r="1">
      <x v="1404"/>
      <x v="303"/>
    </i>
    <i r="1">
      <x v="1405"/>
      <x v="233"/>
    </i>
    <i r="1">
      <x v="1406"/>
      <x v="247"/>
    </i>
    <i r="1">
      <x v="1407"/>
      <x v="993"/>
    </i>
    <i r="1">
      <x v="1408"/>
      <x v="994"/>
    </i>
    <i r="1">
      <x v="1409"/>
      <x v="995"/>
    </i>
    <i r="1">
      <x v="1410"/>
      <x v="442"/>
    </i>
    <i r="1">
      <x v="1411"/>
      <x v="997"/>
    </i>
    <i r="1">
      <x v="1412"/>
      <x v="998"/>
    </i>
    <i r="1">
      <x v="1413"/>
      <x v="1003"/>
    </i>
    <i r="1">
      <x v="1414"/>
      <x v="174"/>
    </i>
    <i r="1">
      <x v="1415"/>
      <x v="495"/>
    </i>
    <i r="1">
      <x v="1416"/>
      <x v="1004"/>
    </i>
    <i r="1">
      <x v="1417"/>
      <x v="229"/>
    </i>
    <i r="1">
      <x v="1418"/>
      <x v="49"/>
    </i>
    <i r="1">
      <x v="1419"/>
      <x v="233"/>
    </i>
    <i r="1">
      <x v="1420"/>
      <x v="247"/>
    </i>
    <i r="1">
      <x v="1421"/>
      <x v="649"/>
    </i>
    <i r="1">
      <x v="1422"/>
      <x v="317"/>
    </i>
    <i r="1">
      <x v="1423"/>
      <x v="1006"/>
    </i>
    <i r="1">
      <x v="1424"/>
      <x v="1008"/>
    </i>
    <i r="1">
      <x v="1425"/>
      <x v="331"/>
    </i>
    <i r="1">
      <x v="1426"/>
      <x v="125"/>
    </i>
    <i r="1">
      <x v="1427"/>
      <x v="137"/>
    </i>
    <i r="1">
      <x v="1428"/>
      <x v="74"/>
    </i>
    <i r="1">
      <x v="1429"/>
      <x v="719"/>
    </i>
    <i r="1">
      <x v="1430"/>
      <x v="80"/>
    </i>
    <i r="1">
      <x v="1431"/>
      <x v="1011"/>
    </i>
    <i r="1">
      <x v="1432"/>
      <x v="290"/>
    </i>
    <i r="1">
      <x v="1433"/>
      <x v="164"/>
    </i>
    <i r="1">
      <x v="1434"/>
      <x v="1014"/>
    </i>
    <i r="1">
      <x v="1435"/>
      <x v="1015"/>
    </i>
    <i r="1">
      <x v="1436"/>
      <x v="1016"/>
    </i>
    <i r="1">
      <x v="1437"/>
      <x v="1017"/>
    </i>
    <i r="1">
      <x v="1438"/>
      <x v="1018"/>
    </i>
    <i r="1">
      <x v="1439"/>
      <x v="160"/>
    </i>
    <i r="1">
      <x v="1440"/>
      <x v="990"/>
    </i>
    <i r="1">
      <x v="1441"/>
      <x v="67"/>
    </i>
    <i r="1">
      <x v="1442"/>
      <x v="108"/>
    </i>
    <i>
      <x v="15"/>
      <x v="822"/>
      <x v="1020"/>
    </i>
    <i r="1">
      <x v="823"/>
      <x v="181"/>
    </i>
    <i r="1">
      <x v="824"/>
      <x v="19"/>
    </i>
    <i r="1">
      <x v="825"/>
      <x v="1021"/>
    </i>
    <i r="1">
      <x v="826"/>
      <x v="327"/>
    </i>
    <i r="1">
      <x v="827"/>
      <x v="1022"/>
    </i>
    <i r="1">
      <x v="828"/>
      <x v="35"/>
    </i>
    <i r="1">
      <x v="829"/>
      <x v="1023"/>
    </i>
    <i r="1">
      <x v="830"/>
      <x v="1023"/>
    </i>
    <i r="1">
      <x v="831"/>
      <x v="19"/>
    </i>
    <i r="1">
      <x v="832"/>
      <x v="66"/>
    </i>
    <i r="1">
      <x v="833"/>
      <x v="544"/>
    </i>
    <i r="1">
      <x v="834"/>
      <x v="1024"/>
    </i>
    <i r="1">
      <x v="835"/>
      <x v="437"/>
    </i>
    <i r="1">
      <x v="836"/>
      <x v="138"/>
    </i>
    <i r="1">
      <x v="837"/>
      <x v="1025"/>
    </i>
    <i r="1">
      <x v="838"/>
      <x v="17"/>
    </i>
    <i r="1">
      <x v="839"/>
      <x v="1026"/>
    </i>
    <i r="1">
      <x v="840"/>
      <x v="411"/>
    </i>
    <i r="1">
      <x v="841"/>
      <x v="147"/>
    </i>
    <i r="1">
      <x v="842"/>
      <x v="86"/>
    </i>
    <i r="1">
      <x v="843"/>
      <x v="304"/>
    </i>
    <i r="1">
      <x v="844"/>
      <x v="111"/>
    </i>
    <i r="1">
      <x v="845"/>
      <x v="1027"/>
    </i>
    <i r="1">
      <x v="846"/>
      <x v="122"/>
    </i>
    <i r="1">
      <x v="847"/>
      <x v="17"/>
    </i>
    <i r="1">
      <x v="848"/>
      <x v="1028"/>
    </i>
    <i r="1">
      <x v="849"/>
      <x v="17"/>
    </i>
    <i r="1">
      <x v="850"/>
      <x v="51"/>
    </i>
    <i r="1">
      <x v="851"/>
      <x v="1029"/>
    </i>
    <i r="1">
      <x v="852"/>
      <x v="1030"/>
    </i>
    <i r="1">
      <x v="853"/>
      <x v="1031"/>
    </i>
    <i r="1">
      <x v="854"/>
      <x v="498"/>
    </i>
    <i r="1">
      <x v="855"/>
      <x v="312"/>
    </i>
    <i r="1">
      <x v="856"/>
      <x v="1023"/>
    </i>
    <i r="1">
      <x v="857"/>
      <x v="188"/>
    </i>
    <i r="1">
      <x v="858"/>
      <x v="196"/>
    </i>
    <i r="1">
      <x v="859"/>
      <x v="195"/>
    </i>
    <i r="1">
      <x v="860"/>
      <x v="196"/>
    </i>
    <i r="1">
      <x v="861"/>
      <x v="342"/>
    </i>
    <i r="1">
      <x v="862"/>
      <x v="304"/>
    </i>
    <i r="1">
      <x v="863"/>
      <x v="304"/>
    </i>
    <i r="1">
      <x v="864"/>
      <x v="1033"/>
    </i>
    <i r="1">
      <x v="865"/>
      <x v="1032"/>
    </i>
    <i r="1">
      <x v="866"/>
      <x v="411"/>
    </i>
    <i r="1">
      <x v="867"/>
      <x v="240"/>
    </i>
    <i r="1">
      <x v="868"/>
      <x v="380"/>
    </i>
    <i r="1">
      <x v="869"/>
      <x v="373"/>
    </i>
    <i r="1">
      <x v="870"/>
      <x v="1034"/>
    </i>
    <i r="1">
      <x v="871"/>
      <x v="1035"/>
    </i>
    <i r="1">
      <x v="872"/>
      <x v="166"/>
    </i>
    <i r="1">
      <x v="873"/>
      <x v="332"/>
    </i>
    <i r="1">
      <x v="874"/>
      <x v="332"/>
    </i>
    <i r="1">
      <x v="875"/>
      <x v="107"/>
    </i>
    <i r="1">
      <x v="876"/>
      <x v="107"/>
    </i>
    <i r="1">
      <x v="877"/>
      <x v="44"/>
    </i>
    <i r="1">
      <x v="878"/>
      <x v="129"/>
    </i>
    <i r="1">
      <x v="879"/>
      <x v="138"/>
    </i>
    <i r="1">
      <x v="880"/>
      <x v="66"/>
    </i>
    <i r="1">
      <x v="881"/>
      <x v="103"/>
    </i>
    <i r="1">
      <x v="882"/>
      <x v="35"/>
    </i>
    <i r="1">
      <x v="883"/>
      <x v="56"/>
    </i>
    <i r="1">
      <x v="884"/>
      <x v="1036"/>
    </i>
    <i r="1">
      <x v="885"/>
      <x v="1037"/>
    </i>
    <i r="1">
      <x v="886"/>
      <x v="61"/>
    </i>
    <i r="1">
      <x v="887"/>
      <x v="61"/>
    </i>
    <i r="1">
      <x v="888"/>
      <x v="56"/>
    </i>
    <i r="1">
      <x v="889"/>
      <x v="188"/>
    </i>
    <i r="1">
      <x v="890"/>
      <x v="138"/>
    </i>
    <i r="1">
      <x v="891"/>
      <x v="347"/>
    </i>
    <i r="1">
      <x v="892"/>
      <x v="51"/>
    </i>
    <i r="1">
      <x v="893"/>
      <x v="83"/>
    </i>
    <i r="1">
      <x v="894"/>
      <x v="38"/>
    </i>
    <i r="1">
      <x v="895"/>
      <x v="69"/>
    </i>
    <i r="1">
      <x v="896"/>
      <x v="129"/>
    </i>
    <i r="1">
      <x v="897"/>
      <x v="1038"/>
    </i>
    <i r="1">
      <x v="898"/>
      <x v="202"/>
    </i>
    <i r="1">
      <x v="899"/>
      <x v="92"/>
    </i>
    <i r="1">
      <x v="900"/>
      <x v="205"/>
    </i>
    <i r="1">
      <x v="901"/>
      <x v="143"/>
    </i>
    <i r="1">
      <x v="902"/>
      <x v="1039"/>
    </i>
    <i r="1">
      <x v="903"/>
      <x v="104"/>
    </i>
    <i r="1">
      <x v="904"/>
      <x v="181"/>
    </i>
    <i r="1">
      <x v="905"/>
      <x v="1040"/>
    </i>
    <i r="1">
      <x v="906"/>
      <x v="61"/>
    </i>
    <i r="1">
      <x v="907"/>
      <x v="65"/>
    </i>
    <i r="1">
      <x v="908"/>
      <x v="157"/>
    </i>
    <i r="1">
      <x v="909"/>
      <x v="1042"/>
    </i>
    <i r="1">
      <x v="910"/>
      <x v="1042"/>
    </i>
    <i r="1">
      <x v="911"/>
      <x v="1043"/>
    </i>
    <i r="1">
      <x v="912"/>
      <x v="1044"/>
    </i>
    <i r="1">
      <x v="913"/>
      <x v="1045"/>
    </i>
    <i r="1">
      <x v="914"/>
      <x v="239"/>
    </i>
    <i r="1">
      <x v="915"/>
      <x v="248"/>
    </i>
    <i r="1">
      <x v="916"/>
      <x v="301"/>
    </i>
    <i r="1">
      <x v="917"/>
      <x v="301"/>
    </i>
    <i r="1">
      <x v="918"/>
      <x v="208"/>
    </i>
    <i r="1">
      <x v="919"/>
      <x v="20"/>
    </i>
    <i r="1">
      <x v="920"/>
      <x v="193"/>
    </i>
    <i r="1">
      <x v="921"/>
      <x v="225"/>
    </i>
    <i r="1">
      <x v="922"/>
      <x v="104"/>
    </i>
    <i r="1">
      <x v="923"/>
      <x v="20"/>
    </i>
    <i r="1">
      <x v="924"/>
      <x v="1046"/>
    </i>
    <i r="1">
      <x v="925"/>
      <x v="37"/>
    </i>
    <i r="1">
      <x v="926"/>
      <x v="1047"/>
    </i>
    <i r="1">
      <x v="927"/>
      <x v="188"/>
    </i>
    <i r="1">
      <x v="1443"/>
      <x v="94"/>
    </i>
    <i r="1">
      <x v="1444"/>
      <x v="35"/>
    </i>
    <i r="1">
      <x v="1445"/>
      <x v="239"/>
    </i>
    <i r="1">
      <x v="1446"/>
      <x v="111"/>
    </i>
    <i r="1">
      <x v="1447"/>
      <x v="122"/>
    </i>
    <i r="1">
      <x v="1448"/>
      <x v="138"/>
    </i>
    <i r="1">
      <x v="1449"/>
      <x v="145"/>
    </i>
    <i r="1">
      <x v="1450"/>
      <x v="242"/>
    </i>
    <i r="1">
      <x v="1451"/>
      <x v="342"/>
    </i>
    <i r="1">
      <x v="1452"/>
      <x v="55"/>
    </i>
    <i r="1">
      <x v="1453"/>
      <x v="153"/>
    </i>
    <i r="1">
      <x v="1454"/>
      <x v="307"/>
    </i>
    <i r="1">
      <x v="1455"/>
      <x v="542"/>
    </i>
    <i r="1">
      <x v="1456"/>
      <x v="542"/>
    </i>
    <i r="1">
      <x v="1457"/>
      <x v="1041"/>
    </i>
    <i r="1">
      <x v="1458"/>
      <x v="424"/>
    </i>
    <i r="1">
      <x v="1459"/>
      <x v="122"/>
    </i>
    <i>
      <x v="16"/>
      <x v="928"/>
      <x v="398"/>
    </i>
    <i r="1">
      <x v="929"/>
      <x v="481"/>
    </i>
    <i r="1">
      <x v="930"/>
      <x v="368"/>
    </i>
    <i r="1">
      <x v="931"/>
      <x v="818"/>
    </i>
    <i r="1">
      <x v="932"/>
      <x v="212"/>
    </i>
    <i r="1">
      <x v="933"/>
      <x v="311"/>
    </i>
    <i r="1">
      <x v="934"/>
      <x v="570"/>
    </i>
    <i r="1">
      <x v="935"/>
      <x v="570"/>
    </i>
    <i r="1">
      <x v="936"/>
      <x v="138"/>
    </i>
    <i r="1">
      <x v="937"/>
      <x v="138"/>
    </i>
    <i r="1">
      <x v="938"/>
      <x v="540"/>
    </i>
    <i r="1">
      <x v="939"/>
      <x v="239"/>
    </i>
    <i r="1">
      <x v="940"/>
      <x v="867"/>
    </i>
    <i r="1">
      <x v="941"/>
      <x v="439"/>
    </i>
    <i r="1">
      <x v="942"/>
      <x v="340"/>
    </i>
    <i r="1">
      <x v="943"/>
      <x v="224"/>
    </i>
    <i r="1">
      <x v="944"/>
      <x v="340"/>
    </i>
    <i r="1">
      <x v="945"/>
      <x v="415"/>
    </i>
    <i r="1">
      <x v="946"/>
      <x v="339"/>
    </i>
    <i r="1">
      <x v="947"/>
      <x v="311"/>
    </i>
    <i r="1">
      <x v="948"/>
      <x v="527"/>
    </i>
    <i r="1">
      <x v="949"/>
      <x v="398"/>
    </i>
    <i r="1">
      <x v="950"/>
      <x v="415"/>
    </i>
    <i r="1">
      <x v="951"/>
      <x v="340"/>
    </i>
    <i r="1">
      <x v="952"/>
      <x v="439"/>
    </i>
    <i r="1">
      <x v="953"/>
      <x v="278"/>
    </i>
    <i r="1">
      <x v="954"/>
      <x v="610"/>
    </i>
    <i r="1">
      <x v="955"/>
      <x v="610"/>
    </i>
    <i r="1">
      <x v="956"/>
      <x v="368"/>
    </i>
    <i r="1">
      <x v="957"/>
      <x v="177"/>
    </i>
    <i r="1">
      <x v="958"/>
      <x v="463"/>
    </i>
    <i r="1">
      <x v="959"/>
      <x v="103"/>
    </i>
    <i r="1">
      <x v="960"/>
      <x v="463"/>
    </i>
    <i r="1">
      <x v="961"/>
      <x v="311"/>
    </i>
    <i r="1">
      <x v="962"/>
      <x v="595"/>
    </i>
    <i r="1">
      <x v="963"/>
      <x v="311"/>
    </i>
    <i r="1">
      <x v="964"/>
      <x v="398"/>
    </i>
    <i r="1">
      <x v="965"/>
      <x v="177"/>
    </i>
    <i r="1">
      <x v="966"/>
      <x v="517"/>
    </i>
    <i r="1">
      <x v="967"/>
      <x v="1048"/>
    </i>
    <i r="1">
      <x v="968"/>
      <x v="340"/>
    </i>
    <i r="1">
      <x v="1460"/>
      <x v="127"/>
    </i>
    <i r="1">
      <x v="1461"/>
      <x v="311"/>
    </i>
    <i r="1">
      <x v="1462"/>
      <x v="540"/>
    </i>
    <i r="1">
      <x v="1463"/>
      <x v="311"/>
    </i>
    <i r="1">
      <x v="1464"/>
      <x v="415"/>
    </i>
    <i r="1">
      <x v="1465"/>
      <x v="415"/>
    </i>
    <i>
      <x v="18"/>
      <x v="969"/>
      <x v="152"/>
    </i>
    <i r="1">
      <x v="970"/>
      <x v="1049"/>
    </i>
    <i r="1">
      <x v="971"/>
      <x v="1050"/>
    </i>
    <i r="1">
      <x v="972"/>
      <x v="1051"/>
    </i>
    <i r="1">
      <x v="973"/>
      <x v="1052"/>
    </i>
    <i r="1">
      <x v="1466"/>
      <x v="102"/>
    </i>
    <i r="1">
      <x v="1467"/>
      <x v="33"/>
    </i>
    <i r="1">
      <x v="1468"/>
      <x v="888"/>
    </i>
    <i r="1">
      <x v="1469"/>
      <x v="1017"/>
    </i>
    <i>
      <x v="20"/>
      <x v="974"/>
      <x v="1053"/>
    </i>
    <i r="1">
      <x v="975"/>
      <x v="1053"/>
    </i>
    <i r="1">
      <x v="976"/>
      <x v="1053"/>
    </i>
    <i r="1">
      <x v="977"/>
      <x v="1053"/>
    </i>
    <i r="1">
      <x v="1470"/>
      <x v="1053"/>
    </i>
    <i>
      <x v="27"/>
      <x v="1471"/>
      <x v="1054"/>
    </i>
    <i r="1">
      <x v="1472"/>
      <x v="1055"/>
    </i>
    <i r="1">
      <x v="1473"/>
      <x v="96"/>
    </i>
    <i r="1">
      <x v="1474"/>
      <x v="1056"/>
    </i>
    <i>
      <x v="28"/>
      <x v="978"/>
      <x v="411"/>
    </i>
    <i r="1">
      <x v="979"/>
      <x v="1058"/>
    </i>
    <i r="1">
      <x v="980"/>
      <x v="1074"/>
    </i>
    <i r="1">
      <x v="1475"/>
      <x v="463"/>
    </i>
    <i r="1">
      <x v="1476"/>
      <x v="1057"/>
    </i>
    <i r="1">
      <x v="1477"/>
      <x v="147"/>
    </i>
    <i r="1">
      <x v="1478"/>
      <x v="404"/>
    </i>
    <i r="1">
      <x v="1479"/>
      <x v="904"/>
    </i>
    <i r="1">
      <x v="1480"/>
      <x v="1059"/>
    </i>
    <i r="1">
      <x v="1481"/>
      <x v="1060"/>
    </i>
    <i r="1">
      <x v="1482"/>
      <x v="168"/>
    </i>
    <i r="1">
      <x v="1483"/>
      <x v="306"/>
    </i>
    <i r="1">
      <x v="1484"/>
      <x v="1061"/>
    </i>
    <i r="1">
      <x v="1485"/>
      <x v="1061"/>
    </i>
    <i r="1">
      <x v="1486"/>
      <x v="1062"/>
    </i>
    <i r="1">
      <x v="1487"/>
      <x v="306"/>
    </i>
    <i r="1">
      <x v="1488"/>
      <x v="1063"/>
    </i>
    <i r="1">
      <x v="1489"/>
      <x v="1063"/>
    </i>
    <i r="1">
      <x v="1490"/>
      <x v="478"/>
    </i>
    <i r="1">
      <x v="1491"/>
      <x v="342"/>
    </i>
    <i r="1">
      <x v="1492"/>
      <x v="158"/>
    </i>
    <i r="1">
      <x v="1493"/>
      <x v="572"/>
    </i>
    <i r="1">
      <x v="1494"/>
      <x v="1064"/>
    </i>
    <i r="1">
      <x v="1495"/>
      <x v="1065"/>
    </i>
    <i r="1">
      <x v="1496"/>
      <x v="691"/>
    </i>
    <i r="1">
      <x v="1497"/>
      <x v="60"/>
    </i>
    <i r="1">
      <x v="1498"/>
      <x v="168"/>
    </i>
    <i r="1">
      <x v="1499"/>
      <x v="418"/>
    </i>
    <i r="1">
      <x v="1500"/>
      <x v="1066"/>
    </i>
    <i r="1">
      <x v="1501"/>
      <x v="1067"/>
    </i>
    <i r="1">
      <x v="1502"/>
      <x v="117"/>
    </i>
    <i r="1">
      <x v="1503"/>
      <x v="51"/>
    </i>
    <i r="1">
      <x v="1504"/>
      <x v="1068"/>
    </i>
    <i r="1">
      <x v="1505"/>
      <x v="683"/>
    </i>
    <i r="1">
      <x v="1506"/>
      <x v="342"/>
    </i>
    <i r="1">
      <x v="1507"/>
      <x v="1032"/>
    </i>
    <i r="1">
      <x v="1508"/>
      <x v="1024"/>
    </i>
    <i r="1">
      <x v="1509"/>
      <x v="888"/>
    </i>
    <i r="1">
      <x v="1510"/>
      <x v="168"/>
    </i>
    <i r="1">
      <x v="1511"/>
      <x v="1069"/>
    </i>
    <i r="1">
      <x v="1512"/>
      <x v="1070"/>
    </i>
    <i r="1">
      <x v="1513"/>
      <x v="1071"/>
    </i>
    <i r="1">
      <x v="1514"/>
      <x v="1072"/>
    </i>
    <i r="1">
      <x v="1515"/>
      <x v="1073"/>
    </i>
    <i r="1">
      <x v="2324"/>
      <x v="2067"/>
    </i>
    <i r="1">
      <x v="2325"/>
      <x v="1277"/>
    </i>
    <i r="1">
      <x v="2326"/>
      <x v="2068"/>
    </i>
    <i r="1">
      <x v="2327"/>
      <x v="311"/>
    </i>
    <i>
      <x v="32"/>
      <x v="981"/>
      <x v="1075"/>
    </i>
    <i r="1">
      <x v="982"/>
      <x v="1079"/>
    </i>
    <i r="1">
      <x v="983"/>
      <x v="1080"/>
    </i>
    <i r="1">
      <x v="984"/>
      <x v="89"/>
    </i>
    <i r="1">
      <x v="985"/>
      <x v="418"/>
    </i>
    <i r="1">
      <x v="986"/>
      <x v="1079"/>
    </i>
    <i r="1">
      <x v="987"/>
      <x v="1082"/>
    </i>
    <i r="1">
      <x v="988"/>
      <x v="1083"/>
    </i>
    <i r="1">
      <x v="989"/>
      <x v="172"/>
    </i>
    <i r="1">
      <x v="990"/>
      <x v="172"/>
    </i>
    <i r="1">
      <x v="991"/>
      <x v="191"/>
    </i>
    <i r="1">
      <x v="992"/>
      <x v="1079"/>
    </i>
    <i r="1">
      <x v="993"/>
      <x v="1084"/>
    </i>
    <i r="1">
      <x v="994"/>
      <x v="1079"/>
    </i>
    <i r="1">
      <x v="995"/>
      <x v="113"/>
    </i>
    <i r="1">
      <x v="996"/>
      <x v="466"/>
    </i>
    <i r="1">
      <x v="1516"/>
      <x v="1075"/>
    </i>
    <i r="1">
      <x v="1517"/>
      <x v="1076"/>
    </i>
    <i r="1">
      <x v="1518"/>
      <x v="1077"/>
    </i>
    <i r="1">
      <x v="1519"/>
      <x v="1078"/>
    </i>
    <i r="1">
      <x v="1520"/>
      <x v="1075"/>
    </i>
    <i r="1">
      <x v="1521"/>
      <x v="1075"/>
    </i>
    <i r="1">
      <x v="1522"/>
      <x v="1081"/>
    </i>
    <i r="1">
      <x v="1523"/>
      <x v="1081"/>
    </i>
    <i r="1">
      <x v="1524"/>
      <x v="2074"/>
    </i>
    <i r="1">
      <x v="1525"/>
      <x v="818"/>
    </i>
    <i r="1">
      <x v="1526"/>
      <x v="1085"/>
    </i>
    <i>
      <x v="35"/>
      <x v="1537"/>
      <x v="1098"/>
    </i>
    <i r="1">
      <x v="1538"/>
      <x v="1099"/>
    </i>
    <i>
      <x v="36"/>
      <x v="1040"/>
      <x v="805"/>
    </i>
    <i r="1">
      <x v="1041"/>
      <x v="539"/>
    </i>
    <i r="1">
      <x v="1042"/>
      <x v="743"/>
    </i>
    <i r="1">
      <x v="1043"/>
      <x v="1100"/>
    </i>
    <i r="1">
      <x v="1044"/>
      <x v="807"/>
    </i>
    <i r="1">
      <x v="1045"/>
      <x v="587"/>
    </i>
    <i r="1">
      <x v="1046"/>
      <x v="557"/>
    </i>
    <i r="1">
      <x v="1047"/>
      <x v="585"/>
    </i>
    <i r="1">
      <x v="1048"/>
      <x v="604"/>
    </i>
    <i r="1">
      <x v="1049"/>
      <x/>
    </i>
    <i r="1">
      <x v="1050"/>
      <x v="782"/>
    </i>
    <i r="1">
      <x v="1051"/>
      <x v="698"/>
    </i>
    <i r="1">
      <x v="1052"/>
      <x v="875"/>
    </i>
    <i r="1">
      <x v="1053"/>
      <x v="761"/>
    </i>
    <i r="1">
      <x v="1054"/>
      <x v="876"/>
    </i>
    <i r="1">
      <x v="1055"/>
      <x v="748"/>
    </i>
    <i r="1">
      <x v="1056"/>
      <x v="879"/>
    </i>
    <i r="1">
      <x v="1057"/>
      <x v="700"/>
    </i>
    <i r="1">
      <x v="1058"/>
      <x/>
    </i>
    <i r="1">
      <x v="1059"/>
      <x v="776"/>
    </i>
    <i r="1">
      <x v="1060"/>
      <x v="858"/>
    </i>
    <i r="1">
      <x v="1061"/>
      <x v="1103"/>
    </i>
    <i r="1">
      <x v="1062"/>
      <x v="809"/>
    </i>
    <i r="1">
      <x v="1063"/>
      <x v="823"/>
    </i>
    <i r="1">
      <x v="1064"/>
      <x v="800"/>
    </i>
    <i r="1">
      <x v="1065"/>
      <x/>
    </i>
    <i r="1">
      <x v="1066"/>
      <x v="718"/>
    </i>
    <i r="1">
      <x v="1067"/>
      <x v="551"/>
    </i>
    <i r="1">
      <x v="1068"/>
      <x v="803"/>
    </i>
    <i r="1">
      <x v="1069"/>
      <x v="753"/>
    </i>
    <i r="1">
      <x v="1070"/>
      <x v="771"/>
    </i>
    <i r="1">
      <x v="1071"/>
      <x v="1105"/>
    </i>
    <i r="1">
      <x v="1072"/>
      <x v="512"/>
    </i>
    <i r="1">
      <x v="1073"/>
      <x v="1106"/>
    </i>
    <i r="1">
      <x v="1074"/>
      <x/>
    </i>
    <i r="1">
      <x v="1075"/>
      <x v="677"/>
    </i>
    <i r="1">
      <x v="1076"/>
      <x v="811"/>
    </i>
    <i r="1">
      <x v="1077"/>
      <x v="882"/>
    </i>
    <i r="1">
      <x v="1078"/>
      <x/>
    </i>
    <i r="1">
      <x v="1079"/>
      <x v="843"/>
    </i>
    <i r="1">
      <x v="1080"/>
      <x v="802"/>
    </i>
    <i r="1">
      <x v="1081"/>
      <x v="769"/>
    </i>
    <i r="1">
      <x v="1082"/>
      <x/>
    </i>
    <i r="1">
      <x v="1083"/>
      <x v="725"/>
    </i>
    <i r="1">
      <x v="1084"/>
      <x v="612"/>
    </i>
    <i r="1">
      <x v="1085"/>
      <x/>
    </i>
    <i r="1">
      <x v="1086"/>
      <x/>
    </i>
    <i r="1">
      <x v="1087"/>
      <x v="836"/>
    </i>
    <i r="1">
      <x v="1088"/>
      <x v="1110"/>
    </i>
    <i r="1">
      <x v="1089"/>
      <x v="761"/>
    </i>
    <i r="1">
      <x v="1090"/>
      <x v="675"/>
    </i>
    <i r="1">
      <x v="1091"/>
      <x v="702"/>
    </i>
    <i r="1">
      <x v="1092"/>
      <x v="727"/>
    </i>
    <i r="1">
      <x v="1093"/>
      <x v="1111"/>
    </i>
    <i r="1">
      <x v="1094"/>
      <x v="666"/>
    </i>
    <i r="1">
      <x v="1095"/>
      <x v="801"/>
    </i>
    <i r="1">
      <x v="1096"/>
      <x v="649"/>
    </i>
    <i r="1">
      <x v="1097"/>
      <x v="662"/>
    </i>
    <i r="1">
      <x v="1098"/>
      <x v="1115"/>
    </i>
    <i r="1">
      <x v="1099"/>
      <x v="662"/>
    </i>
    <i r="1">
      <x v="1101"/>
      <x v="538"/>
    </i>
    <i r="1">
      <x v="1102"/>
      <x v="538"/>
    </i>
    <i r="1">
      <x v="1103"/>
      <x v="538"/>
    </i>
    <i r="1">
      <x v="1104"/>
      <x v="783"/>
    </i>
    <i r="1">
      <x v="1105"/>
      <x v="24"/>
    </i>
    <i r="1">
      <x v="1106"/>
      <x v="538"/>
    </i>
    <i r="1">
      <x v="1107"/>
      <x v="1109"/>
    </i>
    <i r="1">
      <x v="1108"/>
      <x v="538"/>
    </i>
    <i r="1">
      <x v="1109"/>
      <x v="835"/>
    </i>
    <i r="1">
      <x v="1110"/>
      <x v="1112"/>
    </i>
    <i r="1">
      <x v="1111"/>
      <x v="1113"/>
    </i>
    <i r="1">
      <x v="1112"/>
      <x v="822"/>
    </i>
    <i r="1">
      <x v="1113"/>
      <x v="1114"/>
    </i>
    <i r="1">
      <x v="1114"/>
      <x v="822"/>
    </i>
    <i r="1">
      <x v="1115"/>
      <x v="1106"/>
    </i>
    <i r="1">
      <x v="1539"/>
      <x v="675"/>
    </i>
    <i r="1">
      <x v="1540"/>
      <x v="882"/>
    </i>
    <i r="1">
      <x v="1541"/>
      <x v="865"/>
    </i>
    <i r="1">
      <x v="1542"/>
      <x v="806"/>
    </i>
    <i r="1">
      <x v="1543"/>
      <x v="201"/>
    </i>
    <i r="1">
      <x v="1544"/>
      <x v="857"/>
    </i>
    <i r="1">
      <x v="1545"/>
      <x v="145"/>
    </i>
    <i r="1">
      <x v="1546"/>
      <x v="215"/>
    </i>
    <i r="1">
      <x v="1547"/>
      <x v="207"/>
    </i>
    <i r="1">
      <x v="1548"/>
      <x v="501"/>
    </i>
    <i r="1">
      <x v="1549"/>
      <x v="789"/>
    </i>
    <i r="1">
      <x v="1550"/>
      <x v="1101"/>
    </i>
    <i r="1">
      <x v="1551"/>
      <x v="881"/>
    </i>
    <i r="1">
      <x v="1552"/>
      <x v="1102"/>
    </i>
    <i r="1">
      <x v="1553"/>
      <x v="585"/>
    </i>
    <i r="1">
      <x v="1554"/>
      <x v="1104"/>
    </i>
    <i r="1">
      <x v="1555"/>
      <x v="783"/>
    </i>
    <i r="1">
      <x v="1556"/>
      <x v="766"/>
    </i>
    <i r="1">
      <x v="1557"/>
      <x v="656"/>
    </i>
    <i r="1">
      <x v="1558"/>
      <x v="643"/>
    </i>
    <i r="1">
      <x v="1559"/>
      <x v="1107"/>
    </i>
    <i r="1">
      <x v="1560"/>
      <x v="722"/>
    </i>
    <i r="1">
      <x v="1561"/>
      <x v="754"/>
    </i>
    <i r="1">
      <x v="1562"/>
      <x v="765"/>
    </i>
    <i r="1">
      <x v="1563"/>
      <x v="1108"/>
    </i>
    <i r="1">
      <x v="1564"/>
      <x v="695"/>
    </i>
    <i r="1">
      <x v="1565"/>
      <x v="874"/>
    </i>
    <i r="1">
      <x v="1566"/>
      <x v="798"/>
    </i>
    <i r="1">
      <x v="1567"/>
      <x v="488"/>
    </i>
    <i r="1">
      <x v="1568"/>
      <x v="405"/>
    </i>
    <i r="1">
      <x v="1569"/>
      <x v="1116"/>
    </i>
    <i>
      <x v="40"/>
      <x v="1570"/>
      <x v="1117"/>
    </i>
    <i r="1">
      <x v="1571"/>
      <x v="1118"/>
    </i>
    <i r="1">
      <x v="1572"/>
      <x v="1119"/>
    </i>
    <i r="1">
      <x v="1573"/>
      <x v="1119"/>
    </i>
    <i r="1">
      <x v="1574"/>
      <x v="1120"/>
    </i>
    <i r="1">
      <x v="1575"/>
      <x v="1121"/>
    </i>
    <i r="1">
      <x v="1576"/>
      <x v="1122"/>
    </i>
    <i r="1">
      <x v="1577"/>
      <x v="1123"/>
    </i>
    <i r="1">
      <x v="1578"/>
      <x v="1123"/>
    </i>
    <i>
      <x v="42"/>
      <x v="1579"/>
      <x v="1124"/>
    </i>
    <i r="1">
      <x v="1580"/>
      <x v="1125"/>
    </i>
    <i r="1">
      <x v="1581"/>
      <x v="372"/>
    </i>
    <i r="1">
      <x v="2300"/>
      <x v="1272"/>
    </i>
    <i r="1">
      <x v="2301"/>
      <x v="888"/>
    </i>
    <i r="1">
      <x v="2302"/>
      <x v="1272"/>
    </i>
    <i r="1">
      <x v="2303"/>
      <x v="54"/>
    </i>
    <i r="1">
      <x v="2304"/>
      <x v="307"/>
    </i>
    <i r="1">
      <x v="2305"/>
      <x v="1926"/>
    </i>
    <i r="1">
      <x v="2306"/>
      <x v="1763"/>
    </i>
    <i r="1">
      <x v="2307"/>
      <x v="2055"/>
    </i>
    <i r="1">
      <x v="2308"/>
      <x v="51"/>
    </i>
    <i r="1">
      <x v="2309"/>
      <x v="122"/>
    </i>
    <i r="1">
      <x v="2310"/>
      <x v="135"/>
    </i>
    <i r="1">
      <x v="2311"/>
      <x v="135"/>
    </i>
    <i r="1">
      <x v="2312"/>
      <x v="96"/>
    </i>
    <i r="1">
      <x v="2313"/>
      <x v="1983"/>
    </i>
    <i r="1">
      <x v="2314"/>
      <x v="1753"/>
    </i>
    <i r="1">
      <x v="2315"/>
      <x v="138"/>
    </i>
    <i>
      <x v="43"/>
      <x v="1126"/>
      <x v="547"/>
    </i>
    <i r="1">
      <x v="1127"/>
      <x v="291"/>
    </i>
    <i r="1">
      <x v="1128"/>
      <x v="430"/>
    </i>
    <i r="1">
      <x v="1129"/>
      <x v="352"/>
    </i>
    <i r="1">
      <x v="1130"/>
      <x v="460"/>
    </i>
    <i r="1">
      <x v="1131"/>
      <x v="453"/>
    </i>
    <i r="1">
      <x v="1132"/>
      <x v="632"/>
    </i>
    <i r="1">
      <x v="1133"/>
      <x v="291"/>
    </i>
    <i r="1">
      <x v="1134"/>
      <x v="533"/>
    </i>
    <i r="1">
      <x v="1135"/>
      <x v="1126"/>
    </i>
    <i r="1">
      <x v="1136"/>
      <x v="453"/>
    </i>
    <i r="1">
      <x v="1137"/>
      <x v="1127"/>
    </i>
    <i r="1">
      <x v="1138"/>
      <x v="460"/>
    </i>
    <i r="1">
      <x v="1139"/>
      <x v="339"/>
    </i>
    <i r="1">
      <x v="1140"/>
      <x v="1097"/>
    </i>
    <i r="1">
      <x v="1141"/>
      <x v="291"/>
    </i>
    <i r="1">
      <x v="1582"/>
      <x v="463"/>
    </i>
    <i r="1">
      <x v="1583"/>
      <x v="400"/>
    </i>
    <i r="1">
      <x v="1584"/>
      <x v="1011"/>
    </i>
    <i r="1">
      <x v="1585"/>
      <x v="225"/>
    </i>
    <i r="1">
      <x v="1586"/>
      <x v="334"/>
    </i>
    <i r="1">
      <x v="1587"/>
      <x v="481"/>
    </i>
    <i>
      <x v="45"/>
      <x v="1142"/>
      <x v="20"/>
    </i>
    <i r="1">
      <x v="1143"/>
      <x v="1128"/>
    </i>
    <i r="1">
      <x v="1144"/>
      <x v="20"/>
    </i>
    <i r="1">
      <x v="1145"/>
      <x v="20"/>
    </i>
    <i r="1">
      <x v="1146"/>
      <x v="20"/>
    </i>
    <i r="1">
      <x v="1147"/>
      <x v="18"/>
    </i>
    <i r="1">
      <x v="1148"/>
      <x v="18"/>
    </i>
    <i r="1">
      <x v="1149"/>
      <x v="18"/>
    </i>
    <i r="1">
      <x v="1150"/>
      <x v="863"/>
    </i>
    <i r="1">
      <x v="1151"/>
      <x v="18"/>
    </i>
    <i r="1">
      <x v="1588"/>
      <x v="20"/>
    </i>
    <i>
      <x v="46"/>
      <x v="1152"/>
      <x v="618"/>
    </i>
    <i r="1">
      <x v="1153"/>
      <x v="307"/>
    </i>
    <i r="1">
      <x v="1154"/>
      <x v="369"/>
    </i>
    <i r="1">
      <x v="1155"/>
      <x v="369"/>
    </i>
    <i r="1">
      <x v="1156"/>
      <x v="176"/>
    </i>
    <i r="1">
      <x v="1157"/>
      <x v="176"/>
    </i>
    <i r="1">
      <x v="1158"/>
      <x v="409"/>
    </i>
    <i r="1">
      <x v="1159"/>
      <x v="518"/>
    </i>
    <i r="1">
      <x v="1160"/>
      <x v="1129"/>
    </i>
    <i r="1">
      <x v="1161"/>
      <x v="210"/>
    </i>
    <i r="1">
      <x v="1162"/>
      <x v="210"/>
    </i>
    <i r="1">
      <x v="1163"/>
      <x v="298"/>
    </i>
    <i r="1">
      <x v="1164"/>
      <x v="1130"/>
    </i>
    <i r="1">
      <x v="1165"/>
      <x v="1131"/>
    </i>
    <i r="1">
      <x v="1166"/>
      <x v="471"/>
    </i>
    <i r="1">
      <x v="1167"/>
      <x v="20"/>
    </i>
    <i r="1">
      <x v="1168"/>
      <x v="27"/>
    </i>
    <i r="1">
      <x v="1169"/>
      <x v="27"/>
    </i>
    <i r="1">
      <x v="1170"/>
      <x v="27"/>
    </i>
    <i r="1">
      <x v="1171"/>
      <x v="97"/>
    </i>
    <i r="1">
      <x v="1172"/>
      <x v="28"/>
    </i>
    <i r="1">
      <x v="1173"/>
      <x v="479"/>
    </i>
    <i r="1">
      <x v="1174"/>
      <x v="441"/>
    </i>
    <i r="1">
      <x v="1175"/>
      <x v="385"/>
    </i>
    <i r="1">
      <x v="1176"/>
      <x v="673"/>
    </i>
    <i r="1">
      <x v="1177"/>
      <x v="75"/>
    </i>
    <i r="1">
      <x v="1178"/>
      <x v="149"/>
    </i>
    <i r="1">
      <x v="1179"/>
      <x v="8"/>
    </i>
    <i r="1">
      <x v="1180"/>
      <x v="5"/>
    </i>
    <i r="1">
      <x v="1181"/>
      <x v="277"/>
    </i>
    <i r="1">
      <x v="1182"/>
      <x/>
    </i>
    <i r="1">
      <x v="1183"/>
      <x v="8"/>
    </i>
    <i r="1">
      <x v="1184"/>
      <x v="1898"/>
    </i>
    <i r="1">
      <x v="1185"/>
      <x v="570"/>
    </i>
    <i r="1">
      <x v="1186"/>
      <x v="197"/>
    </i>
    <i r="1">
      <x v="1187"/>
      <x v="257"/>
    </i>
    <i r="1">
      <x v="1188"/>
      <x v="300"/>
    </i>
    <i r="1">
      <x v="1189"/>
      <x v="308"/>
    </i>
    <i r="1">
      <x v="1190"/>
      <x v="218"/>
    </i>
    <i r="1">
      <x v="1191"/>
      <x v="220"/>
    </i>
    <i r="1">
      <x v="1192"/>
      <x v="668"/>
    </i>
    <i r="1">
      <x v="1193"/>
      <x v="172"/>
    </i>
    <i r="1">
      <x v="1194"/>
      <x v="172"/>
    </i>
    <i r="1">
      <x v="1589"/>
      <x v="281"/>
    </i>
    <i r="1">
      <x v="1590"/>
      <x v="305"/>
    </i>
    <i r="1">
      <x v="1591"/>
      <x v="2056"/>
    </i>
    <i r="1">
      <x v="1592"/>
      <x v="16"/>
    </i>
    <i r="1">
      <x v="1593"/>
      <x v="373"/>
    </i>
    <i r="1">
      <x v="1594"/>
      <x v="1132"/>
    </i>
    <i r="1">
      <x v="1595"/>
      <x v="232"/>
    </i>
    <i r="1">
      <x v="1596"/>
      <x v="92"/>
    </i>
    <i r="1">
      <x v="1597"/>
      <x v="593"/>
    </i>
    <i r="1">
      <x v="1598"/>
      <x v="593"/>
    </i>
    <i r="1">
      <x v="1599"/>
      <x v="715"/>
    </i>
    <i r="1">
      <x v="1600"/>
      <x v="1134"/>
    </i>
    <i r="1">
      <x v="1601"/>
      <x v="740"/>
    </i>
    <i r="1">
      <x v="1602"/>
      <x v="483"/>
    </i>
    <i r="1">
      <x v="1603"/>
      <x v="442"/>
    </i>
    <i r="1">
      <x v="1604"/>
      <x v="486"/>
    </i>
    <i r="1">
      <x v="1605"/>
      <x v="249"/>
    </i>
    <i r="1">
      <x v="2316"/>
      <x v="31"/>
    </i>
    <i r="1">
      <x v="2317"/>
      <x v="1673"/>
    </i>
    <i r="1">
      <x v="2318"/>
      <x v="1673"/>
    </i>
    <i r="1">
      <x v="2319"/>
      <x v="520"/>
    </i>
    <i r="1">
      <x v="2320"/>
      <x v="450"/>
    </i>
    <i r="1">
      <x v="2321"/>
      <x v="919"/>
    </i>
    <i>
      <x v="48"/>
      <x v="578"/>
      <x v="1135"/>
    </i>
    <i r="1">
      <x v="579"/>
      <x v="1136"/>
    </i>
    <i r="1">
      <x v="580"/>
      <x v="364"/>
    </i>
    <i r="1">
      <x v="581"/>
      <x v="373"/>
    </i>
    <i r="1">
      <x v="582"/>
      <x v="1137"/>
    </i>
    <i r="1">
      <x v="583"/>
      <x v="2073"/>
    </i>
    <i r="1">
      <x v="584"/>
      <x v="202"/>
    </i>
    <i r="1">
      <x v="585"/>
      <x v="2069"/>
    </i>
    <i r="1">
      <x v="586"/>
      <x v="173"/>
    </i>
    <i r="1">
      <x v="587"/>
      <x v="169"/>
    </i>
    <i r="1">
      <x v="588"/>
      <x v="549"/>
    </i>
    <i r="1">
      <x v="589"/>
      <x v="1139"/>
    </i>
    <i r="1">
      <x v="590"/>
      <x v="1140"/>
    </i>
    <i r="1">
      <x v="591"/>
      <x v="1141"/>
    </i>
    <i r="1">
      <x v="592"/>
      <x v="1143"/>
    </i>
    <i r="1">
      <x v="593"/>
      <x v="2070"/>
    </i>
    <i r="1">
      <x v="594"/>
      <x v="2071"/>
    </i>
    <i r="1">
      <x v="595"/>
      <x v="1147"/>
    </i>
    <i r="1">
      <x v="596"/>
      <x v="1148"/>
    </i>
    <i r="1">
      <x v="597"/>
      <x v="1149"/>
    </i>
    <i r="1">
      <x v="598"/>
      <x v="455"/>
    </i>
    <i r="1">
      <x v="599"/>
      <x v="1150"/>
    </i>
    <i r="1">
      <x v="600"/>
      <x v="1057"/>
    </i>
    <i r="1">
      <x v="601"/>
      <x v="347"/>
    </i>
    <i r="1">
      <x v="602"/>
      <x v="128"/>
    </i>
    <i r="1">
      <x v="603"/>
      <x v="1152"/>
    </i>
    <i r="1">
      <x v="604"/>
      <x v="1153"/>
    </i>
    <i r="1">
      <x v="605"/>
      <x v="1015"/>
    </i>
    <i r="1">
      <x v="606"/>
      <x v="1154"/>
    </i>
    <i r="1">
      <x v="607"/>
      <x v="1157"/>
    </i>
    <i r="1">
      <x v="608"/>
      <x v="352"/>
    </i>
    <i r="1">
      <x v="609"/>
      <x v="1158"/>
    </i>
    <i r="1">
      <x v="610"/>
      <x v="1160"/>
    </i>
    <i r="1">
      <x v="611"/>
      <x v="1161"/>
    </i>
    <i r="1">
      <x v="612"/>
      <x v="1162"/>
    </i>
    <i r="1">
      <x v="613"/>
      <x v="162"/>
    </i>
    <i r="1">
      <x v="614"/>
      <x v="1163"/>
    </i>
    <i r="1">
      <x v="615"/>
      <x v="288"/>
    </i>
    <i r="1">
      <x v="616"/>
      <x v="975"/>
    </i>
    <i r="1">
      <x v="617"/>
      <x v="285"/>
    </i>
    <i r="1">
      <x v="618"/>
      <x v="347"/>
    </i>
    <i r="1">
      <x v="619"/>
      <x v="1164"/>
    </i>
    <i r="1">
      <x v="620"/>
      <x v="301"/>
    </i>
    <i r="1">
      <x v="621"/>
      <x v="1165"/>
    </i>
    <i r="1">
      <x v="622"/>
      <x v="173"/>
    </i>
    <i r="1">
      <x v="623"/>
      <x v="1165"/>
    </i>
    <i r="1">
      <x v="624"/>
      <x v="175"/>
    </i>
    <i r="1">
      <x v="625"/>
      <x v="1166"/>
    </i>
    <i r="1">
      <x v="626"/>
      <x v="1168"/>
    </i>
    <i r="1">
      <x v="627"/>
      <x v="100"/>
    </i>
    <i r="1">
      <x v="628"/>
      <x v="109"/>
    </i>
    <i r="1">
      <x v="629"/>
      <x v="121"/>
    </i>
    <i r="1">
      <x v="630"/>
      <x v="84"/>
    </i>
    <i r="1">
      <x v="631"/>
      <x v="942"/>
    </i>
    <i r="1">
      <x v="632"/>
      <x v="1169"/>
    </i>
    <i r="1">
      <x v="633"/>
      <x v="1170"/>
    </i>
    <i r="1">
      <x v="634"/>
      <x v="1172"/>
    </i>
    <i r="1">
      <x v="635"/>
      <x v="319"/>
    </i>
    <i r="1">
      <x v="636"/>
      <x v="127"/>
    </i>
    <i r="1">
      <x v="637"/>
      <x v="1173"/>
    </i>
    <i r="1">
      <x v="638"/>
      <x v="630"/>
    </i>
    <i r="1">
      <x v="639"/>
      <x v="767"/>
    </i>
    <i r="1">
      <x v="640"/>
      <x v="1174"/>
    </i>
    <i r="1">
      <x v="641"/>
      <x v="1175"/>
    </i>
    <i r="1">
      <x v="642"/>
      <x v="1176"/>
    </i>
    <i r="1">
      <x v="643"/>
      <x v="1177"/>
    </i>
    <i r="1">
      <x v="644"/>
      <x v="1178"/>
    </i>
    <i r="1">
      <x v="645"/>
      <x v="323"/>
    </i>
    <i r="1">
      <x v="646"/>
      <x v="1179"/>
    </i>
    <i r="1">
      <x v="647"/>
      <x v="416"/>
    </i>
    <i r="1">
      <x v="648"/>
      <x v="282"/>
    </i>
    <i r="1">
      <x v="649"/>
      <x v="1104"/>
    </i>
    <i r="1">
      <x v="650"/>
      <x v="1181"/>
    </i>
    <i r="1">
      <x v="651"/>
      <x v="302"/>
    </i>
    <i r="1">
      <x v="652"/>
      <x v="1182"/>
    </i>
    <i r="1">
      <x v="653"/>
      <x v="1183"/>
    </i>
    <i r="1">
      <x v="654"/>
      <x v="347"/>
    </i>
    <i r="1">
      <x v="655"/>
      <x v="1064"/>
    </i>
    <i r="1">
      <x v="656"/>
      <x v="1184"/>
    </i>
    <i r="1">
      <x v="657"/>
      <x v="19"/>
    </i>
    <i r="1">
      <x v="658"/>
      <x v="1185"/>
    </i>
    <i r="1">
      <x v="659"/>
      <x v="1186"/>
    </i>
    <i r="1">
      <x v="660"/>
      <x v="1187"/>
    </i>
    <i r="1">
      <x v="661"/>
      <x v="1213"/>
    </i>
    <i r="1">
      <x v="662"/>
      <x v="64"/>
    </i>
    <i r="1">
      <x v="663"/>
      <x v="287"/>
    </i>
    <i r="1">
      <x v="664"/>
      <x v="260"/>
    </i>
    <i r="1">
      <x v="665"/>
      <x v="1188"/>
    </i>
    <i r="1">
      <x v="666"/>
      <x v="1190"/>
    </i>
    <i r="1">
      <x v="667"/>
      <x v="1191"/>
    </i>
    <i r="1">
      <x v="668"/>
      <x v="1195"/>
    </i>
    <i r="1">
      <x v="669"/>
      <x v="105"/>
    </i>
    <i r="1">
      <x v="670"/>
      <x v="1196"/>
    </i>
    <i r="1">
      <x v="671"/>
      <x v="1197"/>
    </i>
    <i r="1">
      <x v="672"/>
      <x v="124"/>
    </i>
    <i r="1">
      <x v="673"/>
      <x v="195"/>
    </i>
    <i r="1">
      <x v="674"/>
      <x v="73"/>
    </i>
    <i r="1">
      <x v="675"/>
      <x v="64"/>
    </i>
    <i r="1">
      <x v="676"/>
      <x v="1198"/>
    </i>
    <i r="1">
      <x v="677"/>
      <x v="971"/>
    </i>
    <i r="1">
      <x v="678"/>
      <x v="522"/>
    </i>
    <i r="1">
      <x v="679"/>
      <x v="308"/>
    </i>
    <i r="1">
      <x v="680"/>
      <x v="1199"/>
    </i>
    <i r="1">
      <x v="681"/>
      <x v="1200"/>
    </i>
    <i r="1">
      <x v="682"/>
      <x v="1201"/>
    </i>
    <i r="1">
      <x v="683"/>
      <x v="172"/>
    </i>
    <i r="1">
      <x v="684"/>
      <x v="1202"/>
    </i>
    <i r="1">
      <x v="685"/>
      <x v="1574"/>
    </i>
    <i r="1">
      <x v="686"/>
      <x v="1204"/>
    </i>
    <i r="1">
      <x v="687"/>
      <x v="1022"/>
    </i>
    <i r="1">
      <x v="688"/>
      <x v="1205"/>
    </i>
    <i r="1">
      <x v="689"/>
      <x v="405"/>
    </i>
    <i r="1">
      <x v="690"/>
      <x v="1206"/>
    </i>
    <i r="1">
      <x v="691"/>
      <x v="1210"/>
    </i>
    <i r="1">
      <x v="692"/>
      <x v="233"/>
    </i>
    <i r="1">
      <x v="693"/>
      <x v="1214"/>
    </i>
    <i r="1">
      <x v="694"/>
      <x v="1215"/>
    </i>
    <i r="1">
      <x v="695"/>
      <x v="1215"/>
    </i>
    <i r="1">
      <x v="696"/>
      <x v="10"/>
    </i>
    <i r="1">
      <x v="697"/>
      <x v="122"/>
    </i>
    <i r="1">
      <x v="698"/>
      <x v="106"/>
    </i>
    <i r="1">
      <x v="699"/>
      <x v="1216"/>
    </i>
    <i r="1">
      <x v="700"/>
      <x v="51"/>
    </i>
    <i r="1">
      <x v="701"/>
      <x v="1217"/>
    </i>
    <i r="1">
      <x v="702"/>
      <x v="1218"/>
    </i>
    <i r="1">
      <x v="703"/>
      <x v="1219"/>
    </i>
    <i r="1">
      <x v="704"/>
      <x v="50"/>
    </i>
    <i r="1">
      <x v="705"/>
      <x v="121"/>
    </i>
    <i r="1">
      <x v="706"/>
      <x v="1221"/>
    </i>
    <i r="1">
      <x v="707"/>
      <x v="1222"/>
    </i>
    <i r="1">
      <x v="708"/>
      <x v="1223"/>
    </i>
    <i r="1">
      <x v="709"/>
      <x v="985"/>
    </i>
    <i r="1">
      <x v="710"/>
      <x v="211"/>
    </i>
    <i r="1">
      <x v="711"/>
      <x v="1187"/>
    </i>
    <i r="1">
      <x v="712"/>
      <x v="1224"/>
    </i>
    <i r="1">
      <x v="713"/>
      <x v="340"/>
    </i>
    <i r="1">
      <x v="714"/>
      <x v="300"/>
    </i>
    <i r="1">
      <x v="715"/>
      <x v="296"/>
    </i>
    <i r="1">
      <x v="716"/>
      <x v="1225"/>
    </i>
    <i r="1">
      <x v="717"/>
      <x v="1226"/>
    </i>
    <i r="1">
      <x v="718"/>
      <x v="407"/>
    </i>
    <i r="1">
      <x v="719"/>
      <x v="223"/>
    </i>
    <i r="1">
      <x v="720"/>
      <x v="601"/>
    </i>
    <i r="1">
      <x v="721"/>
      <x v="1227"/>
    </i>
    <i r="1">
      <x v="722"/>
      <x v="1171"/>
    </i>
    <i r="1">
      <x v="723"/>
      <x v="1228"/>
    </i>
    <i r="1">
      <x v="724"/>
      <x v="317"/>
    </i>
    <i r="1">
      <x v="725"/>
      <x v="1229"/>
    </i>
    <i r="1">
      <x v="726"/>
      <x v="231"/>
    </i>
    <i r="1">
      <x v="727"/>
      <x v="1230"/>
    </i>
    <i r="1">
      <x v="728"/>
      <x v="298"/>
    </i>
    <i r="1">
      <x v="729"/>
      <x v="683"/>
    </i>
    <i r="1">
      <x v="730"/>
      <x v="134"/>
    </i>
    <i r="1">
      <x v="731"/>
      <x v="1171"/>
    </i>
    <i r="1">
      <x v="732"/>
      <x v="83"/>
    </i>
    <i r="1">
      <x v="733"/>
      <x v="1232"/>
    </i>
    <i r="1">
      <x v="734"/>
      <x v="1233"/>
    </i>
    <i r="1">
      <x v="735"/>
      <x v="403"/>
    </i>
    <i r="1">
      <x v="736"/>
      <x v="1234"/>
    </i>
    <i r="1">
      <x v="737"/>
      <x v="1235"/>
    </i>
    <i r="1">
      <x v="738"/>
      <x v="238"/>
    </i>
    <i r="1">
      <x v="739"/>
      <x v="1236"/>
    </i>
    <i r="1">
      <x v="740"/>
      <x v="253"/>
    </i>
    <i r="1">
      <x v="741"/>
      <x v="1237"/>
    </i>
    <i r="1">
      <x v="742"/>
      <x v="1234"/>
    </i>
    <i r="1">
      <x v="743"/>
      <x v="1238"/>
    </i>
    <i r="1">
      <x v="744"/>
      <x v="1019"/>
    </i>
    <i r="1">
      <x v="745"/>
      <x v="1239"/>
    </i>
    <i r="1">
      <x v="746"/>
      <x v="1240"/>
    </i>
    <i r="1">
      <x v="747"/>
      <x v="198"/>
    </i>
    <i r="1">
      <x v="748"/>
      <x v="1241"/>
    </i>
    <i r="1">
      <x v="749"/>
      <x v="212"/>
    </i>
    <i r="1">
      <x v="750"/>
      <x v="1242"/>
    </i>
    <i r="1">
      <x v="751"/>
      <x v="937"/>
    </i>
    <i r="1">
      <x v="752"/>
      <x v="1243"/>
    </i>
    <i r="1">
      <x v="753"/>
      <x v="1244"/>
    </i>
    <i r="1">
      <x v="754"/>
      <x v="64"/>
    </i>
    <i r="1">
      <x v="755"/>
      <x v="32"/>
    </i>
    <i r="1">
      <x v="756"/>
      <x v="1045"/>
    </i>
    <i r="1">
      <x v="757"/>
      <x v="247"/>
    </i>
    <i r="1">
      <x v="758"/>
      <x v="1245"/>
    </i>
    <i r="1">
      <x v="759"/>
      <x v="1246"/>
    </i>
    <i r="1">
      <x v="760"/>
      <x v="1144"/>
    </i>
    <i r="1">
      <x v="761"/>
      <x v="101"/>
    </i>
    <i r="1">
      <x v="762"/>
      <x v="412"/>
    </i>
    <i r="1">
      <x v="763"/>
      <x v="1247"/>
    </i>
    <i r="1">
      <x v="764"/>
      <x v="1248"/>
    </i>
    <i r="1">
      <x v="765"/>
      <x v="1249"/>
    </i>
    <i r="1">
      <x v="766"/>
      <x v="288"/>
    </i>
    <i r="1">
      <x v="767"/>
      <x v="1250"/>
    </i>
    <i r="1">
      <x v="768"/>
      <x v="947"/>
    </i>
    <i r="1">
      <x v="769"/>
      <x v="123"/>
    </i>
    <i r="1">
      <x v="770"/>
      <x v="379"/>
    </i>
    <i r="1">
      <x v="771"/>
      <x v="137"/>
    </i>
    <i r="1">
      <x v="772"/>
      <x v="160"/>
    </i>
    <i r="1">
      <x v="1606"/>
      <x v="488"/>
    </i>
    <i r="1">
      <x v="1607"/>
      <x v="518"/>
    </i>
    <i r="1">
      <x v="1608"/>
      <x v="1138"/>
    </i>
    <i r="1">
      <x v="1609"/>
      <x v="123"/>
    </i>
    <i r="1">
      <x v="1610"/>
      <x v="206"/>
    </i>
    <i r="1">
      <x v="1611"/>
      <x v="1142"/>
    </i>
    <i r="1">
      <x v="1612"/>
      <x v="409"/>
    </i>
    <i r="1">
      <x v="1613"/>
      <x v="47"/>
    </i>
    <i r="1">
      <x v="1614"/>
      <x v="1598"/>
    </i>
    <i r="1">
      <x v="1615"/>
      <x v="1151"/>
    </i>
    <i r="1">
      <x v="1616"/>
      <x v="1155"/>
    </i>
    <i r="1">
      <x v="1617"/>
      <x v="1156"/>
    </i>
    <i r="1">
      <x v="1618"/>
      <x v="1159"/>
    </i>
    <i r="1">
      <x v="1619"/>
      <x v="1159"/>
    </i>
    <i r="1">
      <x v="1620"/>
      <x v="936"/>
    </i>
    <i r="1">
      <x v="1621"/>
      <x v="1159"/>
    </i>
    <i r="1">
      <x v="1622"/>
      <x v="447"/>
    </i>
    <i r="1">
      <x v="1623"/>
      <x v="1167"/>
    </i>
    <i r="1">
      <x v="1624"/>
      <x v="1180"/>
    </i>
    <i r="1">
      <x v="1625"/>
      <x v="1189"/>
    </i>
    <i r="1">
      <x v="1626"/>
      <x v="1192"/>
    </i>
    <i r="1">
      <x v="1627"/>
      <x v="1193"/>
    </i>
    <i r="1">
      <x v="1628"/>
      <x v="1194"/>
    </i>
    <i r="1">
      <x v="1629"/>
      <x v="87"/>
    </i>
    <i r="1">
      <x v="1630"/>
      <x v="444"/>
    </i>
    <i r="1">
      <x v="1631"/>
      <x v="1039"/>
    </i>
    <i r="1">
      <x v="1632"/>
      <x v="1207"/>
    </i>
    <i r="1">
      <x v="1633"/>
      <x v="1208"/>
    </i>
    <i r="1">
      <x v="1634"/>
      <x v="1209"/>
    </i>
    <i r="1">
      <x v="1635"/>
      <x v="550"/>
    </i>
    <i r="1">
      <x v="1636"/>
      <x v="1211"/>
    </i>
    <i r="1">
      <x v="1637"/>
      <x v="1212"/>
    </i>
    <i r="1">
      <x v="1638"/>
      <x v="444"/>
    </i>
    <i r="1">
      <x v="1639"/>
      <x v="1220"/>
    </i>
    <i r="1">
      <x v="1640"/>
      <x v="289"/>
    </i>
    <i r="1">
      <x v="1642"/>
      <x v="447"/>
    </i>
    <i r="1">
      <x v="1643"/>
      <x v="1231"/>
    </i>
    <i r="1">
      <x v="1644"/>
      <x v="1084"/>
    </i>
    <i r="1">
      <x v="2328"/>
      <x v="2072"/>
    </i>
    <i>
      <x v="50"/>
      <x v="1210"/>
      <x v="1254"/>
    </i>
    <i r="1">
      <x v="1211"/>
      <x v="1255"/>
    </i>
    <i r="1">
      <x v="1212"/>
      <x v="1256"/>
    </i>
    <i r="1">
      <x v="1213"/>
      <x v="120"/>
    </i>
    <i r="1">
      <x v="1214"/>
      <x v="1257"/>
    </i>
    <i r="1">
      <x v="1215"/>
      <x v="1258"/>
    </i>
    <i r="1">
      <x v="1216"/>
      <x v="372"/>
    </i>
    <i r="1">
      <x v="1217"/>
      <x v="1259"/>
    </i>
    <i r="1">
      <x v="1218"/>
      <x v="1260"/>
    </i>
    <i r="1">
      <x v="1219"/>
      <x v="1261"/>
    </i>
    <i r="1">
      <x v="1220"/>
      <x v="352"/>
    </i>
    <i r="1">
      <x v="1645"/>
      <x v="1262"/>
    </i>
    <i r="1">
      <x v="1646"/>
      <x v="1263"/>
    </i>
    <i r="1">
      <x v="1647"/>
      <x v="1264"/>
    </i>
    <i r="1">
      <x v="1648"/>
      <x v="1265"/>
    </i>
    <i r="1">
      <x v="1649"/>
      <x v="207"/>
    </i>
    <i r="1">
      <x v="1650"/>
      <x v="1266"/>
    </i>
    <i r="1">
      <x v="1651"/>
      <x v="361"/>
    </i>
    <i r="1">
      <x v="1652"/>
      <x v="187"/>
    </i>
    <i r="1">
      <x v="1653"/>
      <x v="767"/>
    </i>
    <i r="1">
      <x v="1654"/>
      <x v="125"/>
    </i>
    <i r="1">
      <x v="1655"/>
      <x v="1267"/>
    </i>
    <i r="1">
      <x v="1656"/>
      <x v="594"/>
    </i>
    <i r="1">
      <x v="1657"/>
      <x v="1245"/>
    </i>
    <i r="1">
      <x v="1658"/>
      <x v="1268"/>
    </i>
    <i r="1">
      <x v="1659"/>
      <x v="114"/>
    </i>
    <i r="1">
      <x v="1660"/>
      <x v="1269"/>
    </i>
    <i r="1">
      <x v="1661"/>
      <x v="1036"/>
    </i>
    <i r="1">
      <x v="1662"/>
      <x v="1045"/>
    </i>
    <i r="1">
      <x v="1663"/>
      <x v="1270"/>
    </i>
    <i>
      <x v="51"/>
      <x v="1664"/>
      <x v="1271"/>
    </i>
    <i r="1">
      <x v="1665"/>
      <x v="974"/>
    </i>
    <i r="1">
      <x v="1666"/>
      <x v="890"/>
    </i>
    <i r="1">
      <x v="1667"/>
      <x v="818"/>
    </i>
    <i>
      <x v="52"/>
      <x v="1668"/>
      <x v="1272"/>
    </i>
    <i>
      <x v="54"/>
      <x v="1669"/>
      <x v="330"/>
    </i>
    <i r="1">
      <x v="1670"/>
      <x v="1273"/>
    </i>
    <i r="1">
      <x v="1671"/>
      <x v="1274"/>
    </i>
    <i r="1">
      <x v="1672"/>
      <x v="1275"/>
    </i>
    <i r="1">
      <x v="1673"/>
      <x v="691"/>
    </i>
    <i r="1">
      <x v="1674"/>
      <x v="691"/>
    </i>
    <i r="1">
      <x v="1675"/>
      <x v="540"/>
    </i>
    <i r="1">
      <x v="1676"/>
      <x v="1276"/>
    </i>
    <i r="1">
      <x v="1677"/>
      <x v="2057"/>
    </i>
    <i r="1">
      <x v="1678"/>
      <x v="43"/>
    </i>
    <i r="1">
      <x v="1679"/>
      <x v="517"/>
    </i>
    <i r="1">
      <x v="1680"/>
      <x v="2059"/>
    </i>
    <i r="1">
      <x v="1681"/>
      <x v="1278"/>
    </i>
    <i r="1">
      <x v="1682"/>
      <x v="1279"/>
    </i>
    <i r="1">
      <x v="1683"/>
      <x v="1034"/>
    </i>
    <i r="1">
      <x v="1684"/>
      <x v="330"/>
    </i>
    <i r="1">
      <x v="1685"/>
      <x v="665"/>
    </i>
    <i r="1">
      <x v="1686"/>
      <x v="676"/>
    </i>
    <i r="1">
      <x v="1687"/>
      <x v="414"/>
    </i>
    <i r="1">
      <x v="1688"/>
      <x v="1195"/>
    </i>
    <i r="1">
      <x v="1689"/>
      <x v="527"/>
    </i>
    <i r="1">
      <x v="1690"/>
      <x v="527"/>
    </i>
    <i>
      <x v="56"/>
      <x v="1691"/>
      <x v="440"/>
    </i>
    <i r="1">
      <x v="1692"/>
      <x v="1280"/>
    </i>
    <i r="1">
      <x v="1693"/>
      <x v="439"/>
    </i>
    <i r="1">
      <x v="1694"/>
      <x v="1281"/>
    </i>
    <i>
      <x v="58"/>
      <x v="1695"/>
      <x v="202"/>
    </i>
    <i r="1">
      <x v="1696"/>
      <x v="528"/>
    </i>
    <i r="1">
      <x v="1697"/>
      <x v="658"/>
    </i>
    <i r="1">
      <x v="1698"/>
      <x v="177"/>
    </i>
    <i r="1">
      <x v="1699"/>
      <x v="177"/>
    </i>
    <i r="1">
      <x v="1700"/>
      <x v="177"/>
    </i>
    <i r="1">
      <x v="1701"/>
      <x v="528"/>
    </i>
    <i r="1">
      <x v="1702"/>
      <x v="177"/>
    </i>
    <i>
      <x v="59"/>
      <x v="1703"/>
      <x v="463"/>
    </i>
    <i r="1">
      <x v="1704"/>
      <x v="439"/>
    </i>
    <i r="1">
      <x v="1705"/>
      <x v="602"/>
    </i>
    <i r="1">
      <x v="1706"/>
      <x v="352"/>
    </i>
    <i r="1">
      <x v="1707"/>
      <x v="481"/>
    </i>
    <i r="1">
      <x v="2322"/>
      <x v="595"/>
    </i>
    <i r="1">
      <x v="2323"/>
      <x v="316"/>
    </i>
    <i>
      <x v="61"/>
      <x v="1708"/>
      <x v="682"/>
    </i>
    <i r="1">
      <x v="1709"/>
      <x v="2058"/>
    </i>
    <i r="1">
      <x v="1710"/>
      <x v="628"/>
    </i>
    <i>
      <x v="62"/>
      <x v="1711"/>
      <x v="541"/>
    </i>
    <i r="1">
      <x v="1712"/>
      <x v="1284"/>
    </i>
    <i r="1">
      <x v="1713"/>
      <x v="1285"/>
    </i>
    <i r="1">
      <x v="1714"/>
      <x v="1286"/>
    </i>
    <i r="1">
      <x v="1715"/>
      <x v="1286"/>
    </i>
    <i r="1">
      <x v="1716"/>
      <x v="1286"/>
    </i>
    <i r="1">
      <x v="1717"/>
      <x v="1286"/>
    </i>
    <i r="1">
      <x v="1718"/>
      <x v="1286"/>
    </i>
    <i r="1">
      <x v="1719"/>
      <x v="1198"/>
    </i>
    <i r="1">
      <x v="1720"/>
      <x v="68"/>
    </i>
    <i r="1">
      <x v="1721"/>
      <x v="541"/>
    </i>
    <i r="1">
      <x v="1722"/>
      <x v="541"/>
    </i>
    <i r="1">
      <x v="1723"/>
      <x v="1284"/>
    </i>
    <i r="1">
      <x v="1724"/>
      <x v="1287"/>
    </i>
    <i r="1">
      <x v="1725"/>
      <x v="1285"/>
    </i>
    <i r="1">
      <x v="1726"/>
      <x v="68"/>
    </i>
    <i r="1">
      <x v="1727"/>
      <x v="1041"/>
    </i>
    <i r="1">
      <x v="1728"/>
      <x v="118"/>
    </i>
    <i r="1">
      <x v="1729"/>
      <x v="118"/>
    </i>
    <i r="1">
      <x v="1730"/>
      <x v="541"/>
    </i>
    <i r="1">
      <x v="1731"/>
      <x v="541"/>
    </i>
    <i r="1">
      <x v="1732"/>
      <x v="671"/>
    </i>
    <i>
      <x v="64"/>
      <x v="1733"/>
      <x v="1288"/>
    </i>
    <i r="1">
      <x v="1734"/>
      <x v="1288"/>
    </i>
    <i r="1">
      <x v="1735"/>
      <x v="1288"/>
    </i>
    <i r="1">
      <x v="1736"/>
      <x v="1288"/>
    </i>
    <i r="1">
      <x v="1737"/>
      <x v="467"/>
    </i>
    <i r="1">
      <x v="1738"/>
      <x v="1289"/>
    </i>
    <i r="1">
      <x v="1739"/>
      <x v="1290"/>
    </i>
    <i r="1">
      <x v="1740"/>
      <x v="1290"/>
    </i>
    <i r="1">
      <x v="1741"/>
      <x v="1290"/>
    </i>
    <i r="1">
      <x v="1742"/>
      <x v="1290"/>
    </i>
    <i r="1">
      <x v="1743"/>
      <x v="1291"/>
    </i>
    <i r="1">
      <x v="1744"/>
      <x v="411"/>
    </i>
    <i r="1">
      <x v="1745"/>
      <x v="1292"/>
    </i>
    <i r="1">
      <x v="1746"/>
      <x v="1293"/>
    </i>
    <i r="1">
      <x v="1747"/>
      <x v="1292"/>
    </i>
    <i r="1">
      <x v="1748"/>
      <x v="94"/>
    </i>
    <i r="1">
      <x v="1749"/>
      <x v="1294"/>
    </i>
    <i r="1">
      <x v="1750"/>
      <x v="1293"/>
    </i>
    <i r="1">
      <x v="1751"/>
      <x v="1293"/>
    </i>
    <i r="1">
      <x v="1752"/>
      <x v="1293"/>
    </i>
    <i r="1">
      <x v="1753"/>
      <x v="1295"/>
    </i>
    <i r="1">
      <x v="1754"/>
      <x v="1296"/>
    </i>
    <i r="1">
      <x v="1755"/>
      <x v="603"/>
    </i>
    <i r="1">
      <x v="1756"/>
      <x v="1296"/>
    </i>
    <i r="1">
      <x v="1757"/>
      <x v="1296"/>
    </i>
    <i r="1">
      <x v="1758"/>
      <x v="1293"/>
    </i>
    <i r="1">
      <x v="1759"/>
      <x v="1293"/>
    </i>
    <i r="1">
      <x v="1760"/>
      <x v="1297"/>
    </i>
    <i r="1">
      <x v="1761"/>
      <x v="1293"/>
    </i>
    <i r="1">
      <x v="1762"/>
      <x v="1293"/>
    </i>
    <i r="1">
      <x v="1763"/>
      <x v="730"/>
    </i>
    <i>
      <x v="66"/>
      <x v="1764"/>
      <x v="228"/>
    </i>
    <i r="1">
      <x v="1765"/>
      <x v="900"/>
    </i>
    <i r="1">
      <x v="1766"/>
      <x v="1298"/>
    </i>
    <i r="1">
      <x v="1767"/>
      <x v="136"/>
    </i>
    <i r="1">
      <x v="1768"/>
      <x v="280"/>
    </i>
    <i r="1">
      <x v="1769"/>
      <x v="1149"/>
    </i>
    <i r="1">
      <x v="1770"/>
      <x v="333"/>
    </i>
    <i r="1">
      <x v="1771"/>
      <x v="1299"/>
    </i>
    <i r="1">
      <x v="1772"/>
      <x v="1300"/>
    </i>
    <i r="1">
      <x v="1773"/>
      <x v="777"/>
    </i>
    <i r="1">
      <x v="1774"/>
      <x v="790"/>
    </i>
    <i r="1">
      <x v="1775"/>
      <x v="387"/>
    </i>
    <i r="1">
      <x v="1776"/>
      <x v="799"/>
    </i>
    <i r="1">
      <x v="1777"/>
      <x v="1301"/>
    </i>
    <i r="1">
      <x v="1778"/>
      <x v="1224"/>
    </i>
    <i r="1">
      <x v="1779"/>
      <x v="205"/>
    </i>
    <i r="1">
      <x v="1780"/>
      <x v="246"/>
    </i>
    <i r="1">
      <x v="1781"/>
      <x v="330"/>
    </i>
    <i>
      <x v="68"/>
      <x v="1782"/>
      <x v="868"/>
    </i>
    <i r="1">
      <x v="1783"/>
      <x v="1302"/>
    </i>
    <i>
      <x v="71"/>
      <x v="1817"/>
      <x v="411"/>
    </i>
    <i r="1">
      <x v="1818"/>
      <x v="466"/>
    </i>
    <i r="1">
      <x v="1819"/>
      <x v="1315"/>
    </i>
    <i r="1">
      <x v="1820"/>
      <x v="1266"/>
    </i>
    <i r="1">
      <x v="1821"/>
      <x v="1316"/>
    </i>
    <i r="1">
      <x v="1822"/>
      <x v="1317"/>
    </i>
    <i r="1">
      <x v="1823"/>
      <x v="991"/>
    </i>
    <i r="1">
      <x v="1824"/>
      <x v="555"/>
    </i>
    <i r="1">
      <x v="1825"/>
      <x v="1318"/>
    </i>
    <i r="1">
      <x v="1826"/>
      <x v="1319"/>
    </i>
    <i r="1">
      <x v="1827"/>
      <x v="1320"/>
    </i>
    <i r="1">
      <x v="1828"/>
      <x v="704"/>
    </i>
    <i r="1">
      <x v="1829"/>
      <x v="1321"/>
    </i>
    <i r="1">
      <x v="1830"/>
      <x v="400"/>
    </i>
    <i r="1">
      <x v="1831"/>
      <x v="1322"/>
    </i>
    <i r="1">
      <x v="1832"/>
      <x v="1281"/>
    </i>
    <i r="1">
      <x v="1833"/>
      <x v="1323"/>
    </i>
    <i r="1">
      <x v="1834"/>
      <x v="1324"/>
    </i>
    <i r="1">
      <x v="1835"/>
      <x v="407"/>
    </i>
    <i r="1">
      <x v="1836"/>
      <x v="1325"/>
    </i>
    <i r="1">
      <x v="1837"/>
      <x v="1326"/>
    </i>
    <i r="1">
      <x v="1838"/>
      <x v="1327"/>
    </i>
    <i r="1">
      <x v="1839"/>
      <x v="1328"/>
    </i>
    <i r="1">
      <x v="1840"/>
      <x v="1329"/>
    </i>
    <i r="1">
      <x v="1841"/>
      <x v="1072"/>
    </i>
    <i r="1">
      <x v="1842"/>
      <x v="1330"/>
    </i>
    <i r="1">
      <x v="1843"/>
      <x v="876"/>
    </i>
    <i r="1">
      <x v="1844"/>
      <x v="352"/>
    </i>
    <i r="1">
      <x v="1845"/>
      <x v="1331"/>
    </i>
    <i r="1">
      <x v="1846"/>
      <x v="1332"/>
    </i>
    <i r="1">
      <x v="1847"/>
      <x v="1333"/>
    </i>
    <i r="1">
      <x v="1848"/>
      <x v="1334"/>
    </i>
    <i r="1">
      <x v="1849"/>
      <x v="1335"/>
    </i>
    <i r="1">
      <x v="1850"/>
      <x v="1335"/>
    </i>
    <i r="1">
      <x v="1851"/>
      <x v="1336"/>
    </i>
    <i r="1">
      <x v="1852"/>
      <x v="177"/>
    </i>
    <i r="1">
      <x v="1853"/>
      <x v="463"/>
    </i>
    <i r="1">
      <x v="1854"/>
      <x v="179"/>
    </i>
    <i r="1">
      <x v="1855"/>
      <x v="551"/>
    </i>
    <i r="1">
      <x v="1856"/>
      <x v="1337"/>
    </i>
    <i r="1">
      <x v="1857"/>
      <x v="1337"/>
    </i>
    <i r="1">
      <x v="1858"/>
      <x v="1338"/>
    </i>
    <i r="1">
      <x v="1859"/>
      <x v="339"/>
    </i>
    <i r="1">
      <x v="1860"/>
      <x v="466"/>
    </i>
    <i r="1">
      <x v="1861"/>
      <x v="306"/>
    </i>
    <i r="1">
      <x v="1862"/>
      <x v="1037"/>
    </i>
    <i r="1">
      <x v="1863"/>
      <x v="1339"/>
    </i>
    <i r="1">
      <x v="1864"/>
      <x v="1340"/>
    </i>
    <i r="1">
      <x v="1865"/>
      <x v="533"/>
    </i>
    <i r="1">
      <x v="1866"/>
      <x v="178"/>
    </i>
    <i r="1">
      <x v="1867"/>
      <x v="177"/>
    </i>
    <i r="1">
      <x v="1868"/>
      <x v="457"/>
    </i>
    <i r="1">
      <x v="1869"/>
      <x v="1341"/>
    </i>
    <i r="1">
      <x v="1870"/>
      <x v="517"/>
    </i>
    <i r="1">
      <x v="1871"/>
      <x v="1342"/>
    </i>
    <i r="1">
      <x v="1872"/>
      <x v="1343"/>
    </i>
    <i r="1">
      <x v="1873"/>
      <x v="475"/>
    </i>
    <i r="1">
      <x v="1874"/>
      <x v="1344"/>
    </i>
    <i r="1">
      <x v="1875"/>
      <x v="1345"/>
    </i>
    <i r="1">
      <x v="1876"/>
      <x v="1346"/>
    </i>
    <i r="1">
      <x v="1877"/>
      <x v="439"/>
    </i>
    <i r="1">
      <x v="1878"/>
      <x v="1347"/>
    </i>
    <i r="1">
      <x v="1879"/>
      <x v="488"/>
    </i>
    <i r="1">
      <x v="1880"/>
      <x v="488"/>
    </i>
    <i r="1">
      <x v="1881"/>
      <x v="488"/>
    </i>
    <i r="1">
      <x v="1882"/>
      <x v="488"/>
    </i>
    <i r="1">
      <x v="1883"/>
      <x v="212"/>
    </i>
    <i r="1">
      <x v="1884"/>
      <x v="895"/>
    </i>
    <i r="1">
      <x v="1885"/>
      <x v="734"/>
    </i>
    <i r="1">
      <x v="1886"/>
      <x v="731"/>
    </i>
    <i r="1">
      <x v="1887"/>
      <x v="1097"/>
    </i>
    <i r="1">
      <x v="1888"/>
      <x v="1348"/>
    </i>
    <i r="1">
      <x v="1889"/>
      <x v="804"/>
    </i>
    <i r="1">
      <x v="1890"/>
      <x v="692"/>
    </i>
    <i r="1">
      <x v="1891"/>
      <x v="877"/>
    </i>
    <i r="1">
      <x v="1892"/>
      <x v="1349"/>
    </i>
    <i r="1">
      <x v="1893"/>
      <x v="1350"/>
    </i>
    <i r="1">
      <x v="1894"/>
      <x v="520"/>
    </i>
    <i r="1">
      <x v="1895"/>
      <x v="763"/>
    </i>
    <i r="1">
      <x v="1896"/>
      <x v="860"/>
    </i>
    <i r="1">
      <x v="1897"/>
      <x v="862"/>
    </i>
    <i r="1">
      <x v="1898"/>
      <x v="862"/>
    </i>
    <i r="1">
      <x v="1899"/>
      <x v="1351"/>
    </i>
    <i r="1">
      <x v="1900"/>
      <x v="1352"/>
    </i>
    <i r="1">
      <x v="1901"/>
      <x v="811"/>
    </i>
    <i r="1">
      <x v="1902"/>
      <x v="1353"/>
    </i>
    <i r="1">
      <x v="1903"/>
      <x v="1354"/>
    </i>
    <i r="1">
      <x v="1904"/>
      <x v="1354"/>
    </i>
    <i r="1">
      <x v="1905"/>
      <x v="1355"/>
    </i>
    <i r="1">
      <x v="1906"/>
      <x v="372"/>
    </i>
    <i r="1">
      <x v="1907"/>
      <x v="1356"/>
    </i>
    <i r="1">
      <x v="1908"/>
      <x v="1357"/>
    </i>
    <i r="1">
      <x v="1909"/>
      <x v="802"/>
    </i>
    <i r="1">
      <x v="1910"/>
      <x v="1358"/>
    </i>
    <i r="1">
      <x v="1911"/>
      <x v="1359"/>
    </i>
    <i r="1">
      <x v="1912"/>
      <x v="1360"/>
    </i>
    <i r="1">
      <x v="1913"/>
      <x v="807"/>
    </i>
    <i r="1">
      <x v="1914"/>
      <x v="829"/>
    </i>
    <i r="1">
      <x v="1915"/>
      <x v="1361"/>
    </i>
    <i r="1">
      <x v="1916"/>
      <x v="1362"/>
    </i>
    <i r="1">
      <x v="1917"/>
      <x v="1363"/>
    </i>
    <i r="1">
      <x v="1918"/>
      <x v="1364"/>
    </i>
    <i r="1">
      <x v="1919"/>
      <x v="1365"/>
    </i>
    <i r="1">
      <x v="1920"/>
      <x v="521"/>
    </i>
    <i r="1">
      <x v="1921"/>
      <x v="612"/>
    </i>
    <i r="1">
      <x v="1922"/>
      <x v="1366"/>
    </i>
    <i r="1">
      <x v="1923"/>
      <x v="1058"/>
    </i>
    <i r="1">
      <x v="1924"/>
      <x v="1284"/>
    </i>
    <i r="1">
      <x v="1925"/>
      <x v="398"/>
    </i>
    <i r="1">
      <x v="1926"/>
      <x v="1343"/>
    </i>
    <i r="1">
      <x v="1927"/>
      <x v="1032"/>
    </i>
    <i r="1">
      <x v="1928"/>
      <x v="1024"/>
    </i>
    <i r="1">
      <x v="1929"/>
      <x v="890"/>
    </i>
    <i r="1">
      <x v="1930"/>
      <x v="191"/>
    </i>
    <i r="1">
      <x v="1931"/>
      <x v="172"/>
    </i>
    <i r="1">
      <x v="1932"/>
      <x v="172"/>
    </i>
    <i r="1">
      <x v="1933"/>
      <x v="147"/>
    </i>
    <i r="1">
      <x v="1934"/>
      <x v="99"/>
    </i>
    <i r="1">
      <x v="1935"/>
      <x v="1367"/>
    </i>
    <i r="1">
      <x v="1936"/>
      <x v="1308"/>
    </i>
    <i r="1">
      <x v="1937"/>
      <x v="197"/>
    </i>
    <i r="1">
      <x v="1938"/>
      <x v="430"/>
    </i>
    <i r="1">
      <x v="1939"/>
      <x v="547"/>
    </i>
    <i r="1">
      <x v="1940"/>
      <x v="475"/>
    </i>
    <i r="1">
      <x v="1941"/>
      <x v="502"/>
    </i>
    <i r="1">
      <x v="1942"/>
      <x v="1368"/>
    </i>
    <i r="1">
      <x v="1943"/>
      <x v="407"/>
    </i>
    <i r="1">
      <x v="1944"/>
      <x v="1369"/>
    </i>
    <i r="1">
      <x v="1945"/>
      <x v="1370"/>
    </i>
    <i r="1">
      <x v="1946"/>
      <x v="1371"/>
    </i>
    <i r="1">
      <x v="1947"/>
      <x v="1372"/>
    </i>
    <i r="1">
      <x v="1948"/>
      <x v="1034"/>
    </i>
    <i r="1">
      <x v="1949"/>
      <x v="1373"/>
    </i>
    <i r="1">
      <x v="1950"/>
      <x v="1374"/>
    </i>
    <i r="1">
      <x v="1951"/>
      <x v="481"/>
    </i>
    <i r="1">
      <x v="1952"/>
      <x v="400"/>
    </i>
    <i r="1">
      <x v="1953"/>
      <x v="336"/>
    </i>
    <i r="1">
      <x v="1954"/>
      <x v="1375"/>
    </i>
    <i r="1">
      <x v="1955"/>
      <x v="1376"/>
    </i>
    <i r="1">
      <x v="1956"/>
      <x v="1377"/>
    </i>
    <i r="1">
      <x v="1957"/>
      <x v="356"/>
    </i>
    <i r="1">
      <x v="1958"/>
      <x v="260"/>
    </i>
    <i r="1">
      <x v="1959"/>
      <x v="1378"/>
    </i>
    <i r="1">
      <x v="1960"/>
      <x v="1379"/>
    </i>
    <i r="1">
      <x v="1961"/>
      <x v="1380"/>
    </i>
    <i r="1">
      <x v="1962"/>
      <x v="533"/>
    </i>
    <i r="1">
      <x v="1963"/>
      <x v="561"/>
    </i>
    <i>
      <x v="73"/>
      <x v="1964"/>
      <x v="709"/>
    </i>
    <i r="1">
      <x v="1965"/>
      <x v="1381"/>
    </i>
    <i r="1">
      <x v="1966"/>
      <x v="1382"/>
    </i>
    <i r="1">
      <x v="1967"/>
      <x v="1382"/>
    </i>
    <i r="1">
      <x v="1968"/>
      <x v="1311"/>
    </i>
    <i r="1">
      <x v="1969"/>
      <x v="1381"/>
    </i>
    <i r="1">
      <x v="1970"/>
      <x v="1383"/>
    </i>
    <i r="1">
      <x v="1971"/>
      <x v="1311"/>
    </i>
    <i r="1">
      <x v="1972"/>
      <x v="1334"/>
    </i>
    <i r="1">
      <x v="1973"/>
      <x v="1384"/>
    </i>
    <i r="1">
      <x v="1974"/>
      <x v="703"/>
    </i>
    <i r="1">
      <x v="1975"/>
      <x v="1334"/>
    </i>
    <i r="1">
      <x v="1976"/>
      <x v="1385"/>
    </i>
    <i r="1">
      <x v="1977"/>
      <x v="640"/>
    </i>
    <i r="1">
      <x v="1978"/>
      <x v="1384"/>
    </i>
    <i r="1">
      <x v="1979"/>
      <x v="631"/>
    </i>
    <i r="1">
      <x v="1980"/>
      <x v="703"/>
    </i>
    <i r="1">
      <x v="1981"/>
      <x v="1386"/>
    </i>
    <i r="1">
      <x v="1982"/>
      <x v="671"/>
    </i>
    <i r="1">
      <x v="1983"/>
      <x v="1387"/>
    </i>
    <i r="1">
      <x v="1984"/>
      <x v="1388"/>
    </i>
    <i r="1">
      <x v="1985"/>
      <x v="1389"/>
    </i>
    <i r="1">
      <x v="1986"/>
      <x v="1390"/>
    </i>
    <i r="1">
      <x v="1987"/>
      <x v="1390"/>
    </i>
    <i r="1">
      <x v="1988"/>
      <x v="1312"/>
    </i>
    <i r="1">
      <x v="1989"/>
      <x v="1312"/>
    </i>
    <i r="1">
      <x v="1990"/>
      <x v="694"/>
    </i>
    <i r="1">
      <x v="1991"/>
      <x v="703"/>
    </i>
    <i>
      <x v="79"/>
      <x v="1992"/>
      <x v="1156"/>
    </i>
    <i r="1">
      <x v="1993"/>
      <x v="1156"/>
    </i>
    <i r="1">
      <x v="1994"/>
      <x v="1156"/>
    </i>
    <i r="1">
      <x v="1995"/>
      <x v="1156"/>
    </i>
  </rowItems>
  <colItems count="1">
    <i/>
  </colItems>
  <pageFields count="1">
    <pageField fld="6" hier="-1"/>
  </pageFields>
  <formats count="31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1">
      <pivotArea type="all" dataOnly="0" outline="0" fieldPosition="0"/>
    </format>
    <format dxfId="70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69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68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67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66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65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64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63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62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61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60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59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58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57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56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55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54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53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2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1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50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9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8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47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46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45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4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8">
      <pivotArea dataOnly="0" labelOnly="1" outline="0" offset="IV6" fieldPosition="0">
        <references count="1">
          <reference field="1" count="1">
            <x v="5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4">
        <i x="23" s="1"/>
        <i x="22"/>
        <i x="21"/>
        <i x="20"/>
        <i x="19"/>
        <i x="18"/>
        <i x="17"/>
        <i x="16"/>
        <i x="15"/>
        <i x="14"/>
        <i x="13"/>
        <i x="12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6" totalsRowShown="0">
  <autoFilter ref="R1:W16" xr:uid="{08311477-D7EC-4D91-B709-DFF78A95C016}"/>
  <tableColumns count="6">
    <tableColumn id="1" xr3:uid="{09566CE1-620B-443C-BD96-8D708B6577A7}" name="Id_Pertes" dataDxfId="34"/>
    <tableColumn id="2" xr3:uid="{ED5CEEEC-E673-4774-BDEA-EDA2A8E869A3}" name="Date" dataDxfId="32"/>
    <tableColumn id="3" xr3:uid="{0586D93D-9407-42FA-A597-F9D3C544B049}" name="Pertes" dataDxfId="33"/>
    <tableColumn id="4" xr3:uid="{91EC7073-856D-4233-9B5F-56B8658BB74D}" name="Repas" dataDxfId="43"/>
    <tableColumn id="5" xr3:uid="{EBBB2F9B-767C-4418-8E82-EA193FB7BDF6}" name="Retro" dataDxfId="42"/>
    <tableColumn id="6" xr3:uid="{812F0928-C438-4FD1-8E77-873B82D01207}" name="Offerts" dataDxfId="4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E18807E-EAFB-44AA-BCE1-A96B6956DE72}" name="Table_Global" displayName="Table_Global" ref="A1:K2989" totalsRowShown="0">
  <autoFilter ref="A1:K2989" xr:uid="{0E18807E-EAFB-44AA-BCE1-A96B6956DE72}"/>
  <tableColumns count="11">
    <tableColumn id="1" xr3:uid="{259608DF-F77B-4AF3-9D85-3869C1B1F2C6}" name="Type"/>
    <tableColumn id="2" xr3:uid="{58AABECD-D361-44CB-B506-120747DC5F7E}" name="Date" dataDxfId="40"/>
    <tableColumn id="3" xr3:uid="{B1DF80EF-0327-47DD-BEAB-C221C3CCE444}" name="Montant" dataDxfId="39"/>
    <tableColumn id="4" xr3:uid="{92798ED4-B98F-448C-83F7-5AC14A02664A}" name="Fournisseur"/>
    <tableColumn id="5" xr3:uid="{D9CA7D03-6B9C-4B78-B5A7-53C89C8B973F}" name="Lieu"/>
    <tableColumn id="6" xr3:uid="{F707DFF2-0BD8-435B-BA1B-8C1CFB2D2D33}" name="Opérateur"/>
    <tableColumn id="7" xr3:uid="{573F4E87-D427-4279-9485-A4AA9D4B3DB6}" name="Mois">
      <calculatedColumnFormula>TEXT(B2,"mmm-aaaa")</calculatedColumnFormula>
    </tableColumn>
    <tableColumn id="8" xr3:uid="{3F0D8EC0-DA5D-4D3F-96DD-946C007469C7}" name="Jour">
      <calculatedColumnFormula>TEXT(B2,"jj-mmm")</calculatedColumnFormula>
    </tableColumn>
    <tableColumn id="9" xr3:uid="{E97F526F-5005-4D4A-A00A-AF22F3EC805E}" name="Année">
      <calculatedColumnFormula>YEAR(B2)</calculatedColumnFormula>
    </tableColumn>
    <tableColumn id="10" xr3:uid="{A95713C8-DE98-45D2-BE71-E1D57A06BEDF}" name="MoisAffiché">
      <calculatedColumnFormula>TEXT(B2,"aaaa-mm")</calculatedColumnFormula>
    </tableColumn>
    <tableColumn id="11" xr3:uid="{B542C1FA-C8FF-409A-9F46-59DAAF7E6E07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4EC6C58-4F60-4715-8911-A116B727E35B}" name="Table_Ratio" displayName="Table_Ratio" ref="M1:P25" totalsRowShown="0">
  <autoFilter ref="M1:P25" xr:uid="{74EC6C58-4F60-4715-8911-A116B727E35B}"/>
  <tableColumns count="4">
    <tableColumn id="1" xr3:uid="{62C131A0-809A-48A4-A535-DECB5B7B5203}" name="Mois" dataDxfId="38"/>
    <tableColumn id="2" xr3:uid="{78671557-81F2-4FEC-96FB-475C379638A9}" name="Factures" dataDxfId="37"/>
    <tableColumn id="3" xr3:uid="{F6D08A01-6DA3-444B-B7A6-375E488D7380}" name="Ca" dataDxfId="36"/>
    <tableColumn id="4" xr3:uid="{F4FF12B6-7502-4E25-9806-9B7CD0B19A79}" name="Ratio" dataDxfId="3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296D1F9F-1E0D-432D-ADEB-9FA3FF4BDEB4}" name="Table_Articles" displayName="Table_Articles" ref="A1:G1496" totalsRowShown="0">
  <autoFilter ref="A1:G1496" xr:uid="{296D1F9F-1E0D-432D-ADEB-9FA3FF4BDEB4}"/>
  <tableColumns count="7">
    <tableColumn id="1" xr3:uid="{B5734228-2C31-4BC3-9A3E-CBB2DF75C1BB}" name="Id_Article"/>
    <tableColumn id="2" xr3:uid="{9476FF0D-D307-47DB-8FFD-A2144129BC75}" name="Fournisseur"/>
    <tableColumn id="3" xr3:uid="{4BA0C675-8569-47C8-B655-A62F2EBDC703}" name="Designations"/>
    <tableColumn id="4" xr3:uid="{FED1CD07-F2E2-4539-B74F-4EB522FEF53F}" name="Matériel"/>
    <tableColumn id="5" xr3:uid="{AF20D0D3-A517-451E-8C22-059FC4593B94}" name="Prix" dataDxfId="2"/>
    <tableColumn id="6" xr3:uid="{DBD8758B-458B-44BF-BC55-906FD3DBB9A5}" name="Date_Maj" dataDxfId="1"/>
    <tableColumn id="7" xr3:uid="{790309E9-9543-4878-971B-FD9E30D6EA20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A9D2C233-63E2-4009-A3E7-8ED94FEF2D9C}" name="Table_Inventaire" displayName="Table_Inventaire" ref="A1:J4694" totalsRowShown="0">
  <autoFilter ref="A1:J4694" xr:uid="{A9D2C233-63E2-4009-A3E7-8ED94FEF2D9C}"/>
  <tableColumns count="10">
    <tableColumn id="1" xr3:uid="{6A5F3E1E-AF26-41DD-8250-202BA0424520}" name="Fournisseur"/>
    <tableColumn id="2" xr3:uid="{ED19ECFA-DFE5-4CE9-B3C6-74EAE71E173E}" name="Designations"/>
    <tableColumn id="3" xr3:uid="{2CADAA7F-AE75-4995-A832-31A950D828F9}" name="Matériel"/>
    <tableColumn id="4" xr3:uid="{F4AD6BA3-A24D-4852-A955-1AC24C08729A}" name="Référence"/>
    <tableColumn id="5" xr3:uid="{E50AC677-1C89-4C9E-B5FE-44011C9E41BD}" name="Quantité" dataDxfId="7"/>
    <tableColumn id="6" xr3:uid="{120D96BF-3BF4-4EEE-805E-1355528D2833}" name="Prix" dataDxfId="6"/>
    <tableColumn id="7" xr3:uid="{AFE62DBB-2D8A-4672-9526-4C63D6F11A66}" name="Date" dataDxfId="5"/>
    <tableColumn id="8" xr3:uid="{D9D3DD97-D155-4C7A-9AFE-900A7993E158}" name="Date formatée" dataDxfId="4">
      <calculatedColumnFormula>DATE(YEAR(G2),MONTH(G2),1)</calculatedColumnFormula>
    </tableColumn>
    <tableColumn id="9" xr3:uid="{650DEA4B-7FBC-4512-8E37-EAFE47F620C0}" name="Total" dataDxfId="3">
      <calculatedColumnFormula>E2*F2</calculatedColumnFormula>
    </tableColumn>
    <tableColumn id="10" xr3:uid="{636A7E34-BDAB-4CE9-9EE4-BCC77EFBB4C4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C47" sqref="C47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8" t="s">
        <v>380</v>
      </c>
      <c r="B1" s="142" t="s">
        <v>69</v>
      </c>
      <c r="C1" s="51" t="s">
        <v>372</v>
      </c>
      <c r="D1" s="50"/>
      <c r="E1" s="145"/>
      <c r="F1" s="145"/>
      <c r="G1" s="146"/>
      <c r="H1" s="145"/>
      <c r="I1" s="146"/>
      <c r="J1" s="145"/>
      <c r="K1" s="145"/>
      <c r="L1" s="145"/>
      <c r="M1" s="145"/>
      <c r="N1" s="145"/>
      <c r="O1" s="145"/>
      <c r="P1" s="145"/>
      <c r="Q1" s="145"/>
      <c r="R1" s="145"/>
      <c r="S1" s="147"/>
      <c r="T1" s="148"/>
      <c r="U1" s="157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41" t="s">
        <v>406</v>
      </c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/>
      <c r="J18" t="s">
        <v>11</v>
      </c>
      <c r="M18" t="s">
        <v>377</v>
      </c>
      <c r="N18" t="s">
        <v>378</v>
      </c>
      <c r="O18" t="s">
        <v>379</v>
      </c>
      <c r="R18" t="s">
        <v>32</v>
      </c>
      <c r="S18" t="s">
        <v>31</v>
      </c>
      <c r="T18" t="s">
        <v>37</v>
      </c>
      <c r="U18" t="s">
        <v>33</v>
      </c>
    </row>
    <row r="19" spans="1:21">
      <c r="A19" s="4"/>
      <c r="B19" s="4"/>
      <c r="D19" t="s">
        <v>7</v>
      </c>
      <c r="G19" t="s">
        <v>7</v>
      </c>
      <c r="I19" s="3" t="s">
        <v>375</v>
      </c>
      <c r="J19" s="2">
        <v>10681.68</v>
      </c>
      <c r="L19" s="3" t="s">
        <v>122</v>
      </c>
      <c r="M19" s="2">
        <v>33301.209999999992</v>
      </c>
      <c r="N19" s="2">
        <v>142675.88</v>
      </c>
      <c r="O19" s="9">
        <v>0.23340462312200205</v>
      </c>
      <c r="Q19" s="31" t="s">
        <v>1593</v>
      </c>
      <c r="R19" s="2"/>
      <c r="S19" s="2"/>
      <c r="T19" s="2"/>
      <c r="U19" s="2"/>
    </row>
    <row r="20" spans="1:21">
      <c r="A20" s="4"/>
      <c r="B20" s="4"/>
      <c r="C20" s="3" t="s">
        <v>382</v>
      </c>
      <c r="D20" s="2">
        <v>5698.630000000001</v>
      </c>
      <c r="F20" s="3" t="s">
        <v>375</v>
      </c>
      <c r="G20" s="2">
        <v>1925.3200000000002</v>
      </c>
      <c r="I20" s="3" t="s">
        <v>373</v>
      </c>
      <c r="J20" s="2">
        <v>6838.18</v>
      </c>
      <c r="L20" s="3" t="s">
        <v>40</v>
      </c>
      <c r="M20" s="2">
        <v>62496.36000000003</v>
      </c>
      <c r="N20" s="2">
        <v>212910.35000000003</v>
      </c>
      <c r="O20" s="9">
        <v>0.29353368683110059</v>
      </c>
      <c r="Q20" s="31">
        <v>45962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117</v>
      </c>
      <c r="D21" s="2">
        <v>4639.07</v>
      </c>
      <c r="F21" s="139" t="s">
        <v>117</v>
      </c>
      <c r="G21" s="2">
        <v>284.04000000000002</v>
      </c>
      <c r="I21" s="3" t="s">
        <v>405</v>
      </c>
      <c r="J21" s="2">
        <v>895.45</v>
      </c>
      <c r="L21" s="3" t="s">
        <v>41</v>
      </c>
      <c r="M21" s="2">
        <v>61769.98</v>
      </c>
      <c r="N21" s="2">
        <v>205218.93</v>
      </c>
      <c r="O21" s="9">
        <v>0.30099552706955446</v>
      </c>
      <c r="Q21" s="31" t="s">
        <v>0</v>
      </c>
      <c r="R21" s="2">
        <v>0</v>
      </c>
      <c r="S21" s="2">
        <v>0</v>
      </c>
      <c r="T21" s="2">
        <v>152.96</v>
      </c>
      <c r="U21" s="2">
        <v>0</v>
      </c>
    </row>
    <row r="22" spans="1:21">
      <c r="A22" s="4"/>
      <c r="B22" s="4"/>
      <c r="C22" s="3" t="s">
        <v>381</v>
      </c>
      <c r="D22" s="2">
        <v>3882.92</v>
      </c>
      <c r="F22" s="139" t="s">
        <v>381</v>
      </c>
      <c r="G22" s="2">
        <v>638.22</v>
      </c>
      <c r="I22" s="3" t="s">
        <v>374</v>
      </c>
      <c r="J22" s="2">
        <v>9109.869999999999</v>
      </c>
      <c r="L22" s="3" t="s">
        <v>42</v>
      </c>
      <c r="M22" s="2">
        <v>59617.239999999976</v>
      </c>
      <c r="N22" s="2">
        <v>230290.68000000005</v>
      </c>
      <c r="O22" s="9">
        <v>0.25887821426381635</v>
      </c>
    </row>
    <row r="23" spans="1:21">
      <c r="A23" s="140"/>
      <c r="B23" s="4"/>
      <c r="C23" s="3" t="s">
        <v>386</v>
      </c>
      <c r="D23" s="2">
        <v>3559.09</v>
      </c>
      <c r="F23" s="139" t="s">
        <v>382</v>
      </c>
      <c r="G23" s="2">
        <v>329.1</v>
      </c>
      <c r="I23" s="3" t="s">
        <v>370</v>
      </c>
      <c r="J23" s="2">
        <v>3755.25</v>
      </c>
      <c r="L23" s="3" t="s">
        <v>43</v>
      </c>
      <c r="M23" s="2">
        <v>19325.52</v>
      </c>
      <c r="N23" s="2">
        <v>42003.619999999995</v>
      </c>
      <c r="O23" s="9">
        <v>0.46009177304241877</v>
      </c>
    </row>
    <row r="24" spans="1:21">
      <c r="A24" s="4"/>
      <c r="B24" s="4"/>
      <c r="C24" s="3" t="s">
        <v>118</v>
      </c>
      <c r="D24" s="2">
        <v>3280.25</v>
      </c>
      <c r="F24" s="139" t="s">
        <v>114</v>
      </c>
      <c r="G24" s="2">
        <v>546.46</v>
      </c>
      <c r="I24" s="3" t="s">
        <v>359</v>
      </c>
      <c r="J24" s="2">
        <v>17693.990000000002</v>
      </c>
      <c r="L24" s="3" t="s">
        <v>44</v>
      </c>
      <c r="M24" s="2">
        <v>42127.8</v>
      </c>
      <c r="N24" s="2">
        <v>184970.87</v>
      </c>
      <c r="O24" s="9">
        <v>0.2277536998123002</v>
      </c>
    </row>
    <row r="25" spans="1:21">
      <c r="A25" s="4"/>
      <c r="B25" s="4"/>
      <c r="C25" s="3" t="s">
        <v>383</v>
      </c>
      <c r="D25" s="2">
        <v>2423.5</v>
      </c>
      <c r="F25" s="139" t="s">
        <v>116</v>
      </c>
      <c r="G25" s="2">
        <v>127.5</v>
      </c>
      <c r="I25" s="3" t="s">
        <v>360</v>
      </c>
      <c r="J25" s="2">
        <v>17607.11</v>
      </c>
      <c r="L25" s="3" t="s">
        <v>45</v>
      </c>
      <c r="M25" s="2">
        <v>66503.39</v>
      </c>
      <c r="N25" s="2">
        <v>269745.27999999997</v>
      </c>
      <c r="O25" s="9">
        <v>0.24654144087340474</v>
      </c>
    </row>
    <row r="26" spans="1:21">
      <c r="A26" s="4"/>
      <c r="B26" s="4"/>
      <c r="C26" s="3" t="s">
        <v>113</v>
      </c>
      <c r="D26" s="2">
        <v>2257.8200000000002</v>
      </c>
      <c r="F26" s="3" t="s">
        <v>374</v>
      </c>
      <c r="G26" s="2">
        <v>1724.4199999999998</v>
      </c>
      <c r="I26" s="3" t="s">
        <v>361</v>
      </c>
      <c r="J26" s="2">
        <v>12873.060000000001</v>
      </c>
      <c r="L26" s="3" t="s">
        <v>47</v>
      </c>
      <c r="M26" s="2">
        <v>52243.529999999992</v>
      </c>
      <c r="N26" s="2">
        <v>164229.00999999998</v>
      </c>
      <c r="O26" s="9">
        <v>0.31811389473759843</v>
      </c>
    </row>
    <row r="27" spans="1:21">
      <c r="A27" s="4"/>
      <c r="B27" s="4"/>
      <c r="C27" s="3" t="s">
        <v>388</v>
      </c>
      <c r="D27" s="2">
        <v>1587.15</v>
      </c>
      <c r="F27" s="139" t="s">
        <v>117</v>
      </c>
      <c r="G27" s="2">
        <v>151.60999999999999</v>
      </c>
      <c r="I27" s="3" t="s">
        <v>362</v>
      </c>
      <c r="J27" s="2">
        <v>6321.15</v>
      </c>
      <c r="L27" s="3" t="s">
        <v>48</v>
      </c>
      <c r="M27" s="2">
        <v>49953.55</v>
      </c>
      <c r="N27" s="2">
        <v>156296.95000000001</v>
      </c>
      <c r="O27" s="9">
        <v>0.31960668458341635</v>
      </c>
    </row>
    <row r="28" spans="1:21">
      <c r="A28" s="4"/>
      <c r="B28" s="4"/>
      <c r="C28" s="3" t="s">
        <v>114</v>
      </c>
      <c r="D28" s="2">
        <v>1241.5300000000002</v>
      </c>
      <c r="F28" s="139" t="s">
        <v>382</v>
      </c>
      <c r="G28" s="2">
        <v>794.8</v>
      </c>
      <c r="I28" s="3" t="s">
        <v>363</v>
      </c>
      <c r="J28" s="2">
        <v>1388.15</v>
      </c>
      <c r="L28" s="3" t="s">
        <v>49</v>
      </c>
      <c r="M28" s="2">
        <v>50304.889999999992</v>
      </c>
      <c r="N28" s="2">
        <v>179553.59</v>
      </c>
      <c r="O28" s="9">
        <v>0.28016643944573871</v>
      </c>
    </row>
    <row r="29" spans="1:21">
      <c r="A29" s="4"/>
      <c r="B29" s="4"/>
      <c r="C29" s="3" t="s">
        <v>384</v>
      </c>
      <c r="D29" s="2">
        <v>1219.3</v>
      </c>
      <c r="F29" s="139" t="s">
        <v>383</v>
      </c>
      <c r="G29" s="2">
        <v>237.72</v>
      </c>
      <c r="I29" s="3" t="s">
        <v>364</v>
      </c>
      <c r="J29" s="2">
        <v>1417.1399999999999</v>
      </c>
      <c r="L29" s="3" t="s">
        <v>50</v>
      </c>
      <c r="M29" s="2">
        <v>32142.600000000002</v>
      </c>
      <c r="N29" s="2">
        <v>110103.45000000001</v>
      </c>
      <c r="O29" s="9">
        <v>0.29193090679719846</v>
      </c>
    </row>
    <row r="30" spans="1:21">
      <c r="A30" s="4"/>
      <c r="B30" s="4"/>
      <c r="C30" s="3" t="s">
        <v>119</v>
      </c>
      <c r="D30" s="2">
        <v>1158.8699999999999</v>
      </c>
      <c r="F30" s="139" t="s">
        <v>384</v>
      </c>
      <c r="G30" s="2">
        <v>540.29</v>
      </c>
      <c r="I30" s="3" t="s">
        <v>365</v>
      </c>
      <c r="J30" s="2">
        <v>5801.66</v>
      </c>
      <c r="L30" s="3" t="s">
        <v>51</v>
      </c>
      <c r="M30" s="2">
        <v>45983.46</v>
      </c>
      <c r="N30" s="2">
        <v>172183.16999999998</v>
      </c>
      <c r="O30" s="9">
        <v>0.26706129292427361</v>
      </c>
    </row>
    <row r="31" spans="1:21">
      <c r="A31" s="4"/>
      <c r="B31" s="4"/>
      <c r="C31" s="3" t="s">
        <v>313</v>
      </c>
      <c r="D31" s="2">
        <v>730.26</v>
      </c>
      <c r="F31" s="3" t="s">
        <v>370</v>
      </c>
      <c r="G31" s="2">
        <v>2505.25</v>
      </c>
      <c r="I31" s="3" t="s">
        <v>366</v>
      </c>
      <c r="J31" s="2">
        <v>17731.13</v>
      </c>
      <c r="L31" s="3" t="s">
        <v>52</v>
      </c>
      <c r="M31" s="2">
        <v>38326.870000000003</v>
      </c>
      <c r="N31" s="2">
        <v>150088.16</v>
      </c>
      <c r="O31" s="9">
        <v>0.25536238168287229</v>
      </c>
    </row>
    <row r="32" spans="1:21">
      <c r="A32" s="4"/>
      <c r="B32" s="4"/>
      <c r="C32" s="3" t="s">
        <v>385</v>
      </c>
      <c r="D32" s="2">
        <v>697.76</v>
      </c>
      <c r="F32" s="139" t="s">
        <v>117</v>
      </c>
      <c r="G32" s="2">
        <v>727.19</v>
      </c>
      <c r="I32" s="3" t="s">
        <v>367</v>
      </c>
      <c r="J32" s="2">
        <v>15745.6</v>
      </c>
      <c r="L32" s="3" t="s">
        <v>53</v>
      </c>
      <c r="M32" s="2">
        <v>39877.269999999982</v>
      </c>
      <c r="N32" s="2">
        <v>154360.60000000006</v>
      </c>
      <c r="O32" s="9">
        <v>0.25833839723349072</v>
      </c>
    </row>
    <row r="33" spans="1:15">
      <c r="A33" s="4"/>
      <c r="B33" s="4"/>
      <c r="C33" s="3" t="s">
        <v>116</v>
      </c>
      <c r="D33" s="2">
        <v>522.94000000000005</v>
      </c>
      <c r="F33" s="139" t="s">
        <v>381</v>
      </c>
      <c r="G33" s="2">
        <v>330.83</v>
      </c>
      <c r="I33" s="3" t="s">
        <v>368</v>
      </c>
      <c r="J33" s="2">
        <v>26531.87</v>
      </c>
      <c r="L33" s="3" t="s">
        <v>54</v>
      </c>
      <c r="M33" s="2">
        <v>56429.320000000007</v>
      </c>
      <c r="N33" s="2">
        <v>229590.33</v>
      </c>
      <c r="O33" s="9">
        <v>0.24578265121183462</v>
      </c>
    </row>
    <row r="34" spans="1:15">
      <c r="A34" s="4"/>
      <c r="B34" s="4"/>
      <c r="C34" s="3" t="s">
        <v>387</v>
      </c>
      <c r="D34" s="2">
        <v>402.12</v>
      </c>
      <c r="F34" s="139" t="s">
        <v>382</v>
      </c>
      <c r="G34" s="2">
        <v>801.35</v>
      </c>
      <c r="I34" s="3" t="s">
        <v>369</v>
      </c>
      <c r="J34" s="2">
        <v>21585.8</v>
      </c>
      <c r="L34" s="3" t="s">
        <v>55</v>
      </c>
      <c r="M34" s="2">
        <v>57816.780000000021</v>
      </c>
      <c r="N34" s="2">
        <v>232855.22999999998</v>
      </c>
      <c r="O34" s="9">
        <v>0.24829495991994693</v>
      </c>
    </row>
    <row r="35" spans="1:15">
      <c r="A35" s="4"/>
      <c r="B35" s="4"/>
      <c r="C35" s="3" t="s">
        <v>22</v>
      </c>
      <c r="D35" s="2">
        <v>33301.21</v>
      </c>
      <c r="F35" s="139" t="s">
        <v>118</v>
      </c>
      <c r="G35" s="2">
        <v>645.88</v>
      </c>
      <c r="I35" s="3" t="s">
        <v>0</v>
      </c>
      <c r="J35" s="2">
        <v>175977.09</v>
      </c>
      <c r="L35" s="3" t="s">
        <v>56</v>
      </c>
      <c r="M35" s="2">
        <v>14737.330000000004</v>
      </c>
      <c r="N35" s="2">
        <v>30263.669999999995</v>
      </c>
      <c r="O35" s="9">
        <v>0.48696440319366441</v>
      </c>
    </row>
    <row r="36" spans="1:15">
      <c r="A36" s="4"/>
      <c r="B36" s="4"/>
      <c r="F36" s="3" t="s">
        <v>359</v>
      </c>
      <c r="G36" s="2">
        <v>613.08000000000004</v>
      </c>
      <c r="I36"/>
      <c r="L36" s="3" t="s">
        <v>57</v>
      </c>
      <c r="M36" s="2">
        <v>24570.979999999992</v>
      </c>
      <c r="N36" s="2">
        <v>105215.41</v>
      </c>
      <c r="O36" s="9">
        <v>0.233530240484735</v>
      </c>
    </row>
    <row r="37" spans="1:15">
      <c r="A37" s="4"/>
      <c r="B37" s="4"/>
      <c r="F37" s="139" t="s">
        <v>118</v>
      </c>
      <c r="G37" s="2">
        <v>202.46</v>
      </c>
      <c r="I37"/>
      <c r="L37" s="3" t="s">
        <v>58</v>
      </c>
      <c r="M37" s="2">
        <v>57553.390000000007</v>
      </c>
      <c r="N37" s="2">
        <v>246043.97000000003</v>
      </c>
      <c r="O37" s="9">
        <v>0.23391505997891351</v>
      </c>
    </row>
    <row r="38" spans="1:15">
      <c r="A38" s="4"/>
      <c r="B38" s="4"/>
      <c r="F38" s="139" t="s">
        <v>383</v>
      </c>
      <c r="G38" s="2">
        <v>121.2</v>
      </c>
      <c r="I38"/>
      <c r="L38" s="3" t="s">
        <v>59</v>
      </c>
      <c r="M38" s="2">
        <v>43356.1</v>
      </c>
      <c r="N38" s="2">
        <v>155488.57999999996</v>
      </c>
      <c r="O38" s="9">
        <v>0.27883784133857298</v>
      </c>
    </row>
    <row r="39" spans="1:15">
      <c r="A39" s="4"/>
      <c r="B39" s="4"/>
      <c r="F39" s="139" t="s">
        <v>384</v>
      </c>
      <c r="G39" s="2">
        <v>289.42</v>
      </c>
      <c r="I39"/>
      <c r="L39" s="3" t="s">
        <v>60</v>
      </c>
      <c r="M39" s="2">
        <v>33918.619999999995</v>
      </c>
      <c r="N39" s="2">
        <v>130583.32000000002</v>
      </c>
      <c r="O39" s="9">
        <v>0.25974695696203765</v>
      </c>
    </row>
    <row r="40" spans="1:15">
      <c r="A40" s="4"/>
      <c r="B40" s="4"/>
      <c r="F40" s="3" t="s">
        <v>360</v>
      </c>
      <c r="G40" s="2">
        <v>2858.9300000000003</v>
      </c>
      <c r="I40"/>
      <c r="L40" s="3" t="s">
        <v>61</v>
      </c>
      <c r="M40" s="2">
        <v>43829.130000000019</v>
      </c>
      <c r="N40" s="2">
        <v>148009.26000000004</v>
      </c>
      <c r="O40" s="9">
        <v>0.29612424249671954</v>
      </c>
    </row>
    <row r="41" spans="1:15">
      <c r="A41" s="4"/>
      <c r="B41" s="4"/>
      <c r="F41" s="139" t="s">
        <v>117</v>
      </c>
      <c r="G41" s="2">
        <v>641.02</v>
      </c>
      <c r="I41"/>
      <c r="L41" s="3" t="s">
        <v>62</v>
      </c>
      <c r="M41" s="2">
        <v>33866.17</v>
      </c>
      <c r="N41" s="2">
        <v>119780.88000000002</v>
      </c>
      <c r="O41" s="9">
        <v>0.28273435626787841</v>
      </c>
    </row>
    <row r="42" spans="1:15">
      <c r="A42" s="4"/>
      <c r="B42" s="4"/>
      <c r="F42" s="139" t="s">
        <v>118</v>
      </c>
      <c r="G42" s="2">
        <v>265.97000000000003</v>
      </c>
      <c r="I42"/>
      <c r="L42" s="3" t="s">
        <v>407</v>
      </c>
      <c r="M42" s="2">
        <v>49973.30000000001</v>
      </c>
      <c r="N42" s="2">
        <v>168527.75</v>
      </c>
      <c r="O42" s="9">
        <v>0.29652861324025276</v>
      </c>
    </row>
    <row r="43" spans="1:15">
      <c r="A43" s="4"/>
      <c r="B43" s="4"/>
      <c r="F43" s="139" t="s">
        <v>113</v>
      </c>
      <c r="G43" s="2">
        <v>1207.95</v>
      </c>
      <c r="I43"/>
    </row>
    <row r="44" spans="1:15">
      <c r="A44" s="4"/>
      <c r="B44" s="4"/>
      <c r="F44" s="139" t="s">
        <v>116</v>
      </c>
      <c r="G44" s="2">
        <v>121.44</v>
      </c>
      <c r="I44"/>
    </row>
    <row r="45" spans="1:15">
      <c r="A45" s="4"/>
      <c r="B45" s="4"/>
      <c r="F45" s="139" t="s">
        <v>385</v>
      </c>
      <c r="G45" s="2">
        <v>232.96</v>
      </c>
      <c r="I45"/>
    </row>
    <row r="46" spans="1:15">
      <c r="A46" s="4"/>
      <c r="B46" s="4"/>
      <c r="F46" s="139" t="s">
        <v>384</v>
      </c>
      <c r="G46" s="2">
        <v>389.59</v>
      </c>
      <c r="I46"/>
    </row>
    <row r="47" spans="1:15">
      <c r="A47" s="4"/>
      <c r="B47" s="4"/>
      <c r="F47" s="3" t="s">
        <v>361</v>
      </c>
      <c r="G47" s="2">
        <v>2315.79</v>
      </c>
      <c r="I47"/>
    </row>
    <row r="48" spans="1:15">
      <c r="A48" s="4"/>
      <c r="B48" s="4"/>
      <c r="F48" s="139" t="s">
        <v>381</v>
      </c>
      <c r="G48" s="2">
        <v>45.06</v>
      </c>
      <c r="I48"/>
    </row>
    <row r="49" spans="1:9">
      <c r="A49" s="4"/>
      <c r="B49" s="4"/>
      <c r="F49" s="139" t="s">
        <v>382</v>
      </c>
      <c r="G49" s="2">
        <v>470.69</v>
      </c>
      <c r="I49"/>
    </row>
    <row r="50" spans="1:9">
      <c r="A50" s="4"/>
      <c r="B50" s="4"/>
      <c r="F50" s="139" t="s">
        <v>118</v>
      </c>
      <c r="G50" s="2">
        <v>425.05</v>
      </c>
      <c r="I50"/>
    </row>
    <row r="51" spans="1:9">
      <c r="A51" s="4"/>
      <c r="B51" s="4"/>
      <c r="F51" s="139" t="s">
        <v>114</v>
      </c>
      <c r="G51" s="2">
        <v>178.26</v>
      </c>
      <c r="I51"/>
    </row>
    <row r="52" spans="1:9">
      <c r="A52" s="4"/>
      <c r="B52" s="4"/>
      <c r="F52" s="139" t="s">
        <v>116</v>
      </c>
      <c r="G52" s="2">
        <v>274</v>
      </c>
      <c r="I52"/>
    </row>
    <row r="53" spans="1:9">
      <c r="A53" s="4"/>
      <c r="B53" s="4"/>
      <c r="F53" s="139" t="s">
        <v>386</v>
      </c>
      <c r="G53" s="2">
        <v>922.73</v>
      </c>
      <c r="I53"/>
    </row>
    <row r="54" spans="1:9">
      <c r="A54" s="4"/>
      <c r="B54" s="4"/>
      <c r="F54" s="3" t="s">
        <v>362</v>
      </c>
      <c r="G54" s="2">
        <v>1749.33</v>
      </c>
      <c r="I54"/>
    </row>
    <row r="55" spans="1:9" ht="19.5" thickBot="1">
      <c r="A55" s="143" t="s">
        <v>38</v>
      </c>
      <c r="F55" s="139" t="s">
        <v>382</v>
      </c>
      <c r="G55" s="2">
        <v>1038.53</v>
      </c>
      <c r="I55"/>
    </row>
    <row r="56" spans="1:9" ht="15.75">
      <c r="A56" s="144">
        <v>0.32</v>
      </c>
      <c r="B56" s="4"/>
      <c r="F56" s="139" t="s">
        <v>383</v>
      </c>
      <c r="G56" s="2">
        <v>710.8</v>
      </c>
      <c r="I56"/>
    </row>
    <row r="57" spans="1:9">
      <c r="A57" s="4"/>
      <c r="B57" s="4"/>
      <c r="F57" s="3" t="s">
        <v>363</v>
      </c>
      <c r="G57" s="2">
        <v>616.32999999999993</v>
      </c>
      <c r="I57"/>
    </row>
    <row r="58" spans="1:9">
      <c r="A58" s="4"/>
      <c r="B58" s="4"/>
      <c r="F58" s="139" t="s">
        <v>381</v>
      </c>
      <c r="G58" s="2">
        <v>415.27</v>
      </c>
      <c r="I58"/>
    </row>
    <row r="59" spans="1:9">
      <c r="A59" s="4"/>
      <c r="B59" s="4"/>
      <c r="F59" s="139" t="s">
        <v>387</v>
      </c>
      <c r="G59" s="2">
        <v>201.06</v>
      </c>
      <c r="I59"/>
    </row>
    <row r="60" spans="1:9">
      <c r="F60" s="3" t="s">
        <v>364</v>
      </c>
      <c r="G60" s="2">
        <v>1023.5</v>
      </c>
      <c r="I60"/>
    </row>
    <row r="61" spans="1:9">
      <c r="F61" s="139" t="s">
        <v>117</v>
      </c>
      <c r="G61" s="2">
        <v>608.38</v>
      </c>
      <c r="I61"/>
    </row>
    <row r="62" spans="1:9">
      <c r="F62" s="139" t="s">
        <v>382</v>
      </c>
      <c r="G62" s="2">
        <v>290.58999999999997</v>
      </c>
      <c r="I62"/>
    </row>
    <row r="63" spans="1:9">
      <c r="F63" s="139" t="s">
        <v>113</v>
      </c>
      <c r="G63" s="2">
        <v>124.53</v>
      </c>
      <c r="I63"/>
    </row>
    <row r="64" spans="1:9">
      <c r="F64" s="3" t="s">
        <v>365</v>
      </c>
      <c r="G64" s="2">
        <v>2541.21</v>
      </c>
      <c r="I64"/>
    </row>
    <row r="65" spans="6:9">
      <c r="F65" s="139" t="s">
        <v>117</v>
      </c>
      <c r="G65" s="2">
        <v>377.81</v>
      </c>
      <c r="I65"/>
    </row>
    <row r="66" spans="6:9">
      <c r="F66" s="139" t="s">
        <v>381</v>
      </c>
      <c r="G66" s="2">
        <v>375.19</v>
      </c>
      <c r="I66"/>
    </row>
    <row r="67" spans="6:9">
      <c r="F67" s="139" t="s">
        <v>387</v>
      </c>
      <c r="G67" s="2">
        <v>201.06</v>
      </c>
      <c r="I67"/>
    </row>
    <row r="68" spans="6:9">
      <c r="F68" s="139" t="s">
        <v>388</v>
      </c>
      <c r="G68" s="2">
        <v>1587.15</v>
      </c>
      <c r="I68"/>
    </row>
    <row r="69" spans="6:9">
      <c r="F69" s="3" t="s">
        <v>366</v>
      </c>
      <c r="G69" s="2">
        <v>4365.68</v>
      </c>
      <c r="I69"/>
    </row>
    <row r="70" spans="6:9">
      <c r="F70" s="139" t="s">
        <v>117</v>
      </c>
      <c r="G70" s="2">
        <v>292.95999999999998</v>
      </c>
      <c r="I70"/>
    </row>
    <row r="71" spans="6:9">
      <c r="F71" s="139" t="s">
        <v>381</v>
      </c>
      <c r="G71" s="2">
        <v>299.41000000000003</v>
      </c>
      <c r="I71"/>
    </row>
    <row r="72" spans="6:9">
      <c r="F72" s="139" t="s">
        <v>118</v>
      </c>
      <c r="G72" s="2">
        <v>174.56</v>
      </c>
      <c r="I72"/>
    </row>
    <row r="73" spans="6:9">
      <c r="F73" s="139" t="s">
        <v>114</v>
      </c>
      <c r="G73" s="2">
        <v>211.69</v>
      </c>
      <c r="I73"/>
    </row>
    <row r="74" spans="6:9">
      <c r="F74" s="139" t="s">
        <v>383</v>
      </c>
      <c r="G74" s="2">
        <v>750.7</v>
      </c>
      <c r="I74"/>
    </row>
    <row r="75" spans="6:9">
      <c r="F75" s="139" t="s">
        <v>386</v>
      </c>
      <c r="G75" s="2">
        <v>2636.36</v>
      </c>
      <c r="I75"/>
    </row>
    <row r="76" spans="6:9">
      <c r="F76" s="3" t="s">
        <v>367</v>
      </c>
      <c r="G76" s="2">
        <v>3440.1499999999996</v>
      </c>
      <c r="I76"/>
    </row>
    <row r="77" spans="6:9">
      <c r="F77" s="139" t="s">
        <v>117</v>
      </c>
      <c r="G77" s="2">
        <v>372.37</v>
      </c>
      <c r="I77"/>
    </row>
    <row r="78" spans="6:9">
      <c r="F78" s="139" t="s">
        <v>381</v>
      </c>
      <c r="G78" s="2">
        <v>526.16999999999996</v>
      </c>
      <c r="I78"/>
    </row>
    <row r="79" spans="6:9">
      <c r="F79" s="139" t="s">
        <v>382</v>
      </c>
      <c r="G79" s="2">
        <v>661.25</v>
      </c>
      <c r="I79"/>
    </row>
    <row r="80" spans="6:9">
      <c r="F80" s="139" t="s">
        <v>118</v>
      </c>
      <c r="G80" s="2">
        <v>994.28</v>
      </c>
      <c r="I80"/>
    </row>
    <row r="81" spans="6:9">
      <c r="F81" s="139" t="s">
        <v>113</v>
      </c>
      <c r="G81" s="2">
        <v>520.95000000000005</v>
      </c>
      <c r="I81"/>
    </row>
    <row r="82" spans="6:9">
      <c r="F82" s="139" t="s">
        <v>313</v>
      </c>
      <c r="G82" s="2">
        <v>365.13</v>
      </c>
      <c r="I82"/>
    </row>
    <row r="83" spans="6:9">
      <c r="F83" s="3" t="s">
        <v>368</v>
      </c>
      <c r="G83" s="2">
        <v>3305.51</v>
      </c>
      <c r="I83"/>
    </row>
    <row r="84" spans="6:9">
      <c r="F84" s="139" t="s">
        <v>117</v>
      </c>
      <c r="G84" s="2">
        <v>669.46</v>
      </c>
      <c r="I84"/>
    </row>
    <row r="85" spans="6:9">
      <c r="F85" s="139" t="s">
        <v>381</v>
      </c>
      <c r="G85" s="2">
        <v>793.49</v>
      </c>
      <c r="I85"/>
    </row>
    <row r="86" spans="6:9">
      <c r="F86" s="139" t="s">
        <v>382</v>
      </c>
      <c r="G86" s="2">
        <v>707.51</v>
      </c>
      <c r="I86"/>
    </row>
    <row r="87" spans="6:9">
      <c r="F87" s="139" t="s">
        <v>114</v>
      </c>
      <c r="G87" s="2">
        <v>305.12</v>
      </c>
      <c r="I87"/>
    </row>
    <row r="88" spans="6:9">
      <c r="F88" s="139" t="s">
        <v>313</v>
      </c>
      <c r="G88" s="2">
        <v>365.13</v>
      </c>
      <c r="I88"/>
    </row>
    <row r="89" spans="6:9">
      <c r="F89" s="139" t="s">
        <v>385</v>
      </c>
      <c r="G89" s="2">
        <v>464.8</v>
      </c>
      <c r="I89"/>
    </row>
    <row r="90" spans="6:9">
      <c r="F90" s="3" t="s">
        <v>369</v>
      </c>
      <c r="G90" s="2">
        <v>4316.7099999999991</v>
      </c>
      <c r="I90"/>
    </row>
    <row r="91" spans="6:9">
      <c r="F91" s="139" t="s">
        <v>117</v>
      </c>
      <c r="G91" s="2">
        <v>514.23</v>
      </c>
      <c r="I91"/>
    </row>
    <row r="92" spans="6:9">
      <c r="F92" s="139" t="s">
        <v>381</v>
      </c>
      <c r="G92" s="2">
        <v>459.28</v>
      </c>
      <c r="I92"/>
    </row>
    <row r="93" spans="6:9">
      <c r="F93" s="139" t="s">
        <v>382</v>
      </c>
      <c r="G93" s="2">
        <v>604.80999999999995</v>
      </c>
      <c r="I93"/>
    </row>
    <row r="94" spans="6:9">
      <c r="F94" s="139" t="s">
        <v>118</v>
      </c>
      <c r="G94" s="2">
        <v>572.04999999999995</v>
      </c>
      <c r="I94"/>
    </row>
    <row r="95" spans="6:9">
      <c r="F95" s="139" t="s">
        <v>113</v>
      </c>
      <c r="G95" s="2">
        <v>404.39</v>
      </c>
      <c r="I95"/>
    </row>
    <row r="96" spans="6:9">
      <c r="F96" s="139" t="s">
        <v>383</v>
      </c>
      <c r="G96" s="2">
        <v>603.07999999999993</v>
      </c>
      <c r="I96"/>
    </row>
    <row r="97" spans="6:9">
      <c r="F97" s="139" t="s">
        <v>119</v>
      </c>
      <c r="G97" s="2">
        <v>1158.8699999999999</v>
      </c>
      <c r="I97"/>
    </row>
    <row r="98" spans="6:9">
      <c r="F98" s="3" t="s">
        <v>0</v>
      </c>
      <c r="G98" s="2">
        <v>33301.21</v>
      </c>
      <c r="I98"/>
    </row>
    <row r="99" spans="6:9">
      <c r="G99"/>
      <c r="I99"/>
    </row>
    <row r="100" spans="6:9">
      <c r="G100"/>
      <c r="I100"/>
    </row>
    <row r="101" spans="6:9">
      <c r="G101"/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43" sqref="J43"/>
    </sheetView>
  </sheetViews>
  <sheetFormatPr baseColWidth="10" defaultRowHeight="15"/>
  <cols>
    <col min="1" max="1" width="37.7109375" customWidth="1"/>
    <col min="2" max="2" width="42.85546875" customWidth="1"/>
    <col min="3" max="3" width="10" style="133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A1" s="163"/>
      <c r="B1" s="163"/>
      <c r="C1" s="169"/>
      <c r="D1" s="170"/>
      <c r="E1" s="163"/>
      <c r="F1" s="171"/>
      <c r="G1" s="163"/>
      <c r="N1" s="28"/>
    </row>
    <row r="2" spans="1:14" ht="13.5" customHeight="1">
      <c r="A2" s="168" t="s">
        <v>4</v>
      </c>
      <c r="B2" s="168" t="s">
        <v>17</v>
      </c>
      <c r="C2" s="168" t="s">
        <v>14</v>
      </c>
      <c r="D2" s="168" t="s">
        <v>18</v>
      </c>
      <c r="E2" s="168" t="s">
        <v>15</v>
      </c>
      <c r="F2" s="167" t="s">
        <v>112</v>
      </c>
    </row>
    <row r="3" spans="1:14" ht="14.25" customHeight="1">
      <c r="A3" s="167" t="s">
        <v>119</v>
      </c>
      <c r="B3" s="167">
        <v>1039</v>
      </c>
      <c r="C3" s="167" t="s">
        <v>87</v>
      </c>
      <c r="D3" s="167">
        <v>2</v>
      </c>
      <c r="E3" s="167">
        <v>5</v>
      </c>
      <c r="F3" s="2">
        <v>10</v>
      </c>
    </row>
    <row r="4" spans="1:14">
      <c r="A4" s="167" t="s">
        <v>119</v>
      </c>
      <c r="B4" s="167">
        <v>1039</v>
      </c>
      <c r="C4" s="167" t="s">
        <v>87</v>
      </c>
      <c r="D4" s="167">
        <v>7</v>
      </c>
      <c r="E4" s="167">
        <v>5</v>
      </c>
      <c r="F4" s="2">
        <v>35</v>
      </c>
    </row>
    <row r="5" spans="1:14">
      <c r="A5" s="167" t="s">
        <v>119</v>
      </c>
      <c r="B5" s="167">
        <v>1048</v>
      </c>
      <c r="C5" s="167" t="s">
        <v>87</v>
      </c>
      <c r="D5" s="167">
        <v>3</v>
      </c>
      <c r="E5" s="167">
        <v>4</v>
      </c>
      <c r="F5" s="2">
        <v>12</v>
      </c>
    </row>
    <row r="6" spans="1:14">
      <c r="A6" s="167" t="s">
        <v>119</v>
      </c>
      <c r="B6" s="167">
        <v>1050</v>
      </c>
      <c r="C6" s="167" t="s">
        <v>87</v>
      </c>
      <c r="D6" s="167">
        <v>2</v>
      </c>
      <c r="E6" s="167">
        <v>14</v>
      </c>
      <c r="F6" s="2">
        <v>28</v>
      </c>
    </row>
    <row r="7" spans="1:14">
      <c r="A7" s="167" t="s">
        <v>119</v>
      </c>
      <c r="B7" s="167">
        <v>1062</v>
      </c>
      <c r="C7" s="167" t="s">
        <v>87</v>
      </c>
      <c r="D7" s="167">
        <v>5</v>
      </c>
      <c r="E7" s="167">
        <v>13</v>
      </c>
      <c r="F7" s="2">
        <v>65</v>
      </c>
    </row>
    <row r="8" spans="1:14">
      <c r="A8" s="167" t="s">
        <v>119</v>
      </c>
      <c r="B8" s="167">
        <v>1063</v>
      </c>
      <c r="C8" s="167" t="s">
        <v>87</v>
      </c>
      <c r="D8" s="167">
        <v>1</v>
      </c>
      <c r="E8" s="167">
        <v>13</v>
      </c>
      <c r="F8" s="2">
        <v>13</v>
      </c>
    </row>
    <row r="9" spans="1:14">
      <c r="A9" s="167" t="s">
        <v>119</v>
      </c>
      <c r="B9" s="167">
        <v>1073</v>
      </c>
      <c r="C9" s="167" t="s">
        <v>87</v>
      </c>
      <c r="D9" s="167">
        <v>1</v>
      </c>
      <c r="E9" s="167">
        <v>7</v>
      </c>
      <c r="F9" s="2">
        <v>7</v>
      </c>
    </row>
    <row r="10" spans="1:14">
      <c r="A10" s="167" t="s">
        <v>119</v>
      </c>
      <c r="B10" s="167">
        <v>1074</v>
      </c>
      <c r="C10" s="167" t="s">
        <v>87</v>
      </c>
      <c r="D10" s="167">
        <v>5</v>
      </c>
      <c r="E10" s="167">
        <v>8</v>
      </c>
      <c r="F10" s="2">
        <v>40</v>
      </c>
    </row>
    <row r="11" spans="1:14">
      <c r="A11" s="167" t="s">
        <v>119</v>
      </c>
      <c r="B11" s="167">
        <v>1075</v>
      </c>
      <c r="C11" s="167" t="s">
        <v>87</v>
      </c>
      <c r="D11" s="167">
        <v>5</v>
      </c>
      <c r="E11" s="167">
        <v>1</v>
      </c>
      <c r="F11" s="2">
        <v>5</v>
      </c>
    </row>
    <row r="12" spans="1:14">
      <c r="A12" s="167" t="s">
        <v>119</v>
      </c>
      <c r="B12" s="167">
        <v>1076</v>
      </c>
      <c r="C12" s="167" t="s">
        <v>87</v>
      </c>
      <c r="D12" s="167">
        <v>2</v>
      </c>
      <c r="E12" s="167">
        <v>17</v>
      </c>
      <c r="F12" s="2">
        <v>34</v>
      </c>
    </row>
    <row r="13" spans="1:14">
      <c r="A13" s="167" t="s">
        <v>119</v>
      </c>
      <c r="B13" s="167">
        <v>1077</v>
      </c>
      <c r="C13" s="167" t="s">
        <v>87</v>
      </c>
      <c r="D13" s="167">
        <v>1</v>
      </c>
      <c r="E13" s="167">
        <v>16</v>
      </c>
      <c r="F13" s="2">
        <v>16</v>
      </c>
    </row>
    <row r="14" spans="1:14">
      <c r="A14" s="167" t="s">
        <v>119</v>
      </c>
      <c r="B14" s="167">
        <v>1082</v>
      </c>
      <c r="C14" s="167" t="s">
        <v>87</v>
      </c>
      <c r="D14" s="167">
        <v>5</v>
      </c>
      <c r="E14" s="167">
        <v>22</v>
      </c>
      <c r="F14" s="2">
        <v>110</v>
      </c>
    </row>
    <row r="15" spans="1:14">
      <c r="A15" s="167" t="s">
        <v>119</v>
      </c>
      <c r="B15" s="167">
        <v>1084</v>
      </c>
      <c r="C15" s="167" t="s">
        <v>87</v>
      </c>
      <c r="D15" s="167">
        <v>7</v>
      </c>
      <c r="E15" s="167">
        <v>5</v>
      </c>
      <c r="F15" s="2">
        <v>35</v>
      </c>
    </row>
    <row r="16" spans="1:14">
      <c r="A16" s="167" t="s">
        <v>119</v>
      </c>
      <c r="B16" s="167">
        <v>1099</v>
      </c>
      <c r="C16" s="167" t="s">
        <v>87</v>
      </c>
      <c r="D16" s="167">
        <v>1</v>
      </c>
      <c r="E16" s="167">
        <v>7</v>
      </c>
      <c r="F16" s="2">
        <v>7</v>
      </c>
    </row>
    <row r="17" spans="1:14">
      <c r="A17" s="167" t="s">
        <v>119</v>
      </c>
      <c r="B17" s="167">
        <v>1102</v>
      </c>
      <c r="C17" s="167" t="s">
        <v>87</v>
      </c>
      <c r="D17" s="167">
        <v>1</v>
      </c>
      <c r="E17" s="167">
        <v>3</v>
      </c>
      <c r="F17" s="2">
        <v>3</v>
      </c>
    </row>
    <row r="18" spans="1:14">
      <c r="A18" s="167" t="s">
        <v>119</v>
      </c>
      <c r="B18" s="167">
        <v>1105</v>
      </c>
      <c r="C18" s="167" t="s">
        <v>87</v>
      </c>
      <c r="D18" s="167">
        <v>2</v>
      </c>
      <c r="E18" s="167">
        <v>2</v>
      </c>
      <c r="F18" s="2">
        <v>4</v>
      </c>
    </row>
    <row r="19" spans="1:14">
      <c r="A19" s="167" t="s">
        <v>119</v>
      </c>
      <c r="B19" s="167">
        <v>1106</v>
      </c>
      <c r="C19" s="167" t="s">
        <v>87</v>
      </c>
      <c r="D19" s="167">
        <v>1</v>
      </c>
      <c r="E19" s="167">
        <v>7</v>
      </c>
      <c r="F19" s="2">
        <v>7</v>
      </c>
    </row>
    <row r="20" spans="1:14">
      <c r="A20" s="167" t="s">
        <v>119</v>
      </c>
      <c r="B20" s="167">
        <v>1334</v>
      </c>
      <c r="C20" s="167" t="s">
        <v>87</v>
      </c>
      <c r="D20" s="167">
        <v>2</v>
      </c>
      <c r="E20" s="167">
        <v>39</v>
      </c>
      <c r="F20" s="2">
        <v>78</v>
      </c>
      <c r="K20" s="29" t="s">
        <v>88</v>
      </c>
      <c r="N20" s="1" t="s">
        <v>88</v>
      </c>
    </row>
    <row r="21" spans="1:14">
      <c r="A21" s="167" t="s">
        <v>119</v>
      </c>
      <c r="B21" s="167">
        <v>1335</v>
      </c>
      <c r="C21" s="167" t="s">
        <v>87</v>
      </c>
      <c r="D21" s="167">
        <v>1</v>
      </c>
      <c r="E21" s="167">
        <v>18</v>
      </c>
      <c r="F21" s="2">
        <v>18</v>
      </c>
      <c r="J21" s="3" t="s">
        <v>119</v>
      </c>
      <c r="K21" s="2">
        <v>2142</v>
      </c>
      <c r="M21" s="132">
        <v>45992</v>
      </c>
      <c r="N21" s="2">
        <v>6524.75</v>
      </c>
    </row>
    <row r="22" spans="1:14">
      <c r="A22" s="167" t="s">
        <v>119</v>
      </c>
      <c r="B22" s="167">
        <v>2076</v>
      </c>
      <c r="C22" s="167" t="s">
        <v>87</v>
      </c>
      <c r="D22" s="167">
        <v>1</v>
      </c>
      <c r="E22" s="167">
        <v>9</v>
      </c>
      <c r="F22" s="2">
        <v>9</v>
      </c>
      <c r="J22" s="3" t="s">
        <v>118</v>
      </c>
      <c r="K22" s="2">
        <v>0</v>
      </c>
      <c r="M22" s="132">
        <v>45962</v>
      </c>
      <c r="N22" s="2">
        <v>9151</v>
      </c>
    </row>
    <row r="23" spans="1:14">
      <c r="A23" s="167" t="s">
        <v>119</v>
      </c>
      <c r="B23" s="167">
        <v>2082</v>
      </c>
      <c r="C23" s="167" t="s">
        <v>87</v>
      </c>
      <c r="D23" s="167">
        <v>1</v>
      </c>
      <c r="E23" s="167">
        <v>13</v>
      </c>
      <c r="F23" s="2">
        <v>13</v>
      </c>
      <c r="J23" s="3" t="s">
        <v>268</v>
      </c>
      <c r="K23" s="2">
        <v>204</v>
      </c>
      <c r="M23" s="132">
        <v>45931</v>
      </c>
      <c r="N23" s="2">
        <v>8401</v>
      </c>
    </row>
    <row r="24" spans="1:14">
      <c r="A24" s="167" t="s">
        <v>119</v>
      </c>
      <c r="B24" s="167">
        <v>2085</v>
      </c>
      <c r="C24" s="167" t="s">
        <v>87</v>
      </c>
      <c r="D24" s="167">
        <v>1</v>
      </c>
      <c r="E24" s="167">
        <v>4</v>
      </c>
      <c r="F24" s="2">
        <v>4</v>
      </c>
      <c r="J24" s="3" t="s">
        <v>114</v>
      </c>
      <c r="K24" s="2">
        <v>33</v>
      </c>
      <c r="M24" s="132">
        <v>45901</v>
      </c>
      <c r="N24" s="2">
        <v>8171.1</v>
      </c>
    </row>
    <row r="25" spans="1:14">
      <c r="A25" s="167" t="s">
        <v>119</v>
      </c>
      <c r="B25" s="167">
        <v>2090</v>
      </c>
      <c r="C25" s="167" t="s">
        <v>87</v>
      </c>
      <c r="D25" s="167">
        <v>2</v>
      </c>
      <c r="E25" s="167">
        <v>11</v>
      </c>
      <c r="F25" s="2">
        <v>22</v>
      </c>
      <c r="J25" s="3" t="s">
        <v>313</v>
      </c>
      <c r="K25" s="2">
        <v>328</v>
      </c>
      <c r="M25" s="132">
        <v>45870</v>
      </c>
      <c r="N25" s="2">
        <v>9455</v>
      </c>
    </row>
    <row r="26" spans="1:14">
      <c r="A26" s="167" t="s">
        <v>119</v>
      </c>
      <c r="B26" s="167">
        <v>2108</v>
      </c>
      <c r="C26" s="167" t="s">
        <v>87</v>
      </c>
      <c r="D26" s="167">
        <v>1</v>
      </c>
      <c r="E26" s="167">
        <v>4</v>
      </c>
      <c r="F26" s="2">
        <v>4</v>
      </c>
      <c r="J26" s="3" t="s">
        <v>350</v>
      </c>
      <c r="K26" s="2">
        <v>320</v>
      </c>
      <c r="M26" s="132">
        <v>45839</v>
      </c>
      <c r="N26" s="2">
        <v>8658</v>
      </c>
    </row>
    <row r="27" spans="1:14">
      <c r="A27" s="167" t="s">
        <v>119</v>
      </c>
      <c r="B27" s="167">
        <v>2111</v>
      </c>
      <c r="C27" s="167" t="s">
        <v>87</v>
      </c>
      <c r="D27" s="167">
        <v>2</v>
      </c>
      <c r="E27" s="167">
        <v>2</v>
      </c>
      <c r="F27" s="2">
        <v>4</v>
      </c>
      <c r="J27" s="3" t="s">
        <v>70</v>
      </c>
      <c r="K27" s="2">
        <v>822.75</v>
      </c>
      <c r="M27" s="132">
        <v>45809</v>
      </c>
      <c r="N27" s="2">
        <v>10473</v>
      </c>
    </row>
    <row r="28" spans="1:14">
      <c r="A28" s="167" t="s">
        <v>119</v>
      </c>
      <c r="B28" s="167">
        <v>1043</v>
      </c>
      <c r="C28" s="167" t="s">
        <v>87</v>
      </c>
      <c r="D28" s="167">
        <v>1</v>
      </c>
      <c r="E28" s="167">
        <v>9</v>
      </c>
      <c r="F28" s="2">
        <v>9</v>
      </c>
      <c r="J28" s="3" t="s">
        <v>383</v>
      </c>
      <c r="K28" s="2">
        <v>698</v>
      </c>
      <c r="M28" s="132">
        <v>45778</v>
      </c>
      <c r="N28" s="2">
        <v>11471.380000000001</v>
      </c>
    </row>
    <row r="29" spans="1:14">
      <c r="A29" s="167" t="s">
        <v>119</v>
      </c>
      <c r="B29" s="167">
        <v>1108</v>
      </c>
      <c r="C29" s="167" t="s">
        <v>87</v>
      </c>
      <c r="D29" s="167">
        <v>1</v>
      </c>
      <c r="E29" s="167">
        <v>94</v>
      </c>
      <c r="F29" s="2">
        <v>94</v>
      </c>
      <c r="J29" s="3" t="s">
        <v>391</v>
      </c>
      <c r="K29" s="2">
        <v>36</v>
      </c>
      <c r="M29" s="132">
        <v>45748</v>
      </c>
      <c r="N29" s="2">
        <v>13759.784999999998</v>
      </c>
    </row>
    <row r="30" spans="1:14">
      <c r="A30" s="167" t="s">
        <v>119</v>
      </c>
      <c r="B30" s="167">
        <v>1337</v>
      </c>
      <c r="C30" s="167" t="s">
        <v>87</v>
      </c>
      <c r="D30" s="167">
        <v>1</v>
      </c>
      <c r="E30" s="167">
        <v>51</v>
      </c>
      <c r="F30" s="2">
        <v>51</v>
      </c>
      <c r="J30" s="3" t="s">
        <v>393</v>
      </c>
      <c r="K30" s="2">
        <v>112</v>
      </c>
      <c r="M30" s="132">
        <v>45717</v>
      </c>
      <c r="N30" s="2">
        <v>8264.1059999999998</v>
      </c>
    </row>
    <row r="31" spans="1:14">
      <c r="A31" s="167" t="s">
        <v>119</v>
      </c>
      <c r="B31" s="167">
        <v>1325</v>
      </c>
      <c r="C31" s="167" t="s">
        <v>87</v>
      </c>
      <c r="D31" s="167">
        <v>0</v>
      </c>
      <c r="E31" s="167">
        <v>16</v>
      </c>
      <c r="F31" s="2">
        <v>0</v>
      </c>
      <c r="J31" s="3" t="s">
        <v>381</v>
      </c>
      <c r="K31" s="2">
        <v>55</v>
      </c>
      <c r="M31" s="132">
        <v>45689</v>
      </c>
      <c r="N31" s="2">
        <v>8770.4400000000023</v>
      </c>
    </row>
    <row r="32" spans="1:14">
      <c r="A32" s="167" t="s">
        <v>119</v>
      </c>
      <c r="B32" s="167">
        <v>1348</v>
      </c>
      <c r="C32" s="167" t="s">
        <v>87</v>
      </c>
      <c r="D32" s="167">
        <v>8</v>
      </c>
      <c r="E32" s="167">
        <v>7</v>
      </c>
      <c r="F32" s="2">
        <v>56</v>
      </c>
      <c r="J32" s="3" t="s">
        <v>389</v>
      </c>
      <c r="K32" s="2">
        <v>121</v>
      </c>
      <c r="M32" s="132">
        <v>45658</v>
      </c>
      <c r="N32" s="2">
        <v>10756.606699999991</v>
      </c>
    </row>
    <row r="33" spans="1:11">
      <c r="A33" s="167" t="s">
        <v>119</v>
      </c>
      <c r="B33" s="167">
        <v>1363</v>
      </c>
      <c r="C33" s="167" t="s">
        <v>87</v>
      </c>
      <c r="D33" s="167">
        <v>6</v>
      </c>
      <c r="E33" s="167">
        <v>7</v>
      </c>
      <c r="F33" s="2">
        <v>42</v>
      </c>
      <c r="J33" s="3" t="s">
        <v>388</v>
      </c>
      <c r="K33" s="2">
        <v>893</v>
      </c>
    </row>
    <row r="34" spans="1:11">
      <c r="A34" s="167" t="s">
        <v>119</v>
      </c>
      <c r="B34" s="167">
        <v>1361</v>
      </c>
      <c r="C34" s="167" t="s">
        <v>87</v>
      </c>
      <c r="D34" s="167">
        <v>1</v>
      </c>
      <c r="E34" s="167">
        <v>17</v>
      </c>
      <c r="F34" s="2">
        <v>17</v>
      </c>
      <c r="J34" s="3" t="s">
        <v>402</v>
      </c>
      <c r="K34" s="2">
        <v>104</v>
      </c>
    </row>
    <row r="35" spans="1:11">
      <c r="A35" s="167" t="s">
        <v>119</v>
      </c>
      <c r="B35" s="167">
        <v>2705</v>
      </c>
      <c r="C35" s="167" t="s">
        <v>87</v>
      </c>
      <c r="D35" s="167">
        <v>5</v>
      </c>
      <c r="E35" s="167">
        <v>17</v>
      </c>
      <c r="F35" s="2">
        <v>85</v>
      </c>
      <c r="J35" s="3" t="s">
        <v>385</v>
      </c>
      <c r="K35" s="2">
        <v>656</v>
      </c>
    </row>
    <row r="36" spans="1:11">
      <c r="A36" s="167" t="s">
        <v>119</v>
      </c>
      <c r="B36" s="167">
        <v>2100</v>
      </c>
      <c r="C36" s="167" t="s">
        <v>87</v>
      </c>
      <c r="D36" s="167">
        <v>0</v>
      </c>
      <c r="E36" s="167">
        <v>39</v>
      </c>
      <c r="F36" s="2">
        <v>0</v>
      </c>
      <c r="J36" s="3" t="s">
        <v>0</v>
      </c>
      <c r="K36" s="2">
        <v>6524.75</v>
      </c>
    </row>
    <row r="37" spans="1:11">
      <c r="A37" s="167" t="s">
        <v>119</v>
      </c>
      <c r="B37" s="167">
        <v>2706</v>
      </c>
      <c r="C37" s="167" t="s">
        <v>87</v>
      </c>
      <c r="D37" s="167">
        <v>0</v>
      </c>
      <c r="E37" s="167">
        <v>42</v>
      </c>
      <c r="F37" s="2">
        <v>0</v>
      </c>
    </row>
    <row r="38" spans="1:11">
      <c r="A38" s="167" t="s">
        <v>119</v>
      </c>
      <c r="B38" s="167">
        <v>2708</v>
      </c>
      <c r="C38" s="167" t="s">
        <v>87</v>
      </c>
      <c r="D38" s="167">
        <v>1</v>
      </c>
      <c r="E38" s="167">
        <v>6</v>
      </c>
      <c r="F38" s="2">
        <v>6</v>
      </c>
    </row>
    <row r="39" spans="1:11">
      <c r="A39" s="167" t="s">
        <v>119</v>
      </c>
      <c r="B39" s="167">
        <v>2709</v>
      </c>
      <c r="C39" s="167" t="s">
        <v>87</v>
      </c>
      <c r="D39" s="167">
        <v>1</v>
      </c>
      <c r="E39" s="167">
        <v>7</v>
      </c>
      <c r="F39" s="2">
        <v>7</v>
      </c>
    </row>
    <row r="40" spans="1:11">
      <c r="A40" s="167" t="s">
        <v>119</v>
      </c>
      <c r="B40" s="167">
        <v>2712</v>
      </c>
      <c r="C40" s="167" t="s">
        <v>87</v>
      </c>
      <c r="D40" s="167">
        <v>3</v>
      </c>
      <c r="E40" s="167">
        <v>15</v>
      </c>
      <c r="F40" s="2">
        <v>45</v>
      </c>
    </row>
    <row r="41" spans="1:11">
      <c r="A41" s="167" t="s">
        <v>119</v>
      </c>
      <c r="B41" s="167">
        <v>2120</v>
      </c>
      <c r="C41" s="167" t="s">
        <v>87</v>
      </c>
      <c r="D41" s="167">
        <v>3</v>
      </c>
      <c r="E41" s="167">
        <v>8</v>
      </c>
      <c r="F41" s="2">
        <v>24</v>
      </c>
    </row>
    <row r="42" spans="1:11">
      <c r="A42" s="167" t="s">
        <v>119</v>
      </c>
      <c r="B42" s="167">
        <v>2713</v>
      </c>
      <c r="C42" s="167" t="s">
        <v>87</v>
      </c>
      <c r="D42" s="167">
        <v>2</v>
      </c>
      <c r="E42" s="167">
        <v>7</v>
      </c>
      <c r="F42" s="2">
        <v>14</v>
      </c>
    </row>
    <row r="43" spans="1:11">
      <c r="A43" s="167" t="s">
        <v>119</v>
      </c>
      <c r="B43" s="167">
        <v>2704</v>
      </c>
      <c r="C43" s="167" t="s">
        <v>87</v>
      </c>
      <c r="D43" s="167">
        <v>2</v>
      </c>
      <c r="E43" s="167">
        <v>2</v>
      </c>
      <c r="F43" s="2">
        <v>4</v>
      </c>
    </row>
    <row r="44" spans="1:11">
      <c r="A44" s="167" t="s">
        <v>119</v>
      </c>
      <c r="B44" s="167">
        <v>2102</v>
      </c>
      <c r="C44" s="167" t="s">
        <v>87</v>
      </c>
      <c r="D44" s="167">
        <v>1</v>
      </c>
      <c r="E44" s="167">
        <v>19</v>
      </c>
      <c r="F44" s="2">
        <v>19</v>
      </c>
    </row>
    <row r="45" spans="1:11">
      <c r="A45" s="167" t="s">
        <v>119</v>
      </c>
      <c r="B45" s="167">
        <v>2715</v>
      </c>
      <c r="C45" s="167" t="s">
        <v>87</v>
      </c>
      <c r="D45" s="167">
        <v>1</v>
      </c>
      <c r="E45" s="167">
        <v>15</v>
      </c>
      <c r="F45" s="2">
        <v>15</v>
      </c>
    </row>
    <row r="46" spans="1:11">
      <c r="A46" s="167" t="s">
        <v>119</v>
      </c>
      <c r="B46" s="167">
        <v>2717</v>
      </c>
      <c r="C46" s="167" t="s">
        <v>87</v>
      </c>
      <c r="D46" s="167">
        <v>3</v>
      </c>
      <c r="E46" s="167">
        <v>11</v>
      </c>
      <c r="F46" s="2">
        <v>33</v>
      </c>
    </row>
    <row r="47" spans="1:11">
      <c r="A47" s="167" t="s">
        <v>119</v>
      </c>
      <c r="B47" s="167">
        <v>1351</v>
      </c>
      <c r="C47" s="167" t="s">
        <v>87</v>
      </c>
      <c r="D47" s="167">
        <v>1</v>
      </c>
      <c r="E47" s="167">
        <v>75</v>
      </c>
      <c r="F47" s="2">
        <v>75</v>
      </c>
    </row>
    <row r="48" spans="1:11">
      <c r="A48" s="167" t="s">
        <v>119</v>
      </c>
      <c r="B48" s="167">
        <v>2099</v>
      </c>
      <c r="C48" s="167" t="s">
        <v>87</v>
      </c>
      <c r="D48" s="167">
        <v>0</v>
      </c>
      <c r="E48" s="167">
        <v>6</v>
      </c>
      <c r="F48" s="2">
        <v>0</v>
      </c>
    </row>
    <row r="49" spans="1:6">
      <c r="A49" s="167" t="s">
        <v>119</v>
      </c>
      <c r="B49" s="167">
        <v>3620</v>
      </c>
      <c r="C49" s="167" t="s">
        <v>87</v>
      </c>
      <c r="D49" s="167">
        <v>1</v>
      </c>
      <c r="E49" s="167">
        <v>29</v>
      </c>
      <c r="F49" s="2">
        <v>29</v>
      </c>
    </row>
    <row r="50" spans="1:6">
      <c r="A50" s="167" t="s">
        <v>119</v>
      </c>
      <c r="B50" s="167">
        <v>2123</v>
      </c>
      <c r="C50" s="167" t="s">
        <v>87</v>
      </c>
      <c r="D50" s="167">
        <v>2</v>
      </c>
      <c r="E50" s="167">
        <v>25</v>
      </c>
      <c r="F50" s="2">
        <v>50</v>
      </c>
    </row>
    <row r="51" spans="1:6">
      <c r="A51" s="167" t="s">
        <v>119</v>
      </c>
      <c r="B51" s="167">
        <v>2073</v>
      </c>
      <c r="C51" s="167" t="s">
        <v>87</v>
      </c>
      <c r="D51" s="167">
        <v>3</v>
      </c>
      <c r="E51" s="167">
        <v>3</v>
      </c>
      <c r="F51" s="2">
        <v>9</v>
      </c>
    </row>
    <row r="52" spans="1:6">
      <c r="A52" s="167" t="s">
        <v>119</v>
      </c>
      <c r="B52" s="167">
        <v>6433</v>
      </c>
      <c r="C52" s="167" t="s">
        <v>87</v>
      </c>
      <c r="D52" s="167">
        <v>1</v>
      </c>
      <c r="E52" s="167">
        <v>19</v>
      </c>
      <c r="F52" s="2">
        <v>19</v>
      </c>
    </row>
    <row r="53" spans="1:6">
      <c r="A53" s="167" t="s">
        <v>119</v>
      </c>
      <c r="B53" s="167">
        <v>2101</v>
      </c>
      <c r="C53" s="167" t="s">
        <v>87</v>
      </c>
      <c r="D53" s="167">
        <v>5</v>
      </c>
      <c r="E53" s="167">
        <v>27</v>
      </c>
      <c r="F53" s="2">
        <v>135</v>
      </c>
    </row>
    <row r="54" spans="1:6">
      <c r="A54" s="167" t="s">
        <v>119</v>
      </c>
      <c r="B54" s="167">
        <v>6437</v>
      </c>
      <c r="C54" s="167" t="s">
        <v>87</v>
      </c>
      <c r="D54" s="167">
        <v>0</v>
      </c>
      <c r="E54" s="167">
        <v>30</v>
      </c>
      <c r="F54" s="2">
        <v>0</v>
      </c>
    </row>
    <row r="55" spans="1:6">
      <c r="A55" s="167" t="s">
        <v>119</v>
      </c>
      <c r="B55" s="167">
        <v>6438</v>
      </c>
      <c r="C55" s="167" t="s">
        <v>87</v>
      </c>
      <c r="D55" s="167">
        <v>3</v>
      </c>
      <c r="E55" s="167">
        <v>7</v>
      </c>
      <c r="F55" s="2">
        <v>21</v>
      </c>
    </row>
    <row r="56" spans="1:6">
      <c r="A56" s="167" t="s">
        <v>119</v>
      </c>
      <c r="B56" s="167">
        <v>2118</v>
      </c>
      <c r="C56" s="167" t="s">
        <v>87</v>
      </c>
      <c r="D56" s="167">
        <v>2</v>
      </c>
      <c r="E56" s="167">
        <v>4</v>
      </c>
      <c r="F56" s="2">
        <v>8</v>
      </c>
    </row>
    <row r="57" spans="1:6">
      <c r="A57" s="167" t="s">
        <v>119</v>
      </c>
      <c r="B57" s="167">
        <v>2146</v>
      </c>
      <c r="C57" s="167" t="s">
        <v>87</v>
      </c>
      <c r="D57" s="167">
        <v>5</v>
      </c>
      <c r="E57" s="167">
        <v>8</v>
      </c>
      <c r="F57" s="2">
        <v>40</v>
      </c>
    </row>
    <row r="58" spans="1:6">
      <c r="A58" s="167" t="s">
        <v>119</v>
      </c>
      <c r="B58" s="167">
        <v>2116</v>
      </c>
      <c r="C58" s="167" t="s">
        <v>87</v>
      </c>
      <c r="D58" s="167">
        <v>2</v>
      </c>
      <c r="E58" s="167">
        <v>25</v>
      </c>
      <c r="F58" s="2">
        <v>50</v>
      </c>
    </row>
    <row r="59" spans="1:6">
      <c r="A59" s="167" t="s">
        <v>119</v>
      </c>
      <c r="B59" s="167">
        <v>3621</v>
      </c>
      <c r="C59" s="167" t="s">
        <v>87</v>
      </c>
      <c r="D59" s="167">
        <v>1</v>
      </c>
      <c r="E59" s="167">
        <v>5</v>
      </c>
      <c r="F59" s="2">
        <v>5</v>
      </c>
    </row>
    <row r="60" spans="1:6">
      <c r="A60" s="167" t="s">
        <v>119</v>
      </c>
      <c r="B60" s="167">
        <v>3627</v>
      </c>
      <c r="C60" s="167" t="s">
        <v>87</v>
      </c>
      <c r="D60" s="167">
        <v>1</v>
      </c>
      <c r="E60" s="167">
        <v>10</v>
      </c>
      <c r="F60" s="2">
        <v>10</v>
      </c>
    </row>
    <row r="61" spans="1:6">
      <c r="A61" s="167" t="s">
        <v>119</v>
      </c>
      <c r="B61" s="167">
        <v>2092</v>
      </c>
      <c r="C61" s="167" t="s">
        <v>87</v>
      </c>
      <c r="D61" s="167">
        <v>2</v>
      </c>
      <c r="E61" s="167">
        <v>6</v>
      </c>
      <c r="F61" s="2">
        <v>12</v>
      </c>
    </row>
    <row r="62" spans="1:6">
      <c r="A62" s="167" t="s">
        <v>119</v>
      </c>
      <c r="B62" s="167">
        <v>2077</v>
      </c>
      <c r="C62" s="167" t="s">
        <v>87</v>
      </c>
      <c r="D62" s="167">
        <v>5</v>
      </c>
      <c r="E62" s="167">
        <v>6</v>
      </c>
      <c r="F62" s="2">
        <v>30</v>
      </c>
    </row>
    <row r="63" spans="1:6">
      <c r="A63" s="167" t="s">
        <v>119</v>
      </c>
      <c r="B63" s="167">
        <v>2117</v>
      </c>
      <c r="C63" s="167" t="s">
        <v>87</v>
      </c>
      <c r="D63" s="167">
        <v>1</v>
      </c>
      <c r="E63" s="167">
        <v>25</v>
      </c>
      <c r="F63" s="2">
        <v>25</v>
      </c>
    </row>
    <row r="64" spans="1:6">
      <c r="A64" s="167" t="s">
        <v>119</v>
      </c>
      <c r="B64" s="167">
        <v>2098</v>
      </c>
      <c r="C64" s="167" t="s">
        <v>87</v>
      </c>
      <c r="D64" s="167">
        <v>2</v>
      </c>
      <c r="E64" s="167">
        <v>1</v>
      </c>
      <c r="F64" s="2">
        <v>2</v>
      </c>
    </row>
    <row r="65" spans="1:6">
      <c r="A65" s="167" t="s">
        <v>119</v>
      </c>
      <c r="B65" s="167">
        <v>1047</v>
      </c>
      <c r="C65" s="167" t="s">
        <v>87</v>
      </c>
      <c r="D65" s="167">
        <v>2</v>
      </c>
      <c r="E65" s="167">
        <v>9</v>
      </c>
      <c r="F65" s="2">
        <v>18</v>
      </c>
    </row>
    <row r="66" spans="1:6">
      <c r="A66" s="167" t="s">
        <v>119</v>
      </c>
      <c r="B66" s="167">
        <v>1368</v>
      </c>
      <c r="C66" s="167" t="s">
        <v>87</v>
      </c>
      <c r="D66" s="167">
        <v>1</v>
      </c>
      <c r="E66" s="167">
        <v>50</v>
      </c>
      <c r="F66" s="2">
        <v>50</v>
      </c>
    </row>
    <row r="67" spans="1:6">
      <c r="A67" s="167" t="s">
        <v>119</v>
      </c>
      <c r="B67" s="167">
        <v>6575</v>
      </c>
      <c r="C67" s="167" t="s">
        <v>87</v>
      </c>
      <c r="D67" s="167">
        <v>2</v>
      </c>
      <c r="E67" s="167">
        <v>13</v>
      </c>
      <c r="F67" s="2">
        <v>26</v>
      </c>
    </row>
    <row r="68" spans="1:6">
      <c r="A68" s="167" t="s">
        <v>119</v>
      </c>
      <c r="B68" s="167">
        <v>6592</v>
      </c>
      <c r="C68" s="167" t="s">
        <v>87</v>
      </c>
      <c r="D68" s="167">
        <v>2</v>
      </c>
      <c r="E68" s="167">
        <v>17</v>
      </c>
      <c r="F68" s="2">
        <v>34</v>
      </c>
    </row>
    <row r="69" spans="1:6">
      <c r="A69" s="167" t="s">
        <v>119</v>
      </c>
      <c r="B69" s="167">
        <v>6602</v>
      </c>
      <c r="C69" s="167" t="s">
        <v>87</v>
      </c>
      <c r="D69" s="167">
        <v>1</v>
      </c>
      <c r="E69" s="167">
        <v>19</v>
      </c>
      <c r="F69" s="2">
        <v>19</v>
      </c>
    </row>
    <row r="70" spans="1:6">
      <c r="A70" s="167" t="s">
        <v>119</v>
      </c>
      <c r="B70" s="167">
        <v>6600</v>
      </c>
      <c r="C70" s="167" t="s">
        <v>87</v>
      </c>
      <c r="D70" s="167">
        <v>2</v>
      </c>
      <c r="E70" s="167">
        <v>26</v>
      </c>
      <c r="F70" s="2">
        <v>52</v>
      </c>
    </row>
    <row r="71" spans="1:6">
      <c r="A71" s="167" t="s">
        <v>119</v>
      </c>
      <c r="B71" s="167">
        <v>6603</v>
      </c>
      <c r="C71" s="167" t="s">
        <v>87</v>
      </c>
      <c r="D71" s="167">
        <v>2</v>
      </c>
      <c r="E71" s="167">
        <v>6</v>
      </c>
      <c r="F71" s="2">
        <v>12</v>
      </c>
    </row>
    <row r="72" spans="1:6">
      <c r="A72" s="167" t="s">
        <v>119</v>
      </c>
      <c r="B72" s="167">
        <v>6620</v>
      </c>
      <c r="C72" s="167" t="s">
        <v>87</v>
      </c>
      <c r="D72" s="167">
        <v>1</v>
      </c>
      <c r="E72" s="167">
        <v>8</v>
      </c>
      <c r="F72" s="2">
        <v>8</v>
      </c>
    </row>
    <row r="73" spans="1:6">
      <c r="A73" s="167" t="s">
        <v>119</v>
      </c>
      <c r="B73" s="167">
        <v>6621</v>
      </c>
      <c r="C73" s="167" t="s">
        <v>87</v>
      </c>
      <c r="D73" s="167">
        <v>1</v>
      </c>
      <c r="E73" s="167">
        <v>5</v>
      </c>
      <c r="F73" s="2">
        <v>5</v>
      </c>
    </row>
    <row r="74" spans="1:6">
      <c r="A74" s="167" t="s">
        <v>119</v>
      </c>
      <c r="B74" s="167">
        <v>6622</v>
      </c>
      <c r="C74" s="167" t="s">
        <v>87</v>
      </c>
      <c r="D74" s="167">
        <v>5</v>
      </c>
      <c r="E74" s="167">
        <v>9</v>
      </c>
      <c r="F74" s="2">
        <v>45</v>
      </c>
    </row>
    <row r="75" spans="1:6">
      <c r="A75" s="167" t="s">
        <v>119</v>
      </c>
      <c r="B75" s="167">
        <v>6643</v>
      </c>
      <c r="C75" s="167" t="s">
        <v>87</v>
      </c>
      <c r="D75" s="167">
        <v>0</v>
      </c>
      <c r="E75" s="167">
        <v>36</v>
      </c>
      <c r="F75" s="2">
        <v>0</v>
      </c>
    </row>
    <row r="76" spans="1:6">
      <c r="A76" s="167" t="s">
        <v>119</v>
      </c>
      <c r="B76" s="167">
        <v>6653</v>
      </c>
      <c r="C76" s="167" t="s">
        <v>87</v>
      </c>
      <c r="D76" s="167">
        <v>1</v>
      </c>
      <c r="E76" s="167">
        <v>11</v>
      </c>
      <c r="F76" s="2">
        <v>11</v>
      </c>
    </row>
    <row r="77" spans="1:6">
      <c r="A77" s="167" t="s">
        <v>119</v>
      </c>
      <c r="B77" s="167">
        <v>6650</v>
      </c>
      <c r="C77" s="167" t="s">
        <v>87</v>
      </c>
      <c r="D77" s="167">
        <v>0</v>
      </c>
      <c r="E77" s="167">
        <v>8</v>
      </c>
      <c r="F77" s="2">
        <v>0</v>
      </c>
    </row>
    <row r="78" spans="1:6">
      <c r="A78" s="167" t="s">
        <v>119</v>
      </c>
      <c r="B78" s="167">
        <v>6651</v>
      </c>
      <c r="C78" s="167" t="s">
        <v>87</v>
      </c>
      <c r="D78" s="167">
        <v>1</v>
      </c>
      <c r="E78" s="167">
        <v>20</v>
      </c>
      <c r="F78" s="2">
        <v>20</v>
      </c>
    </row>
    <row r="79" spans="1:6">
      <c r="A79" s="167" t="s">
        <v>119</v>
      </c>
      <c r="B79" s="167">
        <v>6645</v>
      </c>
      <c r="C79" s="167" t="s">
        <v>87</v>
      </c>
      <c r="D79" s="167">
        <v>2</v>
      </c>
      <c r="E79" s="167">
        <v>19</v>
      </c>
      <c r="F79" s="2">
        <v>38</v>
      </c>
    </row>
    <row r="80" spans="1:6">
      <c r="A80" s="167" t="s">
        <v>119</v>
      </c>
      <c r="B80" s="167">
        <v>6644</v>
      </c>
      <c r="C80" s="167" t="s">
        <v>87</v>
      </c>
      <c r="D80" s="167">
        <v>1</v>
      </c>
      <c r="E80" s="167">
        <v>15</v>
      </c>
      <c r="F80" s="2">
        <v>15</v>
      </c>
    </row>
    <row r="81" spans="1:6">
      <c r="A81" s="167" t="s">
        <v>119</v>
      </c>
      <c r="B81" s="167">
        <v>6696</v>
      </c>
      <c r="C81" s="167" t="s">
        <v>87</v>
      </c>
      <c r="D81" s="167">
        <v>1</v>
      </c>
      <c r="E81" s="167">
        <v>9</v>
      </c>
      <c r="F81" s="2">
        <v>9</v>
      </c>
    </row>
    <row r="82" spans="1:6">
      <c r="A82" s="167" t="s">
        <v>119</v>
      </c>
      <c r="B82" s="167">
        <v>2114</v>
      </c>
      <c r="C82" s="167" t="s">
        <v>87</v>
      </c>
      <c r="D82" s="167">
        <v>1</v>
      </c>
      <c r="E82" s="167">
        <v>40</v>
      </c>
      <c r="F82" s="2">
        <v>40</v>
      </c>
    </row>
    <row r="83" spans="1:6">
      <c r="A83" s="167" t="s">
        <v>119</v>
      </c>
      <c r="B83" s="167">
        <v>6703</v>
      </c>
      <c r="C83" s="167" t="s">
        <v>87</v>
      </c>
      <c r="D83" s="167">
        <v>2</v>
      </c>
      <c r="E83" s="167">
        <v>8</v>
      </c>
      <c r="F83" s="2">
        <v>16</v>
      </c>
    </row>
    <row r="84" spans="1:6">
      <c r="A84" s="167" t="s">
        <v>119</v>
      </c>
      <c r="B84" s="167">
        <v>6706</v>
      </c>
      <c r="C84" s="167" t="s">
        <v>87</v>
      </c>
      <c r="D84" s="167">
        <v>4</v>
      </c>
      <c r="E84" s="167">
        <v>3</v>
      </c>
      <c r="F84" s="2">
        <v>12</v>
      </c>
    </row>
    <row r="85" spans="1:6">
      <c r="A85" s="167" t="s">
        <v>119</v>
      </c>
      <c r="B85" s="167">
        <v>6707</v>
      </c>
      <c r="C85" s="167" t="s">
        <v>87</v>
      </c>
      <c r="D85" s="167">
        <v>1</v>
      </c>
      <c r="E85" s="167">
        <v>11</v>
      </c>
      <c r="F85" s="2">
        <v>11</v>
      </c>
    </row>
    <row r="86" spans="1:6">
      <c r="A86" s="167" t="s">
        <v>119</v>
      </c>
      <c r="B86" s="167">
        <v>6710</v>
      </c>
      <c r="C86" s="167" t="s">
        <v>87</v>
      </c>
      <c r="D86" s="167">
        <v>1</v>
      </c>
      <c r="E86" s="167">
        <v>9</v>
      </c>
      <c r="F86" s="2">
        <v>9</v>
      </c>
    </row>
    <row r="87" spans="1:6">
      <c r="A87" s="167" t="s">
        <v>119</v>
      </c>
      <c r="B87" s="167">
        <v>2104</v>
      </c>
      <c r="C87" s="167" t="s">
        <v>87</v>
      </c>
      <c r="D87" s="167">
        <v>1</v>
      </c>
      <c r="E87" s="167">
        <v>6</v>
      </c>
      <c r="F87" s="2">
        <v>6</v>
      </c>
    </row>
    <row r="88" spans="1:6">
      <c r="A88" s="167" t="s">
        <v>119</v>
      </c>
      <c r="B88" s="167">
        <v>6647</v>
      </c>
      <c r="C88" s="167" t="s">
        <v>87</v>
      </c>
      <c r="D88" s="167">
        <v>1</v>
      </c>
      <c r="E88" s="167">
        <v>16</v>
      </c>
      <c r="F88" s="2">
        <v>16</v>
      </c>
    </row>
    <row r="89" spans="1:6">
      <c r="A89" s="167" t="s">
        <v>119</v>
      </c>
      <c r="B89" s="167">
        <v>6771</v>
      </c>
      <c r="C89" s="167" t="s">
        <v>87</v>
      </c>
      <c r="D89" s="167">
        <v>7</v>
      </c>
      <c r="E89" s="167">
        <v>4</v>
      </c>
      <c r="F89" s="2">
        <v>28</v>
      </c>
    </row>
    <row r="90" spans="1:6">
      <c r="A90" s="167" t="s">
        <v>119</v>
      </c>
      <c r="B90" s="167">
        <v>6769</v>
      </c>
      <c r="C90" s="167" t="s">
        <v>87</v>
      </c>
      <c r="D90" s="167">
        <v>2</v>
      </c>
      <c r="E90" s="167">
        <v>3</v>
      </c>
      <c r="F90" s="2">
        <v>6</v>
      </c>
    </row>
    <row r="91" spans="1:6">
      <c r="A91" s="167" t="s">
        <v>119</v>
      </c>
      <c r="B91" s="167">
        <v>2122</v>
      </c>
      <c r="C91" s="167" t="s">
        <v>87</v>
      </c>
      <c r="D91" s="167">
        <v>1</v>
      </c>
      <c r="E91" s="167">
        <v>12</v>
      </c>
      <c r="F91" s="2">
        <v>12</v>
      </c>
    </row>
    <row r="92" spans="1:6">
      <c r="A92" s="167" t="s">
        <v>119</v>
      </c>
      <c r="B92" s="167">
        <v>3638</v>
      </c>
      <c r="C92" s="167" t="s">
        <v>87</v>
      </c>
      <c r="D92" s="167">
        <v>0</v>
      </c>
      <c r="E92" s="167">
        <v>20</v>
      </c>
      <c r="F92" s="2">
        <v>0</v>
      </c>
    </row>
    <row r="93" spans="1:6">
      <c r="A93" s="167" t="s">
        <v>1594</v>
      </c>
      <c r="B93" s="167"/>
      <c r="C93" s="167"/>
      <c r="D93" s="167"/>
      <c r="E93" s="167"/>
      <c r="F93" s="2">
        <v>2142</v>
      </c>
    </row>
    <row r="94" spans="1:6">
      <c r="A94" s="167" t="s">
        <v>118</v>
      </c>
      <c r="B94" s="167">
        <v>1663</v>
      </c>
      <c r="C94" s="167" t="s">
        <v>87</v>
      </c>
      <c r="D94" s="167">
        <v>0</v>
      </c>
      <c r="E94" s="167">
        <v>55</v>
      </c>
      <c r="F94" s="2">
        <v>0</v>
      </c>
    </row>
    <row r="95" spans="1:6">
      <c r="A95" s="167" t="s">
        <v>118</v>
      </c>
      <c r="B95" s="167">
        <v>1662</v>
      </c>
      <c r="C95" s="167" t="s">
        <v>87</v>
      </c>
      <c r="D95" s="167">
        <v>0</v>
      </c>
      <c r="E95" s="167">
        <v>60</v>
      </c>
      <c r="F95" s="2">
        <v>0</v>
      </c>
    </row>
    <row r="96" spans="1:6">
      <c r="A96" s="167" t="s">
        <v>118</v>
      </c>
      <c r="B96" s="167">
        <v>1654</v>
      </c>
      <c r="C96" s="167" t="s">
        <v>87</v>
      </c>
      <c r="D96" s="167">
        <v>60</v>
      </c>
      <c r="E96" s="167">
        <v>0</v>
      </c>
      <c r="F96" s="2">
        <v>0</v>
      </c>
    </row>
    <row r="97" spans="1:6">
      <c r="A97" s="5" t="s">
        <v>1595</v>
      </c>
      <c r="B97" s="5"/>
      <c r="C97" s="5"/>
      <c r="D97" s="5"/>
      <c r="E97" s="5"/>
      <c r="F97" s="2">
        <v>0</v>
      </c>
    </row>
    <row r="98" spans="1:6">
      <c r="A98" s="167" t="s">
        <v>268</v>
      </c>
      <c r="B98" s="167">
        <v>6633</v>
      </c>
      <c r="C98" s="167" t="s">
        <v>87</v>
      </c>
      <c r="D98" s="167">
        <v>3</v>
      </c>
      <c r="E98" s="167">
        <v>7</v>
      </c>
      <c r="F98" s="2">
        <v>21</v>
      </c>
    </row>
    <row r="99" spans="1:6">
      <c r="A99" s="167" t="s">
        <v>268</v>
      </c>
      <c r="B99" s="167">
        <v>6632</v>
      </c>
      <c r="C99" s="167" t="s">
        <v>87</v>
      </c>
      <c r="D99" s="167">
        <v>3</v>
      </c>
      <c r="E99" s="167">
        <v>12</v>
      </c>
      <c r="F99" s="2">
        <v>36</v>
      </c>
    </row>
    <row r="100" spans="1:6">
      <c r="A100" s="167" t="s">
        <v>268</v>
      </c>
      <c r="B100" s="167">
        <v>6701</v>
      </c>
      <c r="C100" s="167" t="s">
        <v>87</v>
      </c>
      <c r="D100" s="167">
        <v>3</v>
      </c>
      <c r="E100" s="167">
        <v>12</v>
      </c>
      <c r="F100" s="2">
        <v>36</v>
      </c>
    </row>
    <row r="101" spans="1:6">
      <c r="A101" s="167" t="s">
        <v>268</v>
      </c>
      <c r="B101" s="167">
        <v>6775</v>
      </c>
      <c r="C101" s="167" t="s">
        <v>87</v>
      </c>
      <c r="D101" s="167">
        <v>6</v>
      </c>
      <c r="E101" s="167">
        <v>12</v>
      </c>
      <c r="F101" s="2">
        <v>72</v>
      </c>
    </row>
    <row r="102" spans="1:6">
      <c r="A102" s="167" t="s">
        <v>268</v>
      </c>
      <c r="B102" s="167">
        <v>6776</v>
      </c>
      <c r="C102" s="167" t="s">
        <v>87</v>
      </c>
      <c r="D102" s="167">
        <v>3</v>
      </c>
      <c r="E102" s="167">
        <v>13</v>
      </c>
      <c r="F102" s="2">
        <v>39</v>
      </c>
    </row>
    <row r="103" spans="1:6">
      <c r="A103" s="167" t="s">
        <v>1596</v>
      </c>
      <c r="B103" s="167"/>
      <c r="C103" s="167"/>
      <c r="D103" s="167"/>
      <c r="E103" s="167"/>
      <c r="F103" s="2">
        <v>204</v>
      </c>
    </row>
    <row r="104" spans="1:6">
      <c r="A104" s="167" t="s">
        <v>114</v>
      </c>
      <c r="B104" s="167">
        <v>1676</v>
      </c>
      <c r="C104" s="167" t="s">
        <v>87</v>
      </c>
      <c r="D104" s="167">
        <v>3</v>
      </c>
      <c r="E104" s="167">
        <v>8</v>
      </c>
      <c r="F104" s="2">
        <v>24</v>
      </c>
    </row>
    <row r="105" spans="1:6">
      <c r="A105" s="167" t="s">
        <v>114</v>
      </c>
      <c r="B105" s="167">
        <v>6730</v>
      </c>
      <c r="C105" s="167" t="s">
        <v>87</v>
      </c>
      <c r="D105" s="167">
        <v>1</v>
      </c>
      <c r="E105" s="167">
        <v>9</v>
      </c>
      <c r="F105" s="2">
        <v>9</v>
      </c>
    </row>
    <row r="106" spans="1:6">
      <c r="A106" s="5" t="s">
        <v>371</v>
      </c>
      <c r="B106" s="5"/>
      <c r="C106" s="5"/>
      <c r="D106" s="5"/>
      <c r="E106" s="5"/>
      <c r="F106" s="2">
        <v>33</v>
      </c>
    </row>
    <row r="107" spans="1:6">
      <c r="A107" s="167" t="s">
        <v>313</v>
      </c>
      <c r="B107" s="167">
        <v>1131</v>
      </c>
      <c r="C107" s="167" t="s">
        <v>87</v>
      </c>
      <c r="D107" s="167">
        <v>5</v>
      </c>
      <c r="E107" s="167">
        <v>2</v>
      </c>
      <c r="F107" s="2">
        <v>10</v>
      </c>
    </row>
    <row r="108" spans="1:6">
      <c r="A108" s="167" t="s">
        <v>313</v>
      </c>
      <c r="B108" s="167">
        <v>1132</v>
      </c>
      <c r="C108" s="167" t="s">
        <v>87</v>
      </c>
      <c r="D108" s="167">
        <v>1</v>
      </c>
      <c r="E108" s="167">
        <v>18</v>
      </c>
      <c r="F108" s="2">
        <v>18</v>
      </c>
    </row>
    <row r="109" spans="1:6">
      <c r="A109" s="167" t="s">
        <v>313</v>
      </c>
      <c r="B109" s="167">
        <v>1136</v>
      </c>
      <c r="C109" s="167" t="s">
        <v>87</v>
      </c>
      <c r="D109" s="167">
        <v>1</v>
      </c>
      <c r="E109" s="167">
        <v>26</v>
      </c>
      <c r="F109" s="2">
        <v>26</v>
      </c>
    </row>
    <row r="110" spans="1:6">
      <c r="A110" s="167" t="s">
        <v>313</v>
      </c>
      <c r="B110" s="167">
        <v>1157</v>
      </c>
      <c r="C110" s="167" t="s">
        <v>87</v>
      </c>
      <c r="D110" s="167">
        <v>3</v>
      </c>
      <c r="E110" s="167">
        <v>10</v>
      </c>
      <c r="F110" s="2">
        <v>30</v>
      </c>
    </row>
    <row r="111" spans="1:6">
      <c r="A111" s="167" t="s">
        <v>313</v>
      </c>
      <c r="B111" s="167">
        <v>1159</v>
      </c>
      <c r="C111" s="167" t="s">
        <v>87</v>
      </c>
      <c r="D111" s="167">
        <v>1</v>
      </c>
      <c r="E111" s="167">
        <v>10</v>
      </c>
      <c r="F111" s="2">
        <v>10</v>
      </c>
    </row>
    <row r="112" spans="1:6">
      <c r="A112" s="167" t="s">
        <v>313</v>
      </c>
      <c r="B112" s="167">
        <v>1166</v>
      </c>
      <c r="C112" s="167" t="s">
        <v>87</v>
      </c>
      <c r="D112" s="167">
        <v>1</v>
      </c>
      <c r="E112" s="167">
        <v>16</v>
      </c>
      <c r="F112" s="2">
        <v>16</v>
      </c>
    </row>
    <row r="113" spans="1:6">
      <c r="A113" s="167" t="s">
        <v>313</v>
      </c>
      <c r="B113" s="167">
        <v>1178</v>
      </c>
      <c r="C113" s="167" t="s">
        <v>87</v>
      </c>
      <c r="D113" s="167">
        <v>1</v>
      </c>
      <c r="E113" s="167">
        <v>12</v>
      </c>
      <c r="F113" s="2">
        <v>12</v>
      </c>
    </row>
    <row r="114" spans="1:6">
      <c r="A114" s="167" t="s">
        <v>313</v>
      </c>
      <c r="B114" s="167">
        <v>1184</v>
      </c>
      <c r="C114" s="167" t="s">
        <v>87</v>
      </c>
      <c r="D114" s="167">
        <v>1</v>
      </c>
      <c r="E114" s="167">
        <v>29</v>
      </c>
      <c r="F114" s="2">
        <v>29</v>
      </c>
    </row>
    <row r="115" spans="1:6">
      <c r="A115" s="167" t="s">
        <v>313</v>
      </c>
      <c r="B115" s="167">
        <v>1195</v>
      </c>
      <c r="C115" s="167" t="s">
        <v>87</v>
      </c>
      <c r="D115" s="167">
        <v>1</v>
      </c>
      <c r="E115" s="167">
        <v>10</v>
      </c>
      <c r="F115" s="2">
        <v>10</v>
      </c>
    </row>
    <row r="116" spans="1:6">
      <c r="A116" s="167" t="s">
        <v>313</v>
      </c>
      <c r="B116" s="167">
        <v>1196</v>
      </c>
      <c r="C116" s="167" t="s">
        <v>87</v>
      </c>
      <c r="D116" s="167">
        <v>0</v>
      </c>
      <c r="E116" s="167">
        <v>6</v>
      </c>
      <c r="F116" s="2">
        <v>0</v>
      </c>
    </row>
    <row r="117" spans="1:6">
      <c r="A117" s="167" t="s">
        <v>313</v>
      </c>
      <c r="B117" s="167">
        <v>1198</v>
      </c>
      <c r="C117" s="167" t="s">
        <v>87</v>
      </c>
      <c r="D117" s="167">
        <v>1</v>
      </c>
      <c r="E117" s="167">
        <v>0</v>
      </c>
      <c r="F117" s="2">
        <v>0</v>
      </c>
    </row>
    <row r="118" spans="1:6">
      <c r="A118" s="167" t="s">
        <v>313</v>
      </c>
      <c r="B118" s="167">
        <v>1227</v>
      </c>
      <c r="C118" s="167" t="s">
        <v>87</v>
      </c>
      <c r="D118" s="167">
        <v>0</v>
      </c>
      <c r="E118" s="167">
        <v>37</v>
      </c>
      <c r="F118" s="2">
        <v>0</v>
      </c>
    </row>
    <row r="119" spans="1:6">
      <c r="A119" s="167" t="s">
        <v>313</v>
      </c>
      <c r="B119" s="167">
        <v>1120</v>
      </c>
      <c r="C119" s="167" t="s">
        <v>87</v>
      </c>
      <c r="D119" s="167">
        <v>2</v>
      </c>
      <c r="E119" s="167">
        <v>12</v>
      </c>
      <c r="F119" s="2">
        <v>24</v>
      </c>
    </row>
    <row r="120" spans="1:6">
      <c r="A120" s="167" t="s">
        <v>313</v>
      </c>
      <c r="B120" s="167">
        <v>1112</v>
      </c>
      <c r="C120" s="167" t="s">
        <v>87</v>
      </c>
      <c r="D120" s="167">
        <v>1</v>
      </c>
      <c r="E120" s="167">
        <v>90</v>
      </c>
      <c r="F120" s="2">
        <v>90</v>
      </c>
    </row>
    <row r="121" spans="1:6">
      <c r="A121" s="167" t="s">
        <v>313</v>
      </c>
      <c r="B121" s="167">
        <v>1117</v>
      </c>
      <c r="C121" s="167" t="s">
        <v>87</v>
      </c>
      <c r="D121" s="167">
        <v>1</v>
      </c>
      <c r="E121" s="167">
        <v>16</v>
      </c>
      <c r="F121" s="2">
        <v>16</v>
      </c>
    </row>
    <row r="122" spans="1:6">
      <c r="A122" s="167" t="s">
        <v>313</v>
      </c>
      <c r="B122" s="167">
        <v>1122</v>
      </c>
      <c r="C122" s="167" t="s">
        <v>87</v>
      </c>
      <c r="D122" s="167">
        <v>1</v>
      </c>
      <c r="E122" s="167">
        <v>10</v>
      </c>
      <c r="F122" s="2">
        <v>10</v>
      </c>
    </row>
    <row r="123" spans="1:6">
      <c r="A123" s="167" t="s">
        <v>313</v>
      </c>
      <c r="B123" s="167">
        <v>1141</v>
      </c>
      <c r="C123" s="167" t="s">
        <v>87</v>
      </c>
      <c r="D123" s="167">
        <v>1</v>
      </c>
      <c r="E123" s="167">
        <v>10</v>
      </c>
      <c r="F123" s="2">
        <v>10</v>
      </c>
    </row>
    <row r="124" spans="1:6">
      <c r="A124" s="167" t="s">
        <v>313</v>
      </c>
      <c r="B124" s="167">
        <v>1239</v>
      </c>
      <c r="C124" s="167" t="s">
        <v>87</v>
      </c>
      <c r="D124" s="167">
        <v>2</v>
      </c>
      <c r="E124" s="167">
        <v>6</v>
      </c>
      <c r="F124" s="2">
        <v>12</v>
      </c>
    </row>
    <row r="125" spans="1:6">
      <c r="A125" s="167" t="s">
        <v>313</v>
      </c>
      <c r="B125" s="167">
        <v>6735</v>
      </c>
      <c r="C125" s="167" t="s">
        <v>87</v>
      </c>
      <c r="D125" s="167">
        <v>1</v>
      </c>
      <c r="E125" s="167">
        <v>5</v>
      </c>
      <c r="F125" s="2">
        <v>5</v>
      </c>
    </row>
    <row r="126" spans="1:6">
      <c r="A126" s="167" t="s">
        <v>1605</v>
      </c>
      <c r="B126" s="167"/>
      <c r="C126" s="167"/>
      <c r="D126" s="167"/>
      <c r="E126" s="167"/>
      <c r="F126" s="2">
        <v>328</v>
      </c>
    </row>
    <row r="127" spans="1:6">
      <c r="A127" s="167" t="s">
        <v>350</v>
      </c>
      <c r="B127" s="167">
        <v>1902</v>
      </c>
      <c r="C127" s="167" t="s">
        <v>87</v>
      </c>
      <c r="D127" s="167">
        <v>1</v>
      </c>
      <c r="E127" s="167">
        <v>49</v>
      </c>
      <c r="F127" s="2">
        <v>49</v>
      </c>
    </row>
    <row r="128" spans="1:6">
      <c r="A128" s="167" t="s">
        <v>350</v>
      </c>
      <c r="B128" s="167">
        <v>1903</v>
      </c>
      <c r="C128" s="167" t="s">
        <v>87</v>
      </c>
      <c r="D128" s="167">
        <v>0</v>
      </c>
      <c r="E128" s="167">
        <v>23</v>
      </c>
      <c r="F128" s="2">
        <v>0</v>
      </c>
    </row>
    <row r="129" spans="1:6">
      <c r="A129" s="167" t="s">
        <v>350</v>
      </c>
      <c r="B129" s="167">
        <v>1924</v>
      </c>
      <c r="C129" s="167" t="s">
        <v>87</v>
      </c>
      <c r="D129" s="167">
        <v>0</v>
      </c>
      <c r="E129" s="167">
        <v>105</v>
      </c>
      <c r="F129" s="2">
        <v>0</v>
      </c>
    </row>
    <row r="130" spans="1:6">
      <c r="A130" s="167" t="s">
        <v>350</v>
      </c>
      <c r="B130" s="167">
        <v>1927</v>
      </c>
      <c r="C130" s="167" t="s">
        <v>87</v>
      </c>
      <c r="D130" s="167">
        <v>1</v>
      </c>
      <c r="E130" s="167">
        <v>26</v>
      </c>
      <c r="F130" s="2">
        <v>26</v>
      </c>
    </row>
    <row r="131" spans="1:6">
      <c r="A131" s="167" t="s">
        <v>350</v>
      </c>
      <c r="B131" s="167">
        <v>1936</v>
      </c>
      <c r="C131" s="167" t="s">
        <v>87</v>
      </c>
      <c r="D131" s="167">
        <v>0</v>
      </c>
      <c r="E131" s="167">
        <v>19</v>
      </c>
      <c r="F131" s="2">
        <v>0</v>
      </c>
    </row>
    <row r="132" spans="1:6">
      <c r="A132" s="167" t="s">
        <v>350</v>
      </c>
      <c r="B132" s="167">
        <v>1965</v>
      </c>
      <c r="C132" s="167" t="s">
        <v>87</v>
      </c>
      <c r="D132" s="167">
        <v>1</v>
      </c>
      <c r="E132" s="167">
        <v>34</v>
      </c>
      <c r="F132" s="2">
        <v>34</v>
      </c>
    </row>
    <row r="133" spans="1:6">
      <c r="A133" s="167" t="s">
        <v>350</v>
      </c>
      <c r="B133" s="167">
        <v>1987</v>
      </c>
      <c r="C133" s="167" t="s">
        <v>87</v>
      </c>
      <c r="D133" s="167">
        <v>1</v>
      </c>
      <c r="E133" s="167">
        <v>47</v>
      </c>
      <c r="F133" s="2">
        <v>47</v>
      </c>
    </row>
    <row r="134" spans="1:6">
      <c r="A134" s="167" t="s">
        <v>350</v>
      </c>
      <c r="B134" s="167">
        <v>1991</v>
      </c>
      <c r="C134" s="167" t="s">
        <v>87</v>
      </c>
      <c r="D134" s="167">
        <v>0</v>
      </c>
      <c r="E134" s="167">
        <v>83</v>
      </c>
      <c r="F134" s="2">
        <v>0</v>
      </c>
    </row>
    <row r="135" spans="1:6">
      <c r="A135" s="167" t="s">
        <v>350</v>
      </c>
      <c r="B135" s="167">
        <v>2000</v>
      </c>
      <c r="C135" s="167" t="s">
        <v>87</v>
      </c>
      <c r="D135" s="167">
        <v>3</v>
      </c>
      <c r="E135" s="167">
        <v>24</v>
      </c>
      <c r="F135" s="2">
        <v>72</v>
      </c>
    </row>
    <row r="136" spans="1:6">
      <c r="A136" s="167" t="s">
        <v>350</v>
      </c>
      <c r="B136" s="167">
        <v>1992</v>
      </c>
      <c r="C136" s="167" t="s">
        <v>87</v>
      </c>
      <c r="D136" s="167">
        <v>2</v>
      </c>
      <c r="E136" s="167">
        <v>46</v>
      </c>
      <c r="F136" s="2">
        <v>92</v>
      </c>
    </row>
    <row r="137" spans="1:6">
      <c r="A137" s="167" t="s">
        <v>350</v>
      </c>
      <c r="B137" s="167">
        <v>1989</v>
      </c>
      <c r="C137" s="167" t="s">
        <v>87</v>
      </c>
      <c r="D137" s="167">
        <v>0</v>
      </c>
      <c r="E137" s="167">
        <v>51</v>
      </c>
      <c r="F137" s="2">
        <v>0</v>
      </c>
    </row>
    <row r="138" spans="1:6">
      <c r="A138" s="167" t="s">
        <v>350</v>
      </c>
      <c r="B138" s="167">
        <v>1993</v>
      </c>
      <c r="C138" s="167" t="s">
        <v>87</v>
      </c>
      <c r="D138" s="167">
        <v>0</v>
      </c>
      <c r="E138" s="167">
        <v>57</v>
      </c>
      <c r="F138" s="2">
        <v>0</v>
      </c>
    </row>
    <row r="139" spans="1:6">
      <c r="A139" s="167" t="s">
        <v>350</v>
      </c>
      <c r="B139" s="167">
        <v>1988</v>
      </c>
      <c r="C139" s="167" t="s">
        <v>87</v>
      </c>
      <c r="D139" s="167">
        <v>0</v>
      </c>
      <c r="E139" s="167">
        <v>31</v>
      </c>
      <c r="F139" s="2">
        <v>0</v>
      </c>
    </row>
    <row r="140" spans="1:6">
      <c r="A140" s="167" t="s">
        <v>1597</v>
      </c>
      <c r="B140" s="167"/>
      <c r="C140" s="167"/>
      <c r="D140" s="167"/>
      <c r="E140" s="167"/>
      <c r="F140" s="2">
        <v>320</v>
      </c>
    </row>
    <row r="141" spans="1:6">
      <c r="A141" s="167" t="s">
        <v>70</v>
      </c>
      <c r="B141" s="167">
        <v>1530</v>
      </c>
      <c r="C141" s="167" t="s">
        <v>87</v>
      </c>
      <c r="D141" s="167">
        <v>4</v>
      </c>
      <c r="E141" s="167">
        <v>32.5</v>
      </c>
      <c r="F141" s="2">
        <v>130</v>
      </c>
    </row>
    <row r="142" spans="1:6">
      <c r="A142" s="167" t="s">
        <v>70</v>
      </c>
      <c r="B142" s="167">
        <v>1545</v>
      </c>
      <c r="C142" s="167" t="s">
        <v>87</v>
      </c>
      <c r="D142" s="167">
        <v>4</v>
      </c>
      <c r="E142" s="167">
        <v>15</v>
      </c>
      <c r="F142" s="2">
        <v>60</v>
      </c>
    </row>
    <row r="143" spans="1:6">
      <c r="A143" s="167" t="s">
        <v>70</v>
      </c>
      <c r="B143" s="167">
        <v>6666</v>
      </c>
      <c r="C143" s="167" t="s">
        <v>87</v>
      </c>
      <c r="D143" s="167">
        <v>2</v>
      </c>
      <c r="E143" s="167">
        <v>32</v>
      </c>
      <c r="F143" s="2">
        <v>64</v>
      </c>
    </row>
    <row r="144" spans="1:6">
      <c r="A144" s="167" t="s">
        <v>70</v>
      </c>
      <c r="B144" s="167">
        <v>6751</v>
      </c>
      <c r="C144" s="167" t="s">
        <v>87</v>
      </c>
      <c r="D144" s="167">
        <v>500</v>
      </c>
      <c r="E144" s="167">
        <v>0.75</v>
      </c>
      <c r="F144" s="2">
        <v>375</v>
      </c>
    </row>
    <row r="145" spans="1:6">
      <c r="A145" s="167" t="s">
        <v>70</v>
      </c>
      <c r="B145" s="167">
        <v>6743</v>
      </c>
      <c r="C145" s="167" t="s">
        <v>87</v>
      </c>
      <c r="D145" s="167">
        <v>5</v>
      </c>
      <c r="E145" s="167">
        <v>38.75</v>
      </c>
      <c r="F145" s="2">
        <v>193.75</v>
      </c>
    </row>
    <row r="146" spans="1:6">
      <c r="A146" s="167" t="s">
        <v>1598</v>
      </c>
      <c r="B146" s="167"/>
      <c r="C146" s="167"/>
      <c r="D146" s="167"/>
      <c r="E146" s="167"/>
      <c r="F146" s="2">
        <v>822.75</v>
      </c>
    </row>
    <row r="147" spans="1:6">
      <c r="A147" s="167" t="s">
        <v>383</v>
      </c>
      <c r="B147" s="167">
        <v>1527</v>
      </c>
      <c r="C147" s="167" t="s">
        <v>87</v>
      </c>
      <c r="D147" s="167">
        <v>1</v>
      </c>
      <c r="E147" s="167">
        <v>12</v>
      </c>
      <c r="F147" s="2">
        <v>12</v>
      </c>
    </row>
    <row r="148" spans="1:6">
      <c r="A148" s="167" t="s">
        <v>383</v>
      </c>
      <c r="B148" s="167">
        <v>6065</v>
      </c>
      <c r="C148" s="167" t="s">
        <v>87</v>
      </c>
      <c r="D148" s="167">
        <v>5</v>
      </c>
      <c r="E148" s="167">
        <v>2</v>
      </c>
      <c r="F148" s="2">
        <v>10</v>
      </c>
    </row>
    <row r="149" spans="1:6">
      <c r="A149" s="167" t="s">
        <v>383</v>
      </c>
      <c r="B149" s="167">
        <v>6064</v>
      </c>
      <c r="C149" s="167" t="s">
        <v>87</v>
      </c>
      <c r="D149" s="167">
        <v>3</v>
      </c>
      <c r="E149" s="167">
        <v>4</v>
      </c>
      <c r="F149" s="2">
        <v>12</v>
      </c>
    </row>
    <row r="150" spans="1:6">
      <c r="A150" s="167" t="s">
        <v>383</v>
      </c>
      <c r="B150" s="167">
        <v>6074</v>
      </c>
      <c r="C150" s="167" t="s">
        <v>87</v>
      </c>
      <c r="D150" s="167">
        <v>9</v>
      </c>
      <c r="E150" s="167">
        <v>4</v>
      </c>
      <c r="F150" s="2">
        <v>36</v>
      </c>
    </row>
    <row r="151" spans="1:6">
      <c r="A151" s="167" t="s">
        <v>383</v>
      </c>
      <c r="B151" s="167">
        <v>6422</v>
      </c>
      <c r="C151" s="167" t="s">
        <v>87</v>
      </c>
      <c r="D151" s="167">
        <v>6</v>
      </c>
      <c r="E151" s="167">
        <v>12</v>
      </c>
      <c r="F151" s="2">
        <v>72</v>
      </c>
    </row>
    <row r="152" spans="1:6">
      <c r="A152" s="167" t="s">
        <v>383</v>
      </c>
      <c r="B152" s="167">
        <v>6428</v>
      </c>
      <c r="C152" s="167" t="s">
        <v>87</v>
      </c>
      <c r="D152" s="167">
        <v>5</v>
      </c>
      <c r="E152" s="167">
        <v>3</v>
      </c>
      <c r="F152" s="2">
        <v>15</v>
      </c>
    </row>
    <row r="153" spans="1:6">
      <c r="A153" s="167" t="s">
        <v>383</v>
      </c>
      <c r="B153" s="167">
        <v>6629</v>
      </c>
      <c r="C153" s="167" t="s">
        <v>87</v>
      </c>
      <c r="D153" s="167">
        <v>1</v>
      </c>
      <c r="E153" s="167">
        <v>21</v>
      </c>
      <c r="F153" s="2">
        <v>21</v>
      </c>
    </row>
    <row r="154" spans="1:6">
      <c r="A154" s="167" t="s">
        <v>383</v>
      </c>
      <c r="B154" s="167">
        <v>6626</v>
      </c>
      <c r="C154" s="167" t="s">
        <v>87</v>
      </c>
      <c r="D154" s="167">
        <v>2</v>
      </c>
      <c r="E154" s="167">
        <v>31</v>
      </c>
      <c r="F154" s="2">
        <v>62</v>
      </c>
    </row>
    <row r="155" spans="1:6">
      <c r="A155" s="167" t="s">
        <v>383</v>
      </c>
      <c r="B155" s="167">
        <v>6662</v>
      </c>
      <c r="C155" s="167" t="s">
        <v>87</v>
      </c>
      <c r="D155" s="167">
        <v>1</v>
      </c>
      <c r="E155" s="167">
        <v>6</v>
      </c>
      <c r="F155" s="2">
        <v>6</v>
      </c>
    </row>
    <row r="156" spans="1:6">
      <c r="A156" s="167" t="s">
        <v>383</v>
      </c>
      <c r="B156" s="167">
        <v>6725</v>
      </c>
      <c r="C156" s="167" t="s">
        <v>87</v>
      </c>
      <c r="D156" s="167">
        <v>3</v>
      </c>
      <c r="E156" s="167">
        <v>10</v>
      </c>
      <c r="F156" s="2">
        <v>30</v>
      </c>
    </row>
    <row r="157" spans="1:6">
      <c r="A157" s="167" t="s">
        <v>383</v>
      </c>
      <c r="B157" s="167">
        <v>6744</v>
      </c>
      <c r="C157" s="167" t="s">
        <v>87</v>
      </c>
      <c r="D157" s="167">
        <v>1</v>
      </c>
      <c r="E157" s="167">
        <v>13</v>
      </c>
      <c r="F157" s="2">
        <v>13</v>
      </c>
    </row>
    <row r="158" spans="1:6">
      <c r="A158" s="167" t="s">
        <v>383</v>
      </c>
      <c r="B158" s="167">
        <v>6813</v>
      </c>
      <c r="C158" s="167" t="s">
        <v>87</v>
      </c>
      <c r="D158" s="167">
        <v>4</v>
      </c>
      <c r="E158" s="167">
        <v>42.5</v>
      </c>
      <c r="F158" s="2">
        <v>170</v>
      </c>
    </row>
    <row r="159" spans="1:6">
      <c r="A159" s="167" t="s">
        <v>383</v>
      </c>
      <c r="B159" s="167">
        <v>6814</v>
      </c>
      <c r="C159" s="167" t="s">
        <v>87</v>
      </c>
      <c r="D159" s="167">
        <v>8</v>
      </c>
      <c r="E159" s="167">
        <v>8.9</v>
      </c>
      <c r="F159" s="2">
        <v>71.2</v>
      </c>
    </row>
    <row r="160" spans="1:6">
      <c r="A160" s="167" t="s">
        <v>383</v>
      </c>
      <c r="B160" s="167">
        <v>6815</v>
      </c>
      <c r="C160" s="167" t="s">
        <v>87</v>
      </c>
      <c r="D160" s="167">
        <v>6</v>
      </c>
      <c r="E160" s="167">
        <v>20.3</v>
      </c>
      <c r="F160" s="2">
        <v>121.80000000000001</v>
      </c>
    </row>
    <row r="161" spans="1:6">
      <c r="A161" s="167" t="s">
        <v>383</v>
      </c>
      <c r="B161" s="167">
        <v>6816</v>
      </c>
      <c r="C161" s="167" t="s">
        <v>87</v>
      </c>
      <c r="D161" s="167">
        <v>1</v>
      </c>
      <c r="E161" s="167">
        <v>46</v>
      </c>
      <c r="F161" s="2">
        <v>46</v>
      </c>
    </row>
    <row r="162" spans="1:6">
      <c r="A162" s="167" t="s">
        <v>1599</v>
      </c>
      <c r="B162" s="167"/>
      <c r="C162" s="167"/>
      <c r="D162" s="167"/>
      <c r="E162" s="167"/>
      <c r="F162" s="2">
        <v>698</v>
      </c>
    </row>
    <row r="163" spans="1:6">
      <c r="A163" s="167" t="s">
        <v>391</v>
      </c>
      <c r="B163" s="167">
        <v>4269</v>
      </c>
      <c r="C163" s="167" t="s">
        <v>87</v>
      </c>
      <c r="D163" s="167">
        <v>12</v>
      </c>
      <c r="E163" s="167">
        <v>3</v>
      </c>
      <c r="F163" s="2">
        <v>36</v>
      </c>
    </row>
    <row r="164" spans="1:6">
      <c r="A164" s="167" t="s">
        <v>1606</v>
      </c>
      <c r="B164" s="167"/>
      <c r="C164" s="167"/>
      <c r="D164" s="167"/>
      <c r="E164" s="167"/>
      <c r="F164" s="2">
        <v>36</v>
      </c>
    </row>
    <row r="165" spans="1:6">
      <c r="A165" s="167" t="s">
        <v>393</v>
      </c>
      <c r="B165" s="167">
        <v>6555</v>
      </c>
      <c r="C165" s="167" t="s">
        <v>87</v>
      </c>
      <c r="D165" s="167">
        <v>2</v>
      </c>
      <c r="E165" s="167">
        <v>56</v>
      </c>
      <c r="F165" s="2">
        <v>112</v>
      </c>
    </row>
    <row r="166" spans="1:6">
      <c r="A166" s="167" t="s">
        <v>1600</v>
      </c>
      <c r="B166" s="167"/>
      <c r="C166" s="167"/>
      <c r="D166" s="167"/>
      <c r="E166" s="167"/>
      <c r="F166" s="2">
        <v>112</v>
      </c>
    </row>
    <row r="167" spans="1:6">
      <c r="A167" s="167" t="s">
        <v>381</v>
      </c>
      <c r="B167" s="167">
        <v>6439</v>
      </c>
      <c r="C167" s="167" t="s">
        <v>87</v>
      </c>
      <c r="D167" s="167">
        <v>5</v>
      </c>
      <c r="E167" s="167">
        <v>11</v>
      </c>
      <c r="F167" s="2">
        <v>55</v>
      </c>
    </row>
    <row r="168" spans="1:6">
      <c r="A168" s="167" t="s">
        <v>1601</v>
      </c>
      <c r="B168" s="167"/>
      <c r="C168" s="167"/>
      <c r="D168" s="167"/>
      <c r="E168" s="167"/>
      <c r="F168" s="2">
        <v>55</v>
      </c>
    </row>
    <row r="169" spans="1:6">
      <c r="A169" s="167" t="s">
        <v>389</v>
      </c>
      <c r="B169" s="167">
        <v>6080</v>
      </c>
      <c r="C169" s="167" t="s">
        <v>87</v>
      </c>
      <c r="D169" s="167">
        <v>2</v>
      </c>
      <c r="E169" s="167">
        <v>29</v>
      </c>
      <c r="F169" s="2">
        <v>58</v>
      </c>
    </row>
    <row r="170" spans="1:6">
      <c r="A170" s="167" t="s">
        <v>389</v>
      </c>
      <c r="B170" s="167">
        <v>6081</v>
      </c>
      <c r="C170" s="167" t="s">
        <v>87</v>
      </c>
      <c r="D170" s="167">
        <v>2</v>
      </c>
      <c r="E170" s="167">
        <v>19</v>
      </c>
      <c r="F170" s="2">
        <v>38</v>
      </c>
    </row>
    <row r="171" spans="1:6">
      <c r="A171" s="167" t="s">
        <v>389</v>
      </c>
      <c r="B171" s="167">
        <v>6079</v>
      </c>
      <c r="C171" s="167" t="s">
        <v>87</v>
      </c>
      <c r="D171" s="167">
        <v>1</v>
      </c>
      <c r="E171" s="167">
        <v>25</v>
      </c>
      <c r="F171" s="2">
        <v>25</v>
      </c>
    </row>
    <row r="172" spans="1:6">
      <c r="A172" s="167" t="s">
        <v>1602</v>
      </c>
      <c r="B172" s="167"/>
      <c r="C172" s="167"/>
      <c r="D172" s="167"/>
      <c r="E172" s="167"/>
      <c r="F172" s="2">
        <v>121</v>
      </c>
    </row>
    <row r="173" spans="1:6">
      <c r="A173" s="167" t="s">
        <v>388</v>
      </c>
      <c r="B173" s="167">
        <v>6675</v>
      </c>
      <c r="C173" s="167" t="s">
        <v>87</v>
      </c>
      <c r="D173" s="167">
        <v>18</v>
      </c>
      <c r="E173" s="167">
        <v>19</v>
      </c>
      <c r="F173" s="2">
        <v>342</v>
      </c>
    </row>
    <row r="174" spans="1:6">
      <c r="A174" s="167" t="s">
        <v>388</v>
      </c>
      <c r="B174" s="167">
        <v>6674</v>
      </c>
      <c r="C174" s="167" t="s">
        <v>87</v>
      </c>
      <c r="D174" s="167">
        <v>13</v>
      </c>
      <c r="E174" s="167">
        <v>12</v>
      </c>
      <c r="F174" s="2">
        <v>156</v>
      </c>
    </row>
    <row r="175" spans="1:6">
      <c r="A175" s="167" t="s">
        <v>388</v>
      </c>
      <c r="B175" s="167">
        <v>6681</v>
      </c>
      <c r="C175" s="167" t="s">
        <v>87</v>
      </c>
      <c r="D175" s="167">
        <v>1</v>
      </c>
      <c r="E175" s="167">
        <v>9</v>
      </c>
      <c r="F175" s="2">
        <v>9</v>
      </c>
    </row>
    <row r="176" spans="1:6">
      <c r="A176" s="167" t="s">
        <v>388</v>
      </c>
      <c r="B176" s="167">
        <v>6680</v>
      </c>
      <c r="C176" s="167" t="s">
        <v>87</v>
      </c>
      <c r="D176" s="167">
        <v>1</v>
      </c>
      <c r="E176" s="167">
        <v>16</v>
      </c>
      <c r="F176" s="2">
        <v>16</v>
      </c>
    </row>
    <row r="177" spans="1:6">
      <c r="A177" s="167" t="s">
        <v>388</v>
      </c>
      <c r="B177" s="167">
        <v>6682</v>
      </c>
      <c r="C177" s="167" t="s">
        <v>87</v>
      </c>
      <c r="D177" s="167">
        <v>1</v>
      </c>
      <c r="E177" s="167">
        <v>14</v>
      </c>
      <c r="F177" s="2">
        <v>14</v>
      </c>
    </row>
    <row r="178" spans="1:6">
      <c r="A178" s="167" t="s">
        <v>388</v>
      </c>
      <c r="B178" s="167">
        <v>6688</v>
      </c>
      <c r="C178" s="167" t="s">
        <v>87</v>
      </c>
      <c r="D178" s="167">
        <v>3</v>
      </c>
      <c r="E178" s="167">
        <v>11</v>
      </c>
      <c r="F178" s="2">
        <v>33</v>
      </c>
    </row>
    <row r="179" spans="1:6">
      <c r="A179" s="167" t="s">
        <v>388</v>
      </c>
      <c r="B179" s="167">
        <v>6685</v>
      </c>
      <c r="C179" s="167" t="s">
        <v>87</v>
      </c>
      <c r="D179" s="167">
        <v>2</v>
      </c>
      <c r="E179" s="167">
        <v>11</v>
      </c>
      <c r="F179" s="2">
        <v>22</v>
      </c>
    </row>
    <row r="180" spans="1:6">
      <c r="A180" s="167" t="s">
        <v>388</v>
      </c>
      <c r="B180" s="167">
        <v>6684</v>
      </c>
      <c r="C180" s="167" t="s">
        <v>87</v>
      </c>
      <c r="D180" s="167">
        <v>1</v>
      </c>
      <c r="E180" s="167">
        <v>13</v>
      </c>
      <c r="F180" s="2">
        <v>13</v>
      </c>
    </row>
    <row r="181" spans="1:6">
      <c r="A181" s="167" t="s">
        <v>388</v>
      </c>
      <c r="B181" s="167">
        <v>6689</v>
      </c>
      <c r="C181" s="167" t="s">
        <v>87</v>
      </c>
      <c r="D181" s="167">
        <v>4</v>
      </c>
      <c r="E181" s="167">
        <v>11</v>
      </c>
      <c r="F181" s="2">
        <v>44</v>
      </c>
    </row>
    <row r="182" spans="1:6">
      <c r="A182" s="167" t="s">
        <v>388</v>
      </c>
      <c r="B182" s="167">
        <v>6678</v>
      </c>
      <c r="C182" s="167" t="s">
        <v>87</v>
      </c>
      <c r="D182" s="167">
        <v>1</v>
      </c>
      <c r="E182" s="167">
        <v>13</v>
      </c>
      <c r="F182" s="2">
        <v>13</v>
      </c>
    </row>
    <row r="183" spans="1:6">
      <c r="A183" s="167" t="s">
        <v>388</v>
      </c>
      <c r="B183" s="167">
        <v>6677</v>
      </c>
      <c r="C183" s="167" t="s">
        <v>87</v>
      </c>
      <c r="D183" s="167">
        <v>1</v>
      </c>
      <c r="E183" s="167">
        <v>12</v>
      </c>
      <c r="F183" s="2">
        <v>12</v>
      </c>
    </row>
    <row r="184" spans="1:6">
      <c r="A184" s="167" t="s">
        <v>388</v>
      </c>
      <c r="B184" s="167">
        <v>6679</v>
      </c>
      <c r="C184" s="167" t="s">
        <v>87</v>
      </c>
      <c r="D184" s="167">
        <v>1</v>
      </c>
      <c r="E184" s="167">
        <v>12</v>
      </c>
      <c r="F184" s="2">
        <v>12</v>
      </c>
    </row>
    <row r="185" spans="1:6">
      <c r="A185" s="167" t="s">
        <v>388</v>
      </c>
      <c r="B185" s="167">
        <v>6676</v>
      </c>
      <c r="C185" s="167" t="s">
        <v>87</v>
      </c>
      <c r="D185" s="167">
        <v>2</v>
      </c>
      <c r="E185" s="167">
        <v>11</v>
      </c>
      <c r="F185" s="2">
        <v>22</v>
      </c>
    </row>
    <row r="186" spans="1:6">
      <c r="A186" s="167" t="s">
        <v>388</v>
      </c>
      <c r="B186" s="167">
        <v>6690</v>
      </c>
      <c r="C186" s="167" t="s">
        <v>87</v>
      </c>
      <c r="D186" s="167">
        <v>1</v>
      </c>
      <c r="E186" s="167">
        <v>11</v>
      </c>
      <c r="F186" s="2">
        <v>11</v>
      </c>
    </row>
    <row r="187" spans="1:6">
      <c r="A187" s="167" t="s">
        <v>388</v>
      </c>
      <c r="B187" s="167">
        <v>6686</v>
      </c>
      <c r="C187" s="167" t="s">
        <v>87</v>
      </c>
      <c r="D187" s="167">
        <v>1</v>
      </c>
      <c r="E187" s="167">
        <v>11</v>
      </c>
      <c r="F187" s="2">
        <v>11</v>
      </c>
    </row>
    <row r="188" spans="1:6">
      <c r="A188" s="167" t="s">
        <v>388</v>
      </c>
      <c r="B188" s="167">
        <v>6714</v>
      </c>
      <c r="C188" s="167" t="s">
        <v>87</v>
      </c>
      <c r="D188" s="167">
        <v>22</v>
      </c>
      <c r="E188" s="167">
        <v>7</v>
      </c>
      <c r="F188" s="2">
        <v>154</v>
      </c>
    </row>
    <row r="189" spans="1:6">
      <c r="A189" s="167" t="s">
        <v>388</v>
      </c>
      <c r="B189" s="167">
        <v>6692</v>
      </c>
      <c r="C189" s="167" t="s">
        <v>87</v>
      </c>
      <c r="D189" s="167">
        <v>1</v>
      </c>
      <c r="E189" s="167">
        <v>9</v>
      </c>
      <c r="F189" s="2">
        <v>9</v>
      </c>
    </row>
    <row r="190" spans="1:6">
      <c r="A190" s="167" t="s">
        <v>1603</v>
      </c>
      <c r="B190" s="167"/>
      <c r="C190" s="167"/>
      <c r="D190" s="167"/>
      <c r="E190" s="167"/>
      <c r="F190" s="2">
        <v>893</v>
      </c>
    </row>
    <row r="191" spans="1:6">
      <c r="A191" s="167" t="s">
        <v>402</v>
      </c>
      <c r="B191" s="167">
        <v>6700</v>
      </c>
      <c r="C191" s="167" t="s">
        <v>87</v>
      </c>
      <c r="D191" s="167">
        <v>8</v>
      </c>
      <c r="E191" s="167">
        <v>13</v>
      </c>
      <c r="F191" s="2">
        <v>104</v>
      </c>
    </row>
    <row r="192" spans="1:6">
      <c r="A192" s="167" t="s">
        <v>1607</v>
      </c>
      <c r="B192" s="167"/>
      <c r="C192" s="167"/>
      <c r="D192" s="167"/>
      <c r="E192" s="167"/>
      <c r="F192" s="2">
        <v>104</v>
      </c>
    </row>
    <row r="193" spans="1:6">
      <c r="A193" s="167" t="s">
        <v>385</v>
      </c>
      <c r="B193" s="167">
        <v>6742</v>
      </c>
      <c r="C193" s="167" t="s">
        <v>87</v>
      </c>
      <c r="D193" s="167">
        <v>1</v>
      </c>
      <c r="E193" s="167">
        <v>84</v>
      </c>
      <c r="F193" s="2">
        <v>84</v>
      </c>
    </row>
    <row r="194" spans="1:6">
      <c r="A194" s="167" t="s">
        <v>385</v>
      </c>
      <c r="B194" s="167">
        <v>6740</v>
      </c>
      <c r="C194" s="167" t="s">
        <v>87</v>
      </c>
      <c r="D194" s="167">
        <v>1</v>
      </c>
      <c r="E194" s="167">
        <v>61</v>
      </c>
      <c r="F194" s="2">
        <v>61</v>
      </c>
    </row>
    <row r="195" spans="1:6">
      <c r="A195" s="167" t="s">
        <v>385</v>
      </c>
      <c r="B195" s="167">
        <v>6741</v>
      </c>
      <c r="C195" s="167" t="s">
        <v>87</v>
      </c>
      <c r="D195" s="167">
        <v>3</v>
      </c>
      <c r="E195" s="167">
        <v>70</v>
      </c>
      <c r="F195" s="2">
        <v>210</v>
      </c>
    </row>
    <row r="196" spans="1:6">
      <c r="A196" s="167" t="s">
        <v>385</v>
      </c>
      <c r="B196" s="167">
        <v>6748</v>
      </c>
      <c r="C196" s="167" t="s">
        <v>87</v>
      </c>
      <c r="D196" s="167">
        <v>1</v>
      </c>
      <c r="E196" s="167">
        <v>57</v>
      </c>
      <c r="F196" s="2">
        <v>57</v>
      </c>
    </row>
    <row r="197" spans="1:6">
      <c r="A197" s="167" t="s">
        <v>385</v>
      </c>
      <c r="B197" s="167">
        <v>6747</v>
      </c>
      <c r="C197" s="167" t="s">
        <v>87</v>
      </c>
      <c r="D197" s="167">
        <v>2</v>
      </c>
      <c r="E197" s="167">
        <v>38</v>
      </c>
      <c r="F197" s="2">
        <v>76</v>
      </c>
    </row>
    <row r="198" spans="1:6">
      <c r="A198" s="167" t="s">
        <v>385</v>
      </c>
      <c r="B198" s="167">
        <v>6785</v>
      </c>
      <c r="C198" s="167" t="s">
        <v>87</v>
      </c>
      <c r="D198" s="167">
        <v>1</v>
      </c>
      <c r="E198" s="167">
        <v>50</v>
      </c>
      <c r="F198" s="2">
        <v>50</v>
      </c>
    </row>
    <row r="199" spans="1:6">
      <c r="A199" s="167" t="s">
        <v>385</v>
      </c>
      <c r="B199" s="167">
        <v>6782</v>
      </c>
      <c r="C199" s="167" t="s">
        <v>87</v>
      </c>
      <c r="D199" s="167">
        <v>1</v>
      </c>
      <c r="E199" s="167">
        <v>31</v>
      </c>
      <c r="F199" s="2">
        <v>31</v>
      </c>
    </row>
    <row r="200" spans="1:6">
      <c r="A200" s="167" t="s">
        <v>385</v>
      </c>
      <c r="B200" s="167">
        <v>6784</v>
      </c>
      <c r="C200" s="167" t="s">
        <v>87</v>
      </c>
      <c r="D200" s="167">
        <v>1</v>
      </c>
      <c r="E200" s="167">
        <v>31</v>
      </c>
      <c r="F200" s="2">
        <v>31</v>
      </c>
    </row>
    <row r="201" spans="1:6">
      <c r="A201" s="167" t="s">
        <v>385</v>
      </c>
      <c r="B201" s="167">
        <v>6783</v>
      </c>
      <c r="C201" s="167" t="s">
        <v>87</v>
      </c>
      <c r="D201" s="167">
        <v>1</v>
      </c>
      <c r="E201" s="167">
        <v>56</v>
      </c>
      <c r="F201" s="2">
        <v>56</v>
      </c>
    </row>
    <row r="202" spans="1:6">
      <c r="A202" s="167" t="s">
        <v>1604</v>
      </c>
      <c r="B202" s="167"/>
      <c r="C202" s="167"/>
      <c r="D202" s="167"/>
      <c r="E202" s="167"/>
      <c r="F202" s="2">
        <v>656</v>
      </c>
    </row>
    <row r="203" spans="1:6">
      <c r="C203"/>
      <c r="D203"/>
      <c r="F203"/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77" activePane="bottomLeft" state="frozen"/>
      <selection pane="bottomLeft" activeCell="H108" sqref="H108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3" customWidth="1"/>
    <col min="4" max="4" width="10.42578125" style="44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7" customWidth="1"/>
    <col min="10" max="10" width="3.7109375" style="38" customWidth="1"/>
    <col min="11" max="11" width="11.140625" style="38" customWidth="1"/>
    <col min="12" max="16384" width="11.42578125" style="38"/>
  </cols>
  <sheetData>
    <row r="1" spans="1:19" ht="31.5">
      <c r="A1" s="163" t="s">
        <v>39</v>
      </c>
      <c r="B1" s="163" t="s">
        <v>68</v>
      </c>
      <c r="C1" s="35" t="s">
        <v>20</v>
      </c>
      <c r="D1" s="36" t="s">
        <v>15</v>
      </c>
      <c r="E1" s="37" t="s">
        <v>21</v>
      </c>
      <c r="F1" s="134"/>
      <c r="G1" s="119" t="str">
        <f>SiteActuel</f>
        <v>Saclay</v>
      </c>
      <c r="H1" s="120"/>
      <c r="I1" s="136">
        <f>COUNTA(E2:E1048576)</f>
        <v>0</v>
      </c>
      <c r="J1" s="121" t="s">
        <v>83</v>
      </c>
      <c r="K1" s="178">
        <f>COUNTA(C:C)-2</f>
        <v>1394</v>
      </c>
      <c r="L1" s="118"/>
      <c r="M1" s="118"/>
      <c r="N1" s="118"/>
      <c r="O1" s="118"/>
      <c r="P1" s="118"/>
      <c r="Q1" s="118"/>
      <c r="R1" s="45">
        <f>COUNTA(C3:C1223)</f>
        <v>1221</v>
      </c>
      <c r="S1" s="45" t="b">
        <v>1</v>
      </c>
    </row>
    <row r="2" spans="1:19">
      <c r="A2" s="163"/>
      <c r="B2" s="163"/>
      <c r="C2" s="163"/>
      <c r="D2" s="163"/>
      <c r="E2" s="172"/>
      <c r="H2" s="39"/>
    </row>
    <row r="3" spans="1:19" ht="15.75">
      <c r="A3" s="163" t="s">
        <v>4</v>
      </c>
      <c r="B3" s="163" t="s">
        <v>13</v>
      </c>
      <c r="C3" s="163" t="s">
        <v>15</v>
      </c>
      <c r="D3" s="163"/>
      <c r="E3" s="177"/>
      <c r="G3" s="40"/>
    </row>
    <row r="4" spans="1:19">
      <c r="A4" s="163" t="s">
        <v>402</v>
      </c>
      <c r="B4" s="164">
        <v>6700</v>
      </c>
      <c r="C4" s="165">
        <v>13</v>
      </c>
      <c r="D4" s="163"/>
      <c r="E4" s="173"/>
      <c r="G4" s="41"/>
      <c r="H4" s="39"/>
    </row>
    <row r="5" spans="1:19">
      <c r="A5" s="163" t="s">
        <v>400</v>
      </c>
      <c r="B5" s="164">
        <v>6553</v>
      </c>
      <c r="C5" s="165">
        <v>3.21</v>
      </c>
      <c r="D5" s="163"/>
      <c r="E5" s="173"/>
      <c r="G5" s="41"/>
      <c r="H5" s="39"/>
    </row>
    <row r="6" spans="1:19">
      <c r="A6" s="163" t="s">
        <v>400</v>
      </c>
      <c r="B6" s="164">
        <v>6554</v>
      </c>
      <c r="C6" s="165">
        <v>4.5</v>
      </c>
      <c r="D6" s="163"/>
      <c r="E6" s="173"/>
      <c r="G6" s="41"/>
      <c r="H6" s="39"/>
    </row>
    <row r="7" spans="1:19">
      <c r="A7" s="163" t="s">
        <v>391</v>
      </c>
      <c r="B7" s="164">
        <v>4269</v>
      </c>
      <c r="C7" s="165">
        <v>3</v>
      </c>
      <c r="D7" s="163"/>
      <c r="E7" s="173"/>
      <c r="H7" s="39"/>
    </row>
    <row r="8" spans="1:19">
      <c r="A8" s="163" t="s">
        <v>391</v>
      </c>
      <c r="B8" s="164">
        <v>6556</v>
      </c>
      <c r="C8" s="165">
        <v>0.7</v>
      </c>
      <c r="D8" s="163"/>
      <c r="E8" s="173"/>
      <c r="H8" s="39"/>
    </row>
    <row r="9" spans="1:19">
      <c r="A9" s="163" t="s">
        <v>385</v>
      </c>
      <c r="B9" s="164">
        <v>6739</v>
      </c>
      <c r="C9" s="165">
        <v>50</v>
      </c>
      <c r="D9" s="163"/>
      <c r="E9" s="173"/>
      <c r="H9" s="39"/>
    </row>
    <row r="10" spans="1:19">
      <c r="A10" s="163" t="s">
        <v>385</v>
      </c>
      <c r="B10" s="164">
        <v>6750</v>
      </c>
      <c r="C10" s="165">
        <v>32.64</v>
      </c>
      <c r="D10" s="163"/>
      <c r="E10" s="173"/>
      <c r="H10" s="39"/>
    </row>
    <row r="11" spans="1:19">
      <c r="A11" s="163" t="s">
        <v>385</v>
      </c>
      <c r="B11" s="164">
        <v>6748</v>
      </c>
      <c r="C11" s="165">
        <v>57.76</v>
      </c>
      <c r="D11" s="163"/>
      <c r="E11" s="173"/>
      <c r="H11" s="39"/>
    </row>
    <row r="12" spans="1:19">
      <c r="A12" s="163" t="s">
        <v>385</v>
      </c>
      <c r="B12" s="164">
        <v>6783</v>
      </c>
      <c r="C12" s="165">
        <v>56</v>
      </c>
      <c r="D12" s="163"/>
      <c r="E12" s="173"/>
      <c r="H12" s="39"/>
    </row>
    <row r="13" spans="1:19">
      <c r="A13" s="163" t="s">
        <v>385</v>
      </c>
      <c r="B13" s="164">
        <v>6742</v>
      </c>
      <c r="C13" s="165">
        <v>84.48</v>
      </c>
      <c r="D13" s="163"/>
      <c r="E13" s="173"/>
      <c r="H13" s="39"/>
    </row>
    <row r="14" spans="1:19">
      <c r="A14" s="163" t="s">
        <v>385</v>
      </c>
      <c r="B14" s="164">
        <v>6740</v>
      </c>
      <c r="C14" s="165">
        <v>61.6</v>
      </c>
      <c r="D14" s="163"/>
      <c r="E14" s="173"/>
      <c r="H14" s="39"/>
    </row>
    <row r="15" spans="1:19">
      <c r="A15" s="163" t="s">
        <v>385</v>
      </c>
      <c r="B15" s="164">
        <v>6741</v>
      </c>
      <c r="C15" s="165">
        <v>70.400000000000006</v>
      </c>
      <c r="D15" s="163"/>
      <c r="E15" s="173"/>
      <c r="H15" s="39"/>
    </row>
    <row r="16" spans="1:19">
      <c r="A16" s="163" t="s">
        <v>385</v>
      </c>
      <c r="B16" s="164">
        <v>6747</v>
      </c>
      <c r="C16" s="165">
        <v>38.4</v>
      </c>
      <c r="D16" s="163"/>
      <c r="E16" s="173"/>
      <c r="H16" s="39"/>
    </row>
    <row r="17" spans="1:8">
      <c r="A17" s="163" t="s">
        <v>385</v>
      </c>
      <c r="B17" s="164">
        <v>6785</v>
      </c>
      <c r="C17" s="165">
        <v>50.4</v>
      </c>
      <c r="D17" s="163"/>
      <c r="E17" s="173"/>
      <c r="H17" s="39"/>
    </row>
    <row r="18" spans="1:8">
      <c r="A18" s="163" t="s">
        <v>385</v>
      </c>
      <c r="B18" s="164">
        <v>6782</v>
      </c>
      <c r="C18" s="165">
        <v>31</v>
      </c>
      <c r="D18" s="163"/>
      <c r="E18" s="173"/>
      <c r="H18" s="39"/>
    </row>
    <row r="19" spans="1:8">
      <c r="A19" s="163" t="s">
        <v>385</v>
      </c>
      <c r="B19" s="164">
        <v>6784</v>
      </c>
      <c r="C19" s="165">
        <v>31.5</v>
      </c>
      <c r="D19" s="163"/>
      <c r="E19" s="173"/>
      <c r="H19" s="39"/>
    </row>
    <row r="20" spans="1:8">
      <c r="A20" s="163" t="s">
        <v>385</v>
      </c>
      <c r="B20" s="164">
        <v>6749</v>
      </c>
      <c r="C20" s="165">
        <v>115.2</v>
      </c>
      <c r="D20" s="163"/>
      <c r="E20" s="173"/>
      <c r="H20" s="39"/>
    </row>
    <row r="21" spans="1:8">
      <c r="A21" s="163" t="s">
        <v>392</v>
      </c>
      <c r="B21" s="164">
        <v>1029</v>
      </c>
      <c r="C21" s="165">
        <v>0.7</v>
      </c>
      <c r="D21" s="163"/>
      <c r="E21" s="173"/>
      <c r="H21" s="39"/>
    </row>
    <row r="22" spans="1:8">
      <c r="A22" s="163" t="s">
        <v>392</v>
      </c>
      <c r="B22" s="164">
        <v>1030</v>
      </c>
      <c r="C22" s="165">
        <v>19.52</v>
      </c>
      <c r="D22" s="163"/>
      <c r="E22" s="173"/>
      <c r="H22" s="39"/>
    </row>
    <row r="23" spans="1:8">
      <c r="A23" s="163" t="s">
        <v>392</v>
      </c>
      <c r="B23" s="164">
        <v>1031</v>
      </c>
      <c r="C23" s="165">
        <v>47.19</v>
      </c>
      <c r="D23" s="163"/>
      <c r="E23" s="173"/>
      <c r="H23" s="39"/>
    </row>
    <row r="24" spans="1:8">
      <c r="A24" s="163" t="s">
        <v>392</v>
      </c>
      <c r="B24" s="164">
        <v>1032</v>
      </c>
      <c r="C24" s="165">
        <v>19.93</v>
      </c>
      <c r="D24" s="163"/>
      <c r="E24" s="173"/>
      <c r="H24" s="39"/>
    </row>
    <row r="25" spans="1:8">
      <c r="A25" s="163" t="s">
        <v>392</v>
      </c>
      <c r="B25" s="164">
        <v>1033</v>
      </c>
      <c r="C25" s="165">
        <v>16.93</v>
      </c>
      <c r="D25" s="163"/>
      <c r="E25" s="173"/>
      <c r="H25" s="39"/>
    </row>
    <row r="26" spans="1:8">
      <c r="A26" s="163" t="s">
        <v>392</v>
      </c>
      <c r="B26" s="164">
        <v>1034</v>
      </c>
      <c r="C26" s="165">
        <v>14.4</v>
      </c>
      <c r="D26" s="163"/>
      <c r="E26" s="173"/>
      <c r="H26" s="39"/>
    </row>
    <row r="27" spans="1:8">
      <c r="A27" s="163" t="s">
        <v>392</v>
      </c>
      <c r="B27" s="164">
        <v>1035</v>
      </c>
      <c r="C27" s="165">
        <v>14.95</v>
      </c>
      <c r="D27" s="163"/>
      <c r="E27" s="173"/>
      <c r="H27" s="39"/>
    </row>
    <row r="28" spans="1:8">
      <c r="A28" s="163" t="s">
        <v>388</v>
      </c>
      <c r="B28" s="164">
        <v>6692</v>
      </c>
      <c r="C28" s="165">
        <v>9.6</v>
      </c>
      <c r="D28" s="163"/>
      <c r="E28" s="173"/>
      <c r="H28" s="39"/>
    </row>
    <row r="29" spans="1:8">
      <c r="A29" s="163" t="s">
        <v>388</v>
      </c>
      <c r="B29" s="164">
        <v>6691</v>
      </c>
      <c r="C29" s="165">
        <v>9.6</v>
      </c>
      <c r="D29" s="163"/>
      <c r="E29" s="173"/>
      <c r="H29" s="39"/>
    </row>
    <row r="30" spans="1:8">
      <c r="A30" s="163" t="s">
        <v>388</v>
      </c>
      <c r="B30" s="164">
        <v>6675</v>
      </c>
      <c r="C30" s="165">
        <v>19.100000000000001</v>
      </c>
      <c r="D30" s="163"/>
      <c r="E30" s="173"/>
      <c r="H30" s="39"/>
    </row>
    <row r="31" spans="1:8">
      <c r="A31" s="163" t="s">
        <v>388</v>
      </c>
      <c r="B31" s="164">
        <v>6693</v>
      </c>
      <c r="C31" s="165">
        <v>36</v>
      </c>
      <c r="D31" s="163"/>
      <c r="E31" s="173"/>
      <c r="H31" s="39"/>
    </row>
    <row r="32" spans="1:8">
      <c r="A32" s="163" t="s">
        <v>388</v>
      </c>
      <c r="B32" s="164">
        <v>6695</v>
      </c>
      <c r="C32" s="165">
        <v>32.049999999999997</v>
      </c>
      <c r="D32" s="163"/>
      <c r="E32" s="173"/>
      <c r="H32" s="39"/>
    </row>
    <row r="33" spans="1:8">
      <c r="A33" s="163" t="s">
        <v>388</v>
      </c>
      <c r="B33" s="164">
        <v>6694</v>
      </c>
      <c r="C33" s="165">
        <v>36</v>
      </c>
      <c r="D33" s="163"/>
      <c r="E33" s="173"/>
      <c r="H33" s="39"/>
    </row>
    <row r="34" spans="1:8">
      <c r="A34" s="163" t="s">
        <v>388</v>
      </c>
      <c r="B34" s="164">
        <v>6674</v>
      </c>
      <c r="C34" s="165">
        <v>12.8</v>
      </c>
      <c r="D34" s="163"/>
      <c r="E34" s="173"/>
      <c r="H34" s="39"/>
    </row>
    <row r="35" spans="1:8">
      <c r="A35" s="163" t="s">
        <v>388</v>
      </c>
      <c r="B35" s="164">
        <v>6682</v>
      </c>
      <c r="C35" s="165">
        <v>14.9</v>
      </c>
      <c r="D35" s="163"/>
      <c r="E35" s="173"/>
      <c r="H35" s="39"/>
    </row>
    <row r="36" spans="1:8">
      <c r="A36" s="163" t="s">
        <v>388</v>
      </c>
      <c r="B36" s="164">
        <v>6677</v>
      </c>
      <c r="C36" s="165">
        <v>12.75</v>
      </c>
      <c r="D36" s="163"/>
      <c r="E36" s="173"/>
      <c r="H36" s="39"/>
    </row>
    <row r="37" spans="1:8">
      <c r="A37" s="163" t="s">
        <v>388</v>
      </c>
      <c r="B37" s="164">
        <v>6678</v>
      </c>
      <c r="C37" s="165">
        <v>13.9</v>
      </c>
      <c r="D37" s="163"/>
      <c r="E37" s="173"/>
      <c r="H37" s="39"/>
    </row>
    <row r="38" spans="1:8">
      <c r="A38" s="163" t="s">
        <v>388</v>
      </c>
      <c r="B38" s="164">
        <v>6679</v>
      </c>
      <c r="C38" s="165">
        <v>12.75</v>
      </c>
      <c r="D38" s="163"/>
      <c r="E38" s="173"/>
      <c r="H38" s="39"/>
    </row>
    <row r="39" spans="1:8">
      <c r="A39" s="163" t="s">
        <v>388</v>
      </c>
      <c r="B39" s="164">
        <v>6714</v>
      </c>
      <c r="C39" s="165">
        <v>7.35</v>
      </c>
      <c r="D39" s="163"/>
      <c r="E39" s="173"/>
      <c r="H39" s="39"/>
    </row>
    <row r="40" spans="1:8">
      <c r="A40" s="163" t="s">
        <v>388</v>
      </c>
      <c r="B40" s="164">
        <v>6715</v>
      </c>
      <c r="C40" s="165">
        <v>11.75</v>
      </c>
      <c r="D40" s="163"/>
      <c r="E40" s="173"/>
      <c r="H40" s="39"/>
    </row>
    <row r="41" spans="1:8">
      <c r="A41" s="163" t="s">
        <v>388</v>
      </c>
      <c r="B41" s="164">
        <v>6683</v>
      </c>
      <c r="C41" s="165">
        <v>11.75</v>
      </c>
      <c r="D41" s="163"/>
      <c r="E41" s="173"/>
      <c r="H41" s="39"/>
    </row>
    <row r="42" spans="1:8">
      <c r="A42" s="163" t="s">
        <v>388</v>
      </c>
      <c r="B42" s="164">
        <v>6681</v>
      </c>
      <c r="C42" s="165">
        <v>9.9</v>
      </c>
      <c r="D42" s="163"/>
      <c r="E42" s="173"/>
      <c r="H42" s="39"/>
    </row>
    <row r="43" spans="1:8">
      <c r="A43" s="163" t="s">
        <v>388</v>
      </c>
      <c r="B43" s="164">
        <v>6673</v>
      </c>
      <c r="C43" s="165">
        <v>26.85</v>
      </c>
      <c r="D43" s="163"/>
      <c r="E43" s="173"/>
      <c r="H43" s="39"/>
    </row>
    <row r="44" spans="1:8">
      <c r="A44" s="163" t="s">
        <v>388</v>
      </c>
      <c r="B44" s="164">
        <v>6680</v>
      </c>
      <c r="C44" s="165">
        <v>16.399999999999999</v>
      </c>
      <c r="D44" s="163"/>
      <c r="E44" s="173"/>
      <c r="H44" s="39"/>
    </row>
    <row r="45" spans="1:8">
      <c r="A45" s="163" t="s">
        <v>388</v>
      </c>
      <c r="B45" s="164">
        <v>6684</v>
      </c>
      <c r="C45" s="165">
        <v>13.9</v>
      </c>
      <c r="D45" s="163"/>
      <c r="E45" s="173"/>
      <c r="H45" s="39"/>
    </row>
    <row r="46" spans="1:8">
      <c r="A46" s="163" t="s">
        <v>388</v>
      </c>
      <c r="B46" s="164">
        <v>6685</v>
      </c>
      <c r="C46" s="165">
        <v>11.75</v>
      </c>
      <c r="D46" s="163"/>
      <c r="E46" s="173"/>
      <c r="H46" s="39"/>
    </row>
    <row r="47" spans="1:8">
      <c r="A47" s="163" t="s">
        <v>388</v>
      </c>
      <c r="B47" s="164">
        <v>6686</v>
      </c>
      <c r="C47" s="165">
        <v>11.75</v>
      </c>
      <c r="D47" s="163"/>
      <c r="E47" s="173"/>
      <c r="H47" s="39"/>
    </row>
    <row r="48" spans="1:8">
      <c r="A48" s="163" t="s">
        <v>388</v>
      </c>
      <c r="B48" s="164">
        <v>6676</v>
      </c>
      <c r="C48" s="165">
        <v>11.75</v>
      </c>
      <c r="D48" s="163"/>
      <c r="E48" s="173"/>
      <c r="H48" s="39"/>
    </row>
    <row r="49" spans="1:8">
      <c r="A49" s="163" t="s">
        <v>388</v>
      </c>
      <c r="B49" s="164">
        <v>6687</v>
      </c>
      <c r="C49" s="165">
        <v>11.75</v>
      </c>
      <c r="D49" s="163"/>
      <c r="E49" s="173"/>
      <c r="H49" s="39"/>
    </row>
    <row r="50" spans="1:8">
      <c r="A50" s="163" t="s">
        <v>388</v>
      </c>
      <c r="B50" s="164">
        <v>6689</v>
      </c>
      <c r="C50" s="165">
        <v>11.75</v>
      </c>
      <c r="D50" s="163"/>
      <c r="E50" s="173"/>
      <c r="H50" s="39"/>
    </row>
    <row r="51" spans="1:8">
      <c r="A51" s="163" t="s">
        <v>388</v>
      </c>
      <c r="B51" s="164">
        <v>6688</v>
      </c>
      <c r="C51" s="165">
        <v>11.75</v>
      </c>
      <c r="D51" s="163"/>
      <c r="E51" s="173"/>
      <c r="H51" s="39"/>
    </row>
    <row r="52" spans="1:8">
      <c r="A52" s="163" t="s">
        <v>388</v>
      </c>
      <c r="B52" s="164">
        <v>6690</v>
      </c>
      <c r="C52" s="165">
        <v>11.75</v>
      </c>
      <c r="D52" s="163"/>
      <c r="E52" s="173"/>
      <c r="F52" s="135"/>
      <c r="H52" s="39"/>
    </row>
    <row r="53" spans="1:8">
      <c r="A53" s="163" t="s">
        <v>398</v>
      </c>
      <c r="B53" s="164">
        <v>6658</v>
      </c>
      <c r="C53" s="165">
        <v>495</v>
      </c>
      <c r="D53" s="163"/>
      <c r="E53" s="173"/>
      <c r="H53" s="39"/>
    </row>
    <row r="54" spans="1:8">
      <c r="A54" s="163" t="s">
        <v>119</v>
      </c>
      <c r="B54" s="164">
        <v>1036</v>
      </c>
      <c r="C54" s="165">
        <v>19.11</v>
      </c>
      <c r="D54" s="163"/>
      <c r="E54" s="173"/>
      <c r="H54" s="39"/>
    </row>
    <row r="55" spans="1:8">
      <c r="A55" s="163" t="s">
        <v>119</v>
      </c>
      <c r="B55" s="164">
        <v>1037</v>
      </c>
      <c r="C55" s="165">
        <v>17.940000000000001</v>
      </c>
      <c r="D55" s="163"/>
      <c r="E55" s="173"/>
      <c r="H55" s="39"/>
    </row>
    <row r="56" spans="1:8">
      <c r="A56" s="163" t="s">
        <v>119</v>
      </c>
      <c r="B56" s="164">
        <v>1038</v>
      </c>
      <c r="C56" s="165">
        <v>1.58</v>
      </c>
      <c r="D56" s="163"/>
      <c r="E56" s="173"/>
      <c r="H56" s="39"/>
    </row>
    <row r="57" spans="1:8">
      <c r="A57" s="163" t="s">
        <v>119</v>
      </c>
      <c r="B57" s="164">
        <v>1039</v>
      </c>
      <c r="C57" s="165">
        <v>5.79</v>
      </c>
      <c r="D57" s="163"/>
      <c r="E57" s="173"/>
      <c r="H57" s="39"/>
    </row>
    <row r="58" spans="1:8">
      <c r="A58" s="163" t="s">
        <v>119</v>
      </c>
      <c r="B58" s="164">
        <v>1040</v>
      </c>
      <c r="C58" s="165">
        <v>8.5</v>
      </c>
      <c r="D58" s="163"/>
      <c r="E58" s="173"/>
      <c r="H58" s="39"/>
    </row>
    <row r="59" spans="1:8">
      <c r="A59" s="163" t="s">
        <v>119</v>
      </c>
      <c r="B59" s="164">
        <v>1041</v>
      </c>
      <c r="C59" s="165">
        <v>12.3</v>
      </c>
      <c r="D59" s="163"/>
      <c r="E59" s="173"/>
      <c r="H59" s="39"/>
    </row>
    <row r="60" spans="1:8">
      <c r="A60" s="163" t="s">
        <v>119</v>
      </c>
      <c r="B60" s="164">
        <v>1042</v>
      </c>
      <c r="C60" s="165">
        <v>18.18</v>
      </c>
      <c r="D60" s="163"/>
      <c r="E60" s="173"/>
      <c r="H60" s="39"/>
    </row>
    <row r="61" spans="1:8">
      <c r="A61" s="163" t="s">
        <v>119</v>
      </c>
      <c r="B61" s="164">
        <v>1043</v>
      </c>
      <c r="C61" s="165">
        <v>9.69</v>
      </c>
      <c r="D61" s="163"/>
      <c r="E61" s="173"/>
      <c r="H61" s="39"/>
    </row>
    <row r="62" spans="1:8">
      <c r="A62" s="163" t="s">
        <v>119</v>
      </c>
      <c r="B62" s="164">
        <v>1044</v>
      </c>
      <c r="C62" s="165">
        <v>27.36</v>
      </c>
      <c r="D62" s="163"/>
      <c r="E62" s="173"/>
      <c r="H62" s="39"/>
    </row>
    <row r="63" spans="1:8">
      <c r="A63" s="163" t="s">
        <v>119</v>
      </c>
      <c r="B63" s="164">
        <v>1046</v>
      </c>
      <c r="C63" s="165">
        <v>20.63</v>
      </c>
      <c r="D63" s="163"/>
      <c r="E63" s="173"/>
      <c r="H63" s="39"/>
    </row>
    <row r="64" spans="1:8">
      <c r="A64" s="163" t="s">
        <v>119</v>
      </c>
      <c r="B64" s="164">
        <v>1047</v>
      </c>
      <c r="C64" s="165">
        <v>9.19</v>
      </c>
      <c r="D64" s="163"/>
      <c r="E64" s="173"/>
      <c r="H64" s="39"/>
    </row>
    <row r="65" spans="1:8">
      <c r="A65" s="163" t="s">
        <v>119</v>
      </c>
      <c r="B65" s="164">
        <v>1048</v>
      </c>
      <c r="C65" s="165">
        <v>4.09</v>
      </c>
      <c r="D65" s="163"/>
      <c r="E65" s="173"/>
      <c r="H65" s="39"/>
    </row>
    <row r="66" spans="1:8">
      <c r="A66" s="163" t="s">
        <v>119</v>
      </c>
      <c r="B66" s="164">
        <v>1049</v>
      </c>
      <c r="C66" s="165">
        <v>6.15</v>
      </c>
      <c r="D66" s="163"/>
      <c r="E66" s="173"/>
      <c r="H66" s="39"/>
    </row>
    <row r="67" spans="1:8">
      <c r="A67" s="163" t="s">
        <v>119</v>
      </c>
      <c r="B67" s="164">
        <v>1050</v>
      </c>
      <c r="C67" s="165">
        <v>14.99</v>
      </c>
      <c r="D67" s="163"/>
      <c r="E67" s="173"/>
      <c r="H67" s="39"/>
    </row>
    <row r="68" spans="1:8">
      <c r="A68" s="163" t="s">
        <v>119</v>
      </c>
      <c r="B68" s="164">
        <v>1052</v>
      </c>
      <c r="C68" s="165">
        <v>58</v>
      </c>
      <c r="D68" s="163"/>
      <c r="E68" s="173"/>
      <c r="H68" s="39"/>
    </row>
    <row r="69" spans="1:8">
      <c r="A69" s="163" t="s">
        <v>119</v>
      </c>
      <c r="B69" s="164">
        <v>1053</v>
      </c>
      <c r="C69" s="165">
        <v>17.72</v>
      </c>
      <c r="D69" s="163"/>
      <c r="E69" s="173"/>
      <c r="H69" s="39"/>
    </row>
    <row r="70" spans="1:8">
      <c r="A70" s="163" t="s">
        <v>119</v>
      </c>
      <c r="B70" s="164">
        <v>1055</v>
      </c>
      <c r="C70" s="165">
        <v>49.19</v>
      </c>
      <c r="D70" s="163"/>
      <c r="E70" s="173"/>
      <c r="H70" s="39"/>
    </row>
    <row r="71" spans="1:8">
      <c r="A71" s="163" t="s">
        <v>119</v>
      </c>
      <c r="B71" s="164">
        <v>1056</v>
      </c>
      <c r="C71" s="165">
        <v>9.3000000000000007</v>
      </c>
      <c r="D71" s="163"/>
      <c r="E71" s="173"/>
      <c r="H71" s="39"/>
    </row>
    <row r="72" spans="1:8">
      <c r="A72" s="163" t="s">
        <v>119</v>
      </c>
      <c r="B72" s="164">
        <v>1057</v>
      </c>
      <c r="C72" s="165">
        <v>28.95</v>
      </c>
      <c r="D72" s="163"/>
      <c r="E72" s="173"/>
      <c r="H72" s="39"/>
    </row>
    <row r="73" spans="1:8">
      <c r="A73" s="163" t="s">
        <v>119</v>
      </c>
      <c r="B73" s="164">
        <v>1059</v>
      </c>
      <c r="C73" s="165">
        <v>3.2</v>
      </c>
      <c r="D73" s="163"/>
      <c r="E73" s="173"/>
      <c r="H73" s="39"/>
    </row>
    <row r="74" spans="1:8">
      <c r="A74" s="163" t="s">
        <v>119</v>
      </c>
      <c r="B74" s="164">
        <v>1060</v>
      </c>
      <c r="C74" s="165">
        <v>4.26</v>
      </c>
      <c r="D74" s="163"/>
      <c r="E74" s="173"/>
      <c r="H74" s="39"/>
    </row>
    <row r="75" spans="1:8">
      <c r="A75" s="163" t="s">
        <v>119</v>
      </c>
      <c r="B75" s="164">
        <v>1061</v>
      </c>
      <c r="C75" s="165">
        <v>3.08</v>
      </c>
      <c r="D75" s="163"/>
      <c r="E75" s="173"/>
      <c r="H75" s="39"/>
    </row>
    <row r="76" spans="1:8">
      <c r="A76" s="163" t="s">
        <v>119</v>
      </c>
      <c r="B76" s="164">
        <v>1062</v>
      </c>
      <c r="C76" s="165">
        <v>13.11</v>
      </c>
      <c r="D76" s="163"/>
      <c r="E76" s="173"/>
      <c r="H76" s="39"/>
    </row>
    <row r="77" spans="1:8">
      <c r="A77" s="163" t="s">
        <v>119</v>
      </c>
      <c r="B77" s="164">
        <v>1063</v>
      </c>
      <c r="C77" s="165">
        <v>13.78</v>
      </c>
      <c r="D77" s="163"/>
      <c r="E77" s="173"/>
      <c r="H77" s="39"/>
    </row>
    <row r="78" spans="1:8">
      <c r="A78" s="163" t="s">
        <v>119</v>
      </c>
      <c r="B78" s="164">
        <v>1065</v>
      </c>
      <c r="C78" s="165">
        <v>1.9</v>
      </c>
      <c r="D78" s="163"/>
      <c r="E78" s="173"/>
      <c r="H78" s="39"/>
    </row>
    <row r="79" spans="1:8">
      <c r="A79" s="163" t="s">
        <v>119</v>
      </c>
      <c r="B79" s="164">
        <v>1067</v>
      </c>
      <c r="C79" s="165">
        <v>16.21</v>
      </c>
      <c r="D79" s="163"/>
      <c r="E79" s="173"/>
      <c r="H79" s="39"/>
    </row>
    <row r="80" spans="1:8">
      <c r="A80" s="163" t="s">
        <v>119</v>
      </c>
      <c r="B80" s="164">
        <v>1068</v>
      </c>
      <c r="C80" s="165">
        <v>3.52</v>
      </c>
      <c r="D80" s="163"/>
      <c r="E80" s="173"/>
      <c r="H80" s="39"/>
    </row>
    <row r="81" spans="1:8">
      <c r="A81" s="163" t="s">
        <v>119</v>
      </c>
      <c r="B81" s="164">
        <v>1069</v>
      </c>
      <c r="C81" s="165">
        <v>3.56</v>
      </c>
      <c r="D81" s="163"/>
      <c r="E81" s="173"/>
      <c r="H81" s="39"/>
    </row>
    <row r="82" spans="1:8">
      <c r="A82" s="163" t="s">
        <v>119</v>
      </c>
      <c r="B82" s="164">
        <v>1070</v>
      </c>
      <c r="C82" s="165">
        <v>24.99</v>
      </c>
      <c r="D82" s="163"/>
      <c r="E82" s="173"/>
      <c r="H82" s="39"/>
    </row>
    <row r="83" spans="1:8">
      <c r="A83" s="163" t="s">
        <v>119</v>
      </c>
      <c r="B83" s="164">
        <v>1071</v>
      </c>
      <c r="C83" s="165">
        <v>14.59</v>
      </c>
      <c r="D83" s="163"/>
      <c r="E83" s="173"/>
      <c r="H83" s="39"/>
    </row>
    <row r="84" spans="1:8">
      <c r="A84" s="163" t="s">
        <v>119</v>
      </c>
      <c r="B84" s="164">
        <v>1072</v>
      </c>
      <c r="C84" s="165">
        <v>7.56</v>
      </c>
      <c r="D84" s="163"/>
      <c r="E84" s="173"/>
      <c r="H84" s="39"/>
    </row>
    <row r="85" spans="1:8">
      <c r="A85" s="163" t="s">
        <v>119</v>
      </c>
      <c r="B85" s="164">
        <v>1073</v>
      </c>
      <c r="C85" s="165">
        <v>7.3</v>
      </c>
      <c r="D85" s="163"/>
      <c r="E85" s="173"/>
      <c r="H85" s="39"/>
    </row>
    <row r="86" spans="1:8">
      <c r="A86" s="163" t="s">
        <v>119</v>
      </c>
      <c r="B86" s="164">
        <v>1074</v>
      </c>
      <c r="C86" s="165">
        <v>8.99</v>
      </c>
      <c r="D86" s="163"/>
      <c r="E86" s="173"/>
      <c r="H86" s="39"/>
    </row>
    <row r="87" spans="1:8">
      <c r="A87" s="163" t="s">
        <v>119</v>
      </c>
      <c r="B87" s="164">
        <v>1075</v>
      </c>
      <c r="C87" s="165">
        <v>1.53</v>
      </c>
      <c r="D87" s="163"/>
      <c r="E87" s="173"/>
      <c r="H87" s="39"/>
    </row>
    <row r="88" spans="1:8">
      <c r="A88" s="163" t="s">
        <v>119</v>
      </c>
      <c r="B88" s="164">
        <v>1076</v>
      </c>
      <c r="C88" s="165">
        <v>17.7</v>
      </c>
      <c r="D88" s="163"/>
      <c r="E88" s="173"/>
      <c r="H88" s="39"/>
    </row>
    <row r="89" spans="1:8">
      <c r="A89" s="163" t="s">
        <v>119</v>
      </c>
      <c r="B89" s="164">
        <v>1077</v>
      </c>
      <c r="C89" s="165">
        <v>16.29</v>
      </c>
      <c r="D89" s="163"/>
      <c r="E89" s="173"/>
      <c r="H89" s="39"/>
    </row>
    <row r="90" spans="1:8">
      <c r="A90" s="163" t="s">
        <v>119</v>
      </c>
      <c r="B90" s="164">
        <v>1078</v>
      </c>
      <c r="C90" s="165">
        <v>0</v>
      </c>
      <c r="D90" s="163"/>
      <c r="E90" s="173"/>
      <c r="H90" s="39"/>
    </row>
    <row r="91" spans="1:8">
      <c r="A91" s="163" t="s">
        <v>119</v>
      </c>
      <c r="B91" s="164">
        <v>1079</v>
      </c>
      <c r="C91" s="165">
        <v>23.46</v>
      </c>
      <c r="D91" s="163"/>
      <c r="E91" s="173"/>
      <c r="H91" s="39"/>
    </row>
    <row r="92" spans="1:8">
      <c r="A92" s="163" t="s">
        <v>119</v>
      </c>
      <c r="B92" s="164">
        <v>1080</v>
      </c>
      <c r="C92" s="165">
        <v>30.94</v>
      </c>
      <c r="D92" s="163"/>
      <c r="E92" s="173"/>
      <c r="H92" s="39"/>
    </row>
    <row r="93" spans="1:8">
      <c r="A93" s="163" t="s">
        <v>119</v>
      </c>
      <c r="B93" s="164">
        <v>1081</v>
      </c>
      <c r="C93" s="165">
        <v>9.4600000000000009</v>
      </c>
      <c r="D93" s="163"/>
      <c r="E93" s="173"/>
      <c r="H93" s="39"/>
    </row>
    <row r="94" spans="1:8">
      <c r="A94" s="163" t="s">
        <v>119</v>
      </c>
      <c r="B94" s="164">
        <v>1082</v>
      </c>
      <c r="C94" s="165">
        <v>22.47</v>
      </c>
      <c r="D94" s="163"/>
      <c r="E94" s="173"/>
      <c r="H94" s="39"/>
    </row>
    <row r="95" spans="1:8">
      <c r="A95" s="163" t="s">
        <v>119</v>
      </c>
      <c r="B95" s="164">
        <v>1083</v>
      </c>
      <c r="C95" s="165">
        <v>7.21</v>
      </c>
      <c r="D95" s="163"/>
      <c r="E95" s="173"/>
      <c r="H95" s="39"/>
    </row>
    <row r="96" spans="1:8">
      <c r="A96" s="163" t="s">
        <v>119</v>
      </c>
      <c r="B96" s="164">
        <v>1084</v>
      </c>
      <c r="C96" s="165">
        <v>5.49</v>
      </c>
      <c r="D96" s="163"/>
      <c r="E96" s="173"/>
      <c r="H96" s="39"/>
    </row>
    <row r="97" spans="1:8">
      <c r="A97" s="163" t="s">
        <v>119</v>
      </c>
      <c r="B97" s="164">
        <v>1085</v>
      </c>
      <c r="C97" s="165">
        <v>4.9800000000000004</v>
      </c>
      <c r="D97" s="163"/>
      <c r="E97" s="173"/>
      <c r="H97" s="39"/>
    </row>
    <row r="98" spans="1:8">
      <c r="A98" s="163" t="s">
        <v>119</v>
      </c>
      <c r="B98" s="164">
        <v>1086</v>
      </c>
      <c r="C98" s="165">
        <v>3.34</v>
      </c>
      <c r="D98" s="163"/>
      <c r="E98" s="173"/>
      <c r="H98" s="39"/>
    </row>
    <row r="99" spans="1:8">
      <c r="A99" s="163" t="s">
        <v>119</v>
      </c>
      <c r="B99" s="164">
        <v>1087</v>
      </c>
      <c r="C99" s="165">
        <v>3.34</v>
      </c>
      <c r="D99" s="163"/>
      <c r="E99" s="173"/>
      <c r="H99" s="39"/>
    </row>
    <row r="100" spans="1:8">
      <c r="A100" s="163" t="s">
        <v>119</v>
      </c>
      <c r="B100" s="164">
        <v>1088</v>
      </c>
      <c r="C100" s="165">
        <v>7.13</v>
      </c>
      <c r="D100" s="163"/>
      <c r="E100" s="173"/>
      <c r="H100" s="39"/>
    </row>
    <row r="101" spans="1:8">
      <c r="A101" s="163" t="s">
        <v>119</v>
      </c>
      <c r="B101" s="164">
        <v>1089</v>
      </c>
      <c r="C101" s="165">
        <v>11.45</v>
      </c>
      <c r="D101" s="163"/>
      <c r="E101" s="173"/>
      <c r="H101" s="39"/>
    </row>
    <row r="102" spans="1:8">
      <c r="A102" s="163" t="s">
        <v>119</v>
      </c>
      <c r="B102" s="164">
        <v>1090</v>
      </c>
      <c r="C102" s="165">
        <v>6.5</v>
      </c>
      <c r="D102" s="163"/>
      <c r="E102" s="173"/>
      <c r="H102" s="39"/>
    </row>
    <row r="103" spans="1:8">
      <c r="A103" s="163" t="s">
        <v>119</v>
      </c>
      <c r="B103" s="164">
        <v>1091</v>
      </c>
      <c r="C103" s="165">
        <v>7.51</v>
      </c>
      <c r="D103" s="163"/>
      <c r="E103" s="173"/>
      <c r="H103" s="39"/>
    </row>
    <row r="104" spans="1:8">
      <c r="A104" s="163" t="s">
        <v>119</v>
      </c>
      <c r="B104" s="164">
        <v>1092</v>
      </c>
      <c r="C104" s="165">
        <v>5.32</v>
      </c>
      <c r="D104" s="163"/>
      <c r="E104" s="173"/>
      <c r="H104" s="39"/>
    </row>
    <row r="105" spans="1:8">
      <c r="A105" s="163" t="s">
        <v>119</v>
      </c>
      <c r="B105" s="164">
        <v>1093</v>
      </c>
      <c r="C105" s="165">
        <v>7.58</v>
      </c>
      <c r="D105" s="163"/>
      <c r="E105" s="173"/>
      <c r="H105" s="39"/>
    </row>
    <row r="106" spans="1:8">
      <c r="A106" s="163" t="s">
        <v>119</v>
      </c>
      <c r="B106" s="164">
        <v>1094</v>
      </c>
      <c r="C106" s="165">
        <v>11.06</v>
      </c>
      <c r="D106" s="163"/>
      <c r="E106" s="173"/>
      <c r="H106" s="39"/>
    </row>
    <row r="107" spans="1:8">
      <c r="A107" s="163" t="s">
        <v>119</v>
      </c>
      <c r="B107" s="164">
        <v>1095</v>
      </c>
      <c r="C107" s="165">
        <v>12.31</v>
      </c>
      <c r="D107" s="163"/>
      <c r="E107" s="173"/>
      <c r="H107" s="39"/>
    </row>
    <row r="108" spans="1:8">
      <c r="A108" s="163" t="s">
        <v>119</v>
      </c>
      <c r="B108" s="164">
        <v>1096</v>
      </c>
      <c r="C108" s="165">
        <v>6.71</v>
      </c>
      <c r="D108" s="163"/>
      <c r="E108" s="173"/>
      <c r="H108" s="39"/>
    </row>
    <row r="109" spans="1:8">
      <c r="A109" s="163" t="s">
        <v>119</v>
      </c>
      <c r="B109" s="164">
        <v>1097</v>
      </c>
      <c r="C109" s="165">
        <v>20.51</v>
      </c>
      <c r="D109" s="163"/>
      <c r="E109" s="173"/>
      <c r="H109" s="39"/>
    </row>
    <row r="110" spans="1:8">
      <c r="A110" s="163" t="s">
        <v>119</v>
      </c>
      <c r="B110" s="164">
        <v>1098</v>
      </c>
      <c r="C110" s="165">
        <v>36.03</v>
      </c>
      <c r="D110" s="163"/>
      <c r="E110" s="173"/>
      <c r="H110" s="39"/>
    </row>
    <row r="111" spans="1:8">
      <c r="A111" s="163" t="s">
        <v>119</v>
      </c>
      <c r="B111" s="164">
        <v>1099</v>
      </c>
      <c r="C111" s="165">
        <v>7.24</v>
      </c>
      <c r="D111" s="163"/>
      <c r="E111" s="173"/>
      <c r="H111" s="39"/>
    </row>
    <row r="112" spans="1:8">
      <c r="A112" s="163" t="s">
        <v>119</v>
      </c>
      <c r="B112" s="164">
        <v>1100</v>
      </c>
      <c r="C112" s="165">
        <v>8.52</v>
      </c>
      <c r="D112" s="163"/>
      <c r="E112" s="173"/>
      <c r="H112" s="39"/>
    </row>
    <row r="113" spans="1:8">
      <c r="A113" s="163" t="s">
        <v>119</v>
      </c>
      <c r="B113" s="164">
        <v>1101</v>
      </c>
      <c r="C113" s="165">
        <v>7.24</v>
      </c>
      <c r="D113" s="163"/>
      <c r="E113" s="173"/>
      <c r="H113" s="39"/>
    </row>
    <row r="114" spans="1:8">
      <c r="A114" s="163" t="s">
        <v>119</v>
      </c>
      <c r="B114" s="164">
        <v>1102</v>
      </c>
      <c r="C114" s="165">
        <v>3.68</v>
      </c>
      <c r="D114" s="163"/>
      <c r="E114" s="173"/>
      <c r="H114" s="39"/>
    </row>
    <row r="115" spans="1:8">
      <c r="A115" s="163" t="s">
        <v>119</v>
      </c>
      <c r="B115" s="164">
        <v>1103</v>
      </c>
      <c r="C115" s="165">
        <v>28.68</v>
      </c>
      <c r="D115" s="163"/>
      <c r="E115" s="173"/>
      <c r="H115" s="39"/>
    </row>
    <row r="116" spans="1:8">
      <c r="A116" s="163" t="s">
        <v>119</v>
      </c>
      <c r="B116" s="164">
        <v>1104</v>
      </c>
      <c r="C116" s="165">
        <v>7.54</v>
      </c>
      <c r="D116" s="163"/>
      <c r="E116" s="173"/>
      <c r="H116" s="39"/>
    </row>
    <row r="117" spans="1:8">
      <c r="A117" s="163" t="s">
        <v>119</v>
      </c>
      <c r="B117" s="164">
        <v>1105</v>
      </c>
      <c r="C117" s="165">
        <v>2.19</v>
      </c>
      <c r="D117" s="163"/>
      <c r="E117" s="173"/>
      <c r="H117" s="39"/>
    </row>
    <row r="118" spans="1:8">
      <c r="A118" s="163" t="s">
        <v>119</v>
      </c>
      <c r="B118" s="164">
        <v>1106</v>
      </c>
      <c r="C118" s="165">
        <v>7.44</v>
      </c>
      <c r="D118" s="163"/>
      <c r="E118" s="173"/>
      <c r="H118" s="39"/>
    </row>
    <row r="119" spans="1:8">
      <c r="A119" s="163" t="s">
        <v>119</v>
      </c>
      <c r="B119" s="164">
        <v>1107</v>
      </c>
      <c r="C119" s="165">
        <v>2.19</v>
      </c>
      <c r="D119" s="163"/>
      <c r="E119" s="173"/>
      <c r="H119" s="39"/>
    </row>
    <row r="120" spans="1:8">
      <c r="A120" s="163" t="s">
        <v>119</v>
      </c>
      <c r="B120" s="164">
        <v>1108</v>
      </c>
      <c r="C120" s="165">
        <v>94.39</v>
      </c>
      <c r="D120" s="163"/>
      <c r="E120" s="173"/>
      <c r="H120" s="39"/>
    </row>
    <row r="121" spans="1:8">
      <c r="A121" s="163" t="s">
        <v>119</v>
      </c>
      <c r="B121" s="164">
        <v>1109</v>
      </c>
      <c r="C121" s="165">
        <v>15.75</v>
      </c>
      <c r="D121" s="163"/>
      <c r="E121" s="173"/>
      <c r="H121" s="39"/>
    </row>
    <row r="122" spans="1:8">
      <c r="A122" s="163" t="s">
        <v>119</v>
      </c>
      <c r="B122" s="164">
        <v>1111</v>
      </c>
      <c r="C122" s="165">
        <v>3.07</v>
      </c>
      <c r="D122" s="163"/>
      <c r="E122" s="173"/>
      <c r="H122" s="39"/>
    </row>
    <row r="123" spans="1:8">
      <c r="A123" s="163" t="s">
        <v>119</v>
      </c>
      <c r="B123" s="164">
        <v>1320</v>
      </c>
      <c r="C123" s="165">
        <v>14.15</v>
      </c>
      <c r="D123" s="163"/>
      <c r="E123" s="173"/>
      <c r="H123" s="39"/>
    </row>
    <row r="124" spans="1:8">
      <c r="A124" s="163" t="s">
        <v>119</v>
      </c>
      <c r="B124" s="164">
        <v>1321</v>
      </c>
      <c r="C124" s="165">
        <v>44.18</v>
      </c>
      <c r="D124" s="163"/>
      <c r="E124" s="173"/>
      <c r="H124" s="39"/>
    </row>
    <row r="125" spans="1:8">
      <c r="A125" s="163" t="s">
        <v>119</v>
      </c>
      <c r="B125" s="164">
        <v>1322</v>
      </c>
      <c r="C125" s="165">
        <v>44.18</v>
      </c>
      <c r="D125" s="163"/>
      <c r="E125" s="173"/>
      <c r="H125" s="39"/>
    </row>
    <row r="126" spans="1:8">
      <c r="A126" s="163" t="s">
        <v>119</v>
      </c>
      <c r="B126" s="164">
        <v>1324</v>
      </c>
      <c r="C126" s="165">
        <v>23.1</v>
      </c>
      <c r="D126" s="163"/>
      <c r="E126" s="173"/>
      <c r="H126" s="39"/>
    </row>
    <row r="127" spans="1:8">
      <c r="A127" s="163" t="s">
        <v>119</v>
      </c>
      <c r="B127" s="164">
        <v>1325</v>
      </c>
      <c r="C127" s="165">
        <v>16.5</v>
      </c>
      <c r="D127" s="163"/>
      <c r="E127" s="173"/>
      <c r="H127" s="39"/>
    </row>
    <row r="128" spans="1:8">
      <c r="A128" s="163" t="s">
        <v>119</v>
      </c>
      <c r="B128" s="164">
        <v>1329</v>
      </c>
      <c r="C128" s="165">
        <v>16.5</v>
      </c>
      <c r="D128" s="163"/>
      <c r="E128" s="173"/>
      <c r="H128" s="39"/>
    </row>
    <row r="129" spans="1:8">
      <c r="A129" s="163" t="s">
        <v>119</v>
      </c>
      <c r="B129" s="164">
        <v>1330</v>
      </c>
      <c r="C129" s="165">
        <v>2.88</v>
      </c>
      <c r="D129" s="163"/>
      <c r="E129" s="173"/>
      <c r="H129" s="39"/>
    </row>
    <row r="130" spans="1:8">
      <c r="A130" s="163" t="s">
        <v>119</v>
      </c>
      <c r="B130" s="164">
        <v>1332</v>
      </c>
      <c r="C130" s="165">
        <v>4.8499999999999996</v>
      </c>
      <c r="D130" s="163"/>
      <c r="E130" s="173"/>
      <c r="H130" s="39"/>
    </row>
    <row r="131" spans="1:8">
      <c r="A131" s="163" t="s">
        <v>119</v>
      </c>
      <c r="B131" s="164">
        <v>1333</v>
      </c>
      <c r="C131" s="165">
        <v>16.5</v>
      </c>
      <c r="D131" s="163"/>
      <c r="E131" s="173"/>
      <c r="H131" s="39"/>
    </row>
    <row r="132" spans="1:8">
      <c r="A132" s="163" t="s">
        <v>119</v>
      </c>
      <c r="B132" s="164">
        <v>1334</v>
      </c>
      <c r="C132" s="165">
        <v>39.06</v>
      </c>
      <c r="D132" s="163"/>
      <c r="E132" s="173"/>
      <c r="H132" s="39"/>
    </row>
    <row r="133" spans="1:8">
      <c r="A133" s="163" t="s">
        <v>119</v>
      </c>
      <c r="B133" s="164">
        <v>1335</v>
      </c>
      <c r="C133" s="165">
        <v>18.079999999999998</v>
      </c>
      <c r="D133" s="163"/>
      <c r="E133" s="173"/>
      <c r="H133" s="39"/>
    </row>
    <row r="134" spans="1:8">
      <c r="A134" s="163" t="s">
        <v>119</v>
      </c>
      <c r="B134" s="164">
        <v>1336</v>
      </c>
      <c r="C134" s="165">
        <v>50.23</v>
      </c>
      <c r="D134" s="163"/>
      <c r="E134" s="173"/>
      <c r="H134" s="39"/>
    </row>
    <row r="135" spans="1:8">
      <c r="A135" s="163" t="s">
        <v>119</v>
      </c>
      <c r="B135" s="164">
        <v>1337</v>
      </c>
      <c r="C135" s="165">
        <v>51.15</v>
      </c>
      <c r="D135" s="163"/>
      <c r="E135" s="173"/>
      <c r="H135" s="39"/>
    </row>
    <row r="136" spans="1:8">
      <c r="A136" s="163" t="s">
        <v>119</v>
      </c>
      <c r="B136" s="164">
        <v>1338</v>
      </c>
      <c r="C136" s="165">
        <v>0.42</v>
      </c>
      <c r="D136" s="163"/>
      <c r="E136" s="173"/>
      <c r="H136" s="39"/>
    </row>
    <row r="137" spans="1:8">
      <c r="A137" s="163" t="s">
        <v>119</v>
      </c>
      <c r="B137" s="164">
        <v>1342</v>
      </c>
      <c r="C137" s="165">
        <v>69.81</v>
      </c>
      <c r="D137" s="163"/>
      <c r="E137" s="173"/>
      <c r="H137" s="39"/>
    </row>
    <row r="138" spans="1:8">
      <c r="A138" s="163" t="s">
        <v>119</v>
      </c>
      <c r="B138" s="164">
        <v>1343</v>
      </c>
      <c r="C138" s="165">
        <v>45.19</v>
      </c>
      <c r="D138" s="163"/>
      <c r="E138" s="173"/>
      <c r="H138" s="39"/>
    </row>
    <row r="139" spans="1:8">
      <c r="A139" s="163" t="s">
        <v>119</v>
      </c>
      <c r="B139" s="164">
        <v>1344</v>
      </c>
      <c r="C139" s="165">
        <v>34.369999999999997</v>
      </c>
      <c r="D139" s="163"/>
      <c r="E139" s="173"/>
      <c r="H139" s="39"/>
    </row>
    <row r="140" spans="1:8">
      <c r="A140" s="163" t="s">
        <v>119</v>
      </c>
      <c r="B140" s="164">
        <v>1345</v>
      </c>
      <c r="C140" s="165">
        <v>67.42</v>
      </c>
      <c r="D140" s="163"/>
      <c r="E140" s="173"/>
      <c r="H140" s="39"/>
    </row>
    <row r="141" spans="1:8">
      <c r="A141" s="163" t="s">
        <v>119</v>
      </c>
      <c r="B141" s="164">
        <v>1346</v>
      </c>
      <c r="C141" s="165">
        <v>65.61</v>
      </c>
      <c r="D141" s="163"/>
      <c r="E141" s="173"/>
      <c r="H141" s="39"/>
    </row>
    <row r="142" spans="1:8">
      <c r="A142" s="163" t="s">
        <v>119</v>
      </c>
      <c r="B142" s="164">
        <v>1347</v>
      </c>
      <c r="C142" s="165">
        <v>8.9700000000000006</v>
      </c>
      <c r="D142" s="163"/>
      <c r="E142" s="173"/>
      <c r="H142" s="39"/>
    </row>
    <row r="143" spans="1:8">
      <c r="A143" s="163" t="s">
        <v>119</v>
      </c>
      <c r="B143" s="164">
        <v>1348</v>
      </c>
      <c r="C143" s="165">
        <v>7.62</v>
      </c>
      <c r="D143" s="163"/>
      <c r="E143" s="173"/>
      <c r="H143" s="39"/>
    </row>
    <row r="144" spans="1:8">
      <c r="A144" s="163" t="s">
        <v>119</v>
      </c>
      <c r="B144" s="164">
        <v>1349</v>
      </c>
      <c r="C144" s="165">
        <v>9.7100000000000009</v>
      </c>
      <c r="D144" s="163"/>
      <c r="E144" s="173"/>
      <c r="H144" s="39"/>
    </row>
    <row r="145" spans="1:8">
      <c r="A145" s="163" t="s">
        <v>119</v>
      </c>
      <c r="B145" s="164">
        <v>1351</v>
      </c>
      <c r="C145" s="165">
        <v>75.63</v>
      </c>
      <c r="D145" s="163"/>
      <c r="E145" s="173"/>
      <c r="H145" s="39"/>
    </row>
    <row r="146" spans="1:8">
      <c r="A146" s="163" t="s">
        <v>119</v>
      </c>
      <c r="B146" s="164">
        <v>1352</v>
      </c>
      <c r="C146" s="165">
        <v>6.33</v>
      </c>
      <c r="D146" s="163"/>
      <c r="E146" s="173"/>
      <c r="H146" s="39"/>
    </row>
    <row r="147" spans="1:8">
      <c r="A147" s="163" t="s">
        <v>119</v>
      </c>
      <c r="B147" s="164">
        <v>1358</v>
      </c>
      <c r="C147" s="165">
        <v>52.46</v>
      </c>
      <c r="D147" s="163"/>
      <c r="E147" s="173"/>
      <c r="H147" s="39"/>
    </row>
    <row r="148" spans="1:8">
      <c r="A148" s="163" t="s">
        <v>119</v>
      </c>
      <c r="B148" s="164">
        <v>1359</v>
      </c>
      <c r="C148" s="165">
        <v>44.18</v>
      </c>
      <c r="D148" s="163"/>
      <c r="E148" s="173"/>
      <c r="H148" s="39"/>
    </row>
    <row r="149" spans="1:8">
      <c r="A149" s="163" t="s">
        <v>119</v>
      </c>
      <c r="B149" s="164">
        <v>1360</v>
      </c>
      <c r="C149" s="165">
        <v>27.05</v>
      </c>
      <c r="D149" s="163"/>
      <c r="E149" s="173"/>
      <c r="H149" s="39"/>
    </row>
    <row r="150" spans="1:8">
      <c r="A150" s="163" t="s">
        <v>119</v>
      </c>
      <c r="B150" s="164">
        <v>1361</v>
      </c>
      <c r="C150" s="165">
        <v>17.77</v>
      </c>
      <c r="D150" s="163"/>
      <c r="E150" s="173"/>
      <c r="H150" s="39"/>
    </row>
    <row r="151" spans="1:8">
      <c r="A151" s="163" t="s">
        <v>119</v>
      </c>
      <c r="B151" s="164">
        <v>1362</v>
      </c>
      <c r="C151" s="165">
        <v>6.27</v>
      </c>
      <c r="D151" s="163"/>
      <c r="E151" s="173"/>
      <c r="H151" s="39"/>
    </row>
    <row r="152" spans="1:8">
      <c r="A152" s="163" t="s">
        <v>119</v>
      </c>
      <c r="B152" s="164">
        <v>1363</v>
      </c>
      <c r="C152" s="165">
        <v>7.37</v>
      </c>
      <c r="D152" s="163"/>
      <c r="E152" s="173"/>
      <c r="H152" s="39"/>
    </row>
    <row r="153" spans="1:8">
      <c r="A153" s="163" t="s">
        <v>119</v>
      </c>
      <c r="B153" s="164">
        <v>1365</v>
      </c>
      <c r="C153" s="165">
        <v>6.63</v>
      </c>
      <c r="D153" s="163"/>
      <c r="E153" s="173"/>
      <c r="H153" s="39"/>
    </row>
    <row r="154" spans="1:8">
      <c r="A154" s="163" t="s">
        <v>119</v>
      </c>
      <c r="B154" s="164">
        <v>1366</v>
      </c>
      <c r="C154" s="165">
        <v>7.97</v>
      </c>
      <c r="D154" s="163"/>
      <c r="E154" s="173"/>
      <c r="H154" s="39"/>
    </row>
    <row r="155" spans="1:8">
      <c r="A155" s="163" t="s">
        <v>119</v>
      </c>
      <c r="B155" s="164">
        <v>1367</v>
      </c>
      <c r="C155" s="165">
        <v>21.3</v>
      </c>
      <c r="D155" s="163"/>
      <c r="E155" s="173"/>
      <c r="H155" s="39"/>
    </row>
    <row r="156" spans="1:8">
      <c r="A156" s="163" t="s">
        <v>119</v>
      </c>
      <c r="B156" s="164">
        <v>6601</v>
      </c>
      <c r="C156" s="165">
        <v>12.28</v>
      </c>
      <c r="D156" s="163"/>
      <c r="E156" s="173"/>
      <c r="H156" s="39"/>
    </row>
    <row r="157" spans="1:8">
      <c r="A157" s="163" t="s">
        <v>119</v>
      </c>
      <c r="B157" s="164">
        <v>3622</v>
      </c>
      <c r="C157" s="165">
        <v>74.97</v>
      </c>
      <c r="D157" s="163"/>
      <c r="E157" s="173"/>
      <c r="H157" s="39"/>
    </row>
    <row r="158" spans="1:8">
      <c r="A158" s="163" t="s">
        <v>119</v>
      </c>
      <c r="B158" s="164">
        <v>2123</v>
      </c>
      <c r="C158" s="165">
        <v>25.05</v>
      </c>
      <c r="D158" s="163"/>
      <c r="E158" s="173"/>
      <c r="H158" s="39"/>
    </row>
    <row r="159" spans="1:8">
      <c r="A159" s="163" t="s">
        <v>119</v>
      </c>
      <c r="B159" s="164">
        <v>2110</v>
      </c>
      <c r="C159" s="165">
        <v>1.4</v>
      </c>
      <c r="D159" s="163"/>
      <c r="E159" s="173"/>
      <c r="H159" s="39"/>
    </row>
    <row r="160" spans="1:8">
      <c r="A160" s="163" t="s">
        <v>119</v>
      </c>
      <c r="B160" s="164">
        <v>2088</v>
      </c>
      <c r="C160" s="165">
        <v>1.31</v>
      </c>
      <c r="D160" s="163"/>
      <c r="E160" s="173"/>
      <c r="H160" s="39"/>
    </row>
    <row r="161" spans="1:8">
      <c r="A161" s="163" t="s">
        <v>119</v>
      </c>
      <c r="B161" s="164">
        <v>2087</v>
      </c>
      <c r="C161" s="165">
        <v>1.31</v>
      </c>
      <c r="D161" s="163"/>
      <c r="E161" s="173"/>
      <c r="H161" s="39"/>
    </row>
    <row r="162" spans="1:8">
      <c r="A162" s="163" t="s">
        <v>119</v>
      </c>
      <c r="B162" s="164">
        <v>2084</v>
      </c>
      <c r="C162" s="165">
        <v>1.82</v>
      </c>
      <c r="D162" s="163"/>
      <c r="E162" s="173"/>
      <c r="H162" s="39"/>
    </row>
    <row r="163" spans="1:8">
      <c r="A163" s="163" t="s">
        <v>119</v>
      </c>
      <c r="B163" s="164">
        <v>3620</v>
      </c>
      <c r="C163" s="165">
        <v>29.24</v>
      </c>
      <c r="D163" s="163"/>
      <c r="E163" s="173"/>
      <c r="H163" s="39"/>
    </row>
    <row r="164" spans="1:8">
      <c r="A164" s="163" t="s">
        <v>119</v>
      </c>
      <c r="B164" s="164">
        <v>6432</v>
      </c>
      <c r="C164" s="165">
        <v>5.01</v>
      </c>
      <c r="D164" s="163"/>
      <c r="E164" s="173"/>
      <c r="H164" s="39"/>
    </row>
    <row r="165" spans="1:8">
      <c r="A165" s="163" t="s">
        <v>119</v>
      </c>
      <c r="B165" s="164">
        <v>3618</v>
      </c>
      <c r="C165" s="165">
        <v>9.44</v>
      </c>
      <c r="D165" s="163"/>
      <c r="E165" s="173"/>
      <c r="H165" s="39"/>
    </row>
    <row r="166" spans="1:8">
      <c r="A166" s="163" t="s">
        <v>119</v>
      </c>
      <c r="B166" s="164">
        <v>6648</v>
      </c>
      <c r="C166" s="165">
        <v>2.94</v>
      </c>
      <c r="D166" s="163"/>
      <c r="E166" s="173"/>
      <c r="H166" s="39"/>
    </row>
    <row r="167" spans="1:8">
      <c r="A167" s="163" t="s">
        <v>119</v>
      </c>
      <c r="B167" s="164">
        <v>3617</v>
      </c>
      <c r="C167" s="165">
        <v>32.6</v>
      </c>
      <c r="D167" s="163"/>
      <c r="E167" s="173"/>
      <c r="H167" s="39"/>
    </row>
    <row r="168" spans="1:8">
      <c r="A168" s="163" t="s">
        <v>119</v>
      </c>
      <c r="B168" s="164">
        <v>2108</v>
      </c>
      <c r="C168" s="165">
        <v>4.63</v>
      </c>
      <c r="D168" s="163"/>
      <c r="E168" s="173"/>
      <c r="H168" s="39"/>
    </row>
    <row r="169" spans="1:8">
      <c r="A169" s="163" t="s">
        <v>119</v>
      </c>
      <c r="B169" s="164">
        <v>2102</v>
      </c>
      <c r="C169" s="165">
        <v>19.690000000000001</v>
      </c>
      <c r="D169" s="163"/>
      <c r="E169" s="173"/>
      <c r="H169" s="39"/>
    </row>
    <row r="170" spans="1:8">
      <c r="A170" s="163" t="s">
        <v>119</v>
      </c>
      <c r="B170" s="164">
        <v>6645</v>
      </c>
      <c r="C170" s="165">
        <v>19.28</v>
      </c>
      <c r="D170" s="163"/>
      <c r="E170" s="173"/>
      <c r="H170" s="39"/>
    </row>
    <row r="171" spans="1:8">
      <c r="A171" s="163" t="s">
        <v>119</v>
      </c>
      <c r="B171" s="164">
        <v>2075</v>
      </c>
      <c r="C171" s="165">
        <v>9.4499999999999993</v>
      </c>
      <c r="D171" s="163"/>
      <c r="E171" s="173"/>
      <c r="H171" s="39"/>
    </row>
    <row r="172" spans="1:8">
      <c r="A172" s="163" t="s">
        <v>119</v>
      </c>
      <c r="B172" s="164">
        <v>2713</v>
      </c>
      <c r="C172" s="165">
        <v>7.14</v>
      </c>
      <c r="D172" s="163"/>
      <c r="E172" s="173"/>
      <c r="H172" s="39"/>
    </row>
    <row r="173" spans="1:8">
      <c r="A173" s="163" t="s">
        <v>119</v>
      </c>
      <c r="B173" s="164">
        <v>6627</v>
      </c>
      <c r="C173" s="165">
        <v>14.95</v>
      </c>
      <c r="D173" s="163"/>
      <c r="E173" s="173"/>
      <c r="H173" s="39"/>
    </row>
    <row r="174" spans="1:8">
      <c r="A174" s="163" t="s">
        <v>119</v>
      </c>
      <c r="B174" s="164">
        <v>6541</v>
      </c>
      <c r="C174" s="165">
        <v>12</v>
      </c>
      <c r="D174" s="163"/>
      <c r="E174" s="173"/>
      <c r="H174" s="39"/>
    </row>
    <row r="175" spans="1:8">
      <c r="A175" s="163" t="s">
        <v>119</v>
      </c>
      <c r="B175" s="164">
        <v>2116</v>
      </c>
      <c r="C175" s="165">
        <v>25.54</v>
      </c>
      <c r="D175" s="163"/>
      <c r="E175" s="173"/>
      <c r="H175" s="39"/>
    </row>
    <row r="176" spans="1:8">
      <c r="A176" s="163" t="s">
        <v>119</v>
      </c>
      <c r="B176" s="164">
        <v>6603</v>
      </c>
      <c r="C176" s="165">
        <v>6.37</v>
      </c>
      <c r="D176" s="163"/>
      <c r="E176" s="173"/>
      <c r="H176" s="39"/>
    </row>
    <row r="177" spans="1:8">
      <c r="A177" s="163" t="s">
        <v>119</v>
      </c>
      <c r="B177" s="164">
        <v>6706</v>
      </c>
      <c r="C177" s="165">
        <v>3.22</v>
      </c>
      <c r="D177" s="163"/>
      <c r="E177" s="173"/>
      <c r="H177" s="39"/>
    </row>
    <row r="178" spans="1:8">
      <c r="A178" s="163" t="s">
        <v>119</v>
      </c>
      <c r="B178" s="164">
        <v>2715</v>
      </c>
      <c r="C178" s="165">
        <v>15.57</v>
      </c>
      <c r="D178" s="163"/>
      <c r="E178" s="173"/>
      <c r="H178" s="39"/>
    </row>
    <row r="179" spans="1:8">
      <c r="A179" s="163" t="s">
        <v>119</v>
      </c>
      <c r="B179" s="164">
        <v>6438</v>
      </c>
      <c r="C179" s="165">
        <v>7.95</v>
      </c>
      <c r="D179" s="163"/>
      <c r="E179" s="173"/>
      <c r="H179" s="39"/>
    </row>
    <row r="180" spans="1:8">
      <c r="A180" s="163" t="s">
        <v>119</v>
      </c>
      <c r="B180" s="164">
        <v>2185</v>
      </c>
      <c r="C180" s="165">
        <v>5.19</v>
      </c>
      <c r="D180" s="163"/>
      <c r="E180" s="173"/>
      <c r="H180" s="39"/>
    </row>
    <row r="181" spans="1:8">
      <c r="A181" s="163" t="s">
        <v>119</v>
      </c>
      <c r="B181" s="164">
        <v>6574</v>
      </c>
      <c r="C181" s="165">
        <v>89.24</v>
      </c>
      <c r="D181" s="163"/>
      <c r="E181" s="173"/>
      <c r="H181" s="39"/>
    </row>
    <row r="182" spans="1:8">
      <c r="A182" s="163" t="s">
        <v>119</v>
      </c>
      <c r="B182" s="164">
        <v>2706</v>
      </c>
      <c r="C182" s="165">
        <v>42.71</v>
      </c>
      <c r="D182" s="163"/>
      <c r="E182" s="173"/>
      <c r="H182" s="39"/>
    </row>
    <row r="183" spans="1:8">
      <c r="A183" s="163" t="s">
        <v>119</v>
      </c>
      <c r="B183" s="164">
        <v>2100</v>
      </c>
      <c r="C183" s="165">
        <v>39.99</v>
      </c>
      <c r="D183" s="163"/>
      <c r="E183" s="173"/>
      <c r="H183" s="39"/>
    </row>
    <row r="184" spans="1:8">
      <c r="A184" s="163" t="s">
        <v>119</v>
      </c>
      <c r="B184" s="164">
        <v>6711</v>
      </c>
      <c r="C184" s="165">
        <v>4.53</v>
      </c>
      <c r="D184" s="163"/>
      <c r="E184" s="173"/>
      <c r="H184" s="39"/>
    </row>
    <row r="185" spans="1:8">
      <c r="A185" s="163" t="s">
        <v>119</v>
      </c>
      <c r="B185" s="164">
        <v>6639</v>
      </c>
      <c r="C185" s="165">
        <v>4.53</v>
      </c>
      <c r="D185" s="163"/>
      <c r="E185" s="173"/>
      <c r="H185" s="39"/>
    </row>
    <row r="186" spans="1:8">
      <c r="A186" s="163" t="s">
        <v>119</v>
      </c>
      <c r="B186" s="164">
        <v>2186</v>
      </c>
      <c r="C186" s="165">
        <v>3.47</v>
      </c>
      <c r="D186" s="163"/>
      <c r="E186" s="173"/>
      <c r="H186" s="39"/>
    </row>
    <row r="187" spans="1:8">
      <c r="A187" s="163" t="s">
        <v>119</v>
      </c>
      <c r="B187" s="164">
        <v>6771</v>
      </c>
      <c r="C187" s="165">
        <v>4.13</v>
      </c>
      <c r="D187" s="163"/>
      <c r="E187" s="173"/>
      <c r="H187" s="39"/>
    </row>
    <row r="188" spans="1:8">
      <c r="A188" s="163" t="s">
        <v>119</v>
      </c>
      <c r="B188" s="164">
        <v>6769</v>
      </c>
      <c r="C188" s="165">
        <v>3.84</v>
      </c>
      <c r="D188" s="163"/>
      <c r="E188" s="173"/>
      <c r="H188" s="39"/>
    </row>
    <row r="189" spans="1:8">
      <c r="A189" s="163" t="s">
        <v>119</v>
      </c>
      <c r="B189" s="164">
        <v>6768</v>
      </c>
      <c r="C189" s="165">
        <v>3.84</v>
      </c>
      <c r="D189" s="163"/>
      <c r="E189" s="173"/>
      <c r="H189" s="39"/>
    </row>
    <row r="190" spans="1:8">
      <c r="A190" s="163" t="s">
        <v>119</v>
      </c>
      <c r="B190" s="164">
        <v>6772</v>
      </c>
      <c r="C190" s="165">
        <v>5.28</v>
      </c>
      <c r="D190" s="163"/>
      <c r="E190" s="173"/>
      <c r="H190" s="39"/>
    </row>
    <row r="191" spans="1:8">
      <c r="A191" s="163" t="s">
        <v>119</v>
      </c>
      <c r="B191" s="164">
        <v>6770</v>
      </c>
      <c r="C191" s="165">
        <v>4.75</v>
      </c>
      <c r="D191" s="163"/>
      <c r="E191" s="173"/>
      <c r="H191" s="39"/>
    </row>
    <row r="192" spans="1:8">
      <c r="A192" s="163" t="s">
        <v>119</v>
      </c>
      <c r="B192" s="164">
        <v>6708</v>
      </c>
      <c r="C192" s="165">
        <v>16.8</v>
      </c>
      <c r="D192" s="163"/>
      <c r="E192" s="173"/>
      <c r="H192" s="39"/>
    </row>
    <row r="193" spans="1:8">
      <c r="A193" s="163" t="s">
        <v>119</v>
      </c>
      <c r="B193" s="164">
        <v>3637</v>
      </c>
      <c r="C193" s="165">
        <v>55.08</v>
      </c>
      <c r="D193" s="163"/>
      <c r="E193" s="173"/>
      <c r="H193" s="39"/>
    </row>
    <row r="194" spans="1:8">
      <c r="A194" s="163" t="s">
        <v>119</v>
      </c>
      <c r="B194" s="164">
        <v>2189</v>
      </c>
      <c r="C194" s="165">
        <v>5.23</v>
      </c>
      <c r="D194" s="163"/>
      <c r="E194" s="173"/>
      <c r="H194" s="39"/>
    </row>
    <row r="195" spans="1:8">
      <c r="A195" s="163" t="s">
        <v>119</v>
      </c>
      <c r="B195" s="164">
        <v>3636</v>
      </c>
      <c r="C195" s="165">
        <v>16.5</v>
      </c>
      <c r="D195" s="163"/>
      <c r="E195" s="173"/>
      <c r="H195" s="39"/>
    </row>
    <row r="196" spans="1:8">
      <c r="A196" s="163" t="s">
        <v>119</v>
      </c>
      <c r="B196" s="164">
        <v>3638</v>
      </c>
      <c r="C196" s="165">
        <v>20.9</v>
      </c>
      <c r="D196" s="163"/>
      <c r="E196" s="173"/>
      <c r="H196" s="39"/>
    </row>
    <row r="197" spans="1:8">
      <c r="A197" s="163" t="s">
        <v>119</v>
      </c>
      <c r="B197" s="164">
        <v>2187</v>
      </c>
      <c r="C197" s="165">
        <v>4.1900000000000004</v>
      </c>
      <c r="D197" s="163"/>
      <c r="E197" s="173"/>
      <c r="H197" s="39"/>
    </row>
    <row r="198" spans="1:8">
      <c r="A198" s="163" t="s">
        <v>119</v>
      </c>
      <c r="B198" s="164">
        <v>3644</v>
      </c>
      <c r="C198" s="165">
        <v>10.6</v>
      </c>
      <c r="D198" s="163"/>
      <c r="E198" s="173"/>
      <c r="H198" s="39"/>
    </row>
    <row r="199" spans="1:8">
      <c r="A199" s="163" t="s">
        <v>119</v>
      </c>
      <c r="B199" s="164">
        <v>6602</v>
      </c>
      <c r="C199" s="165">
        <v>19.899999999999999</v>
      </c>
      <c r="D199" s="163"/>
      <c r="E199" s="173"/>
      <c r="H199" s="39"/>
    </row>
    <row r="200" spans="1:8">
      <c r="A200" s="163" t="s">
        <v>119</v>
      </c>
      <c r="B200" s="164">
        <v>2118</v>
      </c>
      <c r="C200" s="165">
        <v>4.09</v>
      </c>
      <c r="D200" s="163"/>
      <c r="E200" s="173"/>
      <c r="H200" s="39"/>
    </row>
    <row r="201" spans="1:8">
      <c r="A201" s="163" t="s">
        <v>119</v>
      </c>
      <c r="B201" s="164">
        <v>6598</v>
      </c>
      <c r="C201" s="165">
        <v>8.9700000000000006</v>
      </c>
      <c r="D201" s="163"/>
      <c r="E201" s="173"/>
      <c r="H201" s="39"/>
    </row>
    <row r="202" spans="1:8">
      <c r="A202" s="163" t="s">
        <v>119</v>
      </c>
      <c r="B202" s="164">
        <v>2717</v>
      </c>
      <c r="C202" s="165">
        <v>11.03</v>
      </c>
      <c r="D202" s="163"/>
      <c r="E202" s="173"/>
      <c r="H202" s="39"/>
    </row>
    <row r="203" spans="1:8">
      <c r="A203" s="163" t="s">
        <v>119</v>
      </c>
      <c r="B203" s="164">
        <v>2175</v>
      </c>
      <c r="C203" s="165">
        <v>8.08</v>
      </c>
      <c r="D203" s="163"/>
      <c r="E203" s="173"/>
      <c r="H203" s="39"/>
    </row>
    <row r="204" spans="1:8">
      <c r="A204" s="163" t="s">
        <v>119</v>
      </c>
      <c r="B204" s="164">
        <v>6437</v>
      </c>
      <c r="C204" s="165">
        <v>30.26</v>
      </c>
      <c r="D204" s="163"/>
      <c r="E204" s="173"/>
      <c r="H204" s="39"/>
    </row>
    <row r="205" spans="1:8">
      <c r="A205" s="163" t="s">
        <v>119</v>
      </c>
      <c r="B205" s="164">
        <v>2072</v>
      </c>
      <c r="C205" s="165">
        <v>42.99</v>
      </c>
      <c r="D205" s="163"/>
      <c r="E205" s="173"/>
      <c r="H205" s="39"/>
    </row>
    <row r="206" spans="1:8">
      <c r="A206" s="163" t="s">
        <v>119</v>
      </c>
      <c r="B206" s="164">
        <v>2121</v>
      </c>
      <c r="C206" s="165">
        <v>7.41</v>
      </c>
      <c r="D206" s="163"/>
      <c r="E206" s="173"/>
      <c r="H206" s="39"/>
    </row>
    <row r="207" spans="1:8">
      <c r="A207" s="163" t="s">
        <v>119</v>
      </c>
      <c r="B207" s="164">
        <v>6622</v>
      </c>
      <c r="C207" s="165">
        <v>9.8000000000000007</v>
      </c>
      <c r="D207" s="163"/>
      <c r="E207" s="173"/>
      <c r="H207" s="39"/>
    </row>
    <row r="208" spans="1:8">
      <c r="A208" s="163" t="s">
        <v>119</v>
      </c>
      <c r="B208" s="164">
        <v>2711</v>
      </c>
      <c r="C208" s="165">
        <v>29.63</v>
      </c>
      <c r="D208" s="163"/>
      <c r="E208" s="173"/>
      <c r="H208" s="39"/>
    </row>
    <row r="209" spans="1:8">
      <c r="A209" s="163" t="s">
        <v>119</v>
      </c>
      <c r="B209" s="164">
        <v>6075</v>
      </c>
      <c r="C209" s="165">
        <v>17.07</v>
      </c>
      <c r="D209" s="163"/>
      <c r="E209" s="173"/>
      <c r="H209" s="39"/>
    </row>
    <row r="210" spans="1:8">
      <c r="A210" s="163" t="s">
        <v>119</v>
      </c>
      <c r="B210" s="164">
        <v>6593</v>
      </c>
      <c r="C210" s="165">
        <v>2.65</v>
      </c>
      <c r="D210" s="163"/>
      <c r="E210" s="173"/>
      <c r="H210" s="39"/>
    </row>
    <row r="211" spans="1:8">
      <c r="A211" s="163" t="s">
        <v>119</v>
      </c>
      <c r="B211" s="164">
        <v>6644</v>
      </c>
      <c r="C211" s="165">
        <v>15.33</v>
      </c>
      <c r="D211" s="163"/>
      <c r="E211" s="173"/>
      <c r="H211" s="39"/>
    </row>
    <row r="212" spans="1:8">
      <c r="A212" s="163" t="s">
        <v>119</v>
      </c>
      <c r="B212" s="164">
        <v>2085</v>
      </c>
      <c r="C212" s="165">
        <v>4.4800000000000004</v>
      </c>
      <c r="D212" s="163"/>
      <c r="E212" s="173"/>
      <c r="H212" s="39"/>
    </row>
    <row r="213" spans="1:8">
      <c r="A213" s="163" t="s">
        <v>119</v>
      </c>
      <c r="B213" s="164">
        <v>3628</v>
      </c>
      <c r="C213" s="165">
        <v>6.91</v>
      </c>
      <c r="D213" s="163"/>
      <c r="E213" s="173"/>
      <c r="H213" s="39"/>
    </row>
    <row r="214" spans="1:8">
      <c r="A214" s="163" t="s">
        <v>119</v>
      </c>
      <c r="B214" s="164">
        <v>3635</v>
      </c>
      <c r="C214" s="165">
        <v>2.0699999999999998</v>
      </c>
      <c r="D214" s="163"/>
      <c r="E214" s="173"/>
      <c r="H214" s="39"/>
    </row>
    <row r="215" spans="1:8">
      <c r="A215" s="163" t="s">
        <v>119</v>
      </c>
      <c r="B215" s="164">
        <v>6653</v>
      </c>
      <c r="C215" s="165">
        <v>11.2</v>
      </c>
      <c r="D215" s="163"/>
      <c r="E215" s="173"/>
      <c r="H215" s="39"/>
    </row>
    <row r="216" spans="1:8">
      <c r="A216" s="163" t="s">
        <v>119</v>
      </c>
      <c r="B216" s="164">
        <v>6600</v>
      </c>
      <c r="C216" s="165">
        <v>26.1</v>
      </c>
      <c r="D216" s="163"/>
      <c r="E216" s="173"/>
      <c r="H216" s="39"/>
    </row>
    <row r="217" spans="1:8">
      <c r="A217" s="163" t="s">
        <v>119</v>
      </c>
      <c r="B217" s="164">
        <v>2078</v>
      </c>
      <c r="C217" s="165">
        <v>25.24</v>
      </c>
      <c r="D217" s="163"/>
      <c r="E217" s="173"/>
      <c r="H217" s="39"/>
    </row>
    <row r="218" spans="1:8">
      <c r="A218" s="163" t="s">
        <v>119</v>
      </c>
      <c r="B218" s="164">
        <v>2120</v>
      </c>
      <c r="C218" s="165">
        <v>8.6999999999999993</v>
      </c>
      <c r="D218" s="163"/>
      <c r="E218" s="173"/>
      <c r="H218" s="39"/>
    </row>
    <row r="219" spans="1:8">
      <c r="A219" s="163" t="s">
        <v>119</v>
      </c>
      <c r="B219" s="164">
        <v>3629</v>
      </c>
      <c r="C219" s="165">
        <v>10.3</v>
      </c>
      <c r="D219" s="163"/>
      <c r="E219" s="173"/>
      <c r="H219" s="39"/>
    </row>
    <row r="220" spans="1:8">
      <c r="A220" s="163" t="s">
        <v>119</v>
      </c>
      <c r="B220" s="164">
        <v>2117</v>
      </c>
      <c r="C220" s="165">
        <v>25.04</v>
      </c>
      <c r="D220" s="163"/>
      <c r="E220" s="173"/>
      <c r="H220" s="39"/>
    </row>
    <row r="221" spans="1:8">
      <c r="A221" s="163" t="s">
        <v>119</v>
      </c>
      <c r="B221" s="164">
        <v>3625</v>
      </c>
      <c r="C221" s="165">
        <v>59.45</v>
      </c>
      <c r="D221" s="163"/>
      <c r="E221" s="173"/>
      <c r="H221" s="39"/>
    </row>
    <row r="222" spans="1:8">
      <c r="A222" s="163" t="s">
        <v>119</v>
      </c>
      <c r="B222" s="164">
        <v>6542</v>
      </c>
      <c r="C222" s="165">
        <v>94.39</v>
      </c>
      <c r="D222" s="163"/>
      <c r="E222" s="173"/>
      <c r="H222" s="39"/>
    </row>
    <row r="223" spans="1:8">
      <c r="A223" s="163" t="s">
        <v>119</v>
      </c>
      <c r="B223" s="164">
        <v>2083</v>
      </c>
      <c r="C223" s="165">
        <v>13.27</v>
      </c>
      <c r="D223" s="163"/>
      <c r="E223" s="173"/>
      <c r="H223" s="39"/>
    </row>
    <row r="224" spans="1:8">
      <c r="A224" s="163" t="s">
        <v>119</v>
      </c>
      <c r="B224" s="164">
        <v>6697</v>
      </c>
      <c r="C224" s="165">
        <v>3.06</v>
      </c>
      <c r="D224" s="163"/>
      <c r="E224" s="173"/>
      <c r="H224" s="39"/>
    </row>
    <row r="225" spans="1:8">
      <c r="A225" s="163" t="s">
        <v>119</v>
      </c>
      <c r="B225" s="164">
        <v>2097</v>
      </c>
      <c r="C225" s="165">
        <v>6.73</v>
      </c>
      <c r="D225" s="163"/>
      <c r="E225" s="173"/>
      <c r="H225" s="39"/>
    </row>
    <row r="226" spans="1:8">
      <c r="A226" s="163" t="s">
        <v>119</v>
      </c>
      <c r="B226" s="164">
        <v>6611</v>
      </c>
      <c r="C226" s="165">
        <v>10.36</v>
      </c>
      <c r="D226" s="163"/>
      <c r="E226" s="173"/>
      <c r="H226" s="39"/>
    </row>
    <row r="227" spans="1:8">
      <c r="A227" s="163" t="s">
        <v>119</v>
      </c>
      <c r="B227" s="164">
        <v>6610</v>
      </c>
      <c r="C227" s="165">
        <v>13.99</v>
      </c>
      <c r="D227" s="163"/>
      <c r="E227" s="173"/>
      <c r="H227" s="39"/>
    </row>
    <row r="228" spans="1:8">
      <c r="A228" s="163" t="s">
        <v>119</v>
      </c>
      <c r="B228" s="164">
        <v>6609</v>
      </c>
      <c r="C228" s="165">
        <v>10.37</v>
      </c>
      <c r="D228" s="163"/>
      <c r="E228" s="173"/>
      <c r="H228" s="39"/>
    </row>
    <row r="229" spans="1:8">
      <c r="A229" s="163" t="s">
        <v>119</v>
      </c>
      <c r="B229" s="164">
        <v>6608</v>
      </c>
      <c r="C229" s="165">
        <v>10.24</v>
      </c>
      <c r="D229" s="163"/>
      <c r="E229" s="173"/>
      <c r="H229" s="39"/>
    </row>
    <row r="230" spans="1:8">
      <c r="A230" s="163" t="s">
        <v>119</v>
      </c>
      <c r="B230" s="164">
        <v>6612</v>
      </c>
      <c r="C230" s="165">
        <v>10.36</v>
      </c>
      <c r="D230" s="163"/>
      <c r="E230" s="173"/>
      <c r="H230" s="39"/>
    </row>
    <row r="231" spans="1:8">
      <c r="A231" s="163" t="s">
        <v>119</v>
      </c>
      <c r="B231" s="164">
        <v>6614</v>
      </c>
      <c r="C231" s="165">
        <v>10.36</v>
      </c>
      <c r="D231" s="163"/>
      <c r="E231" s="173"/>
      <c r="H231" s="39"/>
    </row>
    <row r="232" spans="1:8">
      <c r="A232" s="163" t="s">
        <v>119</v>
      </c>
      <c r="B232" s="164">
        <v>6599</v>
      </c>
      <c r="C232" s="165">
        <v>18.43</v>
      </c>
      <c r="D232" s="163"/>
      <c r="E232" s="173"/>
      <c r="H232" s="39"/>
    </row>
    <row r="233" spans="1:8">
      <c r="A233" s="163" t="s">
        <v>119</v>
      </c>
      <c r="B233" s="164">
        <v>6435</v>
      </c>
      <c r="C233" s="165">
        <v>1.1000000000000001</v>
      </c>
      <c r="D233" s="163"/>
      <c r="E233" s="173"/>
      <c r="H233" s="39"/>
    </row>
    <row r="234" spans="1:8">
      <c r="A234" s="163" t="s">
        <v>119</v>
      </c>
      <c r="B234" s="164">
        <v>2079</v>
      </c>
      <c r="C234" s="165">
        <v>4.3600000000000003</v>
      </c>
      <c r="D234" s="163"/>
      <c r="E234" s="173"/>
      <c r="H234" s="39"/>
    </row>
    <row r="235" spans="1:8">
      <c r="A235" s="163" t="s">
        <v>119</v>
      </c>
      <c r="B235" s="164">
        <v>2115</v>
      </c>
      <c r="C235" s="165">
        <v>1.61</v>
      </c>
      <c r="D235" s="163"/>
      <c r="E235" s="173"/>
      <c r="H235" s="39"/>
    </row>
    <row r="236" spans="1:8">
      <c r="A236" s="163" t="s">
        <v>119</v>
      </c>
      <c r="B236" s="164">
        <v>6617</v>
      </c>
      <c r="C236" s="165">
        <v>14.2</v>
      </c>
      <c r="D236" s="163"/>
      <c r="E236" s="173"/>
      <c r="H236" s="39"/>
    </row>
    <row r="237" spans="1:8">
      <c r="A237" s="163" t="s">
        <v>119</v>
      </c>
      <c r="B237" s="164">
        <v>2699</v>
      </c>
      <c r="C237" s="165">
        <v>26.63</v>
      </c>
      <c r="D237" s="163"/>
      <c r="E237" s="173"/>
      <c r="H237" s="39"/>
    </row>
    <row r="238" spans="1:8">
      <c r="A238" s="163" t="s">
        <v>119</v>
      </c>
      <c r="B238" s="164">
        <v>2146</v>
      </c>
      <c r="C238" s="165">
        <v>8.33</v>
      </c>
      <c r="D238" s="163"/>
      <c r="E238" s="173"/>
      <c r="H238" s="39"/>
    </row>
    <row r="239" spans="1:8">
      <c r="A239" s="163" t="s">
        <v>119</v>
      </c>
      <c r="B239" s="164">
        <v>6592</v>
      </c>
      <c r="C239" s="165">
        <v>17.43</v>
      </c>
      <c r="D239" s="163"/>
      <c r="E239" s="173"/>
      <c r="H239" s="39"/>
    </row>
    <row r="240" spans="1:8">
      <c r="A240" s="163" t="s">
        <v>119</v>
      </c>
      <c r="B240" s="164">
        <v>6596</v>
      </c>
      <c r="C240" s="165">
        <v>19</v>
      </c>
      <c r="D240" s="163"/>
      <c r="E240" s="173"/>
      <c r="H240" s="39"/>
    </row>
    <row r="241" spans="1:8">
      <c r="A241" s="163" t="s">
        <v>119</v>
      </c>
      <c r="B241" s="164">
        <v>6606</v>
      </c>
      <c r="C241" s="165">
        <v>4.5999999999999996</v>
      </c>
      <c r="D241" s="163"/>
      <c r="E241" s="173"/>
      <c r="H241" s="39"/>
    </row>
    <row r="242" spans="1:8">
      <c r="A242" s="163" t="s">
        <v>119</v>
      </c>
      <c r="B242" s="164">
        <v>2105</v>
      </c>
      <c r="C242" s="165">
        <v>9.7899999999999991</v>
      </c>
      <c r="D242" s="163"/>
      <c r="E242" s="173"/>
      <c r="H242" s="39"/>
    </row>
    <row r="243" spans="1:8">
      <c r="A243" s="163" t="s">
        <v>119</v>
      </c>
      <c r="B243" s="164">
        <v>6597</v>
      </c>
      <c r="C243" s="165">
        <v>11.78</v>
      </c>
      <c r="D243" s="163"/>
      <c r="E243" s="173"/>
      <c r="H243" s="39"/>
    </row>
    <row r="244" spans="1:8">
      <c r="A244" s="163" t="s">
        <v>119</v>
      </c>
      <c r="B244" s="164">
        <v>6430</v>
      </c>
      <c r="C244" s="165">
        <v>19</v>
      </c>
      <c r="D244" s="163"/>
      <c r="E244" s="173"/>
      <c r="H244" s="39"/>
    </row>
    <row r="245" spans="1:8">
      <c r="A245" s="163" t="s">
        <v>119</v>
      </c>
      <c r="B245" s="164">
        <v>6613</v>
      </c>
      <c r="C245" s="165">
        <v>17.77</v>
      </c>
      <c r="D245" s="163"/>
      <c r="E245" s="173"/>
      <c r="H245" s="39"/>
    </row>
    <row r="246" spans="1:8">
      <c r="A246" s="163" t="s">
        <v>119</v>
      </c>
      <c r="B246" s="164">
        <v>6433</v>
      </c>
      <c r="C246" s="165">
        <v>19.649999999999999</v>
      </c>
      <c r="D246" s="163"/>
      <c r="E246" s="173"/>
      <c r="H246" s="39"/>
    </row>
    <row r="247" spans="1:8">
      <c r="A247" s="163" t="s">
        <v>119</v>
      </c>
      <c r="B247" s="164">
        <v>6524</v>
      </c>
      <c r="C247" s="165">
        <v>0.93</v>
      </c>
      <c r="D247" s="163"/>
      <c r="E247" s="173"/>
      <c r="H247" s="39"/>
    </row>
    <row r="248" spans="1:8">
      <c r="A248" s="163" t="s">
        <v>119</v>
      </c>
      <c r="B248" s="164">
        <v>2076</v>
      </c>
      <c r="C248" s="165">
        <v>9.4499999999999993</v>
      </c>
      <c r="D248" s="163"/>
      <c r="E248" s="173"/>
      <c r="H248" s="39"/>
    </row>
    <row r="249" spans="1:8">
      <c r="A249" s="163" t="s">
        <v>119</v>
      </c>
      <c r="B249" s="164">
        <v>1064</v>
      </c>
      <c r="C249" s="165">
        <v>27.05</v>
      </c>
      <c r="D249" s="163"/>
      <c r="E249" s="173"/>
      <c r="H249" s="39"/>
    </row>
    <row r="250" spans="1:8">
      <c r="A250" s="163" t="s">
        <v>119</v>
      </c>
      <c r="B250" s="164">
        <v>6604</v>
      </c>
      <c r="C250" s="165">
        <v>11.72</v>
      </c>
      <c r="D250" s="163"/>
      <c r="E250" s="173"/>
      <c r="H250" s="39"/>
    </row>
    <row r="251" spans="1:8">
      <c r="A251" s="163" t="s">
        <v>119</v>
      </c>
      <c r="B251" s="164">
        <v>2722</v>
      </c>
      <c r="C251" s="165">
        <v>2.5</v>
      </c>
      <c r="D251" s="163"/>
      <c r="E251" s="173"/>
      <c r="H251" s="39"/>
    </row>
    <row r="252" spans="1:8">
      <c r="A252" s="163" t="s">
        <v>119</v>
      </c>
      <c r="B252" s="164">
        <v>6652</v>
      </c>
      <c r="C252" s="165">
        <v>5.71</v>
      </c>
      <c r="D252" s="163"/>
      <c r="E252" s="173"/>
      <c r="H252" s="39"/>
    </row>
    <row r="253" spans="1:8">
      <c r="A253" s="163" t="s">
        <v>119</v>
      </c>
      <c r="B253" s="164">
        <v>6619</v>
      </c>
      <c r="C253" s="165">
        <v>5.27</v>
      </c>
      <c r="D253" s="163"/>
      <c r="E253" s="173"/>
      <c r="H253" s="39"/>
    </row>
    <row r="254" spans="1:8">
      <c r="A254" s="163" t="s">
        <v>119</v>
      </c>
      <c r="B254" s="164">
        <v>6607</v>
      </c>
      <c r="C254" s="165">
        <v>5.27</v>
      </c>
      <c r="D254" s="163"/>
      <c r="E254" s="173"/>
      <c r="H254" s="39"/>
    </row>
    <row r="255" spans="1:8">
      <c r="A255" s="163" t="s">
        <v>119</v>
      </c>
      <c r="B255" s="164">
        <v>6605</v>
      </c>
      <c r="C255" s="165">
        <v>9.7100000000000009</v>
      </c>
      <c r="D255" s="163"/>
      <c r="E255" s="173"/>
      <c r="H255" s="39"/>
    </row>
    <row r="256" spans="1:8">
      <c r="A256" s="163" t="s">
        <v>119</v>
      </c>
      <c r="B256" s="164">
        <v>3623</v>
      </c>
      <c r="C256" s="165">
        <v>24.76</v>
      </c>
      <c r="D256" s="163"/>
      <c r="E256" s="173"/>
      <c r="H256" s="39"/>
    </row>
    <row r="257" spans="1:8">
      <c r="A257" s="163" t="s">
        <v>119</v>
      </c>
      <c r="B257" s="164">
        <v>6643</v>
      </c>
      <c r="C257" s="165">
        <v>36.700000000000003</v>
      </c>
      <c r="D257" s="163"/>
      <c r="E257" s="173"/>
      <c r="H257" s="39"/>
    </row>
    <row r="258" spans="1:8">
      <c r="A258" s="163" t="s">
        <v>119</v>
      </c>
      <c r="B258" s="164">
        <v>3642</v>
      </c>
      <c r="C258" s="165">
        <v>49.29</v>
      </c>
      <c r="D258" s="163"/>
      <c r="E258" s="173"/>
      <c r="H258" s="39"/>
    </row>
    <row r="259" spans="1:8">
      <c r="A259" s="163" t="s">
        <v>119</v>
      </c>
      <c r="B259" s="164">
        <v>6544</v>
      </c>
      <c r="C259" s="165">
        <v>68.599999999999994</v>
      </c>
      <c r="D259" s="163"/>
      <c r="E259" s="173"/>
      <c r="H259" s="39"/>
    </row>
    <row r="260" spans="1:8">
      <c r="A260" s="163" t="s">
        <v>119</v>
      </c>
      <c r="B260" s="164">
        <v>2109</v>
      </c>
      <c r="C260" s="165">
        <v>247.1</v>
      </c>
      <c r="D260" s="163"/>
      <c r="E260" s="173"/>
      <c r="H260" s="39"/>
    </row>
    <row r="261" spans="1:8">
      <c r="A261" s="163" t="s">
        <v>119</v>
      </c>
      <c r="B261" s="164">
        <v>6575</v>
      </c>
      <c r="C261" s="165">
        <v>13.85</v>
      </c>
      <c r="D261" s="163"/>
      <c r="E261" s="173"/>
      <c r="H261" s="39"/>
    </row>
    <row r="262" spans="1:8">
      <c r="A262" s="163" t="s">
        <v>119</v>
      </c>
      <c r="B262" s="164">
        <v>6543</v>
      </c>
      <c r="C262" s="165">
        <v>29.72</v>
      </c>
      <c r="D262" s="163"/>
      <c r="E262" s="173"/>
      <c r="H262" s="39"/>
    </row>
    <row r="263" spans="1:8">
      <c r="A263" s="163" t="s">
        <v>119</v>
      </c>
      <c r="B263" s="164">
        <v>2071</v>
      </c>
      <c r="C263" s="165">
        <v>9.4600000000000009</v>
      </c>
      <c r="D263" s="163"/>
      <c r="E263" s="173"/>
      <c r="H263" s="39"/>
    </row>
    <row r="264" spans="1:8">
      <c r="A264" s="163" t="s">
        <v>119</v>
      </c>
      <c r="B264" s="164">
        <v>6615</v>
      </c>
      <c r="C264" s="165">
        <v>35</v>
      </c>
      <c r="D264" s="163"/>
      <c r="E264" s="173"/>
      <c r="H264" s="39"/>
    </row>
    <row r="265" spans="1:8">
      <c r="A265" s="163" t="s">
        <v>119</v>
      </c>
      <c r="B265" s="164">
        <v>3626</v>
      </c>
      <c r="C265" s="165">
        <v>9.1999999999999993</v>
      </c>
      <c r="D265" s="163"/>
      <c r="E265" s="173"/>
      <c r="H265" s="39"/>
    </row>
    <row r="266" spans="1:8">
      <c r="A266" s="163" t="s">
        <v>119</v>
      </c>
      <c r="B266" s="164">
        <v>3627</v>
      </c>
      <c r="C266" s="165">
        <v>10.68</v>
      </c>
      <c r="D266" s="163"/>
      <c r="E266" s="173"/>
      <c r="H266" s="39"/>
    </row>
    <row r="267" spans="1:8">
      <c r="A267" s="163" t="s">
        <v>119</v>
      </c>
      <c r="B267" s="164">
        <v>2089</v>
      </c>
      <c r="C267" s="165">
        <v>17.07</v>
      </c>
      <c r="D267" s="163"/>
      <c r="E267" s="173"/>
      <c r="H267" s="39"/>
    </row>
    <row r="268" spans="1:8">
      <c r="A268" s="163" t="s">
        <v>119</v>
      </c>
      <c r="B268" s="164">
        <v>2095</v>
      </c>
      <c r="C268" s="165">
        <v>10.69</v>
      </c>
      <c r="D268" s="163"/>
      <c r="E268" s="173"/>
      <c r="H268" s="39"/>
    </row>
    <row r="269" spans="1:8">
      <c r="A269" s="163" t="s">
        <v>119</v>
      </c>
      <c r="B269" s="164">
        <v>6696</v>
      </c>
      <c r="C269" s="165">
        <v>9.1199999999999992</v>
      </c>
      <c r="D269" s="163"/>
      <c r="E269" s="173"/>
      <c r="H269" s="39"/>
    </row>
    <row r="270" spans="1:8">
      <c r="A270" s="163" t="s">
        <v>119</v>
      </c>
      <c r="B270" s="164">
        <v>6650</v>
      </c>
      <c r="C270" s="165">
        <v>8.2899999999999991</v>
      </c>
      <c r="D270" s="163"/>
      <c r="E270" s="173"/>
      <c r="H270" s="39"/>
    </row>
    <row r="271" spans="1:8">
      <c r="A271" s="163" t="s">
        <v>119</v>
      </c>
      <c r="B271" s="164">
        <v>6705</v>
      </c>
      <c r="C271" s="165">
        <v>2.82</v>
      </c>
      <c r="D271" s="163"/>
      <c r="E271" s="173"/>
      <c r="H271" s="39"/>
    </row>
    <row r="272" spans="1:8">
      <c r="A272" s="163" t="s">
        <v>119</v>
      </c>
      <c r="B272" s="164">
        <v>2114</v>
      </c>
      <c r="C272" s="165">
        <v>40.5</v>
      </c>
      <c r="D272" s="163"/>
      <c r="E272" s="173"/>
      <c r="H272" s="39"/>
    </row>
    <row r="273" spans="1:8">
      <c r="A273" s="163" t="s">
        <v>119</v>
      </c>
      <c r="B273" s="164">
        <v>6573</v>
      </c>
      <c r="C273" s="165">
        <v>18.39</v>
      </c>
      <c r="D273" s="163"/>
      <c r="E273" s="173"/>
      <c r="H273" s="39"/>
    </row>
    <row r="274" spans="1:8">
      <c r="A274" s="163" t="s">
        <v>119</v>
      </c>
      <c r="B274" s="164">
        <v>6572</v>
      </c>
      <c r="C274" s="165">
        <v>18.72</v>
      </c>
      <c r="D274" s="163"/>
      <c r="E274" s="173"/>
      <c r="H274" s="39"/>
    </row>
    <row r="275" spans="1:8">
      <c r="A275" s="163" t="s">
        <v>119</v>
      </c>
      <c r="B275" s="164">
        <v>2096</v>
      </c>
      <c r="C275" s="165">
        <v>8.94</v>
      </c>
      <c r="D275" s="163"/>
      <c r="E275" s="173"/>
      <c r="H275" s="39"/>
    </row>
    <row r="276" spans="1:8">
      <c r="A276" s="163" t="s">
        <v>119</v>
      </c>
      <c r="B276" s="164">
        <v>3619</v>
      </c>
      <c r="C276" s="165">
        <v>53.53</v>
      </c>
      <c r="D276" s="163"/>
      <c r="E276" s="173"/>
      <c r="H276" s="39"/>
    </row>
    <row r="277" spans="1:8">
      <c r="A277" s="163" t="s">
        <v>119</v>
      </c>
      <c r="B277" s="164">
        <v>6709</v>
      </c>
      <c r="C277" s="165">
        <v>5.38</v>
      </c>
      <c r="D277" s="163"/>
      <c r="E277" s="173"/>
      <c r="H277" s="39"/>
    </row>
    <row r="278" spans="1:8">
      <c r="A278" s="163" t="s">
        <v>119</v>
      </c>
      <c r="B278" s="164">
        <v>6621</v>
      </c>
      <c r="C278" s="165">
        <v>5.35</v>
      </c>
      <c r="D278" s="163"/>
      <c r="E278" s="173"/>
      <c r="H278" s="39"/>
    </row>
    <row r="279" spans="1:8">
      <c r="A279" s="163" t="s">
        <v>119</v>
      </c>
      <c r="B279" s="164">
        <v>6710</v>
      </c>
      <c r="C279" s="165">
        <v>9.74</v>
      </c>
      <c r="D279" s="163"/>
      <c r="E279" s="173"/>
      <c r="H279" s="39"/>
    </row>
    <row r="280" spans="1:8">
      <c r="A280" s="163" t="s">
        <v>119</v>
      </c>
      <c r="B280" s="164">
        <v>6712</v>
      </c>
      <c r="C280" s="165">
        <v>7.2</v>
      </c>
      <c r="D280" s="163"/>
      <c r="E280" s="173"/>
      <c r="H280" s="39"/>
    </row>
    <row r="281" spans="1:8">
      <c r="A281" s="163" t="s">
        <v>119</v>
      </c>
      <c r="B281" s="164">
        <v>6704</v>
      </c>
      <c r="C281" s="165">
        <v>7.46</v>
      </c>
      <c r="D281" s="163"/>
      <c r="E281" s="173"/>
      <c r="H281" s="39"/>
    </row>
    <row r="282" spans="1:8">
      <c r="A282" s="163" t="s">
        <v>119</v>
      </c>
      <c r="B282" s="164">
        <v>6703</v>
      </c>
      <c r="C282" s="165">
        <v>8.8800000000000008</v>
      </c>
      <c r="D282" s="163"/>
      <c r="E282" s="173"/>
      <c r="H282" s="39"/>
    </row>
    <row r="283" spans="1:8">
      <c r="A283" s="163" t="s">
        <v>119</v>
      </c>
      <c r="B283" s="164">
        <v>6647</v>
      </c>
      <c r="C283" s="165">
        <v>16.89</v>
      </c>
      <c r="D283" s="163"/>
      <c r="E283" s="173"/>
      <c r="H283" s="39"/>
    </row>
    <row r="284" spans="1:8">
      <c r="A284" s="163" t="s">
        <v>119</v>
      </c>
      <c r="B284" s="164">
        <v>2122</v>
      </c>
      <c r="C284" s="165">
        <v>12.1</v>
      </c>
      <c r="D284" s="163"/>
      <c r="E284" s="173"/>
      <c r="H284" s="39"/>
    </row>
    <row r="285" spans="1:8">
      <c r="A285" s="163" t="s">
        <v>119</v>
      </c>
      <c r="B285" s="164">
        <v>6071</v>
      </c>
      <c r="C285" s="165">
        <v>5.73</v>
      </c>
      <c r="D285" s="163"/>
      <c r="E285" s="173"/>
      <c r="H285" s="39"/>
    </row>
    <row r="286" spans="1:8">
      <c r="A286" s="163" t="s">
        <v>119</v>
      </c>
      <c r="B286" s="164">
        <v>2710</v>
      </c>
      <c r="C286" s="165">
        <v>4.3</v>
      </c>
      <c r="D286" s="163"/>
      <c r="E286" s="173"/>
      <c r="H286" s="39"/>
    </row>
    <row r="287" spans="1:8">
      <c r="A287" s="163" t="s">
        <v>119</v>
      </c>
      <c r="B287" s="164">
        <v>3632</v>
      </c>
      <c r="C287" s="165">
        <v>16.8</v>
      </c>
      <c r="D287" s="163"/>
      <c r="E287" s="173"/>
      <c r="H287" s="39"/>
    </row>
    <row r="288" spans="1:8">
      <c r="A288" s="163" t="s">
        <v>119</v>
      </c>
      <c r="B288" s="164">
        <v>2104</v>
      </c>
      <c r="C288" s="165">
        <v>6.22</v>
      </c>
      <c r="D288" s="163"/>
      <c r="E288" s="173"/>
      <c r="H288" s="39"/>
    </row>
    <row r="289" spans="1:8">
      <c r="A289" s="163" t="s">
        <v>119</v>
      </c>
      <c r="B289" s="164">
        <v>2090</v>
      </c>
      <c r="C289" s="165">
        <v>11.44</v>
      </c>
      <c r="D289" s="163"/>
      <c r="E289" s="173"/>
      <c r="H289" s="39"/>
    </row>
    <row r="290" spans="1:8">
      <c r="A290" s="163" t="s">
        <v>119</v>
      </c>
      <c r="B290" s="164">
        <v>3621</v>
      </c>
      <c r="C290" s="165">
        <v>5.9</v>
      </c>
      <c r="D290" s="163"/>
      <c r="E290" s="173"/>
      <c r="H290" s="39"/>
    </row>
    <row r="291" spans="1:8">
      <c r="A291" s="163" t="s">
        <v>119</v>
      </c>
      <c r="B291" s="164">
        <v>2106</v>
      </c>
      <c r="C291" s="165">
        <v>34.31</v>
      </c>
      <c r="D291" s="163"/>
      <c r="E291" s="173"/>
      <c r="H291" s="39"/>
    </row>
    <row r="292" spans="1:8">
      <c r="A292" s="163" t="s">
        <v>119</v>
      </c>
      <c r="B292" s="164">
        <v>2082</v>
      </c>
      <c r="C292" s="165">
        <v>13.9</v>
      </c>
      <c r="D292" s="163"/>
      <c r="E292" s="173"/>
      <c r="H292" s="39"/>
    </row>
    <row r="293" spans="1:8">
      <c r="A293" s="163" t="s">
        <v>119</v>
      </c>
      <c r="B293" s="164">
        <v>6594</v>
      </c>
      <c r="C293" s="165">
        <v>15.47</v>
      </c>
      <c r="D293" s="163"/>
      <c r="E293" s="173"/>
      <c r="H293" s="39"/>
    </row>
    <row r="294" spans="1:8">
      <c r="A294" s="163" t="s">
        <v>119</v>
      </c>
      <c r="B294" s="164">
        <v>6620</v>
      </c>
      <c r="C294" s="165">
        <v>8.5500000000000007</v>
      </c>
      <c r="D294" s="163"/>
      <c r="E294" s="173"/>
      <c r="H294" s="39"/>
    </row>
    <row r="295" spans="1:8">
      <c r="A295" s="163" t="s">
        <v>119</v>
      </c>
      <c r="B295" s="164">
        <v>2077</v>
      </c>
      <c r="C295" s="165">
        <v>6.82</v>
      </c>
      <c r="D295" s="163"/>
      <c r="E295" s="173"/>
      <c r="H295" s="39"/>
    </row>
    <row r="296" spans="1:8">
      <c r="A296" s="163" t="s">
        <v>119</v>
      </c>
      <c r="B296" s="164">
        <v>2107</v>
      </c>
      <c r="C296" s="165">
        <v>8.5500000000000007</v>
      </c>
      <c r="D296" s="163"/>
      <c r="E296" s="173"/>
      <c r="H296" s="39"/>
    </row>
    <row r="297" spans="1:8">
      <c r="A297" s="163" t="s">
        <v>119</v>
      </c>
      <c r="B297" s="164">
        <v>2708</v>
      </c>
      <c r="C297" s="165">
        <v>6.64</v>
      </c>
      <c r="D297" s="163"/>
      <c r="E297" s="173"/>
      <c r="H297" s="39"/>
    </row>
    <row r="298" spans="1:8">
      <c r="A298" s="163" t="s">
        <v>119</v>
      </c>
      <c r="B298" s="164">
        <v>2709</v>
      </c>
      <c r="C298" s="165">
        <v>7.13</v>
      </c>
      <c r="D298" s="163"/>
      <c r="E298" s="173"/>
      <c r="H298" s="39"/>
    </row>
    <row r="299" spans="1:8">
      <c r="A299" s="163" t="s">
        <v>119</v>
      </c>
      <c r="B299" s="164">
        <v>6649</v>
      </c>
      <c r="C299" s="165">
        <v>4.83</v>
      </c>
      <c r="D299" s="163"/>
      <c r="E299" s="173"/>
      <c r="H299" s="39"/>
    </row>
    <row r="300" spans="1:8">
      <c r="A300" s="163" t="s">
        <v>119</v>
      </c>
      <c r="B300" s="164">
        <v>2705</v>
      </c>
      <c r="C300" s="165">
        <v>17.47</v>
      </c>
      <c r="D300" s="163"/>
      <c r="E300" s="173"/>
      <c r="H300" s="39"/>
    </row>
    <row r="301" spans="1:8">
      <c r="A301" s="163" t="s">
        <v>119</v>
      </c>
      <c r="B301" s="164">
        <v>6523</v>
      </c>
      <c r="C301" s="165">
        <v>8.11</v>
      </c>
      <c r="D301" s="163"/>
      <c r="E301" s="173"/>
      <c r="H301" s="39"/>
    </row>
    <row r="302" spans="1:8">
      <c r="A302" s="163" t="s">
        <v>119</v>
      </c>
      <c r="B302" s="164">
        <v>2069</v>
      </c>
      <c r="C302" s="165">
        <v>13.98</v>
      </c>
      <c r="D302" s="163"/>
      <c r="E302" s="173"/>
      <c r="H302" s="39"/>
    </row>
    <row r="303" spans="1:8">
      <c r="A303" s="163" t="s">
        <v>119</v>
      </c>
      <c r="B303" s="164">
        <v>6707</v>
      </c>
      <c r="C303" s="165">
        <v>11.91</v>
      </c>
      <c r="D303" s="163"/>
      <c r="E303" s="173"/>
      <c r="H303" s="39"/>
    </row>
    <row r="304" spans="1:8">
      <c r="A304" s="163" t="s">
        <v>119</v>
      </c>
      <c r="B304" s="164">
        <v>2070</v>
      </c>
      <c r="C304" s="165">
        <v>18.55</v>
      </c>
      <c r="D304" s="163"/>
      <c r="E304" s="173"/>
      <c r="H304" s="39"/>
    </row>
    <row r="305" spans="1:8">
      <c r="A305" s="163" t="s">
        <v>119</v>
      </c>
      <c r="B305" s="164">
        <v>2723</v>
      </c>
      <c r="C305" s="165">
        <v>17.86</v>
      </c>
      <c r="D305" s="163"/>
      <c r="E305" s="173"/>
      <c r="H305" s="39"/>
    </row>
    <row r="306" spans="1:8">
      <c r="A306" s="163" t="s">
        <v>119</v>
      </c>
      <c r="B306" s="164">
        <v>3624</v>
      </c>
      <c r="C306" s="165">
        <v>4.82</v>
      </c>
      <c r="D306" s="163"/>
      <c r="E306" s="173"/>
      <c r="H306" s="39"/>
    </row>
    <row r="307" spans="1:8">
      <c r="A307" s="163" t="s">
        <v>119</v>
      </c>
      <c r="B307" s="164">
        <v>2113</v>
      </c>
      <c r="C307" s="165">
        <v>16.420000000000002</v>
      </c>
      <c r="D307" s="163"/>
      <c r="E307" s="173"/>
      <c r="H307" s="39"/>
    </row>
    <row r="308" spans="1:8">
      <c r="A308" s="163" t="s">
        <v>119</v>
      </c>
      <c r="B308" s="164">
        <v>6434</v>
      </c>
      <c r="C308" s="165">
        <v>1.87</v>
      </c>
      <c r="D308" s="163"/>
      <c r="E308" s="173"/>
      <c r="H308" s="39"/>
    </row>
    <row r="309" spans="1:8">
      <c r="A309" s="163" t="s">
        <v>119</v>
      </c>
      <c r="B309" s="164">
        <v>2099</v>
      </c>
      <c r="C309" s="165">
        <v>6.54</v>
      </c>
      <c r="D309" s="163"/>
      <c r="E309" s="173"/>
      <c r="H309" s="39"/>
    </row>
    <row r="310" spans="1:8">
      <c r="A310" s="163" t="s">
        <v>119</v>
      </c>
      <c r="B310" s="164">
        <v>2098</v>
      </c>
      <c r="C310" s="165">
        <v>1.88</v>
      </c>
      <c r="D310" s="163"/>
      <c r="E310" s="173"/>
      <c r="H310" s="39"/>
    </row>
    <row r="311" spans="1:8">
      <c r="A311" s="163" t="s">
        <v>119</v>
      </c>
      <c r="B311" s="164">
        <v>2092</v>
      </c>
      <c r="C311" s="165">
        <v>6.64</v>
      </c>
      <c r="D311" s="163"/>
      <c r="E311" s="173"/>
      <c r="H311" s="39"/>
    </row>
    <row r="312" spans="1:8">
      <c r="A312" s="163" t="s">
        <v>119</v>
      </c>
      <c r="B312" s="164">
        <v>2091</v>
      </c>
      <c r="C312" s="165">
        <v>7.13</v>
      </c>
      <c r="D312" s="163"/>
      <c r="E312" s="173"/>
      <c r="H312" s="39"/>
    </row>
    <row r="313" spans="1:8">
      <c r="A313" s="163" t="s">
        <v>119</v>
      </c>
      <c r="B313" s="164">
        <v>2101</v>
      </c>
      <c r="C313" s="165">
        <v>27.36</v>
      </c>
      <c r="D313" s="163"/>
      <c r="E313" s="173"/>
      <c r="H313" s="39"/>
    </row>
    <row r="314" spans="1:8">
      <c r="A314" s="163" t="s">
        <v>119</v>
      </c>
      <c r="B314" s="164">
        <v>2086</v>
      </c>
      <c r="C314" s="165">
        <v>9.0299999999999994</v>
      </c>
      <c r="D314" s="163"/>
      <c r="E314" s="173"/>
      <c r="H314" s="39"/>
    </row>
    <row r="315" spans="1:8">
      <c r="A315" s="163" t="s">
        <v>119</v>
      </c>
      <c r="B315" s="164">
        <v>1368</v>
      </c>
      <c r="C315" s="165">
        <v>50.75</v>
      </c>
      <c r="D315" s="163"/>
      <c r="E315" s="173"/>
      <c r="H315" s="39"/>
    </row>
    <row r="316" spans="1:8">
      <c r="A316" s="163" t="s">
        <v>119</v>
      </c>
      <c r="B316" s="164">
        <v>6638</v>
      </c>
      <c r="C316" s="165">
        <v>30.76</v>
      </c>
      <c r="D316" s="163"/>
      <c r="E316" s="173"/>
      <c r="H316" s="39"/>
    </row>
    <row r="317" spans="1:8">
      <c r="A317" s="163" t="s">
        <v>119</v>
      </c>
      <c r="B317" s="164">
        <v>3634</v>
      </c>
      <c r="C317" s="165">
        <v>9.5299999999999994</v>
      </c>
      <c r="D317" s="163"/>
      <c r="E317" s="173"/>
      <c r="H317" s="39"/>
    </row>
    <row r="318" spans="1:8">
      <c r="A318" s="163" t="s">
        <v>119</v>
      </c>
      <c r="B318" s="164">
        <v>2112</v>
      </c>
      <c r="C318" s="165">
        <v>3.55</v>
      </c>
      <c r="D318" s="163"/>
      <c r="E318" s="173"/>
      <c r="H318" s="39"/>
    </row>
    <row r="319" spans="1:8">
      <c r="A319" s="163" t="s">
        <v>119</v>
      </c>
      <c r="B319" s="164">
        <v>2073</v>
      </c>
      <c r="C319" s="165">
        <v>3.89</v>
      </c>
      <c r="D319" s="163"/>
      <c r="E319" s="173"/>
      <c r="H319" s="39"/>
    </row>
    <row r="320" spans="1:8">
      <c r="A320" s="163" t="s">
        <v>119</v>
      </c>
      <c r="B320" s="164">
        <v>2111</v>
      </c>
      <c r="C320" s="165">
        <v>2.4700000000000002</v>
      </c>
      <c r="D320" s="163"/>
      <c r="E320" s="173"/>
      <c r="H320" s="39"/>
    </row>
    <row r="321" spans="1:8">
      <c r="A321" s="163" t="s">
        <v>119</v>
      </c>
      <c r="B321" s="164">
        <v>3633</v>
      </c>
      <c r="C321" s="165">
        <v>33.270000000000003</v>
      </c>
      <c r="D321" s="163"/>
      <c r="E321" s="173"/>
      <c r="H321" s="39"/>
    </row>
    <row r="322" spans="1:8">
      <c r="A322" s="163" t="s">
        <v>119</v>
      </c>
      <c r="B322" s="164">
        <v>2067</v>
      </c>
      <c r="C322" s="165">
        <v>2.61</v>
      </c>
      <c r="D322" s="163"/>
      <c r="E322" s="173"/>
      <c r="H322" s="39"/>
    </row>
    <row r="323" spans="1:8">
      <c r="A323" s="163" t="s">
        <v>119</v>
      </c>
      <c r="B323" s="164">
        <v>6646</v>
      </c>
      <c r="C323" s="165">
        <v>22.5</v>
      </c>
      <c r="D323" s="163"/>
      <c r="E323" s="173"/>
      <c r="H323" s="39"/>
    </row>
    <row r="324" spans="1:8">
      <c r="A324" s="163" t="s">
        <v>119</v>
      </c>
      <c r="B324" s="164">
        <v>3641</v>
      </c>
      <c r="C324" s="165">
        <v>8.17</v>
      </c>
      <c r="D324" s="163"/>
      <c r="E324" s="173"/>
      <c r="H324" s="39"/>
    </row>
    <row r="325" spans="1:8">
      <c r="A325" s="163" t="s">
        <v>119</v>
      </c>
      <c r="B325" s="164">
        <v>2093</v>
      </c>
      <c r="C325" s="165">
        <v>4.51</v>
      </c>
      <c r="D325" s="163"/>
      <c r="E325" s="173"/>
      <c r="H325" s="39"/>
    </row>
    <row r="326" spans="1:8">
      <c r="A326" s="163" t="s">
        <v>119</v>
      </c>
      <c r="B326" s="164">
        <v>6545</v>
      </c>
      <c r="C326" s="165">
        <v>23.07</v>
      </c>
      <c r="D326" s="163"/>
      <c r="E326" s="173"/>
      <c r="H326" s="39"/>
    </row>
    <row r="327" spans="1:8">
      <c r="A327" s="163" t="s">
        <v>119</v>
      </c>
      <c r="B327" s="164">
        <v>6698</v>
      </c>
      <c r="C327" s="165">
        <v>4.1100000000000003</v>
      </c>
      <c r="D327" s="163"/>
      <c r="E327" s="173"/>
      <c r="H327" s="39"/>
    </row>
    <row r="328" spans="1:8">
      <c r="A328" s="163" t="s">
        <v>119</v>
      </c>
      <c r="B328" s="164">
        <v>6431</v>
      </c>
      <c r="C328" s="165">
        <v>6.34</v>
      </c>
      <c r="D328" s="163"/>
      <c r="E328" s="173"/>
      <c r="H328" s="39"/>
    </row>
    <row r="329" spans="1:8">
      <c r="A329" s="163" t="s">
        <v>119</v>
      </c>
      <c r="B329" s="164">
        <v>6651</v>
      </c>
      <c r="C329" s="165">
        <v>20.57</v>
      </c>
      <c r="D329" s="163"/>
      <c r="E329" s="173"/>
      <c r="H329" s="39"/>
    </row>
    <row r="330" spans="1:8">
      <c r="A330" s="163" t="s">
        <v>119</v>
      </c>
      <c r="B330" s="164">
        <v>2712</v>
      </c>
      <c r="C330" s="165">
        <v>15.63</v>
      </c>
      <c r="D330" s="163"/>
      <c r="E330" s="173"/>
      <c r="H330" s="39"/>
    </row>
    <row r="331" spans="1:8">
      <c r="A331" s="163" t="s">
        <v>119</v>
      </c>
      <c r="B331" s="164">
        <v>3630</v>
      </c>
      <c r="C331" s="165">
        <v>4.4400000000000004</v>
      </c>
      <c r="D331" s="163"/>
      <c r="E331" s="173"/>
      <c r="H331" s="39"/>
    </row>
    <row r="332" spans="1:8">
      <c r="A332" s="163" t="s">
        <v>119</v>
      </c>
      <c r="B332" s="164">
        <v>1110</v>
      </c>
      <c r="C332" s="165">
        <v>6.63</v>
      </c>
      <c r="D332" s="163"/>
      <c r="E332" s="173"/>
      <c r="H332" s="39"/>
    </row>
    <row r="333" spans="1:8">
      <c r="A333" s="163" t="s">
        <v>119</v>
      </c>
      <c r="B333" s="164">
        <v>2704</v>
      </c>
      <c r="C333" s="165">
        <v>2.25</v>
      </c>
      <c r="D333" s="163"/>
      <c r="E333" s="173"/>
      <c r="H333" s="39"/>
    </row>
    <row r="334" spans="1:8">
      <c r="A334" s="163" t="s">
        <v>119</v>
      </c>
      <c r="B334" s="164">
        <v>2081</v>
      </c>
      <c r="C334" s="165">
        <v>3.12</v>
      </c>
      <c r="D334" s="163"/>
      <c r="E334" s="173"/>
      <c r="H334" s="39"/>
    </row>
    <row r="335" spans="1:8">
      <c r="A335" s="163" t="s">
        <v>46</v>
      </c>
      <c r="B335" s="164">
        <v>1370</v>
      </c>
      <c r="C335" s="165">
        <v>6.8</v>
      </c>
      <c r="D335" s="163"/>
      <c r="E335" s="173"/>
      <c r="H335" s="39"/>
    </row>
    <row r="336" spans="1:8">
      <c r="A336" s="163" t="s">
        <v>46</v>
      </c>
      <c r="B336" s="164">
        <v>1371</v>
      </c>
      <c r="C336" s="165">
        <v>5</v>
      </c>
      <c r="D336" s="163"/>
      <c r="E336" s="173"/>
      <c r="H336" s="39"/>
    </row>
    <row r="337" spans="1:8">
      <c r="A337" s="163" t="s">
        <v>46</v>
      </c>
      <c r="B337" s="164">
        <v>1372</v>
      </c>
      <c r="C337" s="165">
        <v>0.67</v>
      </c>
      <c r="D337" s="163"/>
      <c r="E337" s="173"/>
      <c r="H337" s="39"/>
    </row>
    <row r="338" spans="1:8">
      <c r="A338" s="163" t="s">
        <v>46</v>
      </c>
      <c r="B338" s="164">
        <v>1373</v>
      </c>
      <c r="C338" s="165">
        <v>12.07</v>
      </c>
      <c r="D338" s="163"/>
      <c r="E338" s="173"/>
      <c r="H338" s="39"/>
    </row>
    <row r="339" spans="1:8">
      <c r="A339" s="163" t="s">
        <v>46</v>
      </c>
      <c r="B339" s="164">
        <v>1374</v>
      </c>
      <c r="C339" s="165">
        <v>9.4499999999999993</v>
      </c>
      <c r="D339" s="163"/>
      <c r="E339" s="173"/>
      <c r="H339" s="39"/>
    </row>
    <row r="340" spans="1:8">
      <c r="A340" s="163" t="s">
        <v>46</v>
      </c>
      <c r="B340" s="164">
        <v>1375</v>
      </c>
      <c r="C340" s="165">
        <v>2.02</v>
      </c>
      <c r="D340" s="163"/>
      <c r="E340" s="173"/>
      <c r="H340" s="39"/>
    </row>
    <row r="341" spans="1:8">
      <c r="A341" s="163" t="s">
        <v>46</v>
      </c>
      <c r="B341" s="164">
        <v>1376</v>
      </c>
      <c r="C341" s="165">
        <v>1.23</v>
      </c>
      <c r="D341" s="163"/>
      <c r="E341" s="173"/>
      <c r="H341" s="39"/>
    </row>
    <row r="342" spans="1:8">
      <c r="A342" s="163" t="s">
        <v>46</v>
      </c>
      <c r="B342" s="164">
        <v>1377</v>
      </c>
      <c r="C342" s="165">
        <v>1.98</v>
      </c>
      <c r="D342" s="163"/>
      <c r="E342" s="173"/>
      <c r="H342" s="39"/>
    </row>
    <row r="343" spans="1:8">
      <c r="A343" s="163" t="s">
        <v>46</v>
      </c>
      <c r="B343" s="164">
        <v>1378</v>
      </c>
      <c r="C343" s="165">
        <v>1.98</v>
      </c>
      <c r="D343" s="163"/>
      <c r="E343" s="173"/>
      <c r="H343" s="39"/>
    </row>
    <row r="344" spans="1:8">
      <c r="A344" s="163" t="s">
        <v>46</v>
      </c>
      <c r="B344" s="164">
        <v>1379</v>
      </c>
      <c r="C344" s="165">
        <v>0.67</v>
      </c>
      <c r="D344" s="163"/>
      <c r="E344" s="173"/>
      <c r="H344" s="39"/>
    </row>
    <row r="345" spans="1:8">
      <c r="A345" s="163" t="s">
        <v>46</v>
      </c>
      <c r="B345" s="164">
        <v>1380</v>
      </c>
      <c r="C345" s="165">
        <v>2.2400000000000002</v>
      </c>
      <c r="D345" s="163"/>
      <c r="E345" s="173"/>
      <c r="H345" s="39"/>
    </row>
    <row r="346" spans="1:8">
      <c r="A346" s="163" t="s">
        <v>46</v>
      </c>
      <c r="B346" s="164">
        <v>1381</v>
      </c>
      <c r="C346" s="165">
        <v>19.14</v>
      </c>
      <c r="D346" s="163"/>
      <c r="E346" s="173"/>
      <c r="H346" s="39"/>
    </row>
    <row r="347" spans="1:8">
      <c r="A347" s="163" t="s">
        <v>46</v>
      </c>
      <c r="B347" s="164">
        <v>1382</v>
      </c>
      <c r="C347" s="165">
        <v>3.45</v>
      </c>
      <c r="D347" s="163"/>
      <c r="E347" s="173"/>
      <c r="H347" s="39"/>
    </row>
    <row r="348" spans="1:8">
      <c r="A348" s="163" t="s">
        <v>46</v>
      </c>
      <c r="B348" s="164">
        <v>1383</v>
      </c>
      <c r="C348" s="165">
        <v>13.79</v>
      </c>
      <c r="D348" s="163"/>
      <c r="E348" s="173"/>
      <c r="H348" s="39"/>
    </row>
    <row r="349" spans="1:8">
      <c r="A349" s="163" t="s">
        <v>46</v>
      </c>
      <c r="B349" s="164">
        <v>1384</v>
      </c>
      <c r="C349" s="165">
        <v>3.9</v>
      </c>
      <c r="D349" s="163"/>
      <c r="E349" s="173"/>
      <c r="H349" s="39"/>
    </row>
    <row r="350" spans="1:8">
      <c r="A350" s="163" t="s">
        <v>46</v>
      </c>
      <c r="B350" s="164">
        <v>1385</v>
      </c>
      <c r="C350" s="165">
        <v>17.91</v>
      </c>
      <c r="D350" s="163"/>
      <c r="E350" s="173"/>
      <c r="H350" s="39"/>
    </row>
    <row r="351" spans="1:8">
      <c r="A351" s="163" t="s">
        <v>46</v>
      </c>
      <c r="B351" s="164">
        <v>1386</v>
      </c>
      <c r="C351" s="165">
        <v>0.6</v>
      </c>
      <c r="D351" s="163"/>
      <c r="E351" s="173"/>
      <c r="H351" s="39"/>
    </row>
    <row r="352" spans="1:8">
      <c r="A352" s="163" t="s">
        <v>46</v>
      </c>
      <c r="B352" s="164">
        <v>1387</v>
      </c>
      <c r="C352" s="165">
        <v>23.11</v>
      </c>
      <c r="D352" s="163"/>
      <c r="E352" s="173"/>
      <c r="H352" s="39"/>
    </row>
    <row r="353" spans="1:8">
      <c r="A353" s="163" t="s">
        <v>46</v>
      </c>
      <c r="B353" s="164">
        <v>1388</v>
      </c>
      <c r="C353" s="165">
        <v>12.73</v>
      </c>
      <c r="D353" s="163"/>
      <c r="E353" s="173"/>
      <c r="H353" s="39"/>
    </row>
    <row r="354" spans="1:8">
      <c r="A354" s="163" t="s">
        <v>46</v>
      </c>
      <c r="B354" s="164">
        <v>1389</v>
      </c>
      <c r="C354" s="165">
        <v>4.05</v>
      </c>
      <c r="D354" s="163"/>
      <c r="E354" s="173"/>
      <c r="H354" s="39"/>
    </row>
    <row r="355" spans="1:8">
      <c r="A355" s="163" t="s">
        <v>46</v>
      </c>
      <c r="B355" s="164">
        <v>1390</v>
      </c>
      <c r="C355" s="165">
        <v>2.67</v>
      </c>
      <c r="D355" s="163"/>
      <c r="E355" s="173"/>
      <c r="H355" s="39"/>
    </row>
    <row r="356" spans="1:8">
      <c r="A356" s="163" t="s">
        <v>46</v>
      </c>
      <c r="B356" s="164">
        <v>1391</v>
      </c>
      <c r="C356" s="165">
        <v>8.6199999999999992</v>
      </c>
      <c r="D356" s="163"/>
      <c r="E356" s="173"/>
      <c r="H356" s="39"/>
    </row>
    <row r="357" spans="1:8">
      <c r="A357" s="163" t="s">
        <v>46</v>
      </c>
      <c r="B357" s="164">
        <v>1392</v>
      </c>
      <c r="C357" s="165">
        <v>3.19</v>
      </c>
      <c r="D357" s="163"/>
      <c r="E357" s="173"/>
      <c r="H357" s="39"/>
    </row>
    <row r="358" spans="1:8">
      <c r="A358" s="163" t="s">
        <v>46</v>
      </c>
      <c r="B358" s="164">
        <v>1393</v>
      </c>
      <c r="C358" s="165">
        <v>2.4500000000000002</v>
      </c>
      <c r="D358" s="163"/>
      <c r="E358" s="173"/>
      <c r="H358" s="39"/>
    </row>
    <row r="359" spans="1:8">
      <c r="A359" s="163" t="s">
        <v>46</v>
      </c>
      <c r="B359" s="164">
        <v>1394</v>
      </c>
      <c r="C359" s="165">
        <v>3.5</v>
      </c>
      <c r="D359" s="163"/>
      <c r="E359" s="173"/>
      <c r="H359" s="39"/>
    </row>
    <row r="360" spans="1:8">
      <c r="A360" s="163" t="s">
        <v>46</v>
      </c>
      <c r="B360" s="164">
        <v>1395</v>
      </c>
      <c r="C360" s="165">
        <v>0.6</v>
      </c>
      <c r="D360" s="163"/>
      <c r="E360" s="173"/>
      <c r="H360" s="39"/>
    </row>
    <row r="361" spans="1:8">
      <c r="A361" s="163" t="s">
        <v>46</v>
      </c>
      <c r="B361" s="164">
        <v>1396</v>
      </c>
      <c r="C361" s="165">
        <v>0.86</v>
      </c>
      <c r="D361" s="163"/>
      <c r="E361" s="173"/>
      <c r="H361" s="39"/>
    </row>
    <row r="362" spans="1:8">
      <c r="A362" s="163" t="s">
        <v>46</v>
      </c>
      <c r="B362" s="164">
        <v>1397</v>
      </c>
      <c r="C362" s="165">
        <v>0.6</v>
      </c>
      <c r="D362" s="163"/>
      <c r="E362" s="173"/>
      <c r="H362" s="39"/>
    </row>
    <row r="363" spans="1:8">
      <c r="A363" s="163" t="s">
        <v>46</v>
      </c>
      <c r="B363" s="164">
        <v>1398</v>
      </c>
      <c r="C363" s="165">
        <v>1.9</v>
      </c>
      <c r="D363" s="163"/>
      <c r="E363" s="173"/>
      <c r="H363" s="39"/>
    </row>
    <row r="364" spans="1:8">
      <c r="A364" s="163" t="s">
        <v>46</v>
      </c>
      <c r="B364" s="164">
        <v>1399</v>
      </c>
      <c r="C364" s="165">
        <v>4.16</v>
      </c>
      <c r="D364" s="163"/>
      <c r="E364" s="173"/>
      <c r="H364" s="39"/>
    </row>
    <row r="365" spans="1:8">
      <c r="A365" s="163" t="s">
        <v>46</v>
      </c>
      <c r="B365" s="164">
        <v>1400</v>
      </c>
      <c r="C365" s="165">
        <v>8.75</v>
      </c>
      <c r="D365" s="163"/>
      <c r="E365" s="173"/>
      <c r="H365" s="39"/>
    </row>
    <row r="366" spans="1:8">
      <c r="A366" s="163" t="s">
        <v>46</v>
      </c>
      <c r="B366" s="164">
        <v>1401</v>
      </c>
      <c r="C366" s="165">
        <v>20.88</v>
      </c>
      <c r="D366" s="163"/>
      <c r="E366" s="173"/>
      <c r="H366" s="39"/>
    </row>
    <row r="367" spans="1:8">
      <c r="A367" s="163" t="s">
        <v>46</v>
      </c>
      <c r="B367" s="164">
        <v>1402</v>
      </c>
      <c r="C367" s="165">
        <v>16.579999999999998</v>
      </c>
      <c r="D367" s="163"/>
      <c r="E367" s="173"/>
      <c r="H367" s="39"/>
    </row>
    <row r="368" spans="1:8">
      <c r="A368" s="163" t="s">
        <v>46</v>
      </c>
      <c r="B368" s="164">
        <v>1403</v>
      </c>
      <c r="C368" s="165">
        <v>8.91</v>
      </c>
      <c r="D368" s="163"/>
      <c r="E368" s="173"/>
      <c r="H368" s="39"/>
    </row>
    <row r="369" spans="1:8">
      <c r="A369" s="163" t="s">
        <v>46</v>
      </c>
      <c r="B369" s="164">
        <v>1404</v>
      </c>
      <c r="C369" s="165">
        <v>1.98</v>
      </c>
      <c r="D369" s="163"/>
      <c r="E369" s="173"/>
      <c r="H369" s="39"/>
    </row>
    <row r="370" spans="1:8">
      <c r="A370" s="163" t="s">
        <v>46</v>
      </c>
      <c r="B370" s="164">
        <v>1405</v>
      </c>
      <c r="C370" s="165">
        <v>5.17</v>
      </c>
      <c r="D370" s="163"/>
      <c r="E370" s="173"/>
      <c r="H370" s="39"/>
    </row>
    <row r="371" spans="1:8">
      <c r="A371" s="163" t="s">
        <v>46</v>
      </c>
      <c r="B371" s="164">
        <v>1407</v>
      </c>
      <c r="C371" s="165">
        <v>5.38</v>
      </c>
      <c r="D371" s="163"/>
      <c r="E371" s="173"/>
      <c r="H371" s="39"/>
    </row>
    <row r="372" spans="1:8">
      <c r="A372" s="163" t="s">
        <v>46</v>
      </c>
      <c r="B372" s="164">
        <v>1408</v>
      </c>
      <c r="C372" s="165">
        <v>5.37</v>
      </c>
      <c r="D372" s="163"/>
      <c r="E372" s="173"/>
      <c r="H372" s="39"/>
    </row>
    <row r="373" spans="1:8">
      <c r="A373" s="163" t="s">
        <v>46</v>
      </c>
      <c r="B373" s="164">
        <v>1409</v>
      </c>
      <c r="C373" s="165">
        <v>5.38</v>
      </c>
      <c r="D373" s="163"/>
      <c r="E373" s="173"/>
      <c r="H373" s="39"/>
    </row>
    <row r="374" spans="1:8">
      <c r="A374" s="163" t="s">
        <v>46</v>
      </c>
      <c r="B374" s="164">
        <v>1410</v>
      </c>
      <c r="C374" s="165">
        <v>10</v>
      </c>
      <c r="D374" s="163"/>
      <c r="E374" s="173"/>
      <c r="H374" s="39"/>
    </row>
    <row r="375" spans="1:8">
      <c r="A375" s="163" t="s">
        <v>46</v>
      </c>
      <c r="B375" s="164">
        <v>1411</v>
      </c>
      <c r="C375" s="165">
        <v>8.6199999999999992</v>
      </c>
      <c r="D375" s="163"/>
      <c r="E375" s="173"/>
      <c r="H375" s="39"/>
    </row>
    <row r="376" spans="1:8">
      <c r="A376" s="163" t="s">
        <v>46</v>
      </c>
      <c r="B376" s="164">
        <v>1412</v>
      </c>
      <c r="C376" s="165">
        <v>8.6199999999999992</v>
      </c>
      <c r="D376" s="163"/>
      <c r="E376" s="173"/>
      <c r="H376" s="39"/>
    </row>
    <row r="377" spans="1:8">
      <c r="A377" s="163" t="s">
        <v>46</v>
      </c>
      <c r="B377" s="164">
        <v>1413</v>
      </c>
      <c r="C377" s="165">
        <v>2.59</v>
      </c>
      <c r="D377" s="163"/>
      <c r="E377" s="173"/>
      <c r="H377" s="39"/>
    </row>
    <row r="378" spans="1:8">
      <c r="A378" s="163" t="s">
        <v>46</v>
      </c>
      <c r="B378" s="164">
        <v>1414</v>
      </c>
      <c r="C378" s="165">
        <v>2.41</v>
      </c>
      <c r="D378" s="163"/>
      <c r="E378" s="173"/>
      <c r="H378" s="39"/>
    </row>
    <row r="379" spans="1:8">
      <c r="A379" s="163" t="s">
        <v>46</v>
      </c>
      <c r="B379" s="164">
        <v>1415</v>
      </c>
      <c r="C379" s="165">
        <v>12.73</v>
      </c>
      <c r="D379" s="163"/>
      <c r="E379" s="173"/>
      <c r="H379" s="39"/>
    </row>
    <row r="380" spans="1:8">
      <c r="A380" s="163" t="s">
        <v>46</v>
      </c>
      <c r="B380" s="164">
        <v>1416</v>
      </c>
      <c r="C380" s="165">
        <v>6.91</v>
      </c>
      <c r="D380" s="163"/>
      <c r="E380" s="173"/>
      <c r="H380" s="39"/>
    </row>
    <row r="381" spans="1:8">
      <c r="A381" s="163" t="s">
        <v>46</v>
      </c>
      <c r="B381" s="164">
        <v>1417</v>
      </c>
      <c r="C381" s="165">
        <v>11.27</v>
      </c>
      <c r="D381" s="163"/>
      <c r="E381" s="173"/>
      <c r="H381" s="39"/>
    </row>
    <row r="382" spans="1:8">
      <c r="A382" s="163" t="s">
        <v>46</v>
      </c>
      <c r="B382" s="164">
        <v>1418</v>
      </c>
      <c r="C382" s="165">
        <v>11.03</v>
      </c>
      <c r="D382" s="163"/>
      <c r="E382" s="173"/>
      <c r="H382" s="39"/>
    </row>
    <row r="383" spans="1:8">
      <c r="A383" s="163" t="s">
        <v>46</v>
      </c>
      <c r="B383" s="164">
        <v>1419</v>
      </c>
      <c r="C383" s="165">
        <v>0.69</v>
      </c>
      <c r="D383" s="163"/>
      <c r="E383" s="173"/>
      <c r="H383" s="39"/>
    </row>
    <row r="384" spans="1:8">
      <c r="A384" s="163" t="s">
        <v>46</v>
      </c>
      <c r="B384" s="164">
        <v>1420</v>
      </c>
      <c r="C384" s="165">
        <v>6.44</v>
      </c>
      <c r="D384" s="163"/>
      <c r="E384" s="173"/>
      <c r="H384" s="39"/>
    </row>
    <row r="385" spans="1:8">
      <c r="A385" s="163" t="s">
        <v>46</v>
      </c>
      <c r="B385" s="164">
        <v>1421</v>
      </c>
      <c r="C385" s="165">
        <v>4.55</v>
      </c>
      <c r="D385" s="163"/>
      <c r="E385" s="173"/>
      <c r="H385" s="39"/>
    </row>
    <row r="386" spans="1:8">
      <c r="A386" s="163" t="s">
        <v>46</v>
      </c>
      <c r="B386" s="164">
        <v>1422</v>
      </c>
      <c r="C386" s="165">
        <v>9.5500000000000007</v>
      </c>
      <c r="D386" s="163"/>
      <c r="E386" s="173"/>
      <c r="H386" s="39"/>
    </row>
    <row r="387" spans="1:8">
      <c r="A387" s="163" t="s">
        <v>46</v>
      </c>
      <c r="B387" s="164">
        <v>1423</v>
      </c>
      <c r="C387" s="165">
        <v>9.5500000000000007</v>
      </c>
      <c r="D387" s="163"/>
      <c r="E387" s="173"/>
      <c r="H387" s="39"/>
    </row>
    <row r="388" spans="1:8">
      <c r="A388" s="163" t="s">
        <v>46</v>
      </c>
      <c r="B388" s="164">
        <v>1424</v>
      </c>
      <c r="C388" s="165">
        <v>3.1</v>
      </c>
      <c r="D388" s="163"/>
      <c r="E388" s="173"/>
      <c r="H388" s="39"/>
    </row>
    <row r="389" spans="1:8">
      <c r="A389" s="163" t="s">
        <v>46</v>
      </c>
      <c r="B389" s="164">
        <v>1425</v>
      </c>
      <c r="C389" s="165">
        <v>3.1</v>
      </c>
      <c r="D389" s="163"/>
      <c r="E389" s="173"/>
      <c r="H389" s="39"/>
    </row>
    <row r="390" spans="1:8">
      <c r="A390" s="163" t="s">
        <v>46</v>
      </c>
      <c r="B390" s="164">
        <v>1426</v>
      </c>
      <c r="C390" s="165">
        <v>1.8</v>
      </c>
      <c r="D390" s="163"/>
      <c r="E390" s="173"/>
      <c r="H390" s="39"/>
    </row>
    <row r="391" spans="1:8">
      <c r="A391" s="163" t="s">
        <v>46</v>
      </c>
      <c r="B391" s="164">
        <v>1427</v>
      </c>
      <c r="C391" s="165">
        <v>3.64</v>
      </c>
      <c r="D391" s="163"/>
      <c r="E391" s="173"/>
      <c r="H391" s="39"/>
    </row>
    <row r="392" spans="1:8">
      <c r="A392" s="163" t="s">
        <v>46</v>
      </c>
      <c r="B392" s="164">
        <v>1428</v>
      </c>
      <c r="C392" s="165">
        <v>3.9</v>
      </c>
      <c r="D392" s="163"/>
      <c r="E392" s="173"/>
      <c r="H392" s="39"/>
    </row>
    <row r="393" spans="1:8">
      <c r="A393" s="163" t="s">
        <v>46</v>
      </c>
      <c r="B393" s="164">
        <v>1429</v>
      </c>
      <c r="C393" s="165">
        <v>2.2400000000000002</v>
      </c>
      <c r="D393" s="163"/>
      <c r="E393" s="173"/>
      <c r="H393" s="39"/>
    </row>
    <row r="394" spans="1:8">
      <c r="A394" s="163" t="s">
        <v>46</v>
      </c>
      <c r="B394" s="164">
        <v>1430</v>
      </c>
      <c r="C394" s="165">
        <v>3</v>
      </c>
      <c r="D394" s="163"/>
      <c r="E394" s="173"/>
      <c r="H394" s="39"/>
    </row>
    <row r="395" spans="1:8">
      <c r="A395" s="163" t="s">
        <v>46</v>
      </c>
      <c r="B395" s="164">
        <v>1431</v>
      </c>
      <c r="C395" s="165">
        <v>1.23</v>
      </c>
      <c r="D395" s="163"/>
      <c r="E395" s="173"/>
      <c r="H395" s="39"/>
    </row>
    <row r="396" spans="1:8">
      <c r="A396" s="163" t="s">
        <v>46</v>
      </c>
      <c r="B396" s="164">
        <v>1432</v>
      </c>
      <c r="C396" s="165">
        <v>2</v>
      </c>
      <c r="D396" s="163"/>
      <c r="E396" s="173"/>
      <c r="H396" s="39"/>
    </row>
    <row r="397" spans="1:8">
      <c r="A397" s="163" t="s">
        <v>46</v>
      </c>
      <c r="B397" s="164">
        <v>1433</v>
      </c>
      <c r="C397" s="165">
        <v>1.72</v>
      </c>
      <c r="D397" s="163"/>
      <c r="E397" s="173"/>
      <c r="H397" s="39"/>
    </row>
    <row r="398" spans="1:8">
      <c r="A398" s="163" t="s">
        <v>46</v>
      </c>
      <c r="B398" s="164">
        <v>1434</v>
      </c>
      <c r="C398" s="165">
        <v>7.49</v>
      </c>
      <c r="D398" s="163"/>
      <c r="E398" s="173"/>
      <c r="H398" s="39"/>
    </row>
    <row r="399" spans="1:8">
      <c r="A399" s="163" t="s">
        <v>46</v>
      </c>
      <c r="B399" s="164">
        <v>1435</v>
      </c>
      <c r="C399" s="165">
        <v>2.16</v>
      </c>
      <c r="D399" s="163"/>
      <c r="E399" s="173"/>
      <c r="H399" s="39"/>
    </row>
    <row r="400" spans="1:8">
      <c r="A400" s="163" t="s">
        <v>46</v>
      </c>
      <c r="B400" s="164">
        <v>1436</v>
      </c>
      <c r="C400" s="165">
        <v>2.16</v>
      </c>
      <c r="D400" s="163"/>
      <c r="E400" s="173"/>
      <c r="H400" s="39"/>
    </row>
    <row r="401" spans="1:8">
      <c r="A401" s="163" t="s">
        <v>46</v>
      </c>
      <c r="B401" s="164">
        <v>1437</v>
      </c>
      <c r="C401" s="165">
        <v>2</v>
      </c>
      <c r="D401" s="163"/>
      <c r="E401" s="173"/>
      <c r="H401" s="39"/>
    </row>
    <row r="402" spans="1:8">
      <c r="A402" s="163" t="s">
        <v>46</v>
      </c>
      <c r="B402" s="164">
        <v>1438</v>
      </c>
      <c r="C402" s="165">
        <v>5.17</v>
      </c>
      <c r="D402" s="163"/>
      <c r="E402" s="173"/>
      <c r="H402" s="39"/>
    </row>
    <row r="403" spans="1:8">
      <c r="A403" s="163" t="s">
        <v>46</v>
      </c>
      <c r="B403" s="164">
        <v>1439</v>
      </c>
      <c r="C403" s="165">
        <v>3.9</v>
      </c>
      <c r="D403" s="163"/>
      <c r="E403" s="173"/>
      <c r="H403" s="39"/>
    </row>
    <row r="404" spans="1:8">
      <c r="A404" s="163" t="s">
        <v>46</v>
      </c>
      <c r="B404" s="164">
        <v>1440</v>
      </c>
      <c r="C404" s="165">
        <v>10.25</v>
      </c>
      <c r="D404" s="163"/>
      <c r="E404" s="173"/>
      <c r="H404" s="39"/>
    </row>
    <row r="405" spans="1:8">
      <c r="A405" s="163" t="s">
        <v>46</v>
      </c>
      <c r="B405" s="164">
        <v>1441</v>
      </c>
      <c r="C405" s="165">
        <v>1.9</v>
      </c>
      <c r="D405" s="163"/>
      <c r="E405" s="173"/>
      <c r="H405" s="39"/>
    </row>
    <row r="406" spans="1:8">
      <c r="A406" s="163" t="s">
        <v>46</v>
      </c>
      <c r="B406" s="164">
        <v>1442</v>
      </c>
      <c r="C406" s="165">
        <v>2.64</v>
      </c>
      <c r="D406" s="163"/>
      <c r="E406" s="173"/>
      <c r="H406" s="39"/>
    </row>
    <row r="407" spans="1:8">
      <c r="A407" s="163" t="s">
        <v>46</v>
      </c>
      <c r="B407" s="164">
        <v>1443</v>
      </c>
      <c r="C407" s="165">
        <v>1.36</v>
      </c>
      <c r="D407" s="163"/>
      <c r="E407" s="173"/>
      <c r="H407" s="39"/>
    </row>
    <row r="408" spans="1:8">
      <c r="A408" s="163" t="s">
        <v>46</v>
      </c>
      <c r="B408" s="164">
        <v>1444</v>
      </c>
      <c r="C408" s="165">
        <v>2.27</v>
      </c>
      <c r="D408" s="163"/>
      <c r="E408" s="173"/>
      <c r="H408" s="39"/>
    </row>
    <row r="409" spans="1:8">
      <c r="A409" s="163" t="s">
        <v>46</v>
      </c>
      <c r="B409" s="164">
        <v>1445</v>
      </c>
      <c r="C409" s="165">
        <v>3.64</v>
      </c>
      <c r="D409" s="163"/>
      <c r="E409" s="173"/>
      <c r="H409" s="39"/>
    </row>
    <row r="410" spans="1:8">
      <c r="A410" s="163" t="s">
        <v>46</v>
      </c>
      <c r="B410" s="164">
        <v>1446</v>
      </c>
      <c r="C410" s="165">
        <v>0.56999999999999995</v>
      </c>
      <c r="D410" s="163"/>
      <c r="E410" s="173"/>
      <c r="H410" s="39"/>
    </row>
    <row r="411" spans="1:8">
      <c r="A411" s="163" t="s">
        <v>46</v>
      </c>
      <c r="B411" s="164">
        <v>1447</v>
      </c>
      <c r="C411" s="165">
        <v>5.5</v>
      </c>
      <c r="D411" s="163"/>
      <c r="E411" s="173"/>
      <c r="H411" s="39"/>
    </row>
    <row r="412" spans="1:8">
      <c r="A412" s="163" t="s">
        <v>46</v>
      </c>
      <c r="B412" s="164">
        <v>1448</v>
      </c>
      <c r="C412" s="165">
        <v>2.79</v>
      </c>
      <c r="D412" s="163"/>
      <c r="E412" s="173"/>
      <c r="H412" s="39"/>
    </row>
    <row r="413" spans="1:8">
      <c r="A413" s="163" t="s">
        <v>46</v>
      </c>
      <c r="B413" s="164">
        <v>1449</v>
      </c>
      <c r="C413" s="165">
        <v>5.66</v>
      </c>
      <c r="D413" s="163"/>
      <c r="E413" s="173"/>
      <c r="H413" s="39"/>
    </row>
    <row r="414" spans="1:8">
      <c r="A414" s="163" t="s">
        <v>46</v>
      </c>
      <c r="B414" s="164">
        <v>1450</v>
      </c>
      <c r="C414" s="165">
        <v>3.97</v>
      </c>
      <c r="D414" s="163"/>
      <c r="E414" s="173"/>
      <c r="H414" s="39"/>
    </row>
    <row r="415" spans="1:8">
      <c r="A415" s="163" t="s">
        <v>46</v>
      </c>
      <c r="B415" s="164">
        <v>1451</v>
      </c>
      <c r="C415" s="165">
        <v>5.09</v>
      </c>
      <c r="D415" s="163"/>
      <c r="E415" s="173"/>
      <c r="H415" s="39"/>
    </row>
    <row r="416" spans="1:8">
      <c r="A416" s="163" t="s">
        <v>46</v>
      </c>
      <c r="B416" s="164">
        <v>1452</v>
      </c>
      <c r="C416" s="165">
        <v>3.02</v>
      </c>
      <c r="D416" s="163"/>
      <c r="E416" s="173"/>
      <c r="H416" s="39"/>
    </row>
    <row r="417" spans="1:8">
      <c r="A417" s="163" t="s">
        <v>46</v>
      </c>
      <c r="B417" s="164">
        <v>1453</v>
      </c>
      <c r="C417" s="165">
        <v>5</v>
      </c>
      <c r="D417" s="163"/>
      <c r="E417" s="173"/>
      <c r="H417" s="39"/>
    </row>
    <row r="418" spans="1:8">
      <c r="A418" s="163" t="s">
        <v>46</v>
      </c>
      <c r="B418" s="164">
        <v>1454</v>
      </c>
      <c r="C418" s="165">
        <v>7.29</v>
      </c>
      <c r="D418" s="163"/>
      <c r="E418" s="173"/>
      <c r="H418" s="39"/>
    </row>
    <row r="419" spans="1:8">
      <c r="A419" s="163" t="s">
        <v>46</v>
      </c>
      <c r="B419" s="164">
        <v>1455</v>
      </c>
      <c r="C419" s="165">
        <v>2.16</v>
      </c>
      <c r="D419" s="163"/>
      <c r="E419" s="173"/>
      <c r="H419" s="39"/>
    </row>
    <row r="420" spans="1:8">
      <c r="A420" s="163" t="s">
        <v>46</v>
      </c>
      <c r="B420" s="164">
        <v>1456</v>
      </c>
      <c r="C420" s="165">
        <v>2.2200000000000002</v>
      </c>
      <c r="D420" s="163"/>
      <c r="E420" s="173"/>
      <c r="H420" s="39"/>
    </row>
    <row r="421" spans="1:8">
      <c r="A421" s="163" t="s">
        <v>46</v>
      </c>
      <c r="B421" s="164">
        <v>1457</v>
      </c>
      <c r="C421" s="165">
        <v>4.3099999999999996</v>
      </c>
      <c r="D421" s="163"/>
      <c r="E421" s="173"/>
      <c r="H421" s="39"/>
    </row>
    <row r="422" spans="1:8">
      <c r="A422" s="163" t="s">
        <v>46</v>
      </c>
      <c r="B422" s="164">
        <v>1458</v>
      </c>
      <c r="C422" s="165">
        <v>1.77</v>
      </c>
      <c r="D422" s="163"/>
      <c r="E422" s="173"/>
      <c r="H422" s="39"/>
    </row>
    <row r="423" spans="1:8">
      <c r="A423" s="163" t="s">
        <v>46</v>
      </c>
      <c r="B423" s="164">
        <v>1459</v>
      </c>
      <c r="C423" s="165">
        <v>1.77</v>
      </c>
      <c r="D423" s="163"/>
      <c r="E423" s="173"/>
      <c r="H423" s="39"/>
    </row>
    <row r="424" spans="1:8">
      <c r="A424" s="163" t="s">
        <v>46</v>
      </c>
      <c r="B424" s="164">
        <v>1460</v>
      </c>
      <c r="C424" s="165">
        <v>8.18</v>
      </c>
      <c r="D424" s="163"/>
      <c r="E424" s="173"/>
      <c r="H424" s="39"/>
    </row>
    <row r="425" spans="1:8">
      <c r="A425" s="163" t="s">
        <v>46</v>
      </c>
      <c r="B425" s="164">
        <v>1461</v>
      </c>
      <c r="C425" s="165">
        <v>7.76</v>
      </c>
      <c r="D425" s="163"/>
      <c r="E425" s="173"/>
      <c r="H425" s="39"/>
    </row>
    <row r="426" spans="1:8">
      <c r="A426" s="163" t="s">
        <v>46</v>
      </c>
      <c r="B426" s="164">
        <v>1462</v>
      </c>
      <c r="C426" s="165">
        <v>5.69</v>
      </c>
      <c r="D426" s="163"/>
      <c r="E426" s="173"/>
      <c r="H426" s="39"/>
    </row>
    <row r="427" spans="1:8">
      <c r="A427" s="163" t="s">
        <v>46</v>
      </c>
      <c r="B427" s="164">
        <v>1463</v>
      </c>
      <c r="C427" s="165">
        <v>6.9</v>
      </c>
      <c r="D427" s="163"/>
      <c r="E427" s="173"/>
      <c r="H427" s="39"/>
    </row>
    <row r="428" spans="1:8">
      <c r="A428" s="163" t="s">
        <v>46</v>
      </c>
      <c r="B428" s="164">
        <v>1464</v>
      </c>
      <c r="C428" s="165">
        <v>7.14</v>
      </c>
      <c r="D428" s="163"/>
      <c r="E428" s="173"/>
      <c r="H428" s="39"/>
    </row>
    <row r="429" spans="1:8">
      <c r="A429" s="163" t="s">
        <v>46</v>
      </c>
      <c r="B429" s="164">
        <v>1465</v>
      </c>
      <c r="C429" s="165">
        <v>8.4700000000000006</v>
      </c>
      <c r="D429" s="163"/>
      <c r="E429" s="173"/>
      <c r="H429" s="39"/>
    </row>
    <row r="430" spans="1:8">
      <c r="A430" s="163" t="s">
        <v>46</v>
      </c>
      <c r="B430" s="164">
        <v>1466</v>
      </c>
      <c r="C430" s="165">
        <v>8.4700000000000006</v>
      </c>
      <c r="D430" s="163"/>
      <c r="E430" s="173"/>
      <c r="H430" s="39"/>
    </row>
    <row r="431" spans="1:8">
      <c r="A431" s="163" t="s">
        <v>46</v>
      </c>
      <c r="B431" s="164">
        <v>1467</v>
      </c>
      <c r="C431" s="165">
        <v>5.75</v>
      </c>
      <c r="D431" s="163"/>
      <c r="E431" s="173"/>
      <c r="H431" s="39"/>
    </row>
    <row r="432" spans="1:8">
      <c r="A432" s="163" t="s">
        <v>46</v>
      </c>
      <c r="B432" s="164">
        <v>1468</v>
      </c>
      <c r="C432" s="165">
        <v>0.7</v>
      </c>
      <c r="D432" s="163"/>
      <c r="E432" s="173"/>
      <c r="H432" s="39"/>
    </row>
    <row r="433" spans="1:8">
      <c r="A433" s="163" t="s">
        <v>46</v>
      </c>
      <c r="B433" s="164">
        <v>1469</v>
      </c>
      <c r="C433" s="165">
        <v>5.23</v>
      </c>
      <c r="D433" s="163"/>
      <c r="E433" s="173"/>
      <c r="H433" s="39"/>
    </row>
    <row r="434" spans="1:8">
      <c r="A434" s="163" t="s">
        <v>46</v>
      </c>
      <c r="B434" s="164">
        <v>1470</v>
      </c>
      <c r="C434" s="165">
        <v>6.5</v>
      </c>
      <c r="D434" s="163"/>
      <c r="E434" s="173"/>
      <c r="H434" s="39"/>
    </row>
    <row r="435" spans="1:8">
      <c r="A435" s="163" t="s">
        <v>46</v>
      </c>
      <c r="B435" s="164">
        <v>1471</v>
      </c>
      <c r="C435" s="165">
        <v>3.02</v>
      </c>
      <c r="D435" s="163"/>
      <c r="E435" s="173"/>
      <c r="H435" s="39"/>
    </row>
    <row r="436" spans="1:8">
      <c r="A436" s="163" t="s">
        <v>46</v>
      </c>
      <c r="B436" s="164">
        <v>1472</v>
      </c>
      <c r="C436" s="165">
        <v>0.7</v>
      </c>
      <c r="D436" s="163"/>
      <c r="E436" s="173"/>
      <c r="H436" s="39"/>
    </row>
    <row r="437" spans="1:8">
      <c r="A437" s="163" t="s">
        <v>46</v>
      </c>
      <c r="B437" s="164">
        <v>1473</v>
      </c>
      <c r="C437" s="165">
        <v>6.03</v>
      </c>
      <c r="D437" s="163"/>
      <c r="E437" s="173"/>
      <c r="H437" s="39"/>
    </row>
    <row r="438" spans="1:8">
      <c r="A438" s="163" t="s">
        <v>46</v>
      </c>
      <c r="B438" s="164">
        <v>1474</v>
      </c>
      <c r="C438" s="165">
        <v>1.31</v>
      </c>
      <c r="D438" s="163"/>
      <c r="E438" s="173"/>
      <c r="H438" s="39"/>
    </row>
    <row r="439" spans="1:8">
      <c r="A439" s="163" t="s">
        <v>46</v>
      </c>
      <c r="B439" s="164">
        <v>1475</v>
      </c>
      <c r="C439" s="165">
        <v>1.38</v>
      </c>
      <c r="D439" s="163"/>
      <c r="E439" s="173"/>
      <c r="H439" s="39"/>
    </row>
    <row r="440" spans="1:8">
      <c r="A440" s="163" t="s">
        <v>46</v>
      </c>
      <c r="B440" s="164">
        <v>1476</v>
      </c>
      <c r="C440" s="165">
        <v>5.17</v>
      </c>
      <c r="D440" s="163"/>
      <c r="E440" s="173"/>
      <c r="H440" s="39"/>
    </row>
    <row r="441" spans="1:8">
      <c r="A441" s="163" t="s">
        <v>46</v>
      </c>
      <c r="B441" s="164">
        <v>2162</v>
      </c>
      <c r="C441" s="165">
        <v>2.85</v>
      </c>
      <c r="D441" s="163"/>
      <c r="E441" s="173"/>
      <c r="H441" s="39"/>
    </row>
    <row r="442" spans="1:8">
      <c r="A442" s="163" t="s">
        <v>46</v>
      </c>
      <c r="B442" s="164">
        <v>2170</v>
      </c>
      <c r="C442" s="165">
        <v>1.23</v>
      </c>
      <c r="D442" s="163"/>
      <c r="E442" s="173"/>
      <c r="H442" s="39"/>
    </row>
    <row r="443" spans="1:8">
      <c r="A443" s="163" t="s">
        <v>46</v>
      </c>
      <c r="B443" s="164">
        <v>2169</v>
      </c>
      <c r="C443" s="165">
        <v>6.9</v>
      </c>
      <c r="D443" s="163"/>
      <c r="E443" s="173"/>
      <c r="H443" s="39"/>
    </row>
    <row r="444" spans="1:8">
      <c r="A444" s="163" t="s">
        <v>46</v>
      </c>
      <c r="B444" s="164">
        <v>2171</v>
      </c>
      <c r="C444" s="165">
        <v>3.19</v>
      </c>
      <c r="D444" s="163"/>
      <c r="E444" s="173"/>
      <c r="H444" s="39"/>
    </row>
    <row r="445" spans="1:8">
      <c r="A445" s="163" t="s">
        <v>46</v>
      </c>
      <c r="B445" s="164">
        <v>2166</v>
      </c>
      <c r="C445" s="165">
        <v>3.5</v>
      </c>
      <c r="D445" s="163"/>
      <c r="E445" s="173"/>
      <c r="H445" s="39"/>
    </row>
    <row r="446" spans="1:8">
      <c r="A446" s="163" t="s">
        <v>46</v>
      </c>
      <c r="B446" s="164">
        <v>2161</v>
      </c>
      <c r="C446" s="165">
        <v>3.9</v>
      </c>
      <c r="D446" s="163"/>
      <c r="E446" s="173"/>
      <c r="H446" s="39"/>
    </row>
    <row r="447" spans="1:8">
      <c r="A447" s="163" t="s">
        <v>46</v>
      </c>
      <c r="B447" s="164">
        <v>2160</v>
      </c>
      <c r="C447" s="165">
        <v>3.99</v>
      </c>
      <c r="D447" s="163"/>
      <c r="E447" s="173"/>
      <c r="H447" s="39"/>
    </row>
    <row r="448" spans="1:8">
      <c r="A448" s="163" t="s">
        <v>46</v>
      </c>
      <c r="B448" s="164">
        <v>2173</v>
      </c>
      <c r="C448" s="165">
        <v>6.99</v>
      </c>
      <c r="D448" s="163"/>
      <c r="E448" s="173"/>
      <c r="H448" s="39"/>
    </row>
    <row r="449" spans="1:8">
      <c r="A449" s="163" t="s">
        <v>46</v>
      </c>
      <c r="B449" s="164">
        <v>1406</v>
      </c>
      <c r="C449" s="165">
        <v>10</v>
      </c>
      <c r="D449" s="163"/>
      <c r="E449" s="173"/>
      <c r="H449" s="39"/>
    </row>
    <row r="450" spans="1:8">
      <c r="A450" s="163" t="s">
        <v>46</v>
      </c>
      <c r="B450" s="164">
        <v>2149</v>
      </c>
      <c r="C450" s="165">
        <v>1.99</v>
      </c>
      <c r="D450" s="163"/>
      <c r="E450" s="173"/>
      <c r="H450" s="39"/>
    </row>
    <row r="451" spans="1:8">
      <c r="A451" s="163" t="s">
        <v>46</v>
      </c>
      <c r="B451" s="164">
        <v>2172</v>
      </c>
      <c r="C451" s="165">
        <v>4.2</v>
      </c>
      <c r="D451" s="163"/>
      <c r="E451" s="173"/>
      <c r="H451" s="39"/>
    </row>
    <row r="452" spans="1:8">
      <c r="A452" s="163" t="s">
        <v>46</v>
      </c>
      <c r="B452" s="164">
        <v>2165</v>
      </c>
      <c r="C452" s="165">
        <v>8.8000000000000007</v>
      </c>
      <c r="D452" s="163"/>
      <c r="E452" s="173"/>
      <c r="H452" s="39"/>
    </row>
    <row r="453" spans="1:8">
      <c r="A453" s="163" t="s">
        <v>46</v>
      </c>
      <c r="B453" s="164">
        <v>2196</v>
      </c>
      <c r="C453" s="165">
        <v>19.05</v>
      </c>
      <c r="D453" s="163"/>
      <c r="E453" s="173"/>
      <c r="H453" s="39"/>
    </row>
    <row r="454" spans="1:8">
      <c r="A454" s="163" t="s">
        <v>46</v>
      </c>
      <c r="B454" s="164">
        <v>2164</v>
      </c>
      <c r="C454" s="165">
        <v>19.05</v>
      </c>
      <c r="D454" s="163"/>
      <c r="E454" s="173"/>
      <c r="H454" s="39"/>
    </row>
    <row r="455" spans="1:8">
      <c r="A455" s="163" t="s">
        <v>46</v>
      </c>
      <c r="B455" s="164">
        <v>2167</v>
      </c>
      <c r="C455" s="165">
        <v>2.7</v>
      </c>
      <c r="D455" s="163"/>
      <c r="E455" s="173"/>
      <c r="H455" s="39"/>
    </row>
    <row r="456" spans="1:8">
      <c r="A456" s="163" t="s">
        <v>46</v>
      </c>
      <c r="B456" s="164">
        <v>2163</v>
      </c>
      <c r="C456" s="165">
        <v>13.27</v>
      </c>
      <c r="D456" s="163"/>
      <c r="E456" s="173"/>
      <c r="H456" s="39"/>
    </row>
    <row r="457" spans="1:8">
      <c r="A457" s="163" t="s">
        <v>46</v>
      </c>
      <c r="B457" s="164">
        <v>2174</v>
      </c>
      <c r="C457" s="165">
        <v>3.5</v>
      </c>
      <c r="D457" s="163"/>
      <c r="E457" s="173"/>
      <c r="H457" s="39"/>
    </row>
    <row r="458" spans="1:8">
      <c r="A458" s="163" t="s">
        <v>116</v>
      </c>
      <c r="B458" s="164">
        <v>1477</v>
      </c>
      <c r="C458" s="165">
        <v>11.9</v>
      </c>
      <c r="D458" s="163"/>
      <c r="E458" s="173"/>
      <c r="H458" s="39"/>
    </row>
    <row r="459" spans="1:8">
      <c r="A459" s="163" t="s">
        <v>116</v>
      </c>
      <c r="B459" s="164">
        <v>1478</v>
      </c>
      <c r="C459" s="165">
        <v>15.9</v>
      </c>
      <c r="D459" s="163"/>
      <c r="E459" s="173"/>
      <c r="H459" s="39"/>
    </row>
    <row r="460" spans="1:8">
      <c r="A460" s="163" t="s">
        <v>116</v>
      </c>
      <c r="B460" s="164">
        <v>1479</v>
      </c>
      <c r="C460" s="165">
        <v>10.9</v>
      </c>
      <c r="D460" s="163"/>
      <c r="E460" s="173"/>
      <c r="H460" s="39"/>
    </row>
    <row r="461" spans="1:8">
      <c r="A461" s="163" t="s">
        <v>116</v>
      </c>
      <c r="B461" s="164">
        <v>1480</v>
      </c>
      <c r="C461" s="165">
        <v>55</v>
      </c>
      <c r="D461" s="163"/>
      <c r="E461" s="173"/>
      <c r="H461" s="39"/>
    </row>
    <row r="462" spans="1:8">
      <c r="A462" s="163" t="s">
        <v>116</v>
      </c>
      <c r="B462" s="164">
        <v>1481</v>
      </c>
      <c r="C462" s="165">
        <v>5.9</v>
      </c>
      <c r="D462" s="163"/>
      <c r="E462" s="173"/>
      <c r="H462" s="39"/>
    </row>
    <row r="463" spans="1:8">
      <c r="A463" s="163" t="s">
        <v>116</v>
      </c>
      <c r="B463" s="164">
        <v>1482</v>
      </c>
      <c r="C463" s="165">
        <v>8.9</v>
      </c>
      <c r="D463" s="163"/>
      <c r="E463" s="173"/>
      <c r="H463" s="39"/>
    </row>
    <row r="464" spans="1:8">
      <c r="A464" s="163" t="s">
        <v>116</v>
      </c>
      <c r="B464" s="164">
        <v>1483</v>
      </c>
      <c r="C464" s="165">
        <v>20.9</v>
      </c>
      <c r="D464" s="163"/>
      <c r="E464" s="173"/>
      <c r="H464" s="39"/>
    </row>
    <row r="465" spans="1:8">
      <c r="A465" s="163" t="s">
        <v>116</v>
      </c>
      <c r="B465" s="164">
        <v>1484</v>
      </c>
      <c r="C465" s="165">
        <v>20.9</v>
      </c>
      <c r="D465" s="163"/>
      <c r="E465" s="173"/>
      <c r="H465" s="39"/>
    </row>
    <row r="466" spans="1:8">
      <c r="A466" s="163" t="s">
        <v>116</v>
      </c>
      <c r="B466" s="164">
        <v>1485</v>
      </c>
      <c r="C466" s="165">
        <v>3.9</v>
      </c>
      <c r="D466" s="163"/>
      <c r="E466" s="173"/>
      <c r="H466" s="39"/>
    </row>
    <row r="467" spans="1:8">
      <c r="A467" s="163" t="s">
        <v>116</v>
      </c>
      <c r="B467" s="164">
        <v>1486</v>
      </c>
      <c r="C467" s="165">
        <v>3.9</v>
      </c>
      <c r="D467" s="163"/>
      <c r="E467" s="173"/>
      <c r="H467" s="39"/>
    </row>
    <row r="468" spans="1:8">
      <c r="A468" s="163" t="s">
        <v>116</v>
      </c>
      <c r="B468" s="164">
        <v>1487</v>
      </c>
      <c r="C468" s="165">
        <v>18.899999999999999</v>
      </c>
      <c r="D468" s="163"/>
      <c r="E468" s="173"/>
      <c r="H468" s="39"/>
    </row>
    <row r="469" spans="1:8">
      <c r="A469" s="163" t="s">
        <v>116</v>
      </c>
      <c r="B469" s="164">
        <v>1488</v>
      </c>
      <c r="C469" s="165">
        <v>6.9</v>
      </c>
      <c r="D469" s="163"/>
      <c r="E469" s="173"/>
      <c r="H469" s="39"/>
    </row>
    <row r="470" spans="1:8">
      <c r="A470" s="163" t="s">
        <v>116</v>
      </c>
      <c r="B470" s="164">
        <v>1489</v>
      </c>
      <c r="C470" s="165">
        <v>89</v>
      </c>
      <c r="D470" s="163"/>
      <c r="E470" s="173"/>
      <c r="H470" s="39"/>
    </row>
    <row r="471" spans="1:8">
      <c r="A471" s="163" t="s">
        <v>116</v>
      </c>
      <c r="B471" s="164">
        <v>1490</v>
      </c>
      <c r="C471" s="165">
        <v>13.9</v>
      </c>
      <c r="D471" s="163"/>
      <c r="E471" s="173"/>
      <c r="H471" s="39"/>
    </row>
    <row r="472" spans="1:8">
      <c r="A472" s="163" t="s">
        <v>116</v>
      </c>
      <c r="B472" s="164">
        <v>1491</v>
      </c>
      <c r="C472" s="165">
        <v>9.9</v>
      </c>
      <c r="D472" s="163"/>
      <c r="E472" s="173"/>
      <c r="H472" s="39"/>
    </row>
    <row r="473" spans="1:8">
      <c r="A473" s="163" t="s">
        <v>116</v>
      </c>
      <c r="B473" s="164">
        <v>1492</v>
      </c>
      <c r="C473" s="165">
        <v>6.46</v>
      </c>
      <c r="D473" s="163"/>
      <c r="E473" s="173"/>
      <c r="H473" s="39"/>
    </row>
    <row r="474" spans="1:8">
      <c r="A474" s="163" t="s">
        <v>116</v>
      </c>
      <c r="B474" s="164">
        <v>1493</v>
      </c>
      <c r="C474" s="165">
        <v>9.9</v>
      </c>
      <c r="D474" s="163"/>
      <c r="E474" s="173"/>
      <c r="H474" s="39"/>
    </row>
    <row r="475" spans="1:8">
      <c r="A475" s="163" t="s">
        <v>116</v>
      </c>
      <c r="B475" s="164">
        <v>1494</v>
      </c>
      <c r="C475" s="165">
        <v>12.9</v>
      </c>
      <c r="D475" s="163"/>
      <c r="E475" s="173"/>
      <c r="H475" s="39"/>
    </row>
    <row r="476" spans="1:8">
      <c r="A476" s="163" t="s">
        <v>116</v>
      </c>
      <c r="B476" s="164">
        <v>1495</v>
      </c>
      <c r="C476" s="165">
        <v>9.8000000000000007</v>
      </c>
      <c r="D476" s="163"/>
      <c r="E476" s="173"/>
      <c r="H476" s="39"/>
    </row>
    <row r="477" spans="1:8">
      <c r="A477" s="163" t="s">
        <v>116</v>
      </c>
      <c r="B477" s="164">
        <v>1496</v>
      </c>
      <c r="C477" s="165">
        <v>8.9</v>
      </c>
      <c r="D477" s="163"/>
      <c r="E477" s="173"/>
      <c r="H477" s="39"/>
    </row>
    <row r="478" spans="1:8">
      <c r="A478" s="163" t="s">
        <v>116</v>
      </c>
      <c r="B478" s="164">
        <v>1497</v>
      </c>
      <c r="C478" s="165">
        <v>17.899999999999999</v>
      </c>
      <c r="D478" s="163"/>
      <c r="E478" s="173"/>
      <c r="H478" s="39"/>
    </row>
    <row r="479" spans="1:8">
      <c r="A479" s="163" t="s">
        <v>116</v>
      </c>
      <c r="B479" s="164">
        <v>1498</v>
      </c>
      <c r="C479" s="165">
        <v>11.9</v>
      </c>
      <c r="D479" s="163"/>
      <c r="E479" s="173"/>
      <c r="H479" s="39"/>
    </row>
    <row r="480" spans="1:8">
      <c r="A480" s="163" t="s">
        <v>116</v>
      </c>
      <c r="B480" s="164">
        <v>1499</v>
      </c>
      <c r="C480" s="165">
        <v>12.9</v>
      </c>
      <c r="D480" s="163"/>
      <c r="E480" s="173"/>
      <c r="H480" s="39"/>
    </row>
    <row r="481" spans="1:8">
      <c r="A481" s="163" t="s">
        <v>116</v>
      </c>
      <c r="B481" s="164">
        <v>1500</v>
      </c>
      <c r="C481" s="165">
        <v>9.9</v>
      </c>
      <c r="D481" s="163"/>
      <c r="E481" s="173"/>
      <c r="H481" s="39"/>
    </row>
    <row r="482" spans="1:8">
      <c r="A482" s="163" t="s">
        <v>116</v>
      </c>
      <c r="B482" s="164">
        <v>1501</v>
      </c>
      <c r="C482" s="165">
        <v>13.9</v>
      </c>
      <c r="D482" s="163"/>
      <c r="E482" s="173"/>
      <c r="H482" s="39"/>
    </row>
    <row r="483" spans="1:8">
      <c r="A483" s="163" t="s">
        <v>116</v>
      </c>
      <c r="B483" s="164">
        <v>1502</v>
      </c>
      <c r="C483" s="165">
        <v>7.9</v>
      </c>
      <c r="D483" s="163"/>
      <c r="E483" s="173"/>
      <c r="H483" s="39"/>
    </row>
    <row r="484" spans="1:8">
      <c r="A484" s="163" t="s">
        <v>116</v>
      </c>
      <c r="B484" s="164">
        <v>1503</v>
      </c>
      <c r="C484" s="165">
        <v>23.9</v>
      </c>
      <c r="D484" s="163"/>
      <c r="E484" s="173"/>
      <c r="H484" s="39"/>
    </row>
    <row r="485" spans="1:8">
      <c r="A485" s="163" t="s">
        <v>116</v>
      </c>
      <c r="B485" s="164">
        <v>1504</v>
      </c>
      <c r="C485" s="165">
        <v>23.9</v>
      </c>
      <c r="D485" s="163"/>
      <c r="E485" s="173"/>
      <c r="H485" s="39"/>
    </row>
    <row r="486" spans="1:8">
      <c r="A486" s="163" t="s">
        <v>116</v>
      </c>
      <c r="B486" s="164">
        <v>1505</v>
      </c>
      <c r="C486" s="165">
        <v>10.9</v>
      </c>
      <c r="D486" s="163"/>
      <c r="E486" s="173"/>
      <c r="H486" s="39"/>
    </row>
    <row r="487" spans="1:8">
      <c r="A487" s="163" t="s">
        <v>116</v>
      </c>
      <c r="B487" s="164">
        <v>1506</v>
      </c>
      <c r="C487" s="165">
        <v>4.9000000000000004</v>
      </c>
      <c r="D487" s="163"/>
      <c r="E487" s="173"/>
      <c r="H487" s="39"/>
    </row>
    <row r="488" spans="1:8">
      <c r="A488" s="163" t="s">
        <v>116</v>
      </c>
      <c r="B488" s="164">
        <v>1507</v>
      </c>
      <c r="C488" s="165">
        <v>14.9</v>
      </c>
      <c r="D488" s="163"/>
      <c r="E488" s="173"/>
      <c r="H488" s="39"/>
    </row>
    <row r="489" spans="1:8">
      <c r="A489" s="163" t="s">
        <v>116</v>
      </c>
      <c r="B489" s="164">
        <v>1508</v>
      </c>
      <c r="C489" s="165">
        <v>3</v>
      </c>
      <c r="D489" s="163"/>
      <c r="E489" s="173"/>
      <c r="H489" s="39"/>
    </row>
    <row r="490" spans="1:8">
      <c r="A490" s="163" t="s">
        <v>116</v>
      </c>
      <c r="B490" s="164">
        <v>1509</v>
      </c>
      <c r="C490" s="165">
        <v>14.9</v>
      </c>
      <c r="D490" s="163"/>
      <c r="E490" s="173"/>
      <c r="H490" s="39"/>
    </row>
    <row r="491" spans="1:8">
      <c r="A491" s="163" t="s">
        <v>116</v>
      </c>
      <c r="B491" s="164">
        <v>1510</v>
      </c>
      <c r="C491" s="165">
        <v>8.9</v>
      </c>
      <c r="D491" s="163"/>
      <c r="E491" s="173"/>
      <c r="H491" s="39"/>
    </row>
    <row r="492" spans="1:8">
      <c r="A492" s="163" t="s">
        <v>116</v>
      </c>
      <c r="B492" s="164">
        <v>1511</v>
      </c>
      <c r="C492" s="165">
        <v>22.9</v>
      </c>
      <c r="D492" s="163"/>
      <c r="E492" s="173"/>
      <c r="H492" s="39"/>
    </row>
    <row r="493" spans="1:8">
      <c r="A493" s="163" t="s">
        <v>116</v>
      </c>
      <c r="B493" s="164">
        <v>1512</v>
      </c>
      <c r="C493" s="165">
        <v>8.9</v>
      </c>
      <c r="D493" s="163"/>
      <c r="E493" s="173"/>
      <c r="H493" s="39"/>
    </row>
    <row r="494" spans="1:8">
      <c r="A494" s="163" t="s">
        <v>116</v>
      </c>
      <c r="B494" s="164">
        <v>1513</v>
      </c>
      <c r="C494" s="165">
        <v>11.9</v>
      </c>
      <c r="D494" s="163"/>
      <c r="E494" s="173"/>
      <c r="H494" s="39"/>
    </row>
    <row r="495" spans="1:8">
      <c r="A495" s="163" t="s">
        <v>116</v>
      </c>
      <c r="B495" s="164">
        <v>1514</v>
      </c>
      <c r="C495" s="165">
        <v>4.9000000000000004</v>
      </c>
      <c r="D495" s="163"/>
      <c r="E495" s="173"/>
      <c r="H495" s="39"/>
    </row>
    <row r="496" spans="1:8">
      <c r="A496" s="163" t="s">
        <v>116</v>
      </c>
      <c r="B496" s="164">
        <v>1515</v>
      </c>
      <c r="C496" s="165">
        <v>17.5</v>
      </c>
      <c r="D496" s="163"/>
      <c r="E496" s="173"/>
      <c r="H496" s="39"/>
    </row>
    <row r="497" spans="1:8">
      <c r="A497" s="163" t="s">
        <v>116</v>
      </c>
      <c r="B497" s="164">
        <v>1516</v>
      </c>
      <c r="C497" s="165">
        <v>4.32</v>
      </c>
      <c r="D497" s="163"/>
      <c r="E497" s="173"/>
      <c r="H497" s="39"/>
    </row>
    <row r="498" spans="1:8">
      <c r="A498" s="163" t="s">
        <v>116</v>
      </c>
      <c r="B498" s="164">
        <v>1517</v>
      </c>
      <c r="C498" s="165">
        <v>9.9</v>
      </c>
      <c r="D498" s="163"/>
      <c r="E498" s="173"/>
      <c r="H498" s="39"/>
    </row>
    <row r="499" spans="1:8">
      <c r="A499" s="163" t="s">
        <v>116</v>
      </c>
      <c r="B499" s="164">
        <v>6086</v>
      </c>
      <c r="C499" s="165">
        <v>3.6</v>
      </c>
      <c r="D499" s="163"/>
      <c r="E499" s="173"/>
      <c r="H499" s="39"/>
    </row>
    <row r="500" spans="1:8">
      <c r="A500" s="163" t="s">
        <v>116</v>
      </c>
      <c r="B500" s="164">
        <v>6084</v>
      </c>
      <c r="C500" s="165">
        <v>8.9</v>
      </c>
      <c r="D500" s="163"/>
      <c r="E500" s="173"/>
      <c r="H500" s="39"/>
    </row>
    <row r="501" spans="1:8">
      <c r="A501" s="163" t="s">
        <v>116</v>
      </c>
      <c r="B501" s="164">
        <v>6083</v>
      </c>
      <c r="C501" s="165">
        <v>18.899999999999999</v>
      </c>
      <c r="D501" s="163"/>
      <c r="E501" s="173"/>
      <c r="H501" s="39"/>
    </row>
    <row r="502" spans="1:8">
      <c r="A502" s="163" t="s">
        <v>116</v>
      </c>
      <c r="B502" s="164">
        <v>6087</v>
      </c>
      <c r="C502" s="165">
        <v>8.9</v>
      </c>
      <c r="D502" s="163"/>
      <c r="E502" s="173"/>
      <c r="H502" s="39"/>
    </row>
    <row r="503" spans="1:8">
      <c r="A503" s="163" t="s">
        <v>116</v>
      </c>
      <c r="B503" s="164">
        <v>6085</v>
      </c>
      <c r="C503" s="165">
        <v>12.9</v>
      </c>
      <c r="D503" s="163"/>
      <c r="E503" s="173"/>
      <c r="H503" s="39"/>
    </row>
    <row r="504" spans="1:8">
      <c r="A504" s="163" t="s">
        <v>116</v>
      </c>
      <c r="B504" s="164">
        <v>6088</v>
      </c>
      <c r="C504" s="165">
        <v>12.9</v>
      </c>
      <c r="D504" s="163"/>
      <c r="E504" s="173"/>
      <c r="H504" s="39"/>
    </row>
    <row r="505" spans="1:8">
      <c r="A505" s="163" t="s">
        <v>404</v>
      </c>
      <c r="B505" s="164">
        <v>1518</v>
      </c>
      <c r="C505" s="165">
        <v>4.1900000000000004</v>
      </c>
      <c r="D505" s="163"/>
      <c r="E505" s="173"/>
      <c r="H505" s="39"/>
    </row>
    <row r="506" spans="1:8">
      <c r="A506" s="163" t="s">
        <v>404</v>
      </c>
      <c r="B506" s="164">
        <v>1519</v>
      </c>
      <c r="C506" s="165">
        <v>10.59</v>
      </c>
      <c r="D506" s="163"/>
      <c r="E506" s="173"/>
      <c r="H506" s="39"/>
    </row>
    <row r="507" spans="1:8">
      <c r="A507" s="163" t="s">
        <v>404</v>
      </c>
      <c r="B507" s="164">
        <v>1520</v>
      </c>
      <c r="C507" s="165">
        <v>110</v>
      </c>
      <c r="D507" s="163"/>
      <c r="E507" s="173"/>
      <c r="H507" s="39"/>
    </row>
    <row r="508" spans="1:8">
      <c r="A508" s="163" t="s">
        <v>404</v>
      </c>
      <c r="B508" s="164">
        <v>1521</v>
      </c>
      <c r="C508" s="165">
        <v>430</v>
      </c>
      <c r="D508" s="163"/>
      <c r="E508" s="173"/>
      <c r="H508" s="39"/>
    </row>
    <row r="509" spans="1:8">
      <c r="A509" s="163" t="s">
        <v>404</v>
      </c>
      <c r="B509" s="164">
        <v>1522</v>
      </c>
      <c r="C509" s="165">
        <v>220</v>
      </c>
      <c r="D509" s="163"/>
      <c r="E509" s="173"/>
      <c r="H509" s="39"/>
    </row>
    <row r="510" spans="1:8">
      <c r="A510" s="163" t="s">
        <v>404</v>
      </c>
      <c r="B510" s="164">
        <v>2719</v>
      </c>
      <c r="C510" s="165">
        <v>2.99</v>
      </c>
      <c r="D510" s="163"/>
      <c r="E510" s="173"/>
      <c r="H510" s="39"/>
    </row>
    <row r="511" spans="1:8">
      <c r="A511" s="163" t="s">
        <v>404</v>
      </c>
      <c r="B511" s="164">
        <v>2721</v>
      </c>
      <c r="C511" s="165">
        <v>1.2</v>
      </c>
      <c r="D511" s="163"/>
      <c r="E511" s="173"/>
      <c r="H511" s="39"/>
    </row>
    <row r="512" spans="1:8">
      <c r="A512" s="163" t="s">
        <v>404</v>
      </c>
      <c r="B512" s="164">
        <v>2720</v>
      </c>
      <c r="C512" s="165">
        <v>4.5</v>
      </c>
      <c r="D512" s="163"/>
      <c r="E512" s="173"/>
      <c r="H512" s="39"/>
    </row>
    <row r="513" spans="1:8">
      <c r="A513" s="163" t="s">
        <v>404</v>
      </c>
      <c r="B513" s="164">
        <v>6440</v>
      </c>
      <c r="C513" s="165">
        <v>20.57</v>
      </c>
      <c r="D513" s="163"/>
      <c r="E513" s="173"/>
      <c r="H513" s="39"/>
    </row>
    <row r="514" spans="1:8">
      <c r="A514" s="163" t="s">
        <v>397</v>
      </c>
      <c r="B514" s="164">
        <v>1523</v>
      </c>
      <c r="C514" s="165">
        <v>65.19</v>
      </c>
      <c r="D514" s="163"/>
      <c r="E514" s="173"/>
      <c r="H514" s="39"/>
    </row>
    <row r="515" spans="1:8">
      <c r="A515" s="163" t="s">
        <v>397</v>
      </c>
      <c r="B515" s="164">
        <v>1524</v>
      </c>
      <c r="C515" s="165">
        <v>65.19</v>
      </c>
      <c r="D515" s="163"/>
      <c r="E515" s="173"/>
      <c r="H515" s="39"/>
    </row>
    <row r="516" spans="1:8">
      <c r="A516" s="163" t="s">
        <v>397</v>
      </c>
      <c r="B516" s="164">
        <v>1525</v>
      </c>
      <c r="C516" s="165">
        <v>65.19</v>
      </c>
      <c r="D516" s="163"/>
      <c r="E516" s="173"/>
      <c r="H516" s="39"/>
    </row>
    <row r="517" spans="1:8">
      <c r="A517" s="163" t="s">
        <v>397</v>
      </c>
      <c r="B517" s="164">
        <v>1526</v>
      </c>
      <c r="C517" s="165">
        <v>65.19</v>
      </c>
      <c r="D517" s="163"/>
      <c r="E517" s="173"/>
      <c r="H517" s="39"/>
    </row>
    <row r="518" spans="1:8">
      <c r="A518" s="163" t="s">
        <v>397</v>
      </c>
      <c r="B518" s="164">
        <v>6535</v>
      </c>
      <c r="C518" s="165">
        <v>65.19</v>
      </c>
      <c r="D518" s="163"/>
      <c r="E518" s="173"/>
      <c r="H518" s="39"/>
    </row>
    <row r="519" spans="1:8">
      <c r="A519" s="163" t="s">
        <v>390</v>
      </c>
      <c r="B519" s="164">
        <v>6548</v>
      </c>
      <c r="C519" s="165">
        <v>5.24</v>
      </c>
      <c r="D519" s="163"/>
      <c r="E519" s="173"/>
      <c r="H519" s="39"/>
    </row>
    <row r="520" spans="1:8">
      <c r="A520" s="163" t="s">
        <v>390</v>
      </c>
      <c r="B520" s="164">
        <v>6549</v>
      </c>
      <c r="C520" s="165">
        <v>2.5299999999999998</v>
      </c>
      <c r="D520" s="163"/>
      <c r="E520" s="173"/>
      <c r="H520" s="39"/>
    </row>
    <row r="521" spans="1:8">
      <c r="A521" s="163" t="s">
        <v>390</v>
      </c>
      <c r="B521" s="164">
        <v>6551</v>
      </c>
      <c r="C521" s="165">
        <v>2.9</v>
      </c>
      <c r="D521" s="163"/>
      <c r="E521" s="173"/>
      <c r="H521" s="39"/>
    </row>
    <row r="522" spans="1:8">
      <c r="A522" s="163" t="s">
        <v>390</v>
      </c>
      <c r="B522" s="164">
        <v>6552</v>
      </c>
      <c r="C522" s="165">
        <v>4.4000000000000004</v>
      </c>
      <c r="D522" s="163"/>
      <c r="E522" s="173"/>
      <c r="H522" s="39"/>
    </row>
    <row r="523" spans="1:8">
      <c r="A523" s="163" t="s">
        <v>383</v>
      </c>
      <c r="B523" s="164">
        <v>1527</v>
      </c>
      <c r="C523" s="165">
        <v>12.73</v>
      </c>
      <c r="D523" s="163"/>
      <c r="E523" s="173"/>
      <c r="H523" s="39"/>
    </row>
    <row r="524" spans="1:8">
      <c r="A524" s="163" t="s">
        <v>383</v>
      </c>
      <c r="B524" s="164">
        <v>1528</v>
      </c>
      <c r="C524" s="165">
        <v>8.85</v>
      </c>
      <c r="D524" s="163"/>
      <c r="E524" s="173"/>
      <c r="H524" s="39"/>
    </row>
    <row r="525" spans="1:8">
      <c r="A525" s="163" t="s">
        <v>383</v>
      </c>
      <c r="B525" s="164">
        <v>1529</v>
      </c>
      <c r="C525" s="165">
        <v>1.04</v>
      </c>
      <c r="D525" s="163"/>
      <c r="E525" s="173"/>
      <c r="H525" s="39"/>
    </row>
    <row r="526" spans="1:8">
      <c r="A526" s="163" t="s">
        <v>383</v>
      </c>
      <c r="B526" s="164">
        <v>6581</v>
      </c>
      <c r="C526" s="165">
        <v>14.9</v>
      </c>
      <c r="D526" s="163"/>
      <c r="E526" s="173"/>
      <c r="H526" s="39"/>
    </row>
    <row r="527" spans="1:8">
      <c r="A527" s="163" t="s">
        <v>383</v>
      </c>
      <c r="B527" s="164">
        <v>6580</v>
      </c>
      <c r="C527" s="165">
        <v>12.85</v>
      </c>
      <c r="D527" s="163"/>
      <c r="E527" s="173"/>
      <c r="H527" s="39"/>
    </row>
    <row r="528" spans="1:8">
      <c r="A528" s="163" t="s">
        <v>383</v>
      </c>
      <c r="B528" s="164">
        <v>6424</v>
      </c>
      <c r="C528" s="165">
        <v>4.05</v>
      </c>
      <c r="D528" s="163"/>
      <c r="E528" s="173"/>
      <c r="H528" s="39"/>
    </row>
    <row r="529" spans="1:8">
      <c r="A529" s="163" t="s">
        <v>383</v>
      </c>
      <c r="B529" s="164">
        <v>6422</v>
      </c>
      <c r="C529" s="165">
        <v>12.3</v>
      </c>
      <c r="D529" s="163"/>
      <c r="E529" s="173"/>
      <c r="H529" s="39"/>
    </row>
    <row r="530" spans="1:8">
      <c r="A530" s="163" t="s">
        <v>383</v>
      </c>
      <c r="B530" s="164">
        <v>6631</v>
      </c>
      <c r="C530" s="165">
        <v>14.95</v>
      </c>
      <c r="D530" s="163"/>
      <c r="E530" s="173"/>
      <c r="H530" s="39"/>
    </row>
    <row r="531" spans="1:8">
      <c r="A531" s="163" t="s">
        <v>383</v>
      </c>
      <c r="B531" s="164">
        <v>6758</v>
      </c>
      <c r="C531" s="165">
        <v>24.15</v>
      </c>
      <c r="D531" s="163"/>
      <c r="E531" s="173"/>
      <c r="H531" s="39"/>
    </row>
    <row r="532" spans="1:8">
      <c r="A532" s="163" t="s">
        <v>383</v>
      </c>
      <c r="B532" s="164">
        <v>6713</v>
      </c>
      <c r="C532" s="165">
        <v>20.16</v>
      </c>
      <c r="D532" s="163"/>
      <c r="E532" s="173"/>
      <c r="H532" s="39"/>
    </row>
    <row r="533" spans="1:8">
      <c r="A533" s="163" t="s">
        <v>383</v>
      </c>
      <c r="B533" s="164">
        <v>6423</v>
      </c>
      <c r="C533" s="165">
        <v>4.5999999999999996</v>
      </c>
      <c r="D533" s="163"/>
      <c r="E533" s="173"/>
      <c r="H533" s="39"/>
    </row>
    <row r="534" spans="1:8">
      <c r="A534" s="163" t="s">
        <v>383</v>
      </c>
      <c r="B534" s="164">
        <v>6420</v>
      </c>
      <c r="C534" s="165">
        <v>8.6999999999999993</v>
      </c>
      <c r="D534" s="163"/>
      <c r="E534" s="173"/>
      <c r="H534" s="39"/>
    </row>
    <row r="535" spans="1:8">
      <c r="A535" s="163" t="s">
        <v>383</v>
      </c>
      <c r="B535" s="164">
        <v>6578</v>
      </c>
      <c r="C535" s="165">
        <v>6.95</v>
      </c>
      <c r="D535" s="163"/>
      <c r="E535" s="173"/>
      <c r="H535" s="39"/>
    </row>
    <row r="536" spans="1:8">
      <c r="A536" s="163" t="s">
        <v>383</v>
      </c>
      <c r="B536" s="164">
        <v>6579</v>
      </c>
      <c r="C536" s="165">
        <v>6.95</v>
      </c>
      <c r="D536" s="163"/>
      <c r="E536" s="173"/>
      <c r="H536" s="39"/>
    </row>
    <row r="537" spans="1:8">
      <c r="A537" s="163" t="s">
        <v>383</v>
      </c>
      <c r="B537" s="164">
        <v>6662</v>
      </c>
      <c r="C537" s="165">
        <v>6</v>
      </c>
      <c r="D537" s="163"/>
      <c r="E537" s="173"/>
      <c r="H537" s="39"/>
    </row>
    <row r="538" spans="1:8">
      <c r="A538" s="163" t="s">
        <v>383</v>
      </c>
      <c r="B538" s="164">
        <v>6427</v>
      </c>
      <c r="C538" s="165">
        <v>8.6999999999999993</v>
      </c>
      <c r="D538" s="163"/>
      <c r="E538" s="173"/>
      <c r="H538" s="39"/>
    </row>
    <row r="539" spans="1:8">
      <c r="A539" s="163" t="s">
        <v>383</v>
      </c>
      <c r="B539" s="164">
        <v>6745</v>
      </c>
      <c r="C539" s="165">
        <v>22.75</v>
      </c>
      <c r="D539" s="163"/>
      <c r="E539" s="173"/>
      <c r="H539" s="39"/>
    </row>
    <row r="540" spans="1:8">
      <c r="A540" s="163" t="s">
        <v>383</v>
      </c>
      <c r="B540" s="164">
        <v>6746</v>
      </c>
      <c r="C540" s="165">
        <v>22.75</v>
      </c>
      <c r="D540" s="163"/>
      <c r="E540" s="173"/>
      <c r="H540" s="39"/>
    </row>
    <row r="541" spans="1:8">
      <c r="A541" s="163" t="s">
        <v>383</v>
      </c>
      <c r="B541" s="164">
        <v>2728</v>
      </c>
      <c r="C541" s="165">
        <v>15.75</v>
      </c>
      <c r="D541" s="163"/>
      <c r="E541" s="173"/>
      <c r="H541" s="39"/>
    </row>
    <row r="542" spans="1:8">
      <c r="A542" s="163" t="s">
        <v>383</v>
      </c>
      <c r="B542" s="164">
        <v>6725</v>
      </c>
      <c r="C542" s="165">
        <v>10</v>
      </c>
      <c r="D542" s="163"/>
      <c r="E542" s="173"/>
      <c r="H542" s="39"/>
    </row>
    <row r="543" spans="1:8">
      <c r="A543" s="163" t="s">
        <v>383</v>
      </c>
      <c r="B543" s="164">
        <v>6064</v>
      </c>
      <c r="C543" s="165">
        <v>4.33</v>
      </c>
      <c r="D543" s="163"/>
      <c r="E543" s="173"/>
      <c r="H543" s="39"/>
    </row>
    <row r="544" spans="1:8">
      <c r="A544" s="163" t="s">
        <v>383</v>
      </c>
      <c r="B544" s="164">
        <v>6629</v>
      </c>
      <c r="C544" s="165">
        <v>21.2</v>
      </c>
      <c r="D544" s="163"/>
      <c r="E544" s="173"/>
      <c r="H544" s="39"/>
    </row>
    <row r="545" spans="1:8">
      <c r="A545" s="163" t="s">
        <v>383</v>
      </c>
      <c r="B545" s="164">
        <v>6429</v>
      </c>
      <c r="C545" s="165">
        <v>6.6</v>
      </c>
      <c r="D545" s="163"/>
      <c r="E545" s="173"/>
      <c r="H545" s="39"/>
    </row>
    <row r="546" spans="1:8">
      <c r="A546" s="163" t="s">
        <v>383</v>
      </c>
      <c r="B546" s="164">
        <v>6625</v>
      </c>
      <c r="C546" s="165">
        <v>33.5</v>
      </c>
      <c r="D546" s="163"/>
      <c r="E546" s="173"/>
      <c r="H546" s="39"/>
    </row>
    <row r="547" spans="1:8">
      <c r="A547" s="163" t="s">
        <v>383</v>
      </c>
      <c r="B547" s="164">
        <v>6626</v>
      </c>
      <c r="C547" s="165">
        <v>31</v>
      </c>
      <c r="D547" s="163"/>
      <c r="E547" s="173"/>
      <c r="H547" s="39"/>
    </row>
    <row r="548" spans="1:8">
      <c r="A548" s="163" t="s">
        <v>383</v>
      </c>
      <c r="B548" s="164">
        <v>6661</v>
      </c>
      <c r="C548" s="165">
        <v>2.15</v>
      </c>
      <c r="D548" s="163"/>
      <c r="E548" s="173"/>
      <c r="H548" s="39"/>
    </row>
    <row r="549" spans="1:8">
      <c r="A549" s="163" t="s">
        <v>383</v>
      </c>
      <c r="B549" s="164">
        <v>6074</v>
      </c>
      <c r="C549" s="165">
        <v>4.5999999999999996</v>
      </c>
      <c r="D549" s="163"/>
      <c r="E549" s="173"/>
      <c r="H549" s="39"/>
    </row>
    <row r="550" spans="1:8">
      <c r="A550" s="163" t="s">
        <v>383</v>
      </c>
      <c r="B550" s="164">
        <v>6744</v>
      </c>
      <c r="C550" s="165">
        <v>13</v>
      </c>
      <c r="D550" s="163"/>
      <c r="E550" s="173"/>
      <c r="H550" s="39"/>
    </row>
    <row r="551" spans="1:8">
      <c r="A551" s="163" t="s">
        <v>383</v>
      </c>
      <c r="B551" s="164">
        <v>6720</v>
      </c>
      <c r="C551" s="165">
        <v>16.57</v>
      </c>
      <c r="D551" s="163"/>
      <c r="E551" s="173"/>
      <c r="H551" s="39"/>
    </row>
    <row r="552" spans="1:8">
      <c r="A552" s="163" t="s">
        <v>383</v>
      </c>
      <c r="B552" s="164">
        <v>6062</v>
      </c>
      <c r="C552" s="165">
        <v>12.55</v>
      </c>
      <c r="D552" s="163"/>
      <c r="E552" s="173"/>
      <c r="H552" s="39"/>
    </row>
    <row r="553" spans="1:8">
      <c r="A553" s="163" t="s">
        <v>383</v>
      </c>
      <c r="B553" s="164">
        <v>6590</v>
      </c>
      <c r="C553" s="165">
        <v>3.35</v>
      </c>
      <c r="D553" s="163"/>
      <c r="E553" s="173"/>
      <c r="H553" s="39"/>
    </row>
    <row r="554" spans="1:8">
      <c r="A554" s="163" t="s">
        <v>383</v>
      </c>
      <c r="B554" s="164">
        <v>2727</v>
      </c>
      <c r="C554" s="165">
        <v>1.9</v>
      </c>
      <c r="D554" s="163"/>
      <c r="E554" s="173"/>
      <c r="H554" s="39"/>
    </row>
    <row r="555" spans="1:8">
      <c r="A555" s="163" t="s">
        <v>383</v>
      </c>
      <c r="B555" s="164">
        <v>6063</v>
      </c>
      <c r="C555" s="165">
        <v>47</v>
      </c>
      <c r="D555" s="163"/>
      <c r="E555" s="173"/>
      <c r="H555" s="39"/>
    </row>
    <row r="556" spans="1:8">
      <c r="A556" s="163" t="s">
        <v>383</v>
      </c>
      <c r="B556" s="164">
        <v>6630</v>
      </c>
      <c r="C556" s="165">
        <v>30</v>
      </c>
      <c r="D556" s="163"/>
      <c r="E556" s="173"/>
      <c r="H556" s="39"/>
    </row>
    <row r="557" spans="1:8">
      <c r="A557" s="163" t="s">
        <v>383</v>
      </c>
      <c r="B557" s="164">
        <v>2726</v>
      </c>
      <c r="C557" s="165">
        <v>10</v>
      </c>
      <c r="D557" s="163"/>
      <c r="E557" s="173"/>
      <c r="H557" s="39"/>
    </row>
    <row r="558" spans="1:8">
      <c r="A558" s="163" t="s">
        <v>383</v>
      </c>
      <c r="B558" s="164">
        <v>6065</v>
      </c>
      <c r="C558" s="165">
        <v>2.41</v>
      </c>
      <c r="D558" s="163"/>
      <c r="E558" s="173"/>
      <c r="H558" s="39"/>
    </row>
    <row r="559" spans="1:8">
      <c r="A559" s="163" t="s">
        <v>383</v>
      </c>
      <c r="B559" s="164">
        <v>6428</v>
      </c>
      <c r="C559" s="165">
        <v>3.45</v>
      </c>
      <c r="D559" s="163"/>
      <c r="E559" s="173"/>
      <c r="H559" s="39"/>
    </row>
    <row r="560" spans="1:8">
      <c r="A560" s="163" t="s">
        <v>383</v>
      </c>
      <c r="B560" s="164">
        <v>6628</v>
      </c>
      <c r="C560" s="165">
        <v>4.5</v>
      </c>
      <c r="D560" s="163"/>
      <c r="E560" s="173"/>
      <c r="H560" s="39"/>
    </row>
    <row r="561" spans="1:8">
      <c r="A561" s="163" t="s">
        <v>383</v>
      </c>
      <c r="B561" s="164">
        <v>6759</v>
      </c>
      <c r="C561" s="165">
        <v>4.5999999999999996</v>
      </c>
      <c r="D561" s="163"/>
      <c r="E561" s="173"/>
      <c r="H561" s="39"/>
    </row>
    <row r="562" spans="1:8">
      <c r="A562" s="163" t="s">
        <v>383</v>
      </c>
      <c r="B562" s="164">
        <v>2729</v>
      </c>
      <c r="C562" s="165">
        <v>8.6</v>
      </c>
      <c r="D562" s="163"/>
      <c r="E562" s="173"/>
      <c r="H562" s="39"/>
    </row>
    <row r="563" spans="1:8">
      <c r="A563" s="163" t="s">
        <v>383</v>
      </c>
      <c r="B563" s="164">
        <v>6089</v>
      </c>
      <c r="C563" s="165">
        <v>15.15</v>
      </c>
      <c r="D563" s="163"/>
      <c r="E563" s="173"/>
      <c r="H563" s="39"/>
    </row>
    <row r="564" spans="1:8">
      <c r="A564" s="163" t="s">
        <v>383</v>
      </c>
      <c r="B564" s="164">
        <v>2066</v>
      </c>
      <c r="C564" s="165">
        <v>16</v>
      </c>
      <c r="D564" s="163"/>
      <c r="E564" s="173"/>
      <c r="H564" s="39"/>
    </row>
    <row r="565" spans="1:8">
      <c r="A565" s="163" t="s">
        <v>383</v>
      </c>
      <c r="B565" s="164">
        <v>6421</v>
      </c>
      <c r="C565" s="165">
        <v>13.4</v>
      </c>
      <c r="D565" s="163"/>
      <c r="E565" s="173"/>
      <c r="H565" s="39"/>
    </row>
    <row r="566" spans="1:8">
      <c r="A566" s="163" t="s">
        <v>383</v>
      </c>
      <c r="B566" s="164">
        <v>6419</v>
      </c>
      <c r="C566" s="165">
        <v>7</v>
      </c>
      <c r="D566" s="163"/>
      <c r="E566" s="173"/>
      <c r="H566" s="39"/>
    </row>
    <row r="567" spans="1:8">
      <c r="A567" s="163" t="s">
        <v>383</v>
      </c>
      <c r="B567" s="164">
        <v>6815</v>
      </c>
      <c r="C567" s="165">
        <v>20.3</v>
      </c>
      <c r="D567" s="163"/>
      <c r="E567" s="173"/>
      <c r="H567" s="39"/>
    </row>
    <row r="568" spans="1:8">
      <c r="A568" s="163" t="s">
        <v>383</v>
      </c>
      <c r="B568" s="164">
        <v>6813</v>
      </c>
      <c r="C568" s="165">
        <v>42.5</v>
      </c>
      <c r="D568" s="163"/>
      <c r="E568" s="173"/>
      <c r="H568" s="39"/>
    </row>
    <row r="569" spans="1:8">
      <c r="A569" s="163" t="s">
        <v>383</v>
      </c>
      <c r="B569" s="164">
        <v>6816</v>
      </c>
      <c r="C569" s="165">
        <v>46</v>
      </c>
      <c r="D569" s="163"/>
      <c r="E569" s="173"/>
      <c r="H569" s="39"/>
    </row>
    <row r="570" spans="1:8">
      <c r="A570" s="163" t="s">
        <v>383</v>
      </c>
      <c r="B570" s="164">
        <v>6814</v>
      </c>
      <c r="C570" s="165">
        <v>8.9</v>
      </c>
      <c r="D570" s="163"/>
      <c r="E570" s="173"/>
      <c r="H570" s="39"/>
    </row>
    <row r="571" spans="1:8">
      <c r="A571" s="163" t="s">
        <v>70</v>
      </c>
      <c r="B571" s="164">
        <v>1530</v>
      </c>
      <c r="C571" s="165">
        <v>32.5</v>
      </c>
      <c r="D571" s="163"/>
      <c r="E571" s="173"/>
      <c r="H571" s="39"/>
    </row>
    <row r="572" spans="1:8">
      <c r="A572" s="163" t="s">
        <v>70</v>
      </c>
      <c r="B572" s="164">
        <v>1531</v>
      </c>
      <c r="C572" s="165">
        <v>2.6</v>
      </c>
      <c r="D572" s="163"/>
      <c r="E572" s="173"/>
      <c r="H572" s="39"/>
    </row>
    <row r="573" spans="1:8">
      <c r="A573" s="163" t="s">
        <v>70</v>
      </c>
      <c r="B573" s="164">
        <v>1532</v>
      </c>
      <c r="C573" s="165">
        <v>1.25</v>
      </c>
      <c r="D573" s="163"/>
      <c r="E573" s="173"/>
      <c r="H573" s="39"/>
    </row>
    <row r="574" spans="1:8">
      <c r="A574" s="163" t="s">
        <v>70</v>
      </c>
      <c r="B574" s="164">
        <v>1533</v>
      </c>
      <c r="C574" s="165">
        <v>2.75</v>
      </c>
      <c r="D574" s="163"/>
      <c r="E574" s="173"/>
      <c r="H574" s="39"/>
    </row>
    <row r="575" spans="1:8">
      <c r="A575" s="163" t="s">
        <v>70</v>
      </c>
      <c r="B575" s="164">
        <v>1534</v>
      </c>
      <c r="C575" s="165">
        <v>13</v>
      </c>
      <c r="D575" s="163"/>
      <c r="E575" s="173"/>
      <c r="H575" s="39"/>
    </row>
    <row r="576" spans="1:8">
      <c r="A576" s="163" t="s">
        <v>70</v>
      </c>
      <c r="B576" s="164">
        <v>1535</v>
      </c>
      <c r="C576" s="165">
        <v>2.6</v>
      </c>
      <c r="D576" s="163"/>
      <c r="E576" s="173"/>
      <c r="H576" s="39"/>
    </row>
    <row r="577" spans="1:8">
      <c r="A577" s="163" t="s">
        <v>70</v>
      </c>
      <c r="B577" s="164">
        <v>1536</v>
      </c>
      <c r="C577" s="165">
        <v>0.5</v>
      </c>
      <c r="D577" s="163"/>
      <c r="E577" s="173"/>
      <c r="H577" s="39"/>
    </row>
    <row r="578" spans="1:8">
      <c r="A578" s="163" t="s">
        <v>70</v>
      </c>
      <c r="B578" s="164">
        <v>1537</v>
      </c>
      <c r="C578" s="165">
        <v>87.6</v>
      </c>
      <c r="D578" s="163"/>
      <c r="E578" s="173"/>
      <c r="H578" s="39"/>
    </row>
    <row r="579" spans="1:8">
      <c r="A579" s="163" t="s">
        <v>70</v>
      </c>
      <c r="B579" s="164">
        <v>1538</v>
      </c>
      <c r="C579" s="165">
        <v>4.8</v>
      </c>
      <c r="D579" s="163"/>
      <c r="E579" s="173"/>
      <c r="H579" s="39"/>
    </row>
    <row r="580" spans="1:8">
      <c r="A580" s="163" t="s">
        <v>70</v>
      </c>
      <c r="B580" s="164">
        <v>1539</v>
      </c>
      <c r="C580" s="165">
        <v>4.8</v>
      </c>
      <c r="D580" s="163"/>
      <c r="E580" s="173"/>
      <c r="H580" s="39"/>
    </row>
    <row r="581" spans="1:8">
      <c r="A581" s="163" t="s">
        <v>70</v>
      </c>
      <c r="B581" s="164">
        <v>1540</v>
      </c>
      <c r="C581" s="165">
        <v>5.2</v>
      </c>
      <c r="D581" s="163"/>
      <c r="E581" s="173"/>
      <c r="H581" s="39"/>
    </row>
    <row r="582" spans="1:8">
      <c r="A582" s="163" t="s">
        <v>70</v>
      </c>
      <c r="B582" s="164">
        <v>1541</v>
      </c>
      <c r="C582" s="165">
        <v>2.6</v>
      </c>
      <c r="D582" s="163"/>
      <c r="E582" s="173"/>
      <c r="H582" s="39"/>
    </row>
    <row r="583" spans="1:8">
      <c r="A583" s="163" t="s">
        <v>70</v>
      </c>
      <c r="B583" s="164">
        <v>1542</v>
      </c>
      <c r="C583" s="165">
        <v>13.64</v>
      </c>
      <c r="D583" s="163"/>
      <c r="E583" s="173"/>
      <c r="H583" s="39"/>
    </row>
    <row r="584" spans="1:8">
      <c r="A584" s="163" t="s">
        <v>70</v>
      </c>
      <c r="B584" s="164">
        <v>1543</v>
      </c>
      <c r="C584" s="165">
        <v>2.6</v>
      </c>
      <c r="D584" s="163"/>
      <c r="E584" s="173"/>
      <c r="H584" s="39"/>
    </row>
    <row r="585" spans="1:8">
      <c r="A585" s="163" t="s">
        <v>70</v>
      </c>
      <c r="B585" s="164">
        <v>1544</v>
      </c>
      <c r="C585" s="165">
        <v>3.25</v>
      </c>
      <c r="D585" s="163"/>
      <c r="E585" s="173"/>
      <c r="H585" s="39"/>
    </row>
    <row r="586" spans="1:8">
      <c r="A586" s="163" t="s">
        <v>70</v>
      </c>
      <c r="B586" s="164">
        <v>1545</v>
      </c>
      <c r="C586" s="165">
        <v>15</v>
      </c>
      <c r="D586" s="163"/>
      <c r="E586" s="173"/>
      <c r="H586" s="39"/>
    </row>
    <row r="587" spans="1:8">
      <c r="A587" s="163" t="s">
        <v>70</v>
      </c>
      <c r="B587" s="164">
        <v>6729</v>
      </c>
      <c r="C587" s="165">
        <v>32.5</v>
      </c>
      <c r="D587" s="163"/>
      <c r="E587" s="173"/>
      <c r="H587" s="39"/>
    </row>
    <row r="588" spans="1:8">
      <c r="A588" s="163" t="s">
        <v>70</v>
      </c>
      <c r="B588" s="164">
        <v>6664</v>
      </c>
      <c r="C588" s="165">
        <v>27.5</v>
      </c>
      <c r="D588" s="163"/>
      <c r="E588" s="173"/>
      <c r="H588" s="39"/>
    </row>
    <row r="589" spans="1:8">
      <c r="A589" s="163" t="s">
        <v>70</v>
      </c>
      <c r="B589" s="164">
        <v>6663</v>
      </c>
      <c r="C589" s="165">
        <v>29.25</v>
      </c>
      <c r="D589" s="163"/>
      <c r="E589" s="173"/>
      <c r="H589" s="39"/>
    </row>
    <row r="590" spans="1:8">
      <c r="A590" s="163" t="s">
        <v>70</v>
      </c>
      <c r="B590" s="164">
        <v>6751</v>
      </c>
      <c r="C590" s="165">
        <v>0.75</v>
      </c>
      <c r="D590" s="163"/>
      <c r="E590" s="173"/>
      <c r="H590" s="39"/>
    </row>
    <row r="591" spans="1:8">
      <c r="A591" s="163" t="s">
        <v>70</v>
      </c>
      <c r="B591" s="164">
        <v>6666</v>
      </c>
      <c r="C591" s="165">
        <v>32.5</v>
      </c>
      <c r="D591" s="163"/>
      <c r="E591" s="173"/>
      <c r="H591" s="39"/>
    </row>
    <row r="592" spans="1:8">
      <c r="A592" s="163" t="s">
        <v>70</v>
      </c>
      <c r="B592" s="164">
        <v>6665</v>
      </c>
      <c r="C592" s="165">
        <v>32.5</v>
      </c>
      <c r="D592" s="163"/>
      <c r="E592" s="173"/>
      <c r="H592" s="39"/>
    </row>
    <row r="593" spans="1:8">
      <c r="A593" s="163" t="s">
        <v>70</v>
      </c>
      <c r="B593" s="164">
        <v>6728</v>
      </c>
      <c r="C593" s="165">
        <v>24</v>
      </c>
      <c r="D593" s="163"/>
      <c r="E593" s="173"/>
      <c r="H593" s="39"/>
    </row>
    <row r="594" spans="1:8">
      <c r="A594" s="163" t="s">
        <v>70</v>
      </c>
      <c r="B594" s="164">
        <v>6727</v>
      </c>
      <c r="C594" s="165">
        <v>24</v>
      </c>
      <c r="D594" s="163"/>
      <c r="E594" s="173"/>
      <c r="H594" s="39"/>
    </row>
    <row r="595" spans="1:8">
      <c r="A595" s="163" t="s">
        <v>70</v>
      </c>
      <c r="B595" s="164">
        <v>6743</v>
      </c>
      <c r="C595" s="165">
        <v>38.75</v>
      </c>
      <c r="D595" s="163"/>
      <c r="E595" s="173"/>
      <c r="H595" s="39"/>
    </row>
    <row r="596" spans="1:8">
      <c r="A596" s="163" t="s">
        <v>70</v>
      </c>
      <c r="B596" s="164">
        <v>6667</v>
      </c>
      <c r="C596" s="165">
        <v>55</v>
      </c>
      <c r="D596" s="163"/>
      <c r="E596" s="173"/>
      <c r="H596" s="39"/>
    </row>
    <row r="597" spans="1:8">
      <c r="A597" s="163" t="s">
        <v>70</v>
      </c>
      <c r="B597" s="164">
        <v>6702</v>
      </c>
      <c r="C597" s="165">
        <v>6.78</v>
      </c>
      <c r="D597" s="163"/>
      <c r="E597" s="173"/>
      <c r="H597" s="39"/>
    </row>
    <row r="598" spans="1:8">
      <c r="A598" s="163" t="s">
        <v>393</v>
      </c>
      <c r="B598" s="164">
        <v>6557</v>
      </c>
      <c r="C598" s="165">
        <v>17.329999999999998</v>
      </c>
      <c r="D598" s="163"/>
      <c r="E598" s="173"/>
      <c r="H598" s="39"/>
    </row>
    <row r="599" spans="1:8">
      <c r="A599" s="163" t="s">
        <v>393</v>
      </c>
      <c r="B599" s="164">
        <v>6555</v>
      </c>
      <c r="C599" s="165">
        <v>56.55</v>
      </c>
      <c r="D599" s="163"/>
      <c r="E599" s="173"/>
      <c r="H599" s="39"/>
    </row>
    <row r="600" spans="1:8">
      <c r="A600" s="163" t="s">
        <v>118</v>
      </c>
      <c r="B600" s="164">
        <v>1589</v>
      </c>
      <c r="C600" s="165">
        <v>52.16</v>
      </c>
      <c r="D600" s="163"/>
      <c r="E600" s="173"/>
      <c r="H600" s="39"/>
    </row>
    <row r="601" spans="1:8">
      <c r="A601" s="163" t="s">
        <v>118</v>
      </c>
      <c r="B601" s="164">
        <v>1590</v>
      </c>
      <c r="C601" s="165">
        <v>18.809999999999999</v>
      </c>
      <c r="D601" s="163"/>
      <c r="E601" s="173"/>
      <c r="H601" s="39"/>
    </row>
    <row r="602" spans="1:8">
      <c r="A602" s="163" t="s">
        <v>118</v>
      </c>
      <c r="B602" s="164">
        <v>1591</v>
      </c>
      <c r="C602" s="165">
        <v>36.479999999999997</v>
      </c>
      <c r="D602" s="163"/>
      <c r="E602" s="173"/>
      <c r="H602" s="39"/>
    </row>
    <row r="603" spans="1:8">
      <c r="A603" s="163" t="s">
        <v>118</v>
      </c>
      <c r="B603" s="164">
        <v>1592</v>
      </c>
      <c r="C603" s="165">
        <v>47.88</v>
      </c>
      <c r="D603" s="163"/>
      <c r="E603" s="173"/>
      <c r="H603" s="39"/>
    </row>
    <row r="604" spans="1:8">
      <c r="A604" s="163" t="s">
        <v>118</v>
      </c>
      <c r="B604" s="164">
        <v>1593</v>
      </c>
      <c r="C604" s="165">
        <v>52.44</v>
      </c>
      <c r="D604" s="163"/>
      <c r="E604" s="173"/>
      <c r="H604" s="39"/>
    </row>
    <row r="605" spans="1:8">
      <c r="A605" s="163" t="s">
        <v>118</v>
      </c>
      <c r="B605" s="164">
        <v>1594</v>
      </c>
      <c r="C605" s="165">
        <v>22.28</v>
      </c>
      <c r="D605" s="163"/>
      <c r="E605" s="173"/>
      <c r="H605" s="39"/>
    </row>
    <row r="606" spans="1:8">
      <c r="A606" s="163" t="s">
        <v>118</v>
      </c>
      <c r="B606" s="164">
        <v>1595</v>
      </c>
      <c r="C606" s="165">
        <v>20.03</v>
      </c>
      <c r="D606" s="163"/>
      <c r="E606" s="173"/>
      <c r="H606" s="39"/>
    </row>
    <row r="607" spans="1:8">
      <c r="A607" s="163" t="s">
        <v>118</v>
      </c>
      <c r="B607" s="164">
        <v>1596</v>
      </c>
      <c r="C607" s="165">
        <v>22.18</v>
      </c>
      <c r="D607" s="163"/>
      <c r="E607" s="173"/>
      <c r="H607" s="39"/>
    </row>
    <row r="608" spans="1:8">
      <c r="A608" s="163" t="s">
        <v>118</v>
      </c>
      <c r="B608" s="164">
        <v>1597</v>
      </c>
      <c r="C608" s="165">
        <v>23.63</v>
      </c>
      <c r="D608" s="163"/>
      <c r="E608" s="173"/>
      <c r="H608" s="39"/>
    </row>
    <row r="609" spans="1:8">
      <c r="A609" s="163" t="s">
        <v>118</v>
      </c>
      <c r="B609" s="164">
        <v>1598</v>
      </c>
      <c r="C609" s="165">
        <v>0</v>
      </c>
      <c r="D609" s="163"/>
      <c r="E609" s="173"/>
      <c r="H609" s="39"/>
    </row>
    <row r="610" spans="1:8">
      <c r="A610" s="163" t="s">
        <v>118</v>
      </c>
      <c r="B610" s="164">
        <v>1599</v>
      </c>
      <c r="C610" s="165">
        <v>45.49</v>
      </c>
      <c r="D610" s="163"/>
      <c r="E610" s="173"/>
      <c r="H610" s="39"/>
    </row>
    <row r="611" spans="1:8">
      <c r="A611" s="163" t="s">
        <v>118</v>
      </c>
      <c r="B611" s="164">
        <v>1600</v>
      </c>
      <c r="C611" s="165">
        <v>31.49</v>
      </c>
      <c r="D611" s="163"/>
      <c r="E611" s="173"/>
      <c r="H611" s="39"/>
    </row>
    <row r="612" spans="1:8">
      <c r="A612" s="163" t="s">
        <v>118</v>
      </c>
      <c r="B612" s="164">
        <v>1601</v>
      </c>
      <c r="C612" s="165">
        <v>104</v>
      </c>
      <c r="D612" s="163"/>
      <c r="E612" s="173"/>
      <c r="H612" s="39"/>
    </row>
    <row r="613" spans="1:8">
      <c r="A613" s="163" t="s">
        <v>118</v>
      </c>
      <c r="B613" s="164">
        <v>1602</v>
      </c>
      <c r="C613" s="165">
        <v>41.04</v>
      </c>
      <c r="D613" s="163"/>
      <c r="E613" s="173"/>
      <c r="H613" s="39"/>
    </row>
    <row r="614" spans="1:8">
      <c r="A614" s="163" t="s">
        <v>118</v>
      </c>
      <c r="B614" s="164">
        <v>1603</v>
      </c>
      <c r="C614" s="165">
        <v>105.57</v>
      </c>
      <c r="D614" s="163"/>
      <c r="E614" s="173"/>
      <c r="H614" s="39"/>
    </row>
    <row r="615" spans="1:8">
      <c r="A615" s="163" t="s">
        <v>118</v>
      </c>
      <c r="B615" s="164">
        <v>1604</v>
      </c>
      <c r="C615" s="165">
        <v>38.11</v>
      </c>
      <c r="D615" s="163"/>
      <c r="E615" s="173"/>
      <c r="H615" s="39"/>
    </row>
    <row r="616" spans="1:8">
      <c r="A616" s="163" t="s">
        <v>118</v>
      </c>
      <c r="B616" s="164">
        <v>1605</v>
      </c>
      <c r="C616" s="165">
        <v>121.6</v>
      </c>
      <c r="D616" s="163"/>
      <c r="E616" s="173"/>
      <c r="H616" s="39"/>
    </row>
    <row r="617" spans="1:8">
      <c r="A617" s="163" t="s">
        <v>118</v>
      </c>
      <c r="B617" s="164">
        <v>1606</v>
      </c>
      <c r="C617" s="165">
        <v>31.64</v>
      </c>
      <c r="D617" s="163"/>
      <c r="E617" s="173"/>
      <c r="H617" s="39"/>
    </row>
    <row r="618" spans="1:8">
      <c r="A618" s="163" t="s">
        <v>118</v>
      </c>
      <c r="B618" s="164">
        <v>1607</v>
      </c>
      <c r="C618" s="165">
        <v>0</v>
      </c>
      <c r="D618" s="163"/>
      <c r="E618" s="173"/>
      <c r="H618" s="39"/>
    </row>
    <row r="619" spans="1:8">
      <c r="A619" s="163" t="s">
        <v>118</v>
      </c>
      <c r="B619" s="164">
        <v>1608</v>
      </c>
      <c r="C619" s="165">
        <v>44.46</v>
      </c>
      <c r="D619" s="163"/>
      <c r="E619" s="173"/>
      <c r="H619" s="39"/>
    </row>
    <row r="620" spans="1:8">
      <c r="A620" s="163" t="s">
        <v>118</v>
      </c>
      <c r="B620" s="164">
        <v>1609</v>
      </c>
      <c r="C620" s="165">
        <v>76.95</v>
      </c>
      <c r="D620" s="163"/>
      <c r="E620" s="173"/>
      <c r="H620" s="39"/>
    </row>
    <row r="621" spans="1:8">
      <c r="A621" s="163" t="s">
        <v>118</v>
      </c>
      <c r="B621" s="164">
        <v>1610</v>
      </c>
      <c r="C621" s="165">
        <v>122.28</v>
      </c>
      <c r="D621" s="163"/>
      <c r="E621" s="173"/>
      <c r="H621" s="39"/>
    </row>
    <row r="622" spans="1:8">
      <c r="A622" s="163" t="s">
        <v>118</v>
      </c>
      <c r="B622" s="164">
        <v>1611</v>
      </c>
      <c r="C622" s="165">
        <v>52.65</v>
      </c>
      <c r="D622" s="163"/>
      <c r="E622" s="173"/>
      <c r="H622" s="39"/>
    </row>
    <row r="623" spans="1:8">
      <c r="A623" s="163" t="s">
        <v>118</v>
      </c>
      <c r="B623" s="164">
        <v>1612</v>
      </c>
      <c r="C623" s="165">
        <v>55.58</v>
      </c>
      <c r="D623" s="163"/>
      <c r="E623" s="173"/>
      <c r="H623" s="39"/>
    </row>
    <row r="624" spans="1:8">
      <c r="A624" s="163" t="s">
        <v>118</v>
      </c>
      <c r="B624" s="164">
        <v>1613</v>
      </c>
      <c r="C624" s="165">
        <v>50.87</v>
      </c>
      <c r="D624" s="163"/>
      <c r="E624" s="173"/>
      <c r="H624" s="39"/>
    </row>
    <row r="625" spans="1:8">
      <c r="A625" s="163" t="s">
        <v>118</v>
      </c>
      <c r="B625" s="164">
        <v>1614</v>
      </c>
      <c r="C625" s="165">
        <v>0</v>
      </c>
      <c r="D625" s="163"/>
      <c r="E625" s="173"/>
      <c r="H625" s="39"/>
    </row>
    <row r="626" spans="1:8">
      <c r="A626" s="163" t="s">
        <v>118</v>
      </c>
      <c r="B626" s="164">
        <v>1615</v>
      </c>
      <c r="C626" s="165">
        <v>33.25</v>
      </c>
      <c r="D626" s="163"/>
      <c r="E626" s="173"/>
      <c r="H626" s="39"/>
    </row>
    <row r="627" spans="1:8">
      <c r="A627" s="163" t="s">
        <v>118</v>
      </c>
      <c r="B627" s="164">
        <v>1616</v>
      </c>
      <c r="C627" s="165">
        <v>19.77</v>
      </c>
      <c r="D627" s="163"/>
      <c r="E627" s="173"/>
      <c r="H627" s="39"/>
    </row>
    <row r="628" spans="1:8">
      <c r="A628" s="163" t="s">
        <v>118</v>
      </c>
      <c r="B628" s="164">
        <v>1617</v>
      </c>
      <c r="C628" s="165">
        <v>51.3</v>
      </c>
      <c r="D628" s="163"/>
      <c r="E628" s="173"/>
      <c r="H628" s="39"/>
    </row>
    <row r="629" spans="1:8">
      <c r="A629" s="163" t="s">
        <v>118</v>
      </c>
      <c r="B629" s="164">
        <v>1618</v>
      </c>
      <c r="C629" s="165">
        <v>39.17</v>
      </c>
      <c r="D629" s="163"/>
      <c r="E629" s="173"/>
      <c r="H629" s="39"/>
    </row>
    <row r="630" spans="1:8">
      <c r="A630" s="163" t="s">
        <v>118</v>
      </c>
      <c r="B630" s="164">
        <v>1619</v>
      </c>
      <c r="C630" s="165">
        <v>43.35</v>
      </c>
      <c r="D630" s="163"/>
      <c r="E630" s="173"/>
      <c r="H630" s="39"/>
    </row>
    <row r="631" spans="1:8">
      <c r="A631" s="163" t="s">
        <v>118</v>
      </c>
      <c r="B631" s="164">
        <v>1620</v>
      </c>
      <c r="C631" s="165">
        <v>41.37</v>
      </c>
      <c r="D631" s="163"/>
      <c r="E631" s="173"/>
      <c r="H631" s="39"/>
    </row>
    <row r="632" spans="1:8">
      <c r="A632" s="163" t="s">
        <v>118</v>
      </c>
      <c r="B632" s="164">
        <v>1621</v>
      </c>
      <c r="C632" s="165">
        <v>17.100000000000001</v>
      </c>
      <c r="D632" s="163"/>
      <c r="E632" s="173"/>
      <c r="H632" s="39"/>
    </row>
    <row r="633" spans="1:8">
      <c r="A633" s="163" t="s">
        <v>118</v>
      </c>
      <c r="B633" s="164">
        <v>1622</v>
      </c>
      <c r="C633" s="165">
        <v>87.78</v>
      </c>
      <c r="D633" s="163"/>
      <c r="E633" s="173"/>
      <c r="H633" s="39"/>
    </row>
    <row r="634" spans="1:8">
      <c r="A634" s="163" t="s">
        <v>118</v>
      </c>
      <c r="B634" s="164">
        <v>1623</v>
      </c>
      <c r="C634" s="165">
        <v>0</v>
      </c>
      <c r="D634" s="163"/>
      <c r="E634" s="173"/>
      <c r="H634" s="39"/>
    </row>
    <row r="635" spans="1:8">
      <c r="A635" s="163" t="s">
        <v>118</v>
      </c>
      <c r="B635" s="164">
        <v>1624</v>
      </c>
      <c r="C635" s="165">
        <v>29.64</v>
      </c>
      <c r="D635" s="163"/>
      <c r="E635" s="173"/>
      <c r="H635" s="39"/>
    </row>
    <row r="636" spans="1:8">
      <c r="A636" s="163" t="s">
        <v>118</v>
      </c>
      <c r="B636" s="164">
        <v>1625</v>
      </c>
      <c r="C636" s="165">
        <v>53.18</v>
      </c>
      <c r="D636" s="163"/>
      <c r="E636" s="173"/>
      <c r="H636" s="39"/>
    </row>
    <row r="637" spans="1:8">
      <c r="A637" s="163" t="s">
        <v>118</v>
      </c>
      <c r="B637" s="164">
        <v>1626</v>
      </c>
      <c r="C637" s="165">
        <v>133.94999999999999</v>
      </c>
      <c r="D637" s="163"/>
      <c r="E637" s="173"/>
      <c r="H637" s="39"/>
    </row>
    <row r="638" spans="1:8">
      <c r="A638" s="163" t="s">
        <v>118</v>
      </c>
      <c r="B638" s="164">
        <v>1627</v>
      </c>
      <c r="C638" s="165">
        <v>0</v>
      </c>
      <c r="D638" s="163"/>
      <c r="E638" s="173"/>
      <c r="H638" s="39"/>
    </row>
    <row r="639" spans="1:8">
      <c r="A639" s="163" t="s">
        <v>118</v>
      </c>
      <c r="B639" s="164">
        <v>1628</v>
      </c>
      <c r="C639" s="165">
        <v>66.150000000000006</v>
      </c>
      <c r="D639" s="163"/>
      <c r="E639" s="173"/>
      <c r="H639" s="39"/>
    </row>
    <row r="640" spans="1:8">
      <c r="A640" s="163" t="s">
        <v>118</v>
      </c>
      <c r="B640" s="164">
        <v>1629</v>
      </c>
      <c r="C640" s="165">
        <v>51.25</v>
      </c>
      <c r="D640" s="163"/>
      <c r="E640" s="173"/>
      <c r="H640" s="39"/>
    </row>
    <row r="641" spans="1:8">
      <c r="A641" s="163" t="s">
        <v>118</v>
      </c>
      <c r="B641" s="164">
        <v>1630</v>
      </c>
      <c r="C641" s="165">
        <v>42.75</v>
      </c>
      <c r="D641" s="163"/>
      <c r="E641" s="173"/>
      <c r="H641" s="39"/>
    </row>
    <row r="642" spans="1:8">
      <c r="A642" s="163" t="s">
        <v>118</v>
      </c>
      <c r="B642" s="164">
        <v>1631</v>
      </c>
      <c r="C642" s="165">
        <v>0</v>
      </c>
      <c r="D642" s="163"/>
      <c r="E642" s="173"/>
      <c r="H642" s="39"/>
    </row>
    <row r="643" spans="1:8">
      <c r="A643" s="163" t="s">
        <v>118</v>
      </c>
      <c r="B643" s="164">
        <v>1632</v>
      </c>
      <c r="C643" s="165">
        <v>33.97</v>
      </c>
      <c r="D643" s="163"/>
      <c r="E643" s="173"/>
      <c r="H643" s="39"/>
    </row>
    <row r="644" spans="1:8">
      <c r="A644" s="163" t="s">
        <v>118</v>
      </c>
      <c r="B644" s="164">
        <v>1633</v>
      </c>
      <c r="C644" s="165">
        <v>24.32</v>
      </c>
      <c r="D644" s="163"/>
      <c r="E644" s="173"/>
      <c r="H644" s="39"/>
    </row>
    <row r="645" spans="1:8">
      <c r="A645" s="163" t="s">
        <v>118</v>
      </c>
      <c r="B645" s="164">
        <v>1634</v>
      </c>
      <c r="C645" s="165">
        <v>0</v>
      </c>
      <c r="D645" s="163"/>
      <c r="E645" s="173"/>
      <c r="H645" s="39"/>
    </row>
    <row r="646" spans="1:8">
      <c r="A646" s="163" t="s">
        <v>118</v>
      </c>
      <c r="B646" s="164">
        <v>1635</v>
      </c>
      <c r="C646" s="165">
        <v>0</v>
      </c>
      <c r="D646" s="163"/>
      <c r="E646" s="173"/>
      <c r="H646" s="39"/>
    </row>
    <row r="647" spans="1:8">
      <c r="A647" s="163" t="s">
        <v>118</v>
      </c>
      <c r="B647" s="164">
        <v>1636</v>
      </c>
      <c r="C647" s="165">
        <v>60.89</v>
      </c>
      <c r="D647" s="163"/>
      <c r="E647" s="173"/>
      <c r="H647" s="39"/>
    </row>
    <row r="648" spans="1:8">
      <c r="A648" s="163" t="s">
        <v>118</v>
      </c>
      <c r="B648" s="164">
        <v>1637</v>
      </c>
      <c r="C648" s="165">
        <v>43.32</v>
      </c>
      <c r="D648" s="163"/>
      <c r="E648" s="173"/>
      <c r="H648" s="39"/>
    </row>
    <row r="649" spans="1:8">
      <c r="A649" s="163" t="s">
        <v>118</v>
      </c>
      <c r="B649" s="164">
        <v>1638</v>
      </c>
      <c r="C649" s="165">
        <v>41.04</v>
      </c>
      <c r="D649" s="163"/>
      <c r="E649" s="173"/>
      <c r="H649" s="39"/>
    </row>
    <row r="650" spans="1:8">
      <c r="A650" s="163" t="s">
        <v>118</v>
      </c>
      <c r="B650" s="164">
        <v>1639</v>
      </c>
      <c r="C650" s="165">
        <v>29.5</v>
      </c>
      <c r="D650" s="163"/>
      <c r="E650" s="173"/>
      <c r="H650" s="39"/>
    </row>
    <row r="651" spans="1:8">
      <c r="A651" s="163" t="s">
        <v>118</v>
      </c>
      <c r="B651" s="164">
        <v>1640</v>
      </c>
      <c r="C651" s="165">
        <v>31.92</v>
      </c>
      <c r="D651" s="163"/>
      <c r="E651" s="173"/>
      <c r="H651" s="39"/>
    </row>
    <row r="652" spans="1:8">
      <c r="A652" s="163" t="s">
        <v>118</v>
      </c>
      <c r="B652" s="164">
        <v>1641</v>
      </c>
      <c r="C652" s="165">
        <v>34.200000000000003</v>
      </c>
      <c r="D652" s="163"/>
      <c r="E652" s="173"/>
      <c r="H652" s="39"/>
    </row>
    <row r="653" spans="1:8">
      <c r="A653" s="163" t="s">
        <v>118</v>
      </c>
      <c r="B653" s="164">
        <v>1642</v>
      </c>
      <c r="C653" s="165">
        <v>34.659999999999997</v>
      </c>
      <c r="D653" s="163"/>
      <c r="E653" s="173"/>
      <c r="H653" s="39"/>
    </row>
    <row r="654" spans="1:8">
      <c r="A654" s="163" t="s">
        <v>118</v>
      </c>
      <c r="B654" s="164">
        <v>1643</v>
      </c>
      <c r="C654" s="165">
        <v>28.69</v>
      </c>
      <c r="D654" s="163"/>
      <c r="E654" s="173"/>
      <c r="H654" s="39"/>
    </row>
    <row r="655" spans="1:8">
      <c r="A655" s="163" t="s">
        <v>118</v>
      </c>
      <c r="B655" s="164">
        <v>1644</v>
      </c>
      <c r="C655" s="165">
        <v>51.24</v>
      </c>
      <c r="D655" s="163"/>
      <c r="E655" s="173"/>
      <c r="H655" s="39"/>
    </row>
    <row r="656" spans="1:8">
      <c r="A656" s="163" t="s">
        <v>118</v>
      </c>
      <c r="B656" s="164">
        <v>1645</v>
      </c>
      <c r="C656" s="165">
        <v>27.36</v>
      </c>
      <c r="D656" s="163"/>
      <c r="E656" s="173"/>
      <c r="H656" s="39"/>
    </row>
    <row r="657" spans="1:8">
      <c r="A657" s="163" t="s">
        <v>118</v>
      </c>
      <c r="B657" s="164">
        <v>1646</v>
      </c>
      <c r="C657" s="165">
        <v>28.28</v>
      </c>
      <c r="D657" s="163"/>
      <c r="E657" s="173"/>
      <c r="H657" s="39"/>
    </row>
    <row r="658" spans="1:8">
      <c r="A658" s="163" t="s">
        <v>118</v>
      </c>
      <c r="B658" s="164">
        <v>1647</v>
      </c>
      <c r="C658" s="165">
        <v>49.88</v>
      </c>
      <c r="D658" s="163"/>
      <c r="E658" s="173"/>
      <c r="H658" s="39"/>
    </row>
    <row r="659" spans="1:8">
      <c r="A659" s="163" t="s">
        <v>118</v>
      </c>
      <c r="B659" s="164">
        <v>1648</v>
      </c>
      <c r="C659" s="165">
        <v>28.28</v>
      </c>
      <c r="D659" s="163"/>
      <c r="E659" s="173"/>
      <c r="H659" s="39"/>
    </row>
    <row r="660" spans="1:8">
      <c r="A660" s="163" t="s">
        <v>118</v>
      </c>
      <c r="B660" s="164">
        <v>1650</v>
      </c>
      <c r="C660" s="165">
        <v>18.8</v>
      </c>
      <c r="D660" s="163"/>
      <c r="E660" s="173"/>
      <c r="H660" s="39"/>
    </row>
    <row r="661" spans="1:8">
      <c r="A661" s="163" t="s">
        <v>118</v>
      </c>
      <c r="B661" s="164">
        <v>1651</v>
      </c>
      <c r="C661" s="165">
        <v>18.8</v>
      </c>
      <c r="D661" s="163"/>
      <c r="E661" s="173"/>
      <c r="H661" s="39"/>
    </row>
    <row r="662" spans="1:8">
      <c r="A662" s="163" t="s">
        <v>118</v>
      </c>
      <c r="B662" s="164">
        <v>1652</v>
      </c>
      <c r="C662" s="165">
        <v>18.8</v>
      </c>
      <c r="D662" s="163"/>
      <c r="E662" s="173"/>
      <c r="H662" s="39"/>
    </row>
    <row r="663" spans="1:8">
      <c r="A663" s="163" t="s">
        <v>118</v>
      </c>
      <c r="B663" s="164">
        <v>1653</v>
      </c>
      <c r="C663" s="165">
        <v>45.6</v>
      </c>
      <c r="D663" s="163"/>
      <c r="E663" s="173"/>
      <c r="H663" s="39"/>
    </row>
    <row r="664" spans="1:8">
      <c r="A664" s="163" t="s">
        <v>118</v>
      </c>
      <c r="B664" s="164">
        <v>1654</v>
      </c>
      <c r="C664" s="165">
        <v>0.77</v>
      </c>
      <c r="D664" s="163"/>
      <c r="E664" s="173"/>
      <c r="H664" s="39"/>
    </row>
    <row r="665" spans="1:8">
      <c r="A665" s="163" t="s">
        <v>118</v>
      </c>
      <c r="B665" s="164">
        <v>1655</v>
      </c>
      <c r="C665" s="165">
        <v>18.8</v>
      </c>
      <c r="D665" s="163"/>
      <c r="E665" s="173"/>
      <c r="H665" s="39"/>
    </row>
    <row r="666" spans="1:8">
      <c r="A666" s="163" t="s">
        <v>118</v>
      </c>
      <c r="B666" s="164">
        <v>1656</v>
      </c>
      <c r="C666" s="165">
        <v>48.62</v>
      </c>
      <c r="D666" s="163"/>
      <c r="E666" s="173"/>
      <c r="H666" s="39"/>
    </row>
    <row r="667" spans="1:8">
      <c r="A667" s="163" t="s">
        <v>118</v>
      </c>
      <c r="B667" s="164">
        <v>1657</v>
      </c>
      <c r="C667" s="165">
        <v>18.8</v>
      </c>
      <c r="D667" s="163"/>
      <c r="E667" s="173"/>
      <c r="H667" s="39"/>
    </row>
    <row r="668" spans="1:8">
      <c r="A668" s="163" t="s">
        <v>118</v>
      </c>
      <c r="B668" s="164">
        <v>1658</v>
      </c>
      <c r="C668" s="165">
        <v>60.69</v>
      </c>
      <c r="D668" s="163"/>
      <c r="E668" s="173"/>
      <c r="H668" s="39"/>
    </row>
    <row r="669" spans="1:8">
      <c r="A669" s="163" t="s">
        <v>118</v>
      </c>
      <c r="B669" s="164">
        <v>1659</v>
      </c>
      <c r="C669" s="165">
        <v>33.89</v>
      </c>
      <c r="D669" s="163"/>
      <c r="E669" s="173"/>
      <c r="H669" s="39"/>
    </row>
    <row r="670" spans="1:8">
      <c r="A670" s="163" t="s">
        <v>118</v>
      </c>
      <c r="B670" s="164">
        <v>1660</v>
      </c>
      <c r="C670" s="165">
        <v>31.62</v>
      </c>
      <c r="D670" s="163"/>
      <c r="E670" s="173"/>
      <c r="H670" s="39"/>
    </row>
    <row r="671" spans="1:8">
      <c r="A671" s="163" t="s">
        <v>118</v>
      </c>
      <c r="B671" s="164">
        <v>1661</v>
      </c>
      <c r="C671" s="165">
        <v>55.53</v>
      </c>
      <c r="D671" s="163"/>
      <c r="E671" s="173"/>
      <c r="H671" s="39"/>
    </row>
    <row r="672" spans="1:8">
      <c r="A672" s="163" t="s">
        <v>118</v>
      </c>
      <c r="B672" s="164">
        <v>1662</v>
      </c>
      <c r="C672" s="165">
        <v>60.07</v>
      </c>
      <c r="D672" s="163"/>
      <c r="E672" s="173"/>
      <c r="H672" s="39"/>
    </row>
    <row r="673" spans="1:8">
      <c r="A673" s="163" t="s">
        <v>118</v>
      </c>
      <c r="B673" s="164">
        <v>1663</v>
      </c>
      <c r="C673" s="165">
        <v>55.53</v>
      </c>
      <c r="D673" s="163"/>
      <c r="E673" s="173"/>
      <c r="H673" s="39"/>
    </row>
    <row r="674" spans="1:8">
      <c r="A674" s="163" t="s">
        <v>118</v>
      </c>
      <c r="B674" s="164">
        <v>1664</v>
      </c>
      <c r="C674" s="165">
        <v>87.78</v>
      </c>
      <c r="D674" s="163"/>
      <c r="E674" s="173"/>
      <c r="H674" s="39"/>
    </row>
    <row r="675" spans="1:8">
      <c r="A675" s="163" t="s">
        <v>118</v>
      </c>
      <c r="B675" s="164">
        <v>2125</v>
      </c>
      <c r="C675" s="165">
        <v>29.5</v>
      </c>
      <c r="D675" s="163"/>
      <c r="E675" s="173"/>
      <c r="H675" s="39"/>
    </row>
    <row r="676" spans="1:8">
      <c r="A676" s="163" t="s">
        <v>118</v>
      </c>
      <c r="B676" s="164">
        <v>6525</v>
      </c>
      <c r="C676" s="165">
        <v>133.94999999999999</v>
      </c>
      <c r="D676" s="163"/>
      <c r="E676" s="173"/>
      <c r="H676" s="39"/>
    </row>
    <row r="677" spans="1:8">
      <c r="A677" s="163" t="s">
        <v>118</v>
      </c>
      <c r="B677" s="164">
        <v>2972</v>
      </c>
      <c r="C677" s="165">
        <v>85.22</v>
      </c>
      <c r="D677" s="163"/>
      <c r="E677" s="173"/>
      <c r="H677" s="39"/>
    </row>
    <row r="678" spans="1:8">
      <c r="A678" s="163" t="s">
        <v>118</v>
      </c>
      <c r="B678" s="164">
        <v>2979</v>
      </c>
      <c r="C678" s="165">
        <v>52.2</v>
      </c>
      <c r="D678" s="163"/>
      <c r="E678" s="173"/>
      <c r="H678" s="39"/>
    </row>
    <row r="679" spans="1:8">
      <c r="A679" s="163" t="s">
        <v>118</v>
      </c>
      <c r="B679" s="164">
        <v>6527</v>
      </c>
      <c r="C679" s="165">
        <v>5.49</v>
      </c>
      <c r="D679" s="163"/>
      <c r="E679" s="173"/>
      <c r="H679" s="39"/>
    </row>
    <row r="680" spans="1:8">
      <c r="A680" s="163" t="s">
        <v>118</v>
      </c>
      <c r="B680" s="164">
        <v>2127</v>
      </c>
      <c r="C680" s="165">
        <v>76.569999999999993</v>
      </c>
      <c r="D680" s="163"/>
      <c r="E680" s="173"/>
      <c r="H680" s="39"/>
    </row>
    <row r="681" spans="1:8">
      <c r="A681" s="163" t="s">
        <v>118</v>
      </c>
      <c r="B681" s="164">
        <v>2976</v>
      </c>
      <c r="C681" s="165">
        <v>3.99</v>
      </c>
      <c r="D681" s="163"/>
      <c r="E681" s="173"/>
      <c r="H681" s="39"/>
    </row>
    <row r="682" spans="1:8">
      <c r="A682" s="163" t="s">
        <v>118</v>
      </c>
      <c r="B682" s="164">
        <v>2975</v>
      </c>
      <c r="C682" s="165">
        <v>6.08</v>
      </c>
      <c r="D682" s="163"/>
      <c r="E682" s="173"/>
      <c r="H682" s="39"/>
    </row>
    <row r="683" spans="1:8">
      <c r="A683" s="163" t="s">
        <v>118</v>
      </c>
      <c r="B683" s="164">
        <v>2131</v>
      </c>
      <c r="C683" s="165">
        <v>5.7</v>
      </c>
      <c r="D683" s="163"/>
      <c r="E683" s="173"/>
      <c r="H683" s="39"/>
    </row>
    <row r="684" spans="1:8">
      <c r="A684" s="163" t="s">
        <v>118</v>
      </c>
      <c r="B684" s="164">
        <v>2978</v>
      </c>
      <c r="C684" s="165">
        <v>16.72</v>
      </c>
      <c r="D684" s="163"/>
      <c r="E684" s="173"/>
      <c r="H684" s="39"/>
    </row>
    <row r="685" spans="1:8">
      <c r="A685" s="163" t="s">
        <v>118</v>
      </c>
      <c r="B685" s="164">
        <v>2977</v>
      </c>
      <c r="C685" s="165">
        <v>47.99</v>
      </c>
      <c r="D685" s="163"/>
      <c r="E685" s="173"/>
      <c r="H685" s="39"/>
    </row>
    <row r="686" spans="1:8">
      <c r="A686" s="163" t="s">
        <v>118</v>
      </c>
      <c r="B686" s="164">
        <v>6528</v>
      </c>
      <c r="C686" s="165">
        <v>4.72</v>
      </c>
      <c r="D686" s="163"/>
      <c r="E686" s="173"/>
      <c r="H686" s="39"/>
    </row>
    <row r="687" spans="1:8">
      <c r="A687" s="163" t="s">
        <v>118</v>
      </c>
      <c r="B687" s="164">
        <v>2128</v>
      </c>
      <c r="C687" s="165">
        <v>127.68</v>
      </c>
      <c r="D687" s="163"/>
      <c r="E687" s="173"/>
      <c r="H687" s="39"/>
    </row>
    <row r="688" spans="1:8">
      <c r="A688" s="163" t="s">
        <v>118</v>
      </c>
      <c r="B688" s="164">
        <v>6426</v>
      </c>
      <c r="C688" s="165">
        <v>10.15</v>
      </c>
      <c r="D688" s="163"/>
      <c r="E688" s="173"/>
      <c r="H688" s="39"/>
    </row>
    <row r="689" spans="1:8">
      <c r="A689" s="163" t="s">
        <v>118</v>
      </c>
      <c r="B689" s="164">
        <v>2126</v>
      </c>
      <c r="C689" s="165">
        <v>22.18</v>
      </c>
      <c r="D689" s="163"/>
      <c r="E689" s="173"/>
      <c r="H689" s="39"/>
    </row>
    <row r="690" spans="1:8">
      <c r="A690" s="163" t="s">
        <v>118</v>
      </c>
      <c r="B690" s="164">
        <v>6526</v>
      </c>
      <c r="C690" s="165">
        <v>5.22</v>
      </c>
      <c r="D690" s="163"/>
      <c r="E690" s="173"/>
      <c r="H690" s="39"/>
    </row>
    <row r="691" spans="1:8">
      <c r="A691" s="163" t="s">
        <v>118</v>
      </c>
      <c r="B691" s="164">
        <v>2974</v>
      </c>
      <c r="C691" s="165">
        <v>45.6</v>
      </c>
      <c r="D691" s="163"/>
      <c r="E691" s="173"/>
      <c r="H691" s="39"/>
    </row>
    <row r="692" spans="1:8">
      <c r="A692" s="163" t="s">
        <v>118</v>
      </c>
      <c r="B692" s="164">
        <v>2973</v>
      </c>
      <c r="C692" s="165">
        <v>41.9</v>
      </c>
      <c r="D692" s="163"/>
      <c r="E692" s="173"/>
      <c r="H692" s="39"/>
    </row>
    <row r="693" spans="1:8">
      <c r="A693" s="163" t="s">
        <v>118</v>
      </c>
      <c r="B693" s="164">
        <v>2132</v>
      </c>
      <c r="C693" s="165">
        <v>27.93</v>
      </c>
      <c r="D693" s="163"/>
      <c r="E693" s="173"/>
      <c r="H693" s="39"/>
    </row>
    <row r="694" spans="1:8">
      <c r="A694" s="163" t="s">
        <v>118</v>
      </c>
      <c r="B694" s="164">
        <v>2970</v>
      </c>
      <c r="C694" s="165">
        <v>27.01</v>
      </c>
      <c r="D694" s="163"/>
      <c r="E694" s="173"/>
      <c r="H694" s="39"/>
    </row>
    <row r="695" spans="1:8">
      <c r="A695" s="163" t="s">
        <v>118</v>
      </c>
      <c r="B695" s="164">
        <v>6723</v>
      </c>
      <c r="C695" s="165">
        <v>36.25</v>
      </c>
      <c r="D695" s="163"/>
      <c r="E695" s="173"/>
      <c r="H695" s="39"/>
    </row>
    <row r="696" spans="1:8">
      <c r="A696" s="163" t="s">
        <v>118</v>
      </c>
      <c r="B696" s="164">
        <v>6642</v>
      </c>
      <c r="C696" s="165">
        <v>33.68</v>
      </c>
      <c r="D696" s="163"/>
      <c r="E696" s="173"/>
      <c r="H696" s="39"/>
    </row>
    <row r="697" spans="1:8">
      <c r="A697" s="163" t="s">
        <v>118</v>
      </c>
      <c r="B697" s="164">
        <v>2145</v>
      </c>
      <c r="C697" s="165">
        <v>39.22</v>
      </c>
      <c r="D697" s="163"/>
      <c r="E697" s="173"/>
      <c r="H697" s="39"/>
    </row>
    <row r="698" spans="1:8">
      <c r="A698" s="163" t="s">
        <v>118</v>
      </c>
      <c r="B698" s="164">
        <v>2971</v>
      </c>
      <c r="C698" s="165">
        <v>41.8</v>
      </c>
      <c r="D698" s="163"/>
      <c r="E698" s="173"/>
      <c r="H698" s="39"/>
    </row>
    <row r="699" spans="1:8">
      <c r="A699" s="163" t="s">
        <v>118</v>
      </c>
      <c r="B699" s="164">
        <v>6721</v>
      </c>
      <c r="C699" s="165">
        <v>155.08000000000001</v>
      </c>
      <c r="D699" s="163"/>
      <c r="E699" s="173"/>
      <c r="H699" s="39"/>
    </row>
    <row r="700" spans="1:8">
      <c r="A700" s="163" t="s">
        <v>118</v>
      </c>
      <c r="B700" s="164">
        <v>2124</v>
      </c>
      <c r="C700" s="165">
        <v>31.35</v>
      </c>
      <c r="D700" s="163"/>
      <c r="E700" s="173"/>
      <c r="H700" s="39"/>
    </row>
    <row r="701" spans="1:8">
      <c r="A701" s="163" t="s">
        <v>118</v>
      </c>
      <c r="B701" s="164">
        <v>2130</v>
      </c>
      <c r="C701" s="165">
        <v>95</v>
      </c>
      <c r="D701" s="163"/>
      <c r="E701" s="173"/>
      <c r="H701" s="39"/>
    </row>
    <row r="702" spans="1:8">
      <c r="A702" s="163" t="s">
        <v>118</v>
      </c>
      <c r="B702" s="164">
        <v>2129</v>
      </c>
      <c r="C702" s="165">
        <v>50.35</v>
      </c>
      <c r="D702" s="163"/>
      <c r="E702" s="173"/>
      <c r="H702" s="39"/>
    </row>
    <row r="703" spans="1:8">
      <c r="A703" s="163" t="s">
        <v>118</v>
      </c>
      <c r="B703" s="164">
        <v>6576</v>
      </c>
      <c r="C703" s="165">
        <v>16.2</v>
      </c>
      <c r="D703" s="163"/>
      <c r="E703" s="173"/>
      <c r="H703" s="39"/>
    </row>
    <row r="704" spans="1:8">
      <c r="A704" s="163" t="s">
        <v>118</v>
      </c>
      <c r="B704" s="164">
        <v>2152</v>
      </c>
      <c r="C704" s="165">
        <v>12.33</v>
      </c>
      <c r="D704" s="163"/>
      <c r="E704" s="173"/>
      <c r="H704" s="39"/>
    </row>
    <row r="705" spans="1:8">
      <c r="A705" s="163" t="s">
        <v>118</v>
      </c>
      <c r="B705" s="164">
        <v>6722</v>
      </c>
      <c r="C705" s="165">
        <v>37.33</v>
      </c>
      <c r="D705" s="163"/>
      <c r="E705" s="173"/>
      <c r="H705" s="39"/>
    </row>
    <row r="706" spans="1:8">
      <c r="A706" s="163" t="s">
        <v>268</v>
      </c>
      <c r="B706" s="164">
        <v>6635</v>
      </c>
      <c r="C706" s="165">
        <v>9.36</v>
      </c>
      <c r="D706" s="163"/>
      <c r="E706" s="173"/>
      <c r="H706" s="39"/>
    </row>
    <row r="707" spans="1:8">
      <c r="A707" s="163" t="s">
        <v>268</v>
      </c>
      <c r="B707" s="164">
        <v>6776</v>
      </c>
      <c r="C707" s="165">
        <v>13.08</v>
      </c>
      <c r="D707" s="163"/>
      <c r="E707" s="173"/>
      <c r="H707" s="39"/>
    </row>
    <row r="708" spans="1:8">
      <c r="A708" s="163" t="s">
        <v>268</v>
      </c>
      <c r="B708" s="164">
        <v>6633</v>
      </c>
      <c r="C708" s="165">
        <v>7.86</v>
      </c>
      <c r="D708" s="163"/>
      <c r="E708" s="173"/>
      <c r="H708" s="39"/>
    </row>
    <row r="709" spans="1:8">
      <c r="A709" s="163" t="s">
        <v>268</v>
      </c>
      <c r="B709" s="164">
        <v>6634</v>
      </c>
      <c r="C709" s="165">
        <v>7.86</v>
      </c>
      <c r="D709" s="163"/>
      <c r="E709" s="173"/>
      <c r="H709" s="39"/>
    </row>
    <row r="710" spans="1:8">
      <c r="A710" s="163" t="s">
        <v>268</v>
      </c>
      <c r="B710" s="164">
        <v>6775</v>
      </c>
      <c r="C710" s="165">
        <v>12.23</v>
      </c>
      <c r="D710" s="163"/>
      <c r="E710" s="173"/>
      <c r="H710" s="39"/>
    </row>
    <row r="711" spans="1:8">
      <c r="A711" s="163" t="s">
        <v>268</v>
      </c>
      <c r="B711" s="164">
        <v>6701</v>
      </c>
      <c r="C711" s="165">
        <v>12.46</v>
      </c>
      <c r="D711" s="163"/>
      <c r="E711" s="173"/>
      <c r="H711" s="39"/>
    </row>
    <row r="712" spans="1:8">
      <c r="A712" s="163" t="s">
        <v>268</v>
      </c>
      <c r="B712" s="164">
        <v>6632</v>
      </c>
      <c r="C712" s="165">
        <v>12.35</v>
      </c>
      <c r="D712" s="163"/>
      <c r="E712" s="173"/>
      <c r="H712" s="39"/>
    </row>
    <row r="713" spans="1:8">
      <c r="A713" s="163" t="s">
        <v>268</v>
      </c>
      <c r="B713" s="164">
        <v>6636</v>
      </c>
      <c r="C713" s="165">
        <v>7.48</v>
      </c>
      <c r="D713" s="163"/>
      <c r="E713" s="173"/>
      <c r="H713" s="39"/>
    </row>
    <row r="714" spans="1:8">
      <c r="A714" s="163" t="s">
        <v>268</v>
      </c>
      <c r="B714" s="164">
        <v>6637</v>
      </c>
      <c r="C714" s="165">
        <v>7.48</v>
      </c>
      <c r="D714" s="163"/>
      <c r="E714" s="173"/>
      <c r="H714" s="39"/>
    </row>
    <row r="715" spans="1:8">
      <c r="A715" s="163" t="s">
        <v>381</v>
      </c>
      <c r="B715" s="164">
        <v>6439</v>
      </c>
      <c r="C715" s="165">
        <v>11.68</v>
      </c>
      <c r="D715" s="163"/>
      <c r="E715" s="173"/>
      <c r="H715" s="39"/>
    </row>
    <row r="716" spans="1:8">
      <c r="A716" s="163" t="s">
        <v>381</v>
      </c>
      <c r="B716" s="164">
        <v>6540</v>
      </c>
      <c r="C716" s="165">
        <v>66.900000000000006</v>
      </c>
      <c r="D716" s="163"/>
      <c r="E716" s="173"/>
      <c r="H716" s="39"/>
    </row>
    <row r="717" spans="1:8">
      <c r="A717" s="163" t="s">
        <v>381</v>
      </c>
      <c r="B717" s="164">
        <v>6072</v>
      </c>
      <c r="C717" s="165">
        <v>11</v>
      </c>
      <c r="D717" s="163"/>
      <c r="E717" s="173"/>
      <c r="H717" s="39"/>
    </row>
    <row r="718" spans="1:8">
      <c r="A718" s="163" t="s">
        <v>381</v>
      </c>
      <c r="B718" s="164">
        <v>6800</v>
      </c>
      <c r="C718" s="165">
        <v>1</v>
      </c>
      <c r="D718" s="163"/>
      <c r="E718" s="173"/>
      <c r="H718" s="39"/>
    </row>
    <row r="719" spans="1:8">
      <c r="A719" s="163" t="s">
        <v>381</v>
      </c>
      <c r="B719" s="164">
        <v>6805</v>
      </c>
      <c r="C719" s="165">
        <v>4.5</v>
      </c>
      <c r="D719" s="163"/>
      <c r="E719" s="173"/>
      <c r="H719" s="39"/>
    </row>
    <row r="720" spans="1:8">
      <c r="A720" s="163" t="s">
        <v>381</v>
      </c>
      <c r="B720" s="164">
        <v>6793</v>
      </c>
      <c r="C720" s="165">
        <v>1</v>
      </c>
      <c r="D720" s="163"/>
      <c r="E720" s="173"/>
      <c r="H720" s="39"/>
    </row>
    <row r="721" spans="1:8">
      <c r="A721" s="163" t="s">
        <v>381</v>
      </c>
      <c r="B721" s="164">
        <v>6792</v>
      </c>
      <c r="C721" s="165">
        <v>1.95</v>
      </c>
      <c r="D721" s="163"/>
      <c r="E721" s="174"/>
      <c r="H721" s="39"/>
    </row>
    <row r="722" spans="1:8">
      <c r="A722" s="163" t="s">
        <v>381</v>
      </c>
      <c r="B722" s="164">
        <v>6791</v>
      </c>
      <c r="C722" s="165">
        <v>8.8000000000000007</v>
      </c>
      <c r="D722" s="163"/>
      <c r="E722" s="174"/>
      <c r="H722" s="39"/>
    </row>
    <row r="723" spans="1:8">
      <c r="A723" s="163" t="s">
        <v>381</v>
      </c>
      <c r="B723" s="164">
        <v>6806</v>
      </c>
      <c r="C723" s="165">
        <v>26.9</v>
      </c>
      <c r="D723" s="163"/>
      <c r="E723" s="174"/>
      <c r="H723" s="39"/>
    </row>
    <row r="724" spans="1:8">
      <c r="A724" s="163" t="s">
        <v>381</v>
      </c>
      <c r="B724" s="164">
        <v>6802</v>
      </c>
      <c r="C724" s="165">
        <v>0.55000000000000004</v>
      </c>
      <c r="D724" s="163"/>
      <c r="E724" s="174"/>
      <c r="H724" s="39"/>
    </row>
    <row r="725" spans="1:8">
      <c r="A725" s="163" t="s">
        <v>381</v>
      </c>
      <c r="B725" s="164">
        <v>6804</v>
      </c>
      <c r="C725" s="165">
        <v>19.8</v>
      </c>
      <c r="D725" s="163"/>
      <c r="E725" s="174"/>
      <c r="H725" s="39"/>
    </row>
    <row r="726" spans="1:8">
      <c r="A726" s="163" t="s">
        <v>381</v>
      </c>
      <c r="B726" s="164">
        <v>6798</v>
      </c>
      <c r="C726" s="165">
        <v>1.9</v>
      </c>
      <c r="D726" s="163"/>
      <c r="E726" s="174"/>
      <c r="H726" s="39"/>
    </row>
    <row r="727" spans="1:8">
      <c r="A727" s="163" t="s">
        <v>381</v>
      </c>
      <c r="B727" s="164">
        <v>6799</v>
      </c>
      <c r="C727" s="165">
        <v>3.5</v>
      </c>
      <c r="D727" s="163"/>
      <c r="E727" s="174"/>
      <c r="H727" s="39"/>
    </row>
    <row r="728" spans="1:8">
      <c r="A728" s="163" t="s">
        <v>381</v>
      </c>
      <c r="B728" s="164">
        <v>6796</v>
      </c>
      <c r="C728" s="165">
        <v>3.8</v>
      </c>
      <c r="D728" s="163"/>
      <c r="E728" s="174"/>
      <c r="H728" s="39"/>
    </row>
    <row r="729" spans="1:8">
      <c r="A729" s="163" t="s">
        <v>381</v>
      </c>
      <c r="B729" s="164">
        <v>6795</v>
      </c>
      <c r="C729" s="165">
        <v>3.8</v>
      </c>
      <c r="D729" s="163"/>
      <c r="E729" s="174"/>
      <c r="H729" s="39"/>
    </row>
    <row r="730" spans="1:8">
      <c r="A730" s="163" t="s">
        <v>381</v>
      </c>
      <c r="B730" s="164">
        <v>6797</v>
      </c>
      <c r="C730" s="165">
        <v>2.9</v>
      </c>
      <c r="D730" s="163"/>
      <c r="E730" s="174"/>
      <c r="H730" s="39"/>
    </row>
    <row r="731" spans="1:8">
      <c r="A731" s="163" t="s">
        <v>381</v>
      </c>
      <c r="B731" s="164">
        <v>6801</v>
      </c>
      <c r="C731" s="165">
        <v>18.75</v>
      </c>
      <c r="D731" s="163"/>
      <c r="E731" s="174"/>
      <c r="H731" s="39"/>
    </row>
    <row r="732" spans="1:8">
      <c r="A732" s="163" t="s">
        <v>381</v>
      </c>
      <c r="B732" s="164">
        <v>6803</v>
      </c>
      <c r="C732" s="165">
        <v>4.3499999999999996</v>
      </c>
      <c r="D732" s="163"/>
      <c r="E732" s="174"/>
      <c r="H732" s="39"/>
    </row>
    <row r="733" spans="1:8">
      <c r="A733" s="163" t="s">
        <v>381</v>
      </c>
      <c r="B733" s="164">
        <v>6794</v>
      </c>
      <c r="C733" s="165">
        <v>3.9</v>
      </c>
      <c r="D733" s="163"/>
      <c r="E733" s="174"/>
      <c r="H733" s="39"/>
    </row>
    <row r="734" spans="1:8">
      <c r="A734" s="163" t="s">
        <v>114</v>
      </c>
      <c r="B734" s="164">
        <v>1675</v>
      </c>
      <c r="C734" s="165">
        <v>19.5</v>
      </c>
      <c r="D734" s="163"/>
      <c r="E734" s="174"/>
      <c r="H734" s="39"/>
    </row>
    <row r="735" spans="1:8">
      <c r="A735" s="163" t="s">
        <v>114</v>
      </c>
      <c r="B735" s="164">
        <v>1676</v>
      </c>
      <c r="C735" s="165">
        <v>8.1999999999999993</v>
      </c>
      <c r="D735" s="163"/>
      <c r="E735" s="174"/>
      <c r="H735" s="39"/>
    </row>
    <row r="736" spans="1:8">
      <c r="A736" s="163" t="s">
        <v>114</v>
      </c>
      <c r="B736" s="164">
        <v>1677</v>
      </c>
      <c r="C736" s="165">
        <v>13.5</v>
      </c>
      <c r="D736" s="163"/>
      <c r="E736" s="174"/>
      <c r="H736" s="39"/>
    </row>
    <row r="737" spans="1:8">
      <c r="A737" s="163" t="s">
        <v>114</v>
      </c>
      <c r="B737" s="164">
        <v>1678</v>
      </c>
      <c r="C737" s="165">
        <v>10.5</v>
      </c>
      <c r="D737" s="163"/>
      <c r="E737" s="174"/>
      <c r="H737" s="39"/>
    </row>
    <row r="738" spans="1:8">
      <c r="A738" s="163" t="s">
        <v>114</v>
      </c>
      <c r="B738" s="164">
        <v>1679</v>
      </c>
      <c r="C738" s="165">
        <v>14.8</v>
      </c>
      <c r="D738" s="163"/>
      <c r="E738" s="174"/>
      <c r="H738" s="39"/>
    </row>
    <row r="739" spans="1:8">
      <c r="A739" s="163" t="s">
        <v>114</v>
      </c>
      <c r="B739" s="164">
        <v>1680</v>
      </c>
      <c r="C739" s="165">
        <v>14.5</v>
      </c>
      <c r="D739" s="163"/>
      <c r="E739" s="174"/>
      <c r="H739" s="39"/>
    </row>
    <row r="740" spans="1:8">
      <c r="A740" s="163" t="s">
        <v>114</v>
      </c>
      <c r="B740" s="164">
        <v>1681</v>
      </c>
      <c r="C740" s="165">
        <v>25.5</v>
      </c>
      <c r="D740" s="163"/>
      <c r="E740" s="174"/>
      <c r="H740" s="39"/>
    </row>
    <row r="741" spans="1:8">
      <c r="A741" s="163" t="s">
        <v>114</v>
      </c>
      <c r="B741" s="164">
        <v>1682</v>
      </c>
      <c r="C741" s="165">
        <v>8.1999999999999993</v>
      </c>
      <c r="D741" s="163"/>
      <c r="E741" s="174"/>
      <c r="H741" s="39"/>
    </row>
    <row r="742" spans="1:8">
      <c r="A742" s="163" t="s">
        <v>114</v>
      </c>
      <c r="B742" s="164">
        <v>1683</v>
      </c>
      <c r="C742" s="165">
        <v>18.5</v>
      </c>
      <c r="D742" s="163"/>
      <c r="E742" s="174"/>
      <c r="H742" s="39"/>
    </row>
    <row r="743" spans="1:8">
      <c r="A743" s="163" t="s">
        <v>114</v>
      </c>
      <c r="B743" s="164">
        <v>1684</v>
      </c>
      <c r="C743" s="165">
        <v>30.5</v>
      </c>
      <c r="D743" s="163"/>
      <c r="E743" s="174"/>
      <c r="H743" s="39"/>
    </row>
    <row r="744" spans="1:8">
      <c r="A744" s="163" t="s">
        <v>114</v>
      </c>
      <c r="B744" s="164">
        <v>1685</v>
      </c>
      <c r="C744" s="165">
        <v>14.5</v>
      </c>
      <c r="D744" s="163"/>
      <c r="E744" s="174"/>
      <c r="H744" s="39"/>
    </row>
    <row r="745" spans="1:8">
      <c r="A745" s="163" t="s">
        <v>114</v>
      </c>
      <c r="B745" s="164">
        <v>1686</v>
      </c>
      <c r="C745" s="165">
        <v>17.8</v>
      </c>
      <c r="D745" s="163"/>
      <c r="E745" s="174"/>
      <c r="H745" s="39"/>
    </row>
    <row r="746" spans="1:8">
      <c r="A746" s="163" t="s">
        <v>114</v>
      </c>
      <c r="B746" s="164">
        <v>1687</v>
      </c>
      <c r="C746" s="165">
        <v>14.8</v>
      </c>
      <c r="D746" s="163"/>
      <c r="E746" s="174"/>
      <c r="H746" s="39"/>
    </row>
    <row r="747" spans="1:8">
      <c r="A747" s="163" t="s">
        <v>114</v>
      </c>
      <c r="B747" s="164">
        <v>1688</v>
      </c>
      <c r="C747" s="165">
        <v>9.8000000000000007</v>
      </c>
      <c r="D747" s="163"/>
      <c r="E747" s="174"/>
      <c r="H747" s="39"/>
    </row>
    <row r="748" spans="1:8">
      <c r="A748" s="163" t="s">
        <v>114</v>
      </c>
      <c r="B748" s="164">
        <v>1689</v>
      </c>
      <c r="C748" s="165">
        <v>11.8</v>
      </c>
      <c r="D748" s="163"/>
      <c r="E748" s="174"/>
      <c r="H748" s="39"/>
    </row>
    <row r="749" spans="1:8">
      <c r="A749" s="163" t="s">
        <v>114</v>
      </c>
      <c r="B749" s="164">
        <v>1690</v>
      </c>
      <c r="C749" s="165">
        <v>8.1999999999999993</v>
      </c>
      <c r="D749" s="163"/>
      <c r="E749" s="174"/>
      <c r="H749" s="39"/>
    </row>
    <row r="750" spans="1:8">
      <c r="A750" s="163" t="s">
        <v>114</v>
      </c>
      <c r="B750" s="164">
        <v>2190</v>
      </c>
      <c r="C750" s="165">
        <v>14.9</v>
      </c>
      <c r="D750" s="163"/>
      <c r="E750" s="174"/>
      <c r="H750" s="39"/>
    </row>
    <row r="751" spans="1:8">
      <c r="A751" s="163" t="s">
        <v>114</v>
      </c>
      <c r="B751" s="164">
        <v>6073</v>
      </c>
      <c r="C751" s="165">
        <v>12</v>
      </c>
      <c r="D751" s="163"/>
      <c r="E751" s="174"/>
      <c r="H751" s="39"/>
    </row>
    <row r="752" spans="1:8">
      <c r="A752" s="163" t="s">
        <v>114</v>
      </c>
      <c r="B752" s="164">
        <v>6731</v>
      </c>
      <c r="C752" s="165">
        <v>22.5</v>
      </c>
      <c r="D752" s="163"/>
      <c r="E752" s="174"/>
      <c r="H752" s="39"/>
    </row>
    <row r="753" spans="1:8">
      <c r="A753" s="163" t="s">
        <v>114</v>
      </c>
      <c r="B753" s="164">
        <v>6550</v>
      </c>
      <c r="C753" s="165">
        <v>6.5</v>
      </c>
      <c r="D753" s="163"/>
      <c r="E753" s="174"/>
      <c r="H753" s="39"/>
    </row>
    <row r="754" spans="1:8">
      <c r="A754" s="163" t="s">
        <v>114</v>
      </c>
      <c r="B754" s="164">
        <v>6730</v>
      </c>
      <c r="C754" s="165">
        <v>9.6999999999999993</v>
      </c>
      <c r="D754" s="163"/>
      <c r="E754" s="174"/>
      <c r="H754" s="39"/>
    </row>
    <row r="755" spans="1:8">
      <c r="A755" s="163" t="s">
        <v>114</v>
      </c>
      <c r="B755" s="164">
        <v>6577</v>
      </c>
      <c r="C755" s="165">
        <v>15.9</v>
      </c>
      <c r="D755" s="163"/>
      <c r="E755" s="174"/>
      <c r="H755" s="39"/>
    </row>
    <row r="756" spans="1:8">
      <c r="A756" s="163" t="s">
        <v>274</v>
      </c>
      <c r="B756" s="164">
        <v>1691</v>
      </c>
      <c r="C756" s="165">
        <v>0.7</v>
      </c>
      <c r="D756" s="163"/>
      <c r="E756" s="174"/>
      <c r="H756" s="39"/>
    </row>
    <row r="757" spans="1:8">
      <c r="A757" s="163" t="s">
        <v>274</v>
      </c>
      <c r="B757" s="164">
        <v>1692</v>
      </c>
      <c r="C757" s="165">
        <v>2.4</v>
      </c>
      <c r="D757" s="163"/>
      <c r="E757" s="174"/>
      <c r="H757" s="39"/>
    </row>
    <row r="758" spans="1:8">
      <c r="A758" s="163" t="s">
        <v>274</v>
      </c>
      <c r="B758" s="164">
        <v>1693</v>
      </c>
      <c r="C758" s="165">
        <v>0.7</v>
      </c>
      <c r="D758" s="163"/>
      <c r="E758" s="174"/>
      <c r="H758" s="39"/>
    </row>
    <row r="759" spans="1:8">
      <c r="A759" s="163" t="s">
        <v>274</v>
      </c>
      <c r="B759" s="164">
        <v>1694</v>
      </c>
      <c r="C759" s="165">
        <v>0.7</v>
      </c>
      <c r="D759" s="163"/>
      <c r="E759" s="174"/>
      <c r="H759" s="39"/>
    </row>
    <row r="760" spans="1:8">
      <c r="A760" s="163" t="s">
        <v>274</v>
      </c>
      <c r="B760" s="164">
        <v>1695</v>
      </c>
      <c r="C760" s="165">
        <v>0.7</v>
      </c>
      <c r="D760" s="163"/>
      <c r="E760" s="174"/>
      <c r="H760" s="39"/>
    </row>
    <row r="761" spans="1:8">
      <c r="A761" s="163" t="s">
        <v>274</v>
      </c>
      <c r="B761" s="164">
        <v>1696</v>
      </c>
      <c r="C761" s="165">
        <v>0.66</v>
      </c>
      <c r="D761" s="163"/>
      <c r="E761" s="174"/>
      <c r="H761" s="39"/>
    </row>
    <row r="762" spans="1:8">
      <c r="A762" s="163" t="s">
        <v>274</v>
      </c>
      <c r="B762" s="164">
        <v>1697</v>
      </c>
      <c r="C762" s="165">
        <v>0.66</v>
      </c>
      <c r="D762" s="163"/>
      <c r="E762" s="174"/>
      <c r="H762" s="39"/>
    </row>
    <row r="763" spans="1:8">
      <c r="A763" s="163" t="s">
        <v>274</v>
      </c>
      <c r="B763" s="164">
        <v>1698</v>
      </c>
      <c r="C763" s="165">
        <v>0.66</v>
      </c>
      <c r="D763" s="163"/>
      <c r="E763" s="174"/>
      <c r="H763" s="39"/>
    </row>
    <row r="764" spans="1:8">
      <c r="A764" s="163" t="s">
        <v>274</v>
      </c>
      <c r="B764" s="164">
        <v>1699</v>
      </c>
      <c r="C764" s="165">
        <v>84</v>
      </c>
      <c r="D764" s="163"/>
      <c r="E764" s="174"/>
      <c r="H764" s="39"/>
    </row>
    <row r="765" spans="1:8">
      <c r="A765" s="163" t="s">
        <v>274</v>
      </c>
      <c r="B765" s="164">
        <v>1700</v>
      </c>
      <c r="C765" s="165">
        <v>0.66</v>
      </c>
      <c r="D765" s="163"/>
      <c r="E765" s="174"/>
      <c r="H765" s="39"/>
    </row>
    <row r="766" spans="1:8">
      <c r="A766" s="163" t="s">
        <v>274</v>
      </c>
      <c r="B766" s="164">
        <v>2065</v>
      </c>
      <c r="C766" s="165">
        <v>0.7</v>
      </c>
      <c r="D766" s="163"/>
      <c r="E766" s="174"/>
      <c r="H766" s="39"/>
    </row>
    <row r="767" spans="1:8">
      <c r="A767" s="163" t="s">
        <v>117</v>
      </c>
      <c r="B767" s="164">
        <v>1701</v>
      </c>
      <c r="C767" s="165">
        <v>24.7</v>
      </c>
      <c r="D767" s="163"/>
      <c r="E767" s="174"/>
      <c r="H767" s="39"/>
    </row>
    <row r="768" spans="1:8">
      <c r="A768" s="163" t="s">
        <v>117</v>
      </c>
      <c r="B768" s="164">
        <v>1702</v>
      </c>
      <c r="C768" s="165">
        <v>8.8000000000000007</v>
      </c>
      <c r="D768" s="163"/>
      <c r="E768" s="174"/>
      <c r="H768" s="39"/>
    </row>
    <row r="769" spans="1:8">
      <c r="A769" s="163" t="s">
        <v>117</v>
      </c>
      <c r="B769" s="164">
        <v>1703</v>
      </c>
      <c r="C769" s="165">
        <v>10.93</v>
      </c>
      <c r="D769" s="163"/>
      <c r="E769" s="174"/>
      <c r="H769" s="39"/>
    </row>
    <row r="770" spans="1:8">
      <c r="A770" s="163" t="s">
        <v>117</v>
      </c>
      <c r="B770" s="164">
        <v>1704</v>
      </c>
      <c r="C770" s="165">
        <v>10.93</v>
      </c>
      <c r="D770" s="163"/>
      <c r="E770" s="174"/>
      <c r="H770" s="39"/>
    </row>
    <row r="771" spans="1:8">
      <c r="A771" s="163" t="s">
        <v>117</v>
      </c>
      <c r="B771" s="164">
        <v>1705</v>
      </c>
      <c r="C771" s="165">
        <v>4.87</v>
      </c>
      <c r="D771" s="163"/>
      <c r="E771" s="174"/>
      <c r="H771" s="39"/>
    </row>
    <row r="772" spans="1:8">
      <c r="A772" s="163" t="s">
        <v>117</v>
      </c>
      <c r="B772" s="164">
        <v>1706</v>
      </c>
      <c r="C772" s="165">
        <v>4.87</v>
      </c>
      <c r="D772" s="163"/>
      <c r="E772" s="174"/>
      <c r="H772" s="39"/>
    </row>
    <row r="773" spans="1:8">
      <c r="A773" s="163" t="s">
        <v>117</v>
      </c>
      <c r="B773" s="164">
        <v>1707</v>
      </c>
      <c r="C773" s="165">
        <v>12.65</v>
      </c>
      <c r="D773" s="163"/>
      <c r="E773" s="174"/>
      <c r="H773" s="39"/>
    </row>
    <row r="774" spans="1:8">
      <c r="A774" s="163" t="s">
        <v>117</v>
      </c>
      <c r="B774" s="164">
        <v>1708</v>
      </c>
      <c r="C774" s="165">
        <v>17.57</v>
      </c>
      <c r="D774" s="163"/>
      <c r="E774" s="174"/>
      <c r="H774" s="39"/>
    </row>
    <row r="775" spans="1:8">
      <c r="A775" s="163" t="s">
        <v>117</v>
      </c>
      <c r="B775" s="164">
        <v>1709</v>
      </c>
      <c r="C775" s="165">
        <v>5.95</v>
      </c>
      <c r="D775" s="163"/>
      <c r="E775" s="174"/>
      <c r="H775" s="39"/>
    </row>
    <row r="776" spans="1:8">
      <c r="A776" s="163" t="s">
        <v>117</v>
      </c>
      <c r="B776" s="164">
        <v>1710</v>
      </c>
      <c r="C776" s="165">
        <v>5.87</v>
      </c>
      <c r="D776" s="163"/>
      <c r="E776" s="174"/>
      <c r="H776" s="39"/>
    </row>
    <row r="777" spans="1:8">
      <c r="A777" s="163" t="s">
        <v>117</v>
      </c>
      <c r="B777" s="164">
        <v>1711</v>
      </c>
      <c r="C777" s="165">
        <v>5.87</v>
      </c>
      <c r="D777" s="163"/>
      <c r="E777" s="174"/>
      <c r="H777" s="39"/>
    </row>
    <row r="778" spans="1:8">
      <c r="A778" s="163" t="s">
        <v>117</v>
      </c>
      <c r="B778" s="164">
        <v>1712</v>
      </c>
      <c r="C778" s="165">
        <v>8.4</v>
      </c>
      <c r="D778" s="163"/>
      <c r="E778" s="174"/>
      <c r="H778" s="39"/>
    </row>
    <row r="779" spans="1:8">
      <c r="A779" s="163" t="s">
        <v>117</v>
      </c>
      <c r="B779" s="164">
        <v>1713</v>
      </c>
      <c r="C779" s="165">
        <v>3.43</v>
      </c>
      <c r="D779" s="163"/>
      <c r="E779" s="174"/>
      <c r="H779" s="39"/>
    </row>
    <row r="780" spans="1:8">
      <c r="A780" s="163" t="s">
        <v>117</v>
      </c>
      <c r="B780" s="164">
        <v>1714</v>
      </c>
      <c r="C780" s="165">
        <v>39.71</v>
      </c>
      <c r="D780" s="163"/>
      <c r="E780" s="174"/>
      <c r="H780" s="39"/>
    </row>
    <row r="781" spans="1:8">
      <c r="A781" s="163" t="s">
        <v>117</v>
      </c>
      <c r="B781" s="164">
        <v>1715</v>
      </c>
      <c r="C781" s="165">
        <v>15.31</v>
      </c>
      <c r="D781" s="163"/>
      <c r="E781" s="174"/>
      <c r="H781" s="39"/>
    </row>
    <row r="782" spans="1:8">
      <c r="A782" s="163" t="s">
        <v>117</v>
      </c>
      <c r="B782" s="164">
        <v>1716</v>
      </c>
      <c r="C782" s="165">
        <v>0.7</v>
      </c>
      <c r="D782" s="163"/>
      <c r="E782" s="174"/>
      <c r="H782" s="39"/>
    </row>
    <row r="783" spans="1:8">
      <c r="A783" s="163" t="s">
        <v>117</v>
      </c>
      <c r="B783" s="164">
        <v>1717</v>
      </c>
      <c r="C783" s="165">
        <v>0.9</v>
      </c>
      <c r="D783" s="163"/>
      <c r="E783" s="174"/>
      <c r="H783" s="39"/>
    </row>
    <row r="784" spans="1:8">
      <c r="A784" s="163" t="s">
        <v>117</v>
      </c>
      <c r="B784" s="164">
        <v>1718</v>
      </c>
      <c r="C784" s="165">
        <v>0.9</v>
      </c>
      <c r="D784" s="163"/>
      <c r="E784" s="174"/>
      <c r="H784" s="39"/>
    </row>
    <row r="785" spans="1:8">
      <c r="A785" s="163" t="s">
        <v>117</v>
      </c>
      <c r="B785" s="164">
        <v>1719</v>
      </c>
      <c r="C785" s="165">
        <v>0.9</v>
      </c>
      <c r="D785" s="163"/>
      <c r="E785" s="174"/>
      <c r="H785" s="39"/>
    </row>
    <row r="786" spans="1:8">
      <c r="A786" s="163" t="s">
        <v>117</v>
      </c>
      <c r="B786" s="164">
        <v>1720</v>
      </c>
      <c r="C786" s="165">
        <v>2.91</v>
      </c>
      <c r="D786" s="163"/>
      <c r="E786" s="174"/>
      <c r="H786" s="39"/>
    </row>
    <row r="787" spans="1:8">
      <c r="A787" s="163" t="s">
        <v>117</v>
      </c>
      <c r="B787" s="164">
        <v>1721</v>
      </c>
      <c r="C787" s="165">
        <v>0.99</v>
      </c>
      <c r="D787" s="163"/>
      <c r="E787" s="174"/>
      <c r="H787" s="39"/>
    </row>
    <row r="788" spans="1:8">
      <c r="A788" s="163" t="s">
        <v>117</v>
      </c>
      <c r="B788" s="164">
        <v>1722</v>
      </c>
      <c r="C788" s="165">
        <v>15.8</v>
      </c>
      <c r="D788" s="163"/>
      <c r="E788" s="174"/>
      <c r="H788" s="39"/>
    </row>
    <row r="789" spans="1:8">
      <c r="A789" s="163" t="s">
        <v>117</v>
      </c>
      <c r="B789" s="164">
        <v>1723</v>
      </c>
      <c r="C789" s="165">
        <v>13.95</v>
      </c>
      <c r="D789" s="163"/>
      <c r="E789" s="174"/>
      <c r="H789" s="39"/>
    </row>
    <row r="790" spans="1:8">
      <c r="A790" s="163" t="s">
        <v>117</v>
      </c>
      <c r="B790" s="164">
        <v>1724</v>
      </c>
      <c r="C790" s="165">
        <v>11.41</v>
      </c>
      <c r="D790" s="163"/>
      <c r="E790" s="174"/>
      <c r="H790" s="39"/>
    </row>
    <row r="791" spans="1:8">
      <c r="A791" s="163" t="s">
        <v>117</v>
      </c>
      <c r="B791" s="164">
        <v>1725</v>
      </c>
      <c r="C791" s="165">
        <v>29.23</v>
      </c>
      <c r="D791" s="163"/>
      <c r="E791" s="174"/>
      <c r="H791" s="39"/>
    </row>
    <row r="792" spans="1:8">
      <c r="A792" s="163" t="s">
        <v>117</v>
      </c>
      <c r="B792" s="164">
        <v>1726</v>
      </c>
      <c r="C792" s="165">
        <v>2.4900000000000002</v>
      </c>
      <c r="D792" s="163"/>
      <c r="E792" s="174"/>
      <c r="H792" s="39"/>
    </row>
    <row r="793" spans="1:8">
      <c r="A793" s="163" t="s">
        <v>117</v>
      </c>
      <c r="B793" s="164">
        <v>1727</v>
      </c>
      <c r="C793" s="165">
        <v>4.13</v>
      </c>
      <c r="D793" s="163"/>
      <c r="E793" s="174"/>
      <c r="H793" s="39"/>
    </row>
    <row r="794" spans="1:8">
      <c r="A794" s="163" t="s">
        <v>117</v>
      </c>
      <c r="B794" s="164">
        <v>1728</v>
      </c>
      <c r="C794" s="165">
        <v>0.28999999999999998</v>
      </c>
      <c r="D794" s="163"/>
      <c r="E794" s="174"/>
      <c r="H794" s="39"/>
    </row>
    <row r="795" spans="1:8">
      <c r="A795" s="163" t="s">
        <v>117</v>
      </c>
      <c r="B795" s="164">
        <v>1729</v>
      </c>
      <c r="C795" s="165">
        <v>0.24</v>
      </c>
      <c r="D795" s="163"/>
      <c r="E795" s="174"/>
      <c r="H795" s="39"/>
    </row>
    <row r="796" spans="1:8">
      <c r="A796" s="163" t="s">
        <v>117</v>
      </c>
      <c r="B796" s="164">
        <v>1730</v>
      </c>
      <c r="C796" s="165">
        <v>7.84</v>
      </c>
      <c r="D796" s="163"/>
      <c r="E796" s="174"/>
      <c r="H796" s="39"/>
    </row>
    <row r="797" spans="1:8">
      <c r="A797" s="163" t="s">
        <v>117</v>
      </c>
      <c r="B797" s="164">
        <v>1731</v>
      </c>
      <c r="C797" s="165">
        <v>0</v>
      </c>
      <c r="D797" s="163"/>
      <c r="E797" s="174"/>
      <c r="H797" s="39"/>
    </row>
    <row r="798" spans="1:8">
      <c r="A798" s="163" t="s">
        <v>117</v>
      </c>
      <c r="B798" s="164">
        <v>1732</v>
      </c>
      <c r="C798" s="165">
        <v>0.28999999999999998</v>
      </c>
      <c r="D798" s="163"/>
      <c r="E798" s="174"/>
      <c r="H798" s="39"/>
    </row>
    <row r="799" spans="1:8">
      <c r="A799" s="163" t="s">
        <v>117</v>
      </c>
      <c r="B799" s="164">
        <v>1733</v>
      </c>
      <c r="C799" s="165">
        <v>0.28000000000000003</v>
      </c>
      <c r="D799" s="163"/>
      <c r="E799" s="174"/>
      <c r="H799" s="39"/>
    </row>
    <row r="800" spans="1:8">
      <c r="A800" s="163" t="s">
        <v>117</v>
      </c>
      <c r="B800" s="164">
        <v>1734</v>
      </c>
      <c r="C800" s="165">
        <v>20.9</v>
      </c>
      <c r="D800" s="163"/>
      <c r="E800" s="174"/>
      <c r="H800" s="39"/>
    </row>
    <row r="801" spans="1:8">
      <c r="A801" s="163" t="s">
        <v>117</v>
      </c>
      <c r="B801" s="164">
        <v>1735</v>
      </c>
      <c r="C801" s="165">
        <v>5.4</v>
      </c>
      <c r="D801" s="163"/>
      <c r="E801" s="174"/>
      <c r="H801" s="39"/>
    </row>
    <row r="802" spans="1:8">
      <c r="A802" s="163" t="s">
        <v>117</v>
      </c>
      <c r="B802" s="164">
        <v>1736</v>
      </c>
      <c r="C802" s="165">
        <v>7.38</v>
      </c>
      <c r="D802" s="163"/>
      <c r="E802" s="174"/>
      <c r="H802" s="39"/>
    </row>
    <row r="803" spans="1:8">
      <c r="A803" s="163" t="s">
        <v>117</v>
      </c>
      <c r="B803" s="164">
        <v>1737</v>
      </c>
      <c r="C803" s="165">
        <v>8.42</v>
      </c>
      <c r="D803" s="163"/>
      <c r="E803" s="174"/>
      <c r="H803" s="39"/>
    </row>
    <row r="804" spans="1:8">
      <c r="A804" s="163" t="s">
        <v>117</v>
      </c>
      <c r="B804" s="164">
        <v>1738</v>
      </c>
      <c r="C804" s="165">
        <v>8.81</v>
      </c>
      <c r="D804" s="163"/>
      <c r="E804" s="174"/>
      <c r="H804" s="39"/>
    </row>
    <row r="805" spans="1:8">
      <c r="A805" s="163" t="s">
        <v>117</v>
      </c>
      <c r="B805" s="164">
        <v>1739</v>
      </c>
      <c r="C805" s="165">
        <v>6.2</v>
      </c>
      <c r="D805" s="163"/>
      <c r="E805" s="174"/>
      <c r="H805" s="39"/>
    </row>
    <row r="806" spans="1:8">
      <c r="A806" s="163" t="s">
        <v>117</v>
      </c>
      <c r="B806" s="164">
        <v>1740</v>
      </c>
      <c r="C806" s="165">
        <v>6.22</v>
      </c>
      <c r="D806" s="163"/>
      <c r="E806" s="174"/>
      <c r="H806" s="39"/>
    </row>
    <row r="807" spans="1:8">
      <c r="A807" s="163" t="s">
        <v>117</v>
      </c>
      <c r="B807" s="164">
        <v>1741</v>
      </c>
      <c r="C807" s="165">
        <v>28.9</v>
      </c>
      <c r="D807" s="163"/>
      <c r="E807" s="174"/>
      <c r="H807" s="39"/>
    </row>
    <row r="808" spans="1:8">
      <c r="A808" s="163" t="s">
        <v>117</v>
      </c>
      <c r="B808" s="164">
        <v>1742</v>
      </c>
      <c r="C808" s="165">
        <v>4.8</v>
      </c>
      <c r="D808" s="163"/>
      <c r="E808" s="174"/>
      <c r="H808" s="39"/>
    </row>
    <row r="809" spans="1:8">
      <c r="A809" s="163" t="s">
        <v>117</v>
      </c>
      <c r="B809" s="164">
        <v>1743</v>
      </c>
      <c r="C809" s="165">
        <v>4.8</v>
      </c>
      <c r="D809" s="163"/>
      <c r="E809" s="174"/>
      <c r="H809" s="39"/>
    </row>
    <row r="810" spans="1:8">
      <c r="A810" s="163" t="s">
        <v>117</v>
      </c>
      <c r="B810" s="164">
        <v>2139</v>
      </c>
      <c r="C810" s="165">
        <v>7.95</v>
      </c>
      <c r="D810" s="163"/>
      <c r="E810" s="174"/>
      <c r="H810" s="39"/>
    </row>
    <row r="811" spans="1:8">
      <c r="A811" s="163" t="s">
        <v>117</v>
      </c>
      <c r="B811" s="164">
        <v>2140</v>
      </c>
      <c r="C811" s="165">
        <v>8.6300000000000008</v>
      </c>
      <c r="D811" s="163"/>
      <c r="E811" s="174"/>
      <c r="H811" s="39"/>
    </row>
    <row r="812" spans="1:8">
      <c r="A812" s="163" t="s">
        <v>117</v>
      </c>
      <c r="B812" s="164">
        <v>2965</v>
      </c>
      <c r="C812" s="165">
        <v>11.39</v>
      </c>
      <c r="D812" s="163"/>
      <c r="E812" s="174"/>
      <c r="H812" s="39"/>
    </row>
    <row r="813" spans="1:8">
      <c r="A813" s="163" t="s">
        <v>117</v>
      </c>
      <c r="B813" s="164">
        <v>2964</v>
      </c>
      <c r="C813" s="165">
        <v>0.57999999999999996</v>
      </c>
      <c r="D813" s="163"/>
      <c r="E813" s="174"/>
      <c r="H813" s="39"/>
    </row>
    <row r="814" spans="1:8">
      <c r="A814" s="163" t="s">
        <v>117</v>
      </c>
      <c r="B814" s="164">
        <v>2133</v>
      </c>
      <c r="C814" s="165">
        <v>11.03</v>
      </c>
      <c r="D814" s="163"/>
      <c r="E814" s="174"/>
      <c r="H814" s="39"/>
    </row>
    <row r="815" spans="1:8">
      <c r="A815" s="163" t="s">
        <v>117</v>
      </c>
      <c r="B815" s="164">
        <v>2138</v>
      </c>
      <c r="C815" s="165">
        <v>5.03</v>
      </c>
      <c r="D815" s="163"/>
      <c r="E815" s="174"/>
      <c r="H815" s="39"/>
    </row>
    <row r="816" spans="1:8">
      <c r="A816" s="163" t="s">
        <v>117</v>
      </c>
      <c r="B816" s="164">
        <v>2135</v>
      </c>
      <c r="C816" s="165">
        <v>6.59</v>
      </c>
      <c r="D816" s="163"/>
      <c r="E816" s="174"/>
      <c r="H816" s="39"/>
    </row>
    <row r="817" spans="1:8">
      <c r="A817" s="163" t="s">
        <v>117</v>
      </c>
      <c r="B817" s="164">
        <v>2137</v>
      </c>
      <c r="C817" s="165">
        <v>2.79</v>
      </c>
      <c r="D817" s="163"/>
      <c r="E817" s="174"/>
      <c r="H817" s="39"/>
    </row>
    <row r="818" spans="1:8">
      <c r="A818" s="163" t="s">
        <v>117</v>
      </c>
      <c r="B818" s="164">
        <v>2144</v>
      </c>
      <c r="C818" s="165">
        <v>22.8</v>
      </c>
      <c r="D818" s="163"/>
      <c r="E818" s="174"/>
      <c r="H818" s="39"/>
    </row>
    <row r="819" spans="1:8">
      <c r="A819" s="163" t="s">
        <v>117</v>
      </c>
      <c r="B819" s="164">
        <v>2143</v>
      </c>
      <c r="C819" s="165">
        <v>22.8</v>
      </c>
      <c r="D819" s="163"/>
      <c r="E819" s="174"/>
      <c r="H819" s="39"/>
    </row>
    <row r="820" spans="1:8">
      <c r="A820" s="163" t="s">
        <v>117</v>
      </c>
      <c r="B820" s="164">
        <v>2968</v>
      </c>
      <c r="C820" s="165">
        <v>33.07</v>
      </c>
      <c r="D820" s="163"/>
      <c r="E820" s="174"/>
      <c r="H820" s="39"/>
    </row>
    <row r="821" spans="1:8">
      <c r="A821" s="163" t="s">
        <v>117</v>
      </c>
      <c r="B821" s="164">
        <v>2969</v>
      </c>
      <c r="C821" s="165">
        <v>8.26</v>
      </c>
      <c r="D821" s="163"/>
      <c r="E821" s="174"/>
      <c r="H821" s="39"/>
    </row>
    <row r="822" spans="1:8">
      <c r="A822" s="163" t="s">
        <v>117</v>
      </c>
      <c r="B822" s="164">
        <v>2967</v>
      </c>
      <c r="C822" s="165">
        <v>36.049999999999997</v>
      </c>
      <c r="D822" s="163"/>
      <c r="E822" s="174"/>
      <c r="H822" s="39"/>
    </row>
    <row r="823" spans="1:8">
      <c r="A823" s="163" t="s">
        <v>117</v>
      </c>
      <c r="B823" s="164">
        <v>2134</v>
      </c>
      <c r="C823" s="165">
        <v>15.95</v>
      </c>
      <c r="D823" s="163"/>
      <c r="E823" s="174"/>
      <c r="H823" s="39"/>
    </row>
    <row r="824" spans="1:8">
      <c r="A824" s="163" t="s">
        <v>117</v>
      </c>
      <c r="B824" s="164">
        <v>2068</v>
      </c>
      <c r="C824" s="165">
        <v>13.98</v>
      </c>
      <c r="D824" s="163"/>
      <c r="E824" s="174"/>
      <c r="H824" s="39"/>
    </row>
    <row r="825" spans="1:8">
      <c r="A825" s="163" t="s">
        <v>117</v>
      </c>
      <c r="B825" s="164">
        <v>2136</v>
      </c>
      <c r="C825" s="165">
        <v>16.100000000000001</v>
      </c>
      <c r="D825" s="163"/>
      <c r="E825" s="174"/>
      <c r="H825" s="39"/>
    </row>
    <row r="826" spans="1:8">
      <c r="A826" s="163" t="s">
        <v>117</v>
      </c>
      <c r="B826" s="164">
        <v>2966</v>
      </c>
      <c r="C826" s="165">
        <v>7.17</v>
      </c>
      <c r="D826" s="163"/>
      <c r="E826" s="174"/>
      <c r="H826" s="39"/>
    </row>
    <row r="827" spans="1:8">
      <c r="A827" s="163" t="s">
        <v>117</v>
      </c>
      <c r="B827" s="164">
        <v>6790</v>
      </c>
      <c r="C827" s="165">
        <v>1.18</v>
      </c>
      <c r="D827" s="163"/>
      <c r="E827" s="174"/>
      <c r="H827" s="39"/>
    </row>
    <row r="828" spans="1:8">
      <c r="A828" s="163" t="s">
        <v>117</v>
      </c>
      <c r="B828" s="164">
        <v>6787</v>
      </c>
      <c r="C828" s="165">
        <v>3.75</v>
      </c>
      <c r="D828" s="163"/>
      <c r="E828" s="174"/>
      <c r="H828" s="39"/>
    </row>
    <row r="829" spans="1:8">
      <c r="A829" s="163" t="s">
        <v>117</v>
      </c>
      <c r="B829" s="164">
        <v>6788</v>
      </c>
      <c r="C829" s="165">
        <v>3.75</v>
      </c>
      <c r="D829" s="163"/>
      <c r="E829" s="174"/>
      <c r="H829" s="39"/>
    </row>
    <row r="830" spans="1:8">
      <c r="A830" s="163" t="s">
        <v>117</v>
      </c>
      <c r="B830" s="164">
        <v>6789</v>
      </c>
      <c r="C830" s="165">
        <v>17.62</v>
      </c>
      <c r="D830" s="163"/>
      <c r="E830" s="174"/>
      <c r="H830" s="39"/>
    </row>
    <row r="831" spans="1:8">
      <c r="A831" s="163" t="s">
        <v>117</v>
      </c>
      <c r="B831" s="164">
        <v>6807</v>
      </c>
      <c r="C831" s="165">
        <v>14.3</v>
      </c>
      <c r="D831" s="163"/>
      <c r="E831" s="174"/>
      <c r="H831" s="39"/>
    </row>
    <row r="832" spans="1:8">
      <c r="A832" s="163" t="s">
        <v>117</v>
      </c>
      <c r="B832" s="164">
        <v>6808</v>
      </c>
      <c r="C832" s="165">
        <v>19.28</v>
      </c>
      <c r="D832" s="163"/>
      <c r="E832" s="174"/>
      <c r="H832" s="39"/>
    </row>
    <row r="833" spans="1:8">
      <c r="A833" s="163" t="s">
        <v>313</v>
      </c>
      <c r="B833" s="164">
        <v>1112</v>
      </c>
      <c r="C833" s="165">
        <v>90.37</v>
      </c>
      <c r="D833" s="163"/>
      <c r="E833" s="174"/>
      <c r="H833" s="39"/>
    </row>
    <row r="834" spans="1:8">
      <c r="A834" s="163" t="s">
        <v>313</v>
      </c>
      <c r="B834" s="164">
        <v>1113</v>
      </c>
      <c r="C834" s="165">
        <v>11.88</v>
      </c>
      <c r="D834" s="163"/>
      <c r="E834" s="174"/>
      <c r="H834" s="39"/>
    </row>
    <row r="835" spans="1:8">
      <c r="A835" s="163" t="s">
        <v>313</v>
      </c>
      <c r="B835" s="164">
        <v>1114</v>
      </c>
      <c r="C835" s="165">
        <v>10.8</v>
      </c>
      <c r="D835" s="163"/>
      <c r="E835" s="174"/>
      <c r="H835" s="39"/>
    </row>
    <row r="836" spans="1:8">
      <c r="A836" s="163" t="s">
        <v>313</v>
      </c>
      <c r="B836" s="164">
        <v>1115</v>
      </c>
      <c r="C836" s="165">
        <v>11.03</v>
      </c>
      <c r="D836" s="163"/>
      <c r="E836" s="174"/>
      <c r="H836" s="39"/>
    </row>
    <row r="837" spans="1:8">
      <c r="A837" s="163" t="s">
        <v>313</v>
      </c>
      <c r="B837" s="164">
        <v>1116</v>
      </c>
      <c r="C837" s="165">
        <v>22.86</v>
      </c>
      <c r="D837" s="163"/>
      <c r="E837" s="174"/>
      <c r="H837" s="39"/>
    </row>
    <row r="838" spans="1:8">
      <c r="A838" s="163" t="s">
        <v>313</v>
      </c>
      <c r="B838" s="164">
        <v>1120</v>
      </c>
      <c r="C838" s="165">
        <v>13.36</v>
      </c>
      <c r="D838" s="163"/>
      <c r="E838" s="174"/>
      <c r="H838" s="39"/>
    </row>
    <row r="839" spans="1:8">
      <c r="A839" s="163" t="s">
        <v>313</v>
      </c>
      <c r="B839" s="164">
        <v>1121</v>
      </c>
      <c r="C839" s="165">
        <v>5.5</v>
      </c>
      <c r="D839" s="163"/>
      <c r="E839" s="174"/>
      <c r="H839" s="39"/>
    </row>
    <row r="840" spans="1:8">
      <c r="A840" s="163" t="s">
        <v>313</v>
      </c>
      <c r="B840" s="164">
        <v>1122</v>
      </c>
      <c r="C840" s="165">
        <v>5.34</v>
      </c>
      <c r="D840" s="163"/>
      <c r="E840" s="174"/>
      <c r="H840" s="39"/>
    </row>
    <row r="841" spans="1:8">
      <c r="A841" s="163" t="s">
        <v>313</v>
      </c>
      <c r="B841" s="164">
        <v>1123</v>
      </c>
      <c r="C841" s="165">
        <v>4.8099999999999996</v>
      </c>
      <c r="D841" s="163"/>
      <c r="E841" s="174"/>
      <c r="H841" s="39"/>
    </row>
    <row r="842" spans="1:8">
      <c r="A842" s="163" t="s">
        <v>313</v>
      </c>
      <c r="B842" s="164">
        <v>1124</v>
      </c>
      <c r="C842" s="165">
        <v>4.63</v>
      </c>
      <c r="D842" s="163"/>
      <c r="E842" s="174"/>
      <c r="H842" s="39"/>
    </row>
    <row r="843" spans="1:8">
      <c r="A843" s="163" t="s">
        <v>313</v>
      </c>
      <c r="B843" s="164">
        <v>1125</v>
      </c>
      <c r="C843" s="165">
        <v>19.7</v>
      </c>
      <c r="D843" s="163"/>
      <c r="E843" s="174"/>
      <c r="H843" s="39"/>
    </row>
    <row r="844" spans="1:8">
      <c r="A844" s="163" t="s">
        <v>313</v>
      </c>
      <c r="B844" s="164">
        <v>1126</v>
      </c>
      <c r="C844" s="165">
        <v>7.04</v>
      </c>
      <c r="D844" s="163"/>
      <c r="E844" s="174"/>
      <c r="H844" s="39"/>
    </row>
    <row r="845" spans="1:8">
      <c r="A845" s="163" t="s">
        <v>313</v>
      </c>
      <c r="B845" s="164">
        <v>1127</v>
      </c>
      <c r="C845" s="165">
        <v>15.91</v>
      </c>
      <c r="D845" s="163"/>
      <c r="E845" s="174"/>
      <c r="H845" s="39"/>
    </row>
    <row r="846" spans="1:8">
      <c r="A846" s="163" t="s">
        <v>313</v>
      </c>
      <c r="B846" s="164">
        <v>1128</v>
      </c>
      <c r="C846" s="165">
        <v>22.35</v>
      </c>
      <c r="D846" s="163"/>
      <c r="E846" s="174"/>
      <c r="H846" s="39"/>
    </row>
    <row r="847" spans="1:8">
      <c r="A847" s="163" t="s">
        <v>313</v>
      </c>
      <c r="B847" s="164">
        <v>1131</v>
      </c>
      <c r="C847" s="165">
        <v>2.35</v>
      </c>
      <c r="D847" s="163"/>
      <c r="E847" s="174"/>
      <c r="H847" s="39"/>
    </row>
    <row r="848" spans="1:8">
      <c r="A848" s="163" t="s">
        <v>313</v>
      </c>
      <c r="B848" s="164">
        <v>1132</v>
      </c>
      <c r="C848" s="165">
        <v>18.61</v>
      </c>
      <c r="D848" s="163"/>
      <c r="E848" s="174"/>
      <c r="H848" s="39"/>
    </row>
    <row r="849" spans="1:8">
      <c r="A849" s="163" t="s">
        <v>313</v>
      </c>
      <c r="B849" s="164">
        <v>1134</v>
      </c>
      <c r="C849" s="165">
        <v>7.28</v>
      </c>
      <c r="D849" s="163"/>
      <c r="E849" s="174"/>
      <c r="H849" s="39"/>
    </row>
    <row r="850" spans="1:8">
      <c r="A850" s="163" t="s">
        <v>313</v>
      </c>
      <c r="B850" s="164">
        <v>1135</v>
      </c>
      <c r="C850" s="165">
        <v>13.67</v>
      </c>
      <c r="D850" s="163"/>
      <c r="E850" s="174"/>
      <c r="H850" s="39"/>
    </row>
    <row r="851" spans="1:8">
      <c r="A851" s="163" t="s">
        <v>313</v>
      </c>
      <c r="B851" s="164">
        <v>1136</v>
      </c>
      <c r="C851" s="165">
        <v>26.45</v>
      </c>
      <c r="D851" s="163"/>
      <c r="E851" s="174"/>
      <c r="H851" s="39"/>
    </row>
    <row r="852" spans="1:8">
      <c r="A852" s="163" t="s">
        <v>313</v>
      </c>
      <c r="B852" s="164">
        <v>1137</v>
      </c>
      <c r="C852" s="165">
        <v>5.53</v>
      </c>
      <c r="D852" s="163"/>
      <c r="E852" s="174"/>
      <c r="H852" s="39"/>
    </row>
    <row r="853" spans="1:8">
      <c r="A853" s="163" t="s">
        <v>313</v>
      </c>
      <c r="B853" s="164">
        <v>1138</v>
      </c>
      <c r="C853" s="165">
        <v>14.59</v>
      </c>
      <c r="D853" s="163"/>
      <c r="E853" s="174"/>
      <c r="H853" s="39"/>
    </row>
    <row r="854" spans="1:8">
      <c r="A854" s="163" t="s">
        <v>313</v>
      </c>
      <c r="B854" s="164">
        <v>1139</v>
      </c>
      <c r="C854" s="165">
        <v>10.72</v>
      </c>
      <c r="D854" s="163"/>
      <c r="E854" s="174"/>
      <c r="H854" s="39"/>
    </row>
    <row r="855" spans="1:8">
      <c r="A855" s="163" t="s">
        <v>313</v>
      </c>
      <c r="B855" s="164">
        <v>1140</v>
      </c>
      <c r="C855" s="165">
        <v>12.85</v>
      </c>
      <c r="D855" s="163"/>
      <c r="E855" s="174"/>
      <c r="H855" s="39"/>
    </row>
    <row r="856" spans="1:8">
      <c r="A856" s="163" t="s">
        <v>313</v>
      </c>
      <c r="B856" s="164">
        <v>1141</v>
      </c>
      <c r="C856" s="165">
        <v>10.25</v>
      </c>
      <c r="D856" s="163"/>
      <c r="E856" s="174"/>
      <c r="H856" s="39"/>
    </row>
    <row r="857" spans="1:8">
      <c r="A857" s="163" t="s">
        <v>313</v>
      </c>
      <c r="B857" s="164">
        <v>1143</v>
      </c>
      <c r="C857" s="165">
        <v>3.62</v>
      </c>
      <c r="D857" s="163"/>
      <c r="E857" s="174"/>
      <c r="H857" s="39"/>
    </row>
    <row r="858" spans="1:8">
      <c r="A858" s="163" t="s">
        <v>313</v>
      </c>
      <c r="B858" s="164">
        <v>1144</v>
      </c>
      <c r="C858" s="165">
        <v>5.39</v>
      </c>
      <c r="D858" s="163"/>
      <c r="E858" s="174"/>
      <c r="H858" s="39"/>
    </row>
    <row r="859" spans="1:8">
      <c r="A859" s="163" t="s">
        <v>313</v>
      </c>
      <c r="B859" s="164">
        <v>1145</v>
      </c>
      <c r="C859" s="165">
        <v>1.49</v>
      </c>
      <c r="D859" s="163"/>
      <c r="E859" s="174"/>
      <c r="H859" s="39"/>
    </row>
    <row r="860" spans="1:8">
      <c r="A860" s="163" t="s">
        <v>313</v>
      </c>
      <c r="B860" s="164">
        <v>1146</v>
      </c>
      <c r="C860" s="165">
        <v>4.1100000000000003</v>
      </c>
      <c r="D860" s="163"/>
      <c r="E860" s="174"/>
      <c r="H860" s="39"/>
    </row>
    <row r="861" spans="1:8">
      <c r="A861" s="163" t="s">
        <v>313</v>
      </c>
      <c r="B861" s="164">
        <v>1147</v>
      </c>
      <c r="C861" s="165">
        <v>132.75</v>
      </c>
      <c r="D861" s="163"/>
      <c r="E861" s="174"/>
      <c r="H861" s="39"/>
    </row>
    <row r="862" spans="1:8">
      <c r="A862" s="163" t="s">
        <v>313</v>
      </c>
      <c r="B862" s="164">
        <v>1148</v>
      </c>
      <c r="C862" s="165">
        <v>41.16</v>
      </c>
      <c r="D862" s="163"/>
      <c r="E862" s="174"/>
      <c r="H862" s="39"/>
    </row>
    <row r="863" spans="1:8">
      <c r="A863" s="163" t="s">
        <v>313</v>
      </c>
      <c r="B863" s="164">
        <v>1149</v>
      </c>
      <c r="C863" s="165">
        <v>10.5</v>
      </c>
      <c r="D863" s="163"/>
      <c r="E863" s="174"/>
      <c r="H863" s="39"/>
    </row>
    <row r="864" spans="1:8">
      <c r="A864" s="163" t="s">
        <v>313</v>
      </c>
      <c r="B864" s="164">
        <v>1150</v>
      </c>
      <c r="C864" s="165">
        <v>8.68</v>
      </c>
      <c r="D864" s="163"/>
      <c r="E864" s="174"/>
      <c r="H864" s="39"/>
    </row>
    <row r="865" spans="1:8">
      <c r="A865" s="163" t="s">
        <v>313</v>
      </c>
      <c r="B865" s="164">
        <v>1151</v>
      </c>
      <c r="C865" s="165">
        <v>1.93</v>
      </c>
      <c r="D865" s="163"/>
      <c r="E865" s="174"/>
      <c r="H865" s="39"/>
    </row>
    <row r="866" spans="1:8">
      <c r="A866" s="163" t="s">
        <v>313</v>
      </c>
      <c r="B866" s="164">
        <v>1152</v>
      </c>
      <c r="C866" s="165">
        <v>11.93</v>
      </c>
      <c r="D866" s="163"/>
      <c r="E866" s="174"/>
      <c r="H866" s="39"/>
    </row>
    <row r="867" spans="1:8">
      <c r="A867" s="163" t="s">
        <v>313</v>
      </c>
      <c r="B867" s="164">
        <v>1153</v>
      </c>
      <c r="C867" s="165">
        <v>4.5599999999999996</v>
      </c>
      <c r="D867" s="163"/>
      <c r="E867" s="174"/>
      <c r="H867" s="39"/>
    </row>
    <row r="868" spans="1:8">
      <c r="A868" s="163" t="s">
        <v>313</v>
      </c>
      <c r="B868" s="164">
        <v>1154</v>
      </c>
      <c r="C868" s="165">
        <v>4.4800000000000004</v>
      </c>
      <c r="D868" s="163"/>
      <c r="E868" s="174"/>
      <c r="H868" s="39"/>
    </row>
    <row r="869" spans="1:8">
      <c r="A869" s="163" t="s">
        <v>313</v>
      </c>
      <c r="B869" s="164">
        <v>1155</v>
      </c>
      <c r="C869" s="165">
        <v>3.85</v>
      </c>
      <c r="D869" s="163"/>
      <c r="E869" s="174"/>
      <c r="H869" s="39"/>
    </row>
    <row r="870" spans="1:8">
      <c r="A870" s="163" t="s">
        <v>313</v>
      </c>
      <c r="B870" s="164">
        <v>1156</v>
      </c>
      <c r="C870" s="165">
        <v>8.08</v>
      </c>
      <c r="D870" s="163"/>
      <c r="E870" s="174"/>
      <c r="H870" s="39"/>
    </row>
    <row r="871" spans="1:8">
      <c r="A871" s="163" t="s">
        <v>313</v>
      </c>
      <c r="B871" s="164">
        <v>1157</v>
      </c>
      <c r="C871" s="165">
        <v>10.68</v>
      </c>
      <c r="D871" s="163"/>
      <c r="E871" s="174"/>
      <c r="H871" s="39"/>
    </row>
    <row r="872" spans="1:8">
      <c r="A872" s="163" t="s">
        <v>313</v>
      </c>
      <c r="B872" s="164">
        <v>1158</v>
      </c>
      <c r="C872" s="165">
        <v>8</v>
      </c>
      <c r="D872" s="163"/>
      <c r="E872" s="174"/>
      <c r="H872" s="39"/>
    </row>
    <row r="873" spans="1:8">
      <c r="A873" s="163" t="s">
        <v>313</v>
      </c>
      <c r="B873" s="164">
        <v>1159</v>
      </c>
      <c r="C873" s="165">
        <v>10.25</v>
      </c>
      <c r="D873" s="163"/>
      <c r="E873" s="174"/>
      <c r="H873" s="39"/>
    </row>
    <row r="874" spans="1:8">
      <c r="A874" s="163" t="s">
        <v>313</v>
      </c>
      <c r="B874" s="164">
        <v>1160</v>
      </c>
      <c r="C874" s="165">
        <v>7.87</v>
      </c>
      <c r="D874" s="163"/>
      <c r="E874" s="174"/>
      <c r="H874" s="39"/>
    </row>
    <row r="875" spans="1:8">
      <c r="A875" s="163" t="s">
        <v>313</v>
      </c>
      <c r="B875" s="164">
        <v>1161</v>
      </c>
      <c r="C875" s="165">
        <v>8.4700000000000006</v>
      </c>
      <c r="D875" s="163"/>
      <c r="E875" s="174"/>
      <c r="H875" s="39"/>
    </row>
    <row r="876" spans="1:8">
      <c r="A876" s="163" t="s">
        <v>313</v>
      </c>
      <c r="B876" s="164">
        <v>1162</v>
      </c>
      <c r="C876" s="165">
        <v>9.9499999999999993</v>
      </c>
      <c r="D876" s="163"/>
      <c r="E876" s="174"/>
      <c r="H876" s="39"/>
    </row>
    <row r="877" spans="1:8">
      <c r="A877" s="163" t="s">
        <v>313</v>
      </c>
      <c r="B877" s="164">
        <v>1163</v>
      </c>
      <c r="C877" s="165">
        <v>4.8099999999999996</v>
      </c>
      <c r="D877" s="163"/>
      <c r="E877" s="174"/>
      <c r="H877" s="39"/>
    </row>
    <row r="878" spans="1:8">
      <c r="A878" s="163" t="s">
        <v>313</v>
      </c>
      <c r="B878" s="164">
        <v>1164</v>
      </c>
      <c r="C878" s="165">
        <v>9.9499999999999993</v>
      </c>
      <c r="D878" s="163"/>
      <c r="E878" s="174"/>
      <c r="H878" s="39"/>
    </row>
    <row r="879" spans="1:8">
      <c r="A879" s="163" t="s">
        <v>313</v>
      </c>
      <c r="B879" s="164">
        <v>1165</v>
      </c>
      <c r="C879" s="165">
        <v>4.8499999999999996</v>
      </c>
      <c r="D879" s="163"/>
      <c r="E879" s="174"/>
      <c r="H879" s="39"/>
    </row>
    <row r="880" spans="1:8">
      <c r="A880" s="163" t="s">
        <v>313</v>
      </c>
      <c r="B880" s="164">
        <v>1166</v>
      </c>
      <c r="C880" s="165">
        <v>16.98</v>
      </c>
      <c r="D880" s="163"/>
      <c r="E880" s="174"/>
      <c r="H880" s="39"/>
    </row>
    <row r="881" spans="1:8">
      <c r="A881" s="163" t="s">
        <v>313</v>
      </c>
      <c r="B881" s="164">
        <v>1167</v>
      </c>
      <c r="C881" s="165">
        <v>0.91</v>
      </c>
      <c r="D881" s="163"/>
      <c r="E881" s="174"/>
      <c r="H881" s="39"/>
    </row>
    <row r="882" spans="1:8">
      <c r="A882" s="163" t="s">
        <v>313</v>
      </c>
      <c r="B882" s="164">
        <v>1168</v>
      </c>
      <c r="C882" s="165">
        <v>2.96</v>
      </c>
      <c r="D882" s="163"/>
      <c r="E882" s="174"/>
      <c r="H882" s="39"/>
    </row>
    <row r="883" spans="1:8">
      <c r="A883" s="163" t="s">
        <v>313</v>
      </c>
      <c r="B883" s="164">
        <v>1169</v>
      </c>
      <c r="C883" s="165">
        <v>3.14</v>
      </c>
      <c r="D883" s="163"/>
      <c r="E883" s="174"/>
      <c r="H883" s="39"/>
    </row>
    <row r="884" spans="1:8">
      <c r="A884" s="163" t="s">
        <v>313</v>
      </c>
      <c r="B884" s="164">
        <v>1170</v>
      </c>
      <c r="C884" s="165">
        <v>3.49</v>
      </c>
      <c r="D884" s="163"/>
      <c r="E884" s="174"/>
      <c r="H884" s="39"/>
    </row>
    <row r="885" spans="1:8">
      <c r="A885" s="163" t="s">
        <v>313</v>
      </c>
      <c r="B885" s="164">
        <v>1171</v>
      </c>
      <c r="C885" s="165">
        <v>2.65</v>
      </c>
      <c r="D885" s="163"/>
      <c r="E885" s="174"/>
      <c r="H885" s="39"/>
    </row>
    <row r="886" spans="1:8">
      <c r="A886" s="163" t="s">
        <v>313</v>
      </c>
      <c r="B886" s="164">
        <v>1172</v>
      </c>
      <c r="C886" s="165">
        <v>15.33</v>
      </c>
      <c r="D886" s="163"/>
      <c r="E886" s="174"/>
      <c r="H886" s="39"/>
    </row>
    <row r="887" spans="1:8">
      <c r="A887" s="163" t="s">
        <v>313</v>
      </c>
      <c r="B887" s="164">
        <v>1173</v>
      </c>
      <c r="C887" s="165">
        <v>2.69</v>
      </c>
      <c r="D887" s="163"/>
      <c r="E887" s="174"/>
      <c r="H887" s="39"/>
    </row>
    <row r="888" spans="1:8">
      <c r="A888" s="163" t="s">
        <v>313</v>
      </c>
      <c r="B888" s="164">
        <v>1174</v>
      </c>
      <c r="C888" s="165">
        <v>12.77</v>
      </c>
      <c r="D888" s="163"/>
      <c r="E888" s="174"/>
      <c r="H888" s="39"/>
    </row>
    <row r="889" spans="1:8">
      <c r="A889" s="163" t="s">
        <v>313</v>
      </c>
      <c r="B889" s="164">
        <v>1175</v>
      </c>
      <c r="C889" s="165">
        <v>13.53</v>
      </c>
      <c r="D889" s="163"/>
      <c r="E889" s="174"/>
      <c r="H889" s="39"/>
    </row>
    <row r="890" spans="1:8">
      <c r="A890" s="163" t="s">
        <v>313</v>
      </c>
      <c r="B890" s="164">
        <v>1176</v>
      </c>
      <c r="C890" s="165">
        <v>9.1</v>
      </c>
      <c r="D890" s="163"/>
      <c r="E890" s="174"/>
      <c r="H890" s="39"/>
    </row>
    <row r="891" spans="1:8">
      <c r="A891" s="163" t="s">
        <v>313</v>
      </c>
      <c r="B891" s="164">
        <v>1177</v>
      </c>
      <c r="C891" s="165">
        <v>3.6</v>
      </c>
      <c r="D891" s="163"/>
      <c r="E891" s="174"/>
      <c r="H891" s="39"/>
    </row>
    <row r="892" spans="1:8">
      <c r="A892" s="163" t="s">
        <v>313</v>
      </c>
      <c r="B892" s="164">
        <v>1178</v>
      </c>
      <c r="C892" s="165">
        <v>12.25</v>
      </c>
      <c r="D892" s="163"/>
      <c r="E892" s="174"/>
      <c r="H892" s="39"/>
    </row>
    <row r="893" spans="1:8">
      <c r="A893" s="163" t="s">
        <v>313</v>
      </c>
      <c r="B893" s="164">
        <v>1179</v>
      </c>
      <c r="C893" s="165">
        <v>25.25</v>
      </c>
      <c r="D893" s="163"/>
      <c r="E893" s="174"/>
      <c r="H893" s="39"/>
    </row>
    <row r="894" spans="1:8">
      <c r="A894" s="163" t="s">
        <v>313</v>
      </c>
      <c r="B894" s="164">
        <v>1180</v>
      </c>
      <c r="C894" s="165">
        <v>42</v>
      </c>
      <c r="D894" s="163"/>
      <c r="E894" s="174"/>
      <c r="H894" s="39"/>
    </row>
    <row r="895" spans="1:8">
      <c r="A895" s="163" t="s">
        <v>313</v>
      </c>
      <c r="B895" s="164">
        <v>1181</v>
      </c>
      <c r="C895" s="165">
        <v>14.58</v>
      </c>
      <c r="D895" s="163"/>
      <c r="E895" s="174"/>
      <c r="H895" s="39"/>
    </row>
    <row r="896" spans="1:8">
      <c r="A896" s="163" t="s">
        <v>313</v>
      </c>
      <c r="B896" s="164">
        <v>1182</v>
      </c>
      <c r="C896" s="165">
        <v>29.62</v>
      </c>
      <c r="D896" s="163"/>
      <c r="E896" s="174"/>
      <c r="H896" s="39"/>
    </row>
    <row r="897" spans="1:8">
      <c r="A897" s="163" t="s">
        <v>313</v>
      </c>
      <c r="B897" s="164">
        <v>1183</v>
      </c>
      <c r="C897" s="165">
        <v>43</v>
      </c>
      <c r="D897" s="163"/>
      <c r="E897" s="174"/>
      <c r="H897" s="39"/>
    </row>
    <row r="898" spans="1:8">
      <c r="A898" s="163" t="s">
        <v>313</v>
      </c>
      <c r="B898" s="164">
        <v>1184</v>
      </c>
      <c r="C898" s="165">
        <v>29.46</v>
      </c>
      <c r="D898" s="163"/>
      <c r="E898" s="174"/>
      <c r="H898" s="39"/>
    </row>
    <row r="899" spans="1:8">
      <c r="A899" s="163" t="s">
        <v>313</v>
      </c>
      <c r="B899" s="164">
        <v>1185</v>
      </c>
      <c r="C899" s="165">
        <v>45.68</v>
      </c>
      <c r="D899" s="163"/>
      <c r="E899" s="174"/>
      <c r="H899" s="39"/>
    </row>
    <row r="900" spans="1:8">
      <c r="A900" s="163" t="s">
        <v>313</v>
      </c>
      <c r="B900" s="164">
        <v>1186</v>
      </c>
      <c r="C900" s="165">
        <v>9.1999999999999993</v>
      </c>
      <c r="D900" s="163"/>
      <c r="E900" s="174"/>
      <c r="H900" s="39"/>
    </row>
    <row r="901" spans="1:8">
      <c r="A901" s="163" t="s">
        <v>313</v>
      </c>
      <c r="B901" s="164">
        <v>1187</v>
      </c>
      <c r="C901" s="165">
        <v>2.46</v>
      </c>
      <c r="D901" s="163"/>
      <c r="E901" s="174"/>
      <c r="H901" s="39"/>
    </row>
    <row r="902" spans="1:8">
      <c r="A902" s="163" t="s">
        <v>313</v>
      </c>
      <c r="B902" s="164">
        <v>1188</v>
      </c>
      <c r="C902" s="165">
        <v>12.95</v>
      </c>
      <c r="D902" s="163"/>
      <c r="E902" s="174"/>
      <c r="H902" s="39"/>
    </row>
    <row r="903" spans="1:8">
      <c r="A903" s="163" t="s">
        <v>313</v>
      </c>
      <c r="B903" s="164">
        <v>1189</v>
      </c>
      <c r="C903" s="165">
        <v>7.96</v>
      </c>
      <c r="D903" s="163"/>
      <c r="E903" s="174"/>
      <c r="H903" s="39"/>
    </row>
    <row r="904" spans="1:8">
      <c r="A904" s="163" t="s">
        <v>313</v>
      </c>
      <c r="B904" s="164">
        <v>1190</v>
      </c>
      <c r="C904" s="165">
        <v>5.22</v>
      </c>
      <c r="D904" s="163"/>
      <c r="E904" s="174"/>
      <c r="H904" s="39"/>
    </row>
    <row r="905" spans="1:8">
      <c r="A905" s="163" t="s">
        <v>313</v>
      </c>
      <c r="B905" s="164">
        <v>1191</v>
      </c>
      <c r="C905" s="165">
        <v>10.43</v>
      </c>
      <c r="D905" s="163"/>
      <c r="E905" s="174"/>
      <c r="H905" s="39"/>
    </row>
    <row r="906" spans="1:8">
      <c r="A906" s="163" t="s">
        <v>313</v>
      </c>
      <c r="B906" s="164">
        <v>1192</v>
      </c>
      <c r="C906" s="165">
        <v>8.5</v>
      </c>
      <c r="D906" s="163"/>
      <c r="E906" s="174"/>
      <c r="H906" s="39"/>
    </row>
    <row r="907" spans="1:8">
      <c r="A907" s="163" t="s">
        <v>313</v>
      </c>
      <c r="B907" s="164">
        <v>1193</v>
      </c>
      <c r="C907" s="165">
        <v>0.78</v>
      </c>
      <c r="D907" s="163"/>
      <c r="E907" s="174"/>
      <c r="H907" s="39"/>
    </row>
    <row r="908" spans="1:8">
      <c r="A908" s="163" t="s">
        <v>313</v>
      </c>
      <c r="B908" s="164">
        <v>1194</v>
      </c>
      <c r="C908" s="165">
        <v>5.76</v>
      </c>
      <c r="D908" s="163"/>
      <c r="E908" s="174"/>
      <c r="H908" s="39"/>
    </row>
    <row r="909" spans="1:8">
      <c r="A909" s="163" t="s">
        <v>313</v>
      </c>
      <c r="B909" s="164">
        <v>1195</v>
      </c>
      <c r="C909" s="165">
        <v>10.25</v>
      </c>
      <c r="D909" s="163"/>
      <c r="E909" s="174"/>
      <c r="H909" s="39"/>
    </row>
    <row r="910" spans="1:8">
      <c r="A910" s="163" t="s">
        <v>313</v>
      </c>
      <c r="B910" s="164">
        <v>1196</v>
      </c>
      <c r="C910" s="165">
        <v>6.6</v>
      </c>
      <c r="D910" s="163"/>
      <c r="E910" s="174"/>
      <c r="H910" s="39"/>
    </row>
    <row r="911" spans="1:8">
      <c r="A911" s="163" t="s">
        <v>313</v>
      </c>
      <c r="B911" s="164">
        <v>1197</v>
      </c>
      <c r="C911" s="165">
        <v>3.67</v>
      </c>
      <c r="D911" s="163"/>
      <c r="E911" s="174"/>
      <c r="H911" s="39"/>
    </row>
    <row r="912" spans="1:8">
      <c r="A912" s="163" t="s">
        <v>313</v>
      </c>
      <c r="B912" s="164">
        <v>1198</v>
      </c>
      <c r="C912" s="165">
        <v>0.67</v>
      </c>
      <c r="D912" s="163"/>
      <c r="E912" s="174"/>
      <c r="H912" s="39"/>
    </row>
    <row r="913" spans="1:8">
      <c r="A913" s="163" t="s">
        <v>313</v>
      </c>
      <c r="B913" s="164">
        <v>1199</v>
      </c>
      <c r="C913" s="165">
        <v>6.26</v>
      </c>
      <c r="D913" s="163"/>
      <c r="E913" s="174"/>
      <c r="H913" s="39"/>
    </row>
    <row r="914" spans="1:8">
      <c r="A914" s="163" t="s">
        <v>313</v>
      </c>
      <c r="B914" s="164">
        <v>1200</v>
      </c>
      <c r="C914" s="165">
        <v>3.54</v>
      </c>
      <c r="D914" s="163"/>
      <c r="E914" s="174"/>
      <c r="H914" s="39"/>
    </row>
    <row r="915" spans="1:8">
      <c r="A915" s="163" t="s">
        <v>313</v>
      </c>
      <c r="B915" s="164">
        <v>1201</v>
      </c>
      <c r="C915" s="165">
        <v>5.25</v>
      </c>
      <c r="D915" s="163"/>
      <c r="E915" s="174"/>
      <c r="H915" s="39"/>
    </row>
    <row r="916" spans="1:8">
      <c r="A916" s="163" t="s">
        <v>313</v>
      </c>
      <c r="B916" s="164">
        <v>1202</v>
      </c>
      <c r="C916" s="165">
        <v>33.049999999999997</v>
      </c>
      <c r="D916" s="163"/>
      <c r="E916" s="174"/>
      <c r="H916" s="39"/>
    </row>
    <row r="917" spans="1:8">
      <c r="A917" s="163" t="s">
        <v>313</v>
      </c>
      <c r="B917" s="164">
        <v>1203</v>
      </c>
      <c r="C917" s="165">
        <v>2.19</v>
      </c>
      <c r="D917" s="163"/>
      <c r="E917" s="174"/>
      <c r="H917" s="39"/>
    </row>
    <row r="918" spans="1:8">
      <c r="A918" s="163" t="s">
        <v>313</v>
      </c>
      <c r="B918" s="164">
        <v>1204</v>
      </c>
      <c r="C918" s="165">
        <v>8.0500000000000007</v>
      </c>
      <c r="D918" s="163"/>
      <c r="E918" s="174"/>
      <c r="H918" s="39"/>
    </row>
    <row r="919" spans="1:8">
      <c r="A919" s="163" t="s">
        <v>313</v>
      </c>
      <c r="B919" s="164">
        <v>1205</v>
      </c>
      <c r="C919" s="165">
        <v>7.45</v>
      </c>
      <c r="D919" s="163"/>
      <c r="E919" s="174"/>
      <c r="H919" s="39"/>
    </row>
    <row r="920" spans="1:8">
      <c r="A920" s="163" t="s">
        <v>313</v>
      </c>
      <c r="B920" s="164">
        <v>1206</v>
      </c>
      <c r="C920" s="165">
        <v>12.81</v>
      </c>
      <c r="D920" s="163"/>
      <c r="E920" s="174"/>
      <c r="H920" s="39"/>
    </row>
    <row r="921" spans="1:8">
      <c r="A921" s="163" t="s">
        <v>313</v>
      </c>
      <c r="B921" s="164">
        <v>1207</v>
      </c>
      <c r="C921" s="165">
        <v>6.1</v>
      </c>
      <c r="D921" s="163"/>
      <c r="E921" s="174"/>
      <c r="H921" s="39"/>
    </row>
    <row r="922" spans="1:8">
      <c r="A922" s="163" t="s">
        <v>313</v>
      </c>
      <c r="B922" s="164">
        <v>1208</v>
      </c>
      <c r="C922" s="165">
        <v>2.36</v>
      </c>
      <c r="D922" s="163"/>
      <c r="E922" s="174"/>
      <c r="H922" s="39"/>
    </row>
    <row r="923" spans="1:8">
      <c r="A923" s="163" t="s">
        <v>313</v>
      </c>
      <c r="B923" s="164">
        <v>1210</v>
      </c>
      <c r="C923" s="165">
        <v>11.63</v>
      </c>
      <c r="D923" s="163"/>
      <c r="E923" s="174"/>
      <c r="H923" s="39"/>
    </row>
    <row r="924" spans="1:8">
      <c r="A924" s="163" t="s">
        <v>313</v>
      </c>
      <c r="B924" s="164">
        <v>1211</v>
      </c>
      <c r="C924" s="165">
        <v>3.08</v>
      </c>
      <c r="D924" s="163"/>
      <c r="E924" s="174"/>
      <c r="H924" s="39"/>
    </row>
    <row r="925" spans="1:8">
      <c r="A925" s="163" t="s">
        <v>313</v>
      </c>
      <c r="B925" s="164">
        <v>1212</v>
      </c>
      <c r="C925" s="165">
        <v>59.6</v>
      </c>
      <c r="D925" s="163"/>
      <c r="E925" s="174"/>
      <c r="H925" s="39"/>
    </row>
    <row r="926" spans="1:8">
      <c r="A926" s="163" t="s">
        <v>313</v>
      </c>
      <c r="B926" s="164">
        <v>1213</v>
      </c>
      <c r="C926" s="165">
        <v>2.56</v>
      </c>
      <c r="D926" s="163"/>
      <c r="E926" s="174"/>
      <c r="H926" s="39"/>
    </row>
    <row r="927" spans="1:8">
      <c r="A927" s="163" t="s">
        <v>313</v>
      </c>
      <c r="B927" s="164">
        <v>1214</v>
      </c>
      <c r="C927" s="165">
        <v>3.53</v>
      </c>
      <c r="D927" s="163"/>
      <c r="E927" s="174"/>
      <c r="H927" s="39"/>
    </row>
    <row r="928" spans="1:8">
      <c r="A928" s="163" t="s">
        <v>313</v>
      </c>
      <c r="B928" s="164">
        <v>1215</v>
      </c>
      <c r="C928" s="165">
        <v>5.37</v>
      </c>
      <c r="D928" s="163"/>
      <c r="E928" s="174"/>
      <c r="H928" s="39"/>
    </row>
    <row r="929" spans="1:8">
      <c r="A929" s="163" t="s">
        <v>313</v>
      </c>
      <c r="B929" s="164">
        <v>1216</v>
      </c>
      <c r="C929" s="165">
        <v>2.37</v>
      </c>
      <c r="D929" s="163"/>
      <c r="E929" s="174"/>
      <c r="H929" s="39"/>
    </row>
    <row r="930" spans="1:8">
      <c r="A930" s="163" t="s">
        <v>313</v>
      </c>
      <c r="B930" s="164">
        <v>1217</v>
      </c>
      <c r="C930" s="165">
        <v>2.19</v>
      </c>
      <c r="D930" s="163"/>
      <c r="E930" s="174"/>
      <c r="H930" s="39"/>
    </row>
    <row r="931" spans="1:8">
      <c r="A931" s="163" t="s">
        <v>313</v>
      </c>
      <c r="B931" s="164">
        <v>1218</v>
      </c>
      <c r="C931" s="165">
        <v>2.34</v>
      </c>
      <c r="D931" s="163"/>
      <c r="E931" s="174"/>
      <c r="H931" s="39"/>
    </row>
    <row r="932" spans="1:8">
      <c r="A932" s="163" t="s">
        <v>313</v>
      </c>
      <c r="B932" s="164">
        <v>1219</v>
      </c>
      <c r="C932" s="165">
        <v>6.33</v>
      </c>
      <c r="D932" s="163"/>
      <c r="E932" s="174"/>
      <c r="H932" s="39"/>
    </row>
    <row r="933" spans="1:8">
      <c r="A933" s="163" t="s">
        <v>313</v>
      </c>
      <c r="B933" s="164">
        <v>1220</v>
      </c>
      <c r="C933" s="165">
        <v>17.670000000000002</v>
      </c>
      <c r="D933" s="163"/>
      <c r="E933" s="174"/>
      <c r="H933" s="39"/>
    </row>
    <row r="934" spans="1:8">
      <c r="A934" s="163" t="s">
        <v>313</v>
      </c>
      <c r="B934" s="164">
        <v>1221</v>
      </c>
      <c r="C934" s="165">
        <v>8.81</v>
      </c>
      <c r="D934" s="163"/>
      <c r="E934" s="174"/>
      <c r="H934" s="39"/>
    </row>
    <row r="935" spans="1:8">
      <c r="A935" s="163" t="s">
        <v>313</v>
      </c>
      <c r="B935" s="164">
        <v>1222</v>
      </c>
      <c r="C935" s="165">
        <v>6.75</v>
      </c>
      <c r="D935" s="163"/>
      <c r="E935" s="174"/>
      <c r="H935" s="39"/>
    </row>
    <row r="936" spans="1:8">
      <c r="A936" s="163" t="s">
        <v>313</v>
      </c>
      <c r="B936" s="164">
        <v>1223</v>
      </c>
      <c r="C936" s="165">
        <v>0.35</v>
      </c>
      <c r="D936" s="163"/>
      <c r="E936" s="174"/>
      <c r="H936" s="39"/>
    </row>
    <row r="937" spans="1:8">
      <c r="A937" s="163" t="s">
        <v>313</v>
      </c>
      <c r="B937" s="164">
        <v>1224</v>
      </c>
      <c r="C937" s="165">
        <v>8.23</v>
      </c>
      <c r="D937" s="163"/>
      <c r="E937" s="174"/>
      <c r="H937" s="39"/>
    </row>
    <row r="938" spans="1:8">
      <c r="A938" s="163" t="s">
        <v>313</v>
      </c>
      <c r="B938" s="164">
        <v>1225</v>
      </c>
      <c r="C938" s="165">
        <v>4.8</v>
      </c>
      <c r="D938" s="163"/>
      <c r="E938" s="174"/>
      <c r="H938" s="39"/>
    </row>
    <row r="939" spans="1:8">
      <c r="A939" s="163" t="s">
        <v>313</v>
      </c>
      <c r="B939" s="164">
        <v>1226</v>
      </c>
      <c r="C939" s="165">
        <v>12.93</v>
      </c>
      <c r="D939" s="163"/>
      <c r="E939" s="174"/>
      <c r="H939" s="39"/>
    </row>
    <row r="940" spans="1:8">
      <c r="A940" s="163" t="s">
        <v>313</v>
      </c>
      <c r="B940" s="164">
        <v>1227</v>
      </c>
      <c r="C940" s="165">
        <v>10.64</v>
      </c>
      <c r="D940" s="163"/>
      <c r="E940" s="174"/>
      <c r="H940" s="39"/>
    </row>
    <row r="941" spans="1:8">
      <c r="A941" s="163" t="s">
        <v>313</v>
      </c>
      <c r="B941" s="164">
        <v>1228</v>
      </c>
      <c r="C941" s="165">
        <v>1.55</v>
      </c>
      <c r="D941" s="163"/>
      <c r="E941" s="174"/>
      <c r="H941" s="39"/>
    </row>
    <row r="942" spans="1:8">
      <c r="A942" s="163" t="s">
        <v>313</v>
      </c>
      <c r="B942" s="164">
        <v>1229</v>
      </c>
      <c r="C942" s="165">
        <v>2.02</v>
      </c>
      <c r="D942" s="163"/>
      <c r="E942" s="174"/>
      <c r="H942" s="39"/>
    </row>
    <row r="943" spans="1:8">
      <c r="A943" s="163" t="s">
        <v>313</v>
      </c>
      <c r="B943" s="164">
        <v>1230</v>
      </c>
      <c r="C943" s="165">
        <v>5.41</v>
      </c>
      <c r="D943" s="163"/>
      <c r="E943" s="174"/>
      <c r="H943" s="39"/>
    </row>
    <row r="944" spans="1:8">
      <c r="A944" s="163" t="s">
        <v>313</v>
      </c>
      <c r="B944" s="164">
        <v>1231</v>
      </c>
      <c r="C944" s="165">
        <v>12.33</v>
      </c>
      <c r="D944" s="163"/>
      <c r="E944" s="174"/>
      <c r="H944" s="39"/>
    </row>
    <row r="945" spans="1:8">
      <c r="A945" s="163" t="s">
        <v>313</v>
      </c>
      <c r="B945" s="164">
        <v>1232</v>
      </c>
      <c r="C945" s="165">
        <v>37.07</v>
      </c>
      <c r="D945" s="163"/>
      <c r="E945" s="174"/>
      <c r="H945" s="39"/>
    </row>
    <row r="946" spans="1:8">
      <c r="A946" s="163" t="s">
        <v>313</v>
      </c>
      <c r="B946" s="164">
        <v>1237</v>
      </c>
      <c r="C946" s="165">
        <v>21.79</v>
      </c>
      <c r="D946" s="163"/>
      <c r="E946" s="174"/>
      <c r="H946" s="39"/>
    </row>
    <row r="947" spans="1:8">
      <c r="A947" s="163" t="s">
        <v>313</v>
      </c>
      <c r="B947" s="164">
        <v>1239</v>
      </c>
      <c r="C947" s="165">
        <v>6.64</v>
      </c>
      <c r="D947" s="163"/>
      <c r="E947" s="174"/>
      <c r="H947" s="39"/>
    </row>
    <row r="948" spans="1:8">
      <c r="A948" s="163" t="s">
        <v>313</v>
      </c>
      <c r="B948" s="164">
        <v>1240</v>
      </c>
      <c r="C948" s="165">
        <v>6.28</v>
      </c>
      <c r="D948" s="163"/>
      <c r="E948" s="174"/>
      <c r="H948" s="39"/>
    </row>
    <row r="949" spans="1:8">
      <c r="A949" s="163" t="s">
        <v>313</v>
      </c>
      <c r="B949" s="164">
        <v>1241</v>
      </c>
      <c r="C949" s="165">
        <v>10.92</v>
      </c>
      <c r="D949" s="163"/>
      <c r="E949" s="174"/>
      <c r="H949" s="39"/>
    </row>
    <row r="950" spans="1:8">
      <c r="A950" s="163" t="s">
        <v>313</v>
      </c>
      <c r="B950" s="164">
        <v>1242</v>
      </c>
      <c r="C950" s="165">
        <v>10.92</v>
      </c>
      <c r="D950" s="163"/>
      <c r="E950" s="174"/>
      <c r="H950" s="39"/>
    </row>
    <row r="951" spans="1:8">
      <c r="A951" s="163" t="s">
        <v>313</v>
      </c>
      <c r="B951" s="164">
        <v>1243</v>
      </c>
      <c r="C951" s="165">
        <v>0.39</v>
      </c>
      <c r="D951" s="163"/>
      <c r="E951" s="174"/>
      <c r="H951" s="39"/>
    </row>
    <row r="952" spans="1:8">
      <c r="A952" s="163" t="s">
        <v>313</v>
      </c>
      <c r="B952" s="164">
        <v>1244</v>
      </c>
      <c r="C952" s="165">
        <v>3.5</v>
      </c>
      <c r="D952" s="163"/>
      <c r="E952" s="174"/>
      <c r="H952" s="39"/>
    </row>
    <row r="953" spans="1:8">
      <c r="A953" s="163" t="s">
        <v>313</v>
      </c>
      <c r="B953" s="164">
        <v>1245</v>
      </c>
      <c r="C953" s="165">
        <v>3.09</v>
      </c>
      <c r="D953" s="163"/>
      <c r="E953" s="174"/>
      <c r="H953" s="39"/>
    </row>
    <row r="954" spans="1:8">
      <c r="A954" s="163" t="s">
        <v>313</v>
      </c>
      <c r="B954" s="164">
        <v>1246</v>
      </c>
      <c r="C954" s="165">
        <v>23.04</v>
      </c>
      <c r="D954" s="163"/>
      <c r="E954" s="174"/>
      <c r="H954" s="39"/>
    </row>
    <row r="955" spans="1:8">
      <c r="A955" s="163" t="s">
        <v>313</v>
      </c>
      <c r="B955" s="164">
        <v>1247</v>
      </c>
      <c r="C955" s="165">
        <v>1.9</v>
      </c>
      <c r="D955" s="163"/>
      <c r="E955" s="174"/>
      <c r="H955" s="39"/>
    </row>
    <row r="956" spans="1:8">
      <c r="A956" s="163" t="s">
        <v>313</v>
      </c>
      <c r="B956" s="164">
        <v>1248</v>
      </c>
      <c r="C956" s="165">
        <v>45.93</v>
      </c>
      <c r="D956" s="163"/>
      <c r="E956" s="174"/>
      <c r="H956" s="39"/>
    </row>
    <row r="957" spans="1:8">
      <c r="A957" s="163" t="s">
        <v>313</v>
      </c>
      <c r="B957" s="164">
        <v>1249</v>
      </c>
      <c r="C957" s="165">
        <v>3.18</v>
      </c>
      <c r="D957" s="163"/>
      <c r="E957" s="174"/>
      <c r="H957" s="39"/>
    </row>
    <row r="958" spans="1:8">
      <c r="A958" s="163" t="s">
        <v>313</v>
      </c>
      <c r="B958" s="164">
        <v>1250</v>
      </c>
      <c r="C958" s="165">
        <v>2.76</v>
      </c>
      <c r="D958" s="163"/>
      <c r="E958" s="174"/>
      <c r="H958" s="39"/>
    </row>
    <row r="959" spans="1:8">
      <c r="A959" s="163" t="s">
        <v>313</v>
      </c>
      <c r="B959" s="164">
        <v>1251</v>
      </c>
      <c r="C959" s="165">
        <v>1.89</v>
      </c>
      <c r="D959" s="163"/>
      <c r="E959" s="174"/>
      <c r="H959" s="39"/>
    </row>
    <row r="960" spans="1:8">
      <c r="A960" s="163" t="s">
        <v>313</v>
      </c>
      <c r="B960" s="164">
        <v>1252</v>
      </c>
      <c r="C960" s="165">
        <v>3.49</v>
      </c>
      <c r="D960" s="163"/>
      <c r="E960" s="174"/>
      <c r="H960" s="39"/>
    </row>
    <row r="961" spans="1:8">
      <c r="A961" s="163" t="s">
        <v>313</v>
      </c>
      <c r="B961" s="164">
        <v>1253</v>
      </c>
      <c r="C961" s="165">
        <v>43.59</v>
      </c>
      <c r="D961" s="163"/>
      <c r="E961" s="174"/>
      <c r="H961" s="39"/>
    </row>
    <row r="962" spans="1:8">
      <c r="A962" s="163" t="s">
        <v>313</v>
      </c>
      <c r="B962" s="164">
        <v>1254</v>
      </c>
      <c r="C962" s="165">
        <v>20.28</v>
      </c>
      <c r="D962" s="163"/>
      <c r="E962" s="174"/>
      <c r="H962" s="39"/>
    </row>
    <row r="963" spans="1:8">
      <c r="A963" s="163" t="s">
        <v>313</v>
      </c>
      <c r="B963" s="164">
        <v>1255</v>
      </c>
      <c r="C963" s="165">
        <v>44.9</v>
      </c>
      <c r="D963" s="163"/>
      <c r="E963" s="174"/>
      <c r="H963" s="39"/>
    </row>
    <row r="964" spans="1:8">
      <c r="A964" s="163" t="s">
        <v>313</v>
      </c>
      <c r="B964" s="164">
        <v>1256</v>
      </c>
      <c r="C964" s="165">
        <v>1.53</v>
      </c>
      <c r="D964" s="163"/>
      <c r="E964" s="174"/>
      <c r="H964" s="39"/>
    </row>
    <row r="965" spans="1:8">
      <c r="A965" s="163" t="s">
        <v>313</v>
      </c>
      <c r="B965" s="164">
        <v>1257</v>
      </c>
      <c r="C965" s="165">
        <v>5.88</v>
      </c>
      <c r="D965" s="163"/>
      <c r="E965" s="174"/>
      <c r="H965" s="39"/>
    </row>
    <row r="966" spans="1:8">
      <c r="A966" s="163" t="s">
        <v>313</v>
      </c>
      <c r="B966" s="164">
        <v>1258</v>
      </c>
      <c r="C966" s="165">
        <v>5.25</v>
      </c>
      <c r="D966" s="163"/>
      <c r="E966" s="174"/>
      <c r="H966" s="39"/>
    </row>
    <row r="967" spans="1:8">
      <c r="A967" s="163" t="s">
        <v>313</v>
      </c>
      <c r="B967" s="164">
        <v>1259</v>
      </c>
      <c r="C967" s="165">
        <v>4.68</v>
      </c>
      <c r="D967" s="163"/>
      <c r="E967" s="174"/>
      <c r="H967" s="39"/>
    </row>
    <row r="968" spans="1:8">
      <c r="A968" s="163" t="s">
        <v>313</v>
      </c>
      <c r="B968" s="164">
        <v>1260</v>
      </c>
      <c r="C968" s="165">
        <v>9.9</v>
      </c>
      <c r="D968" s="163"/>
      <c r="E968" s="174"/>
      <c r="H968" s="39"/>
    </row>
    <row r="969" spans="1:8">
      <c r="A969" s="163" t="s">
        <v>313</v>
      </c>
      <c r="B969" s="164">
        <v>1261</v>
      </c>
      <c r="C969" s="165">
        <v>8.42</v>
      </c>
      <c r="D969" s="163"/>
      <c r="E969" s="174"/>
      <c r="H969" s="39"/>
    </row>
    <row r="970" spans="1:8">
      <c r="A970" s="163" t="s">
        <v>313</v>
      </c>
      <c r="B970" s="164">
        <v>1262</v>
      </c>
      <c r="C970" s="165">
        <v>8.3699999999999992</v>
      </c>
      <c r="D970" s="163"/>
      <c r="E970" s="174"/>
      <c r="H970" s="39"/>
    </row>
    <row r="971" spans="1:8">
      <c r="A971" s="163" t="s">
        <v>313</v>
      </c>
      <c r="B971" s="164">
        <v>1263</v>
      </c>
      <c r="C971" s="165">
        <v>5.65</v>
      </c>
      <c r="D971" s="163"/>
      <c r="E971" s="174"/>
      <c r="H971" s="39"/>
    </row>
    <row r="972" spans="1:8">
      <c r="A972" s="163" t="s">
        <v>313</v>
      </c>
      <c r="B972" s="164">
        <v>1264</v>
      </c>
      <c r="C972" s="165">
        <v>28.66</v>
      </c>
      <c r="D972" s="163"/>
      <c r="E972" s="174"/>
      <c r="H972" s="39"/>
    </row>
    <row r="973" spans="1:8">
      <c r="A973" s="163" t="s">
        <v>313</v>
      </c>
      <c r="B973" s="164">
        <v>1265</v>
      </c>
      <c r="C973" s="165">
        <v>12.5</v>
      </c>
      <c r="D973" s="163"/>
      <c r="E973" s="174"/>
      <c r="H973" s="39"/>
    </row>
    <row r="974" spans="1:8">
      <c r="A974" s="163" t="s">
        <v>313</v>
      </c>
      <c r="B974" s="164">
        <v>1266</v>
      </c>
      <c r="C974" s="165">
        <v>6.4</v>
      </c>
      <c r="D974" s="163"/>
      <c r="E974" s="174"/>
      <c r="H974" s="39"/>
    </row>
    <row r="975" spans="1:8">
      <c r="A975" s="163" t="s">
        <v>313</v>
      </c>
      <c r="B975" s="164">
        <v>1267</v>
      </c>
      <c r="C975" s="165">
        <v>23.47</v>
      </c>
      <c r="D975" s="163"/>
      <c r="E975" s="174"/>
      <c r="H975" s="39"/>
    </row>
    <row r="976" spans="1:8">
      <c r="A976" s="163" t="s">
        <v>313</v>
      </c>
      <c r="B976" s="164">
        <v>1268</v>
      </c>
      <c r="C976" s="165">
        <v>5.57</v>
      </c>
      <c r="D976" s="163"/>
      <c r="E976" s="174"/>
      <c r="H976" s="39"/>
    </row>
    <row r="977" spans="1:8">
      <c r="A977" s="163" t="s">
        <v>313</v>
      </c>
      <c r="B977" s="164">
        <v>1269</v>
      </c>
      <c r="C977" s="165">
        <v>7.25</v>
      </c>
      <c r="D977" s="163"/>
      <c r="E977" s="174"/>
      <c r="H977" s="39"/>
    </row>
    <row r="978" spans="1:8">
      <c r="A978" s="163" t="s">
        <v>313</v>
      </c>
      <c r="B978" s="164">
        <v>1270</v>
      </c>
      <c r="C978" s="165">
        <v>9.68</v>
      </c>
      <c r="D978" s="163"/>
      <c r="E978" s="174"/>
      <c r="H978" s="39"/>
    </row>
    <row r="979" spans="1:8">
      <c r="A979" s="163" t="s">
        <v>313</v>
      </c>
      <c r="B979" s="164">
        <v>1271</v>
      </c>
      <c r="C979" s="165">
        <v>9.0299999999999994</v>
      </c>
      <c r="D979" s="163"/>
      <c r="E979" s="174"/>
      <c r="H979" s="39"/>
    </row>
    <row r="980" spans="1:8">
      <c r="A980" s="163" t="s">
        <v>313</v>
      </c>
      <c r="B980" s="164">
        <v>1272</v>
      </c>
      <c r="C980" s="165">
        <v>5.59</v>
      </c>
      <c r="D980" s="163"/>
      <c r="E980" s="174"/>
      <c r="H980" s="39"/>
    </row>
    <row r="981" spans="1:8">
      <c r="A981" s="163" t="s">
        <v>313</v>
      </c>
      <c r="B981" s="164">
        <v>1273</v>
      </c>
      <c r="C981" s="165">
        <v>6.58</v>
      </c>
      <c r="D981" s="163"/>
      <c r="E981" s="174"/>
      <c r="H981" s="39"/>
    </row>
    <row r="982" spans="1:8">
      <c r="A982" s="163" t="s">
        <v>313</v>
      </c>
      <c r="B982" s="164">
        <v>1274</v>
      </c>
      <c r="C982" s="165">
        <v>8.0299999999999994</v>
      </c>
      <c r="D982" s="163"/>
      <c r="E982" s="174"/>
      <c r="H982" s="39"/>
    </row>
    <row r="983" spans="1:8">
      <c r="A983" s="163" t="s">
        <v>313</v>
      </c>
      <c r="B983" s="164">
        <v>1275</v>
      </c>
      <c r="C983" s="165">
        <v>8.4</v>
      </c>
      <c r="D983" s="163"/>
      <c r="E983" s="174"/>
      <c r="H983" s="39"/>
    </row>
    <row r="984" spans="1:8">
      <c r="A984" s="163" t="s">
        <v>313</v>
      </c>
      <c r="B984" s="164">
        <v>1276</v>
      </c>
      <c r="C984" s="165">
        <v>30</v>
      </c>
      <c r="D984" s="163"/>
      <c r="E984" s="174"/>
      <c r="H984" s="39"/>
    </row>
    <row r="985" spans="1:8">
      <c r="A985" s="163" t="s">
        <v>313</v>
      </c>
      <c r="B985" s="164">
        <v>1277</v>
      </c>
      <c r="C985" s="165">
        <v>3.79</v>
      </c>
      <c r="D985" s="163"/>
      <c r="E985" s="174"/>
      <c r="H985" s="39"/>
    </row>
    <row r="986" spans="1:8">
      <c r="A986" s="163" t="s">
        <v>313</v>
      </c>
      <c r="B986" s="164">
        <v>1278</v>
      </c>
      <c r="C986" s="165">
        <v>7.25</v>
      </c>
      <c r="D986" s="163"/>
      <c r="E986" s="174"/>
      <c r="H986" s="39"/>
    </row>
    <row r="987" spans="1:8">
      <c r="A987" s="163" t="s">
        <v>313</v>
      </c>
      <c r="B987" s="164">
        <v>1279</v>
      </c>
      <c r="C987" s="165">
        <v>2.64</v>
      </c>
      <c r="D987" s="163"/>
      <c r="E987" s="174"/>
      <c r="H987" s="39"/>
    </row>
    <row r="988" spans="1:8">
      <c r="A988" s="163" t="s">
        <v>313</v>
      </c>
      <c r="B988" s="164">
        <v>1280</v>
      </c>
      <c r="C988" s="165">
        <v>20.46</v>
      </c>
      <c r="D988" s="163"/>
      <c r="E988" s="174"/>
      <c r="H988" s="39"/>
    </row>
    <row r="989" spans="1:8">
      <c r="A989" s="163" t="s">
        <v>313</v>
      </c>
      <c r="B989" s="164">
        <v>1281</v>
      </c>
      <c r="C989" s="165">
        <v>5.77</v>
      </c>
      <c r="D989" s="163"/>
      <c r="E989" s="174"/>
      <c r="H989" s="39"/>
    </row>
    <row r="990" spans="1:8">
      <c r="A990" s="163" t="s">
        <v>313</v>
      </c>
      <c r="B990" s="164">
        <v>1282</v>
      </c>
      <c r="C990" s="165">
        <v>12.29</v>
      </c>
      <c r="D990" s="163"/>
      <c r="E990" s="174"/>
      <c r="H990" s="39"/>
    </row>
    <row r="991" spans="1:8">
      <c r="A991" s="163" t="s">
        <v>313</v>
      </c>
      <c r="B991" s="164">
        <v>1283</v>
      </c>
      <c r="C991" s="165">
        <v>10.82</v>
      </c>
      <c r="D991" s="163"/>
      <c r="E991" s="174"/>
      <c r="H991" s="39"/>
    </row>
    <row r="992" spans="1:8">
      <c r="A992" s="163" t="s">
        <v>313</v>
      </c>
      <c r="B992" s="164">
        <v>1284</v>
      </c>
      <c r="C992" s="165">
        <v>5.97</v>
      </c>
      <c r="D992" s="163"/>
      <c r="E992" s="174"/>
      <c r="H992" s="39"/>
    </row>
    <row r="993" spans="1:8">
      <c r="A993" s="163" t="s">
        <v>313</v>
      </c>
      <c r="B993" s="164">
        <v>1285</v>
      </c>
      <c r="C993" s="165">
        <v>6.82</v>
      </c>
      <c r="D993" s="163"/>
      <c r="E993" s="174"/>
      <c r="H993" s="39"/>
    </row>
    <row r="994" spans="1:8">
      <c r="A994" s="163" t="s">
        <v>313</v>
      </c>
      <c r="B994" s="164">
        <v>1286</v>
      </c>
      <c r="C994" s="165">
        <v>9.26</v>
      </c>
      <c r="D994" s="163"/>
      <c r="E994" s="174"/>
      <c r="H994" s="39"/>
    </row>
    <row r="995" spans="1:8">
      <c r="A995" s="163" t="s">
        <v>313</v>
      </c>
      <c r="B995" s="164">
        <v>1287</v>
      </c>
      <c r="C995" s="165">
        <v>7.24</v>
      </c>
      <c r="D995" s="163"/>
      <c r="E995" s="174"/>
      <c r="H995" s="39"/>
    </row>
    <row r="996" spans="1:8">
      <c r="A996" s="163" t="s">
        <v>313</v>
      </c>
      <c r="B996" s="164">
        <v>1288</v>
      </c>
      <c r="C996" s="165">
        <v>11.13</v>
      </c>
      <c r="D996" s="163"/>
      <c r="E996" s="174"/>
      <c r="H996" s="39"/>
    </row>
    <row r="997" spans="1:8">
      <c r="A997" s="163" t="s">
        <v>313</v>
      </c>
      <c r="B997" s="164">
        <v>1289</v>
      </c>
      <c r="C997" s="165">
        <v>10.82</v>
      </c>
      <c r="D997" s="163"/>
      <c r="E997" s="174"/>
      <c r="H997" s="39"/>
    </row>
    <row r="998" spans="1:8">
      <c r="A998" s="163" t="s">
        <v>313</v>
      </c>
      <c r="B998" s="164">
        <v>1290</v>
      </c>
      <c r="C998" s="165">
        <v>17.87</v>
      </c>
      <c r="D998" s="163"/>
      <c r="E998" s="174"/>
      <c r="H998" s="39"/>
    </row>
    <row r="999" spans="1:8">
      <c r="A999" s="163" t="s">
        <v>313</v>
      </c>
      <c r="B999" s="164">
        <v>1291</v>
      </c>
      <c r="C999" s="165">
        <v>3.07</v>
      </c>
      <c r="D999" s="163"/>
      <c r="E999" s="174"/>
      <c r="H999" s="39"/>
    </row>
    <row r="1000" spans="1:8">
      <c r="A1000" s="163" t="s">
        <v>313</v>
      </c>
      <c r="B1000" s="164">
        <v>1292</v>
      </c>
      <c r="C1000" s="165">
        <v>6.98</v>
      </c>
      <c r="D1000" s="163"/>
      <c r="E1000" s="174"/>
      <c r="H1000" s="39"/>
    </row>
    <row r="1001" spans="1:8">
      <c r="A1001" s="163" t="s">
        <v>313</v>
      </c>
      <c r="B1001" s="164">
        <v>1293</v>
      </c>
      <c r="C1001" s="165">
        <v>4.6500000000000004</v>
      </c>
      <c r="D1001" s="163"/>
      <c r="E1001" s="174"/>
      <c r="H1001" s="39"/>
    </row>
    <row r="1002" spans="1:8">
      <c r="A1002" s="163" t="s">
        <v>313</v>
      </c>
      <c r="B1002" s="164">
        <v>1294</v>
      </c>
      <c r="C1002" s="165">
        <v>5.44</v>
      </c>
      <c r="D1002" s="163"/>
      <c r="E1002" s="174"/>
      <c r="H1002" s="39"/>
    </row>
    <row r="1003" spans="1:8">
      <c r="A1003" s="163" t="s">
        <v>313</v>
      </c>
      <c r="B1003" s="164">
        <v>1295</v>
      </c>
      <c r="C1003" s="165">
        <v>15.17</v>
      </c>
      <c r="D1003" s="163"/>
      <c r="E1003" s="174"/>
      <c r="H1003" s="39"/>
    </row>
    <row r="1004" spans="1:8">
      <c r="A1004" s="163" t="s">
        <v>313</v>
      </c>
      <c r="B1004" s="164">
        <v>1296</v>
      </c>
      <c r="C1004" s="165">
        <v>5.9</v>
      </c>
      <c r="D1004" s="163"/>
      <c r="E1004" s="174"/>
      <c r="H1004" s="39"/>
    </row>
    <row r="1005" spans="1:8">
      <c r="A1005" s="163" t="s">
        <v>313</v>
      </c>
      <c r="B1005" s="164">
        <v>1297</v>
      </c>
      <c r="C1005" s="165">
        <v>8.1199999999999992</v>
      </c>
      <c r="D1005" s="163"/>
      <c r="E1005" s="174"/>
      <c r="H1005" s="39"/>
    </row>
    <row r="1006" spans="1:8">
      <c r="A1006" s="163" t="s">
        <v>313</v>
      </c>
      <c r="B1006" s="164">
        <v>1298</v>
      </c>
      <c r="C1006" s="165">
        <v>8.9700000000000006</v>
      </c>
      <c r="D1006" s="163"/>
      <c r="E1006" s="174"/>
      <c r="H1006" s="39"/>
    </row>
    <row r="1007" spans="1:8">
      <c r="A1007" s="163" t="s">
        <v>313</v>
      </c>
      <c r="B1007" s="164">
        <v>1299</v>
      </c>
      <c r="C1007" s="165">
        <v>3.36</v>
      </c>
      <c r="D1007" s="163"/>
      <c r="E1007" s="174"/>
      <c r="H1007" s="39"/>
    </row>
    <row r="1008" spans="1:8">
      <c r="A1008" s="163" t="s">
        <v>313</v>
      </c>
      <c r="B1008" s="164">
        <v>1300</v>
      </c>
      <c r="C1008" s="165">
        <v>3.32</v>
      </c>
      <c r="D1008" s="163"/>
      <c r="E1008" s="174"/>
      <c r="H1008" s="39"/>
    </row>
    <row r="1009" spans="1:8">
      <c r="A1009" s="163" t="s">
        <v>313</v>
      </c>
      <c r="B1009" s="164">
        <v>1301</v>
      </c>
      <c r="C1009" s="165">
        <v>2.19</v>
      </c>
      <c r="D1009" s="163"/>
      <c r="E1009" s="174"/>
      <c r="H1009" s="39"/>
    </row>
    <row r="1010" spans="1:8">
      <c r="A1010" s="163" t="s">
        <v>313</v>
      </c>
      <c r="B1010" s="164">
        <v>1302</v>
      </c>
      <c r="C1010" s="165">
        <v>1.19</v>
      </c>
      <c r="D1010" s="163"/>
      <c r="E1010" s="174"/>
      <c r="H1010" s="39"/>
    </row>
    <row r="1011" spans="1:8">
      <c r="A1011" s="163" t="s">
        <v>313</v>
      </c>
      <c r="B1011" s="164">
        <v>1303</v>
      </c>
      <c r="C1011" s="165">
        <v>5.69</v>
      </c>
      <c r="D1011" s="163"/>
      <c r="E1011" s="174"/>
      <c r="H1011" s="39"/>
    </row>
    <row r="1012" spans="1:8">
      <c r="A1012" s="163" t="s">
        <v>313</v>
      </c>
      <c r="B1012" s="164">
        <v>1304</v>
      </c>
      <c r="C1012" s="165">
        <v>7.13</v>
      </c>
      <c r="D1012" s="163"/>
      <c r="E1012" s="174"/>
      <c r="H1012" s="39"/>
    </row>
    <row r="1013" spans="1:8">
      <c r="A1013" s="163" t="s">
        <v>313</v>
      </c>
      <c r="B1013" s="164">
        <v>1305</v>
      </c>
      <c r="C1013" s="165">
        <v>3.69</v>
      </c>
      <c r="D1013" s="163"/>
      <c r="E1013" s="174"/>
      <c r="H1013" s="39"/>
    </row>
    <row r="1014" spans="1:8">
      <c r="A1014" s="163" t="s">
        <v>313</v>
      </c>
      <c r="B1014" s="164">
        <v>1306</v>
      </c>
      <c r="C1014" s="165">
        <v>7.64</v>
      </c>
      <c r="D1014" s="163"/>
      <c r="E1014" s="174"/>
      <c r="H1014" s="39"/>
    </row>
    <row r="1015" spans="1:8">
      <c r="A1015" s="163" t="s">
        <v>313</v>
      </c>
      <c r="B1015" s="164">
        <v>1307</v>
      </c>
      <c r="C1015" s="165">
        <v>16.989999999999998</v>
      </c>
      <c r="D1015" s="163"/>
      <c r="E1015" s="174"/>
      <c r="H1015" s="39"/>
    </row>
    <row r="1016" spans="1:8">
      <c r="A1016" s="163" t="s">
        <v>313</v>
      </c>
      <c r="B1016" s="164">
        <v>1308</v>
      </c>
      <c r="C1016" s="165">
        <v>2.98</v>
      </c>
      <c r="D1016" s="163"/>
      <c r="E1016" s="174"/>
      <c r="H1016" s="39"/>
    </row>
    <row r="1017" spans="1:8">
      <c r="A1017" s="163" t="s">
        <v>313</v>
      </c>
      <c r="B1017" s="164">
        <v>1309</v>
      </c>
      <c r="C1017" s="165">
        <v>12.8</v>
      </c>
      <c r="D1017" s="163"/>
      <c r="E1017" s="174"/>
      <c r="H1017" s="39"/>
    </row>
    <row r="1018" spans="1:8">
      <c r="A1018" s="163" t="s">
        <v>313</v>
      </c>
      <c r="B1018" s="164">
        <v>1310</v>
      </c>
      <c r="C1018" s="165">
        <v>5.74</v>
      </c>
      <c r="D1018" s="163"/>
      <c r="E1018" s="174"/>
      <c r="H1018" s="39"/>
    </row>
    <row r="1019" spans="1:8">
      <c r="A1019" s="163" t="s">
        <v>313</v>
      </c>
      <c r="B1019" s="164">
        <v>1311</v>
      </c>
      <c r="C1019" s="165">
        <v>19.2</v>
      </c>
      <c r="D1019" s="163"/>
      <c r="E1019" s="174"/>
      <c r="H1019" s="39"/>
    </row>
    <row r="1020" spans="1:8">
      <c r="A1020" s="163" t="s">
        <v>313</v>
      </c>
      <c r="B1020" s="164">
        <v>1312</v>
      </c>
      <c r="C1020" s="165">
        <v>17.32</v>
      </c>
      <c r="D1020" s="163"/>
      <c r="E1020" s="174"/>
      <c r="H1020" s="39"/>
    </row>
    <row r="1021" spans="1:8">
      <c r="A1021" s="163" t="s">
        <v>313</v>
      </c>
      <c r="B1021" s="164">
        <v>1313</v>
      </c>
      <c r="C1021" s="165">
        <v>8.08</v>
      </c>
      <c r="D1021" s="163"/>
      <c r="E1021" s="174"/>
      <c r="H1021" s="39"/>
    </row>
    <row r="1022" spans="1:8">
      <c r="A1022" s="163" t="s">
        <v>313</v>
      </c>
      <c r="B1022" s="164">
        <v>1314</v>
      </c>
      <c r="C1022" s="165">
        <v>13.73</v>
      </c>
      <c r="D1022" s="163"/>
      <c r="E1022" s="174"/>
      <c r="H1022" s="39"/>
    </row>
    <row r="1023" spans="1:8">
      <c r="A1023" s="163" t="s">
        <v>313</v>
      </c>
      <c r="B1023" s="164">
        <v>1315</v>
      </c>
      <c r="C1023" s="165">
        <v>3.06</v>
      </c>
      <c r="D1023" s="163"/>
      <c r="E1023" s="174"/>
      <c r="H1023" s="39"/>
    </row>
    <row r="1024" spans="1:8">
      <c r="A1024" s="163" t="s">
        <v>313</v>
      </c>
      <c r="B1024" s="164">
        <v>1316</v>
      </c>
      <c r="C1024" s="165">
        <v>3.52</v>
      </c>
      <c r="D1024" s="163"/>
      <c r="E1024" s="174"/>
      <c r="H1024" s="39"/>
    </row>
    <row r="1025" spans="1:8">
      <c r="A1025" s="163" t="s">
        <v>313</v>
      </c>
      <c r="B1025" s="164">
        <v>1317</v>
      </c>
      <c r="C1025" s="165">
        <v>11.21</v>
      </c>
      <c r="D1025" s="163"/>
      <c r="E1025" s="174"/>
      <c r="H1025" s="39"/>
    </row>
    <row r="1026" spans="1:8">
      <c r="A1026" s="163" t="s">
        <v>313</v>
      </c>
      <c r="B1026" s="164">
        <v>1318</v>
      </c>
      <c r="C1026" s="165">
        <v>3.89</v>
      </c>
      <c r="D1026" s="163"/>
      <c r="E1026" s="174"/>
      <c r="H1026" s="39"/>
    </row>
    <row r="1027" spans="1:8">
      <c r="A1027" s="163" t="s">
        <v>313</v>
      </c>
      <c r="B1027" s="164">
        <v>1319</v>
      </c>
      <c r="C1027" s="165">
        <v>4.4400000000000004</v>
      </c>
      <c r="D1027" s="163"/>
      <c r="E1027" s="174"/>
      <c r="H1027" s="39"/>
    </row>
    <row r="1028" spans="1:8">
      <c r="A1028" s="163" t="s">
        <v>313</v>
      </c>
      <c r="B1028" s="164">
        <v>1117</v>
      </c>
      <c r="C1028" s="165">
        <v>16.2</v>
      </c>
      <c r="D1028" s="163"/>
      <c r="E1028" s="174"/>
      <c r="H1028" s="39"/>
    </row>
    <row r="1029" spans="1:8">
      <c r="A1029" s="163" t="s">
        <v>313</v>
      </c>
      <c r="B1029" s="164">
        <v>1118</v>
      </c>
      <c r="C1029" s="165">
        <v>17.57</v>
      </c>
      <c r="D1029" s="163"/>
      <c r="E1029" s="174"/>
      <c r="H1029" s="39"/>
    </row>
    <row r="1030" spans="1:8">
      <c r="A1030" s="163" t="s">
        <v>313</v>
      </c>
      <c r="B1030" s="164">
        <v>1119</v>
      </c>
      <c r="C1030" s="165">
        <v>8.56</v>
      </c>
      <c r="D1030" s="163"/>
      <c r="E1030" s="174"/>
      <c r="H1030" s="39"/>
    </row>
    <row r="1031" spans="1:8">
      <c r="A1031" s="163" t="s">
        <v>313</v>
      </c>
      <c r="B1031" s="164">
        <v>6070</v>
      </c>
      <c r="C1031" s="165">
        <v>3.52</v>
      </c>
      <c r="D1031" s="163"/>
      <c r="E1031" s="174"/>
      <c r="H1031" s="39"/>
    </row>
    <row r="1032" spans="1:8">
      <c r="A1032" s="163" t="s">
        <v>313</v>
      </c>
      <c r="B1032" s="164">
        <v>6735</v>
      </c>
      <c r="C1032" s="165">
        <v>5.67</v>
      </c>
      <c r="D1032" s="163"/>
      <c r="E1032" s="174"/>
      <c r="H1032" s="39"/>
    </row>
    <row r="1033" spans="1:8">
      <c r="A1033" s="163" t="s">
        <v>313</v>
      </c>
      <c r="B1033" s="164">
        <v>1129</v>
      </c>
      <c r="C1033" s="165">
        <v>6.07</v>
      </c>
      <c r="D1033" s="163"/>
      <c r="E1033" s="174"/>
      <c r="H1033" s="39"/>
    </row>
    <row r="1034" spans="1:8">
      <c r="A1034" s="163" t="s">
        <v>313</v>
      </c>
      <c r="B1034" s="164">
        <v>1130</v>
      </c>
      <c r="C1034" s="165">
        <v>12.65</v>
      </c>
      <c r="D1034" s="163"/>
      <c r="E1034" s="174"/>
      <c r="H1034" s="39"/>
    </row>
    <row r="1035" spans="1:8">
      <c r="A1035" s="163" t="s">
        <v>313</v>
      </c>
      <c r="B1035" s="164">
        <v>1133</v>
      </c>
      <c r="C1035" s="165">
        <v>1.84</v>
      </c>
      <c r="D1035" s="163"/>
      <c r="E1035" s="174"/>
      <c r="H1035" s="39"/>
    </row>
    <row r="1036" spans="1:8">
      <c r="A1036" s="163" t="s">
        <v>313</v>
      </c>
      <c r="B1036" s="164">
        <v>6618</v>
      </c>
      <c r="C1036" s="165">
        <v>6.17</v>
      </c>
      <c r="D1036" s="163"/>
      <c r="E1036" s="174"/>
      <c r="H1036" s="39"/>
    </row>
    <row r="1037" spans="1:8">
      <c r="A1037" s="163" t="s">
        <v>313</v>
      </c>
      <c r="B1037" s="164">
        <v>1142</v>
      </c>
      <c r="C1037" s="165">
        <v>3.7</v>
      </c>
      <c r="D1037" s="163"/>
      <c r="E1037" s="174"/>
      <c r="H1037" s="39"/>
    </row>
    <row r="1038" spans="1:8">
      <c r="A1038" s="163" t="s">
        <v>313</v>
      </c>
      <c r="B1038" s="164">
        <v>2192</v>
      </c>
      <c r="C1038" s="165">
        <v>51.18</v>
      </c>
      <c r="D1038" s="163"/>
      <c r="E1038" s="174"/>
      <c r="H1038" s="39"/>
    </row>
    <row r="1039" spans="1:8">
      <c r="A1039" s="163" t="s">
        <v>313</v>
      </c>
      <c r="B1039" s="164">
        <v>6737</v>
      </c>
      <c r="C1039" s="165">
        <v>15.86</v>
      </c>
      <c r="D1039" s="163"/>
      <c r="E1039" s="174"/>
      <c r="H1039" s="39"/>
    </row>
    <row r="1040" spans="1:8">
      <c r="A1040" s="163" t="s">
        <v>313</v>
      </c>
      <c r="B1040" s="164">
        <v>6733</v>
      </c>
      <c r="C1040" s="165">
        <v>4.37</v>
      </c>
      <c r="D1040" s="163"/>
      <c r="E1040" s="174"/>
      <c r="H1040" s="39"/>
    </row>
    <row r="1041" spans="1:8">
      <c r="A1041" s="163" t="s">
        <v>313</v>
      </c>
      <c r="B1041" s="164">
        <v>6734</v>
      </c>
      <c r="C1041" s="165">
        <v>4.37</v>
      </c>
      <c r="D1041" s="163"/>
      <c r="E1041" s="174"/>
      <c r="H1041" s="39"/>
    </row>
    <row r="1042" spans="1:8">
      <c r="A1042" s="163" t="s">
        <v>313</v>
      </c>
      <c r="B1042" s="164">
        <v>6640</v>
      </c>
      <c r="C1042" s="165">
        <v>4.09</v>
      </c>
      <c r="D1042" s="163"/>
      <c r="E1042" s="174"/>
      <c r="H1042" s="39"/>
    </row>
    <row r="1043" spans="1:8">
      <c r="A1043" s="163" t="s">
        <v>313</v>
      </c>
      <c r="B1043" s="164">
        <v>6732</v>
      </c>
      <c r="C1043" s="165">
        <v>4.37</v>
      </c>
      <c r="D1043" s="163"/>
      <c r="E1043" s="174"/>
      <c r="H1043" s="39"/>
    </row>
    <row r="1044" spans="1:8">
      <c r="A1044" s="163" t="s">
        <v>313</v>
      </c>
      <c r="B1044" s="164">
        <v>6717</v>
      </c>
      <c r="C1044" s="165">
        <v>14.2</v>
      </c>
      <c r="D1044" s="163"/>
      <c r="E1044" s="174"/>
      <c r="H1044" s="39"/>
    </row>
    <row r="1045" spans="1:8">
      <c r="A1045" s="163" t="s">
        <v>313</v>
      </c>
      <c r="B1045" s="164">
        <v>6641</v>
      </c>
      <c r="C1045" s="165">
        <v>2.48</v>
      </c>
      <c r="D1045" s="163"/>
      <c r="E1045" s="174"/>
      <c r="H1045" s="39"/>
    </row>
    <row r="1046" spans="1:8">
      <c r="A1046" s="163" t="s">
        <v>313</v>
      </c>
      <c r="B1046" s="164">
        <v>6061</v>
      </c>
      <c r="C1046" s="165">
        <v>9.32</v>
      </c>
      <c r="D1046" s="163"/>
      <c r="E1046" s="174"/>
      <c r="H1046" s="39"/>
    </row>
    <row r="1047" spans="1:8">
      <c r="A1047" s="163" t="s">
        <v>313</v>
      </c>
      <c r="B1047" s="164">
        <v>2725</v>
      </c>
      <c r="C1047" s="165">
        <v>68.650000000000006</v>
      </c>
      <c r="D1047" s="163"/>
      <c r="E1047" s="174"/>
      <c r="H1047" s="39"/>
    </row>
    <row r="1048" spans="1:8">
      <c r="A1048" s="163" t="s">
        <v>313</v>
      </c>
      <c r="B1048" s="164">
        <v>6616</v>
      </c>
      <c r="C1048" s="165">
        <v>57.4</v>
      </c>
      <c r="D1048" s="163"/>
      <c r="E1048" s="174"/>
      <c r="H1048" s="39"/>
    </row>
    <row r="1049" spans="1:8">
      <c r="A1049" s="163" t="s">
        <v>313</v>
      </c>
      <c r="B1049" s="164">
        <v>2714</v>
      </c>
      <c r="C1049" s="165">
        <v>14.45</v>
      </c>
      <c r="D1049" s="163"/>
      <c r="E1049" s="174"/>
      <c r="H1049" s="39"/>
    </row>
    <row r="1050" spans="1:8">
      <c r="A1050" s="163" t="s">
        <v>313</v>
      </c>
      <c r="B1050" s="164">
        <v>1209</v>
      </c>
      <c r="C1050" s="165">
        <v>2.23</v>
      </c>
      <c r="D1050" s="163"/>
      <c r="E1050" s="174"/>
      <c r="H1050" s="39"/>
    </row>
    <row r="1051" spans="1:8">
      <c r="A1051" s="163" t="s">
        <v>313</v>
      </c>
      <c r="B1051" s="164">
        <v>2191</v>
      </c>
      <c r="C1051" s="165">
        <v>2.68</v>
      </c>
      <c r="D1051" s="163"/>
      <c r="E1051" s="174"/>
      <c r="H1051" s="39"/>
    </row>
    <row r="1052" spans="1:8">
      <c r="A1052" s="163" t="s">
        <v>313</v>
      </c>
      <c r="B1052" s="164">
        <v>6716</v>
      </c>
      <c r="C1052" s="165">
        <v>14</v>
      </c>
      <c r="D1052" s="163"/>
      <c r="E1052" s="174"/>
      <c r="H1052" s="39"/>
    </row>
    <row r="1053" spans="1:8">
      <c r="A1053" s="163" t="s">
        <v>313</v>
      </c>
      <c r="B1053" s="164">
        <v>6067</v>
      </c>
      <c r="C1053" s="165">
        <v>5.09</v>
      </c>
      <c r="D1053" s="163"/>
      <c r="E1053" s="174"/>
      <c r="H1053" s="39"/>
    </row>
    <row r="1054" spans="1:8">
      <c r="A1054" s="163" t="s">
        <v>313</v>
      </c>
      <c r="B1054" s="164">
        <v>1233</v>
      </c>
      <c r="C1054" s="165">
        <v>18.23</v>
      </c>
      <c r="D1054" s="163"/>
      <c r="E1054" s="174"/>
      <c r="H1054" s="39"/>
    </row>
    <row r="1055" spans="1:8">
      <c r="A1055" s="163" t="s">
        <v>313</v>
      </c>
      <c r="B1055" s="164">
        <v>1234</v>
      </c>
      <c r="C1055" s="165">
        <v>9.16</v>
      </c>
      <c r="D1055" s="163"/>
      <c r="E1055" s="174"/>
      <c r="H1055" s="39"/>
    </row>
    <row r="1056" spans="1:8">
      <c r="A1056" s="163" t="s">
        <v>313</v>
      </c>
      <c r="B1056" s="164">
        <v>1235</v>
      </c>
      <c r="C1056" s="165">
        <v>19.190000000000001</v>
      </c>
      <c r="D1056" s="163"/>
      <c r="E1056" s="174"/>
      <c r="H1056" s="39"/>
    </row>
    <row r="1057" spans="1:8">
      <c r="A1057" s="163" t="s">
        <v>313</v>
      </c>
      <c r="B1057" s="164">
        <v>1236</v>
      </c>
      <c r="C1057" s="165">
        <v>19.72</v>
      </c>
      <c r="D1057" s="163"/>
      <c r="E1057" s="174"/>
      <c r="H1057" s="39"/>
    </row>
    <row r="1058" spans="1:8">
      <c r="A1058" s="163" t="s">
        <v>313</v>
      </c>
      <c r="B1058" s="164">
        <v>6068</v>
      </c>
      <c r="C1058" s="165">
        <v>17.75</v>
      </c>
      <c r="D1058" s="163"/>
      <c r="E1058" s="174"/>
      <c r="H1058" s="39"/>
    </row>
    <row r="1059" spans="1:8">
      <c r="A1059" s="163" t="s">
        <v>313</v>
      </c>
      <c r="B1059" s="164">
        <v>1238</v>
      </c>
      <c r="C1059" s="165">
        <v>27.26</v>
      </c>
      <c r="D1059" s="163"/>
      <c r="E1059" s="174"/>
      <c r="H1059" s="39"/>
    </row>
    <row r="1060" spans="1:8">
      <c r="A1060" s="163" t="s">
        <v>313</v>
      </c>
      <c r="B1060" s="164">
        <v>6719</v>
      </c>
      <c r="C1060" s="165">
        <v>14</v>
      </c>
      <c r="D1060" s="163"/>
      <c r="E1060" s="174"/>
      <c r="H1060" s="39"/>
    </row>
    <row r="1061" spans="1:8">
      <c r="A1061" s="163" t="s">
        <v>313</v>
      </c>
      <c r="B1061" s="164">
        <v>2724</v>
      </c>
      <c r="C1061" s="165">
        <v>3.86</v>
      </c>
      <c r="D1061" s="163"/>
      <c r="E1061" s="174"/>
      <c r="H1061" s="39"/>
    </row>
    <row r="1062" spans="1:8">
      <c r="A1062" s="163" t="s">
        <v>313</v>
      </c>
      <c r="B1062" s="164">
        <v>6066</v>
      </c>
      <c r="C1062" s="165">
        <v>8.1</v>
      </c>
      <c r="D1062" s="163"/>
      <c r="E1062" s="174"/>
      <c r="H1062" s="39"/>
    </row>
    <row r="1063" spans="1:8">
      <c r="A1063" s="163" t="s">
        <v>313</v>
      </c>
      <c r="B1063" s="164">
        <v>6069</v>
      </c>
      <c r="C1063" s="165">
        <v>14.2</v>
      </c>
      <c r="D1063" s="163"/>
      <c r="E1063" s="174"/>
      <c r="H1063" s="39"/>
    </row>
    <row r="1064" spans="1:8">
      <c r="A1064" s="163" t="s">
        <v>313</v>
      </c>
      <c r="B1064" s="164">
        <v>6736</v>
      </c>
      <c r="C1064" s="165">
        <v>5.68</v>
      </c>
      <c r="D1064" s="163"/>
      <c r="E1064" s="174"/>
      <c r="H1064" s="39"/>
    </row>
    <row r="1065" spans="1:8">
      <c r="A1065" s="163" t="s">
        <v>313</v>
      </c>
      <c r="B1065" s="164">
        <v>6718</v>
      </c>
      <c r="C1065" s="165">
        <v>13.64</v>
      </c>
      <c r="D1065" s="163"/>
      <c r="E1065" s="174"/>
      <c r="H1065" s="39"/>
    </row>
    <row r="1066" spans="1:8">
      <c r="A1066" s="163" t="s">
        <v>313</v>
      </c>
      <c r="B1066" s="164">
        <v>6812</v>
      </c>
      <c r="C1066" s="165">
        <v>23.45</v>
      </c>
      <c r="D1066" s="163"/>
      <c r="E1066" s="174"/>
      <c r="H1066" s="39"/>
    </row>
    <row r="1067" spans="1:8">
      <c r="A1067" s="163" t="s">
        <v>324</v>
      </c>
      <c r="B1067" s="164">
        <v>1759</v>
      </c>
      <c r="C1067" s="165">
        <v>10.98</v>
      </c>
      <c r="D1067" s="163"/>
      <c r="E1067" s="174"/>
      <c r="H1067" s="39"/>
    </row>
    <row r="1068" spans="1:8">
      <c r="A1068" s="163" t="s">
        <v>324</v>
      </c>
      <c r="B1068" s="164">
        <v>1760</v>
      </c>
      <c r="C1068" s="165">
        <v>14.47</v>
      </c>
      <c r="D1068" s="163"/>
      <c r="E1068" s="174"/>
      <c r="H1068" s="39"/>
    </row>
    <row r="1069" spans="1:8">
      <c r="A1069" s="163" t="s">
        <v>324</v>
      </c>
      <c r="B1069" s="164">
        <v>1761</v>
      </c>
      <c r="C1069" s="165">
        <v>82.75</v>
      </c>
      <c r="D1069" s="163"/>
      <c r="E1069" s="174"/>
      <c r="H1069" s="39"/>
    </row>
    <row r="1070" spans="1:8">
      <c r="A1070" s="163" t="s">
        <v>324</v>
      </c>
      <c r="B1070" s="164">
        <v>1762</v>
      </c>
      <c r="C1070" s="165">
        <v>3.47</v>
      </c>
      <c r="D1070" s="163"/>
      <c r="E1070" s="174"/>
      <c r="H1070" s="39"/>
    </row>
    <row r="1071" spans="1:8">
      <c r="A1071" s="163" t="s">
        <v>324</v>
      </c>
      <c r="B1071" s="164">
        <v>1763</v>
      </c>
      <c r="C1071" s="165">
        <v>12.17</v>
      </c>
      <c r="D1071" s="163"/>
      <c r="E1071" s="174"/>
      <c r="H1071" s="39"/>
    </row>
    <row r="1072" spans="1:8">
      <c r="A1072" s="163" t="s">
        <v>324</v>
      </c>
      <c r="B1072" s="164">
        <v>1764</v>
      </c>
      <c r="C1072" s="165">
        <v>26.42</v>
      </c>
      <c r="D1072" s="163"/>
      <c r="E1072" s="174"/>
      <c r="H1072" s="39"/>
    </row>
    <row r="1073" spans="1:8">
      <c r="A1073" s="163" t="s">
        <v>324</v>
      </c>
      <c r="B1073" s="164">
        <v>1765</v>
      </c>
      <c r="C1073" s="165">
        <v>11</v>
      </c>
      <c r="D1073" s="163"/>
      <c r="E1073" s="174"/>
      <c r="H1073" s="39"/>
    </row>
    <row r="1074" spans="1:8">
      <c r="A1074" s="163" t="s">
        <v>324</v>
      </c>
      <c r="B1074" s="164">
        <v>1766</v>
      </c>
      <c r="C1074" s="165">
        <v>10.199999999999999</v>
      </c>
      <c r="D1074" s="163"/>
      <c r="E1074" s="174"/>
      <c r="H1074" s="39"/>
    </row>
    <row r="1075" spans="1:8">
      <c r="A1075" s="163" t="s">
        <v>324</v>
      </c>
      <c r="B1075" s="164">
        <v>1767</v>
      </c>
      <c r="C1075" s="165">
        <v>113.4</v>
      </c>
      <c r="D1075" s="163"/>
      <c r="E1075" s="174"/>
      <c r="H1075" s="39"/>
    </row>
    <row r="1076" spans="1:8">
      <c r="A1076" s="163" t="s">
        <v>324</v>
      </c>
      <c r="B1076" s="164">
        <v>1768</v>
      </c>
      <c r="C1076" s="165">
        <v>8.7899999999999991</v>
      </c>
      <c r="D1076" s="163"/>
      <c r="E1076" s="174"/>
      <c r="H1076" s="39"/>
    </row>
    <row r="1077" spans="1:8">
      <c r="A1077" s="163" t="s">
        <v>324</v>
      </c>
      <c r="B1077" s="164">
        <v>1769</v>
      </c>
      <c r="C1077" s="165">
        <v>10.5</v>
      </c>
      <c r="D1077" s="163"/>
      <c r="E1077" s="174"/>
      <c r="H1077" s="39"/>
    </row>
    <row r="1078" spans="1:8">
      <c r="A1078" s="163" t="s">
        <v>324</v>
      </c>
      <c r="B1078" s="164">
        <v>1770</v>
      </c>
      <c r="C1078" s="165">
        <v>54</v>
      </c>
      <c r="D1078" s="163"/>
      <c r="E1078" s="174"/>
      <c r="H1078" s="39"/>
    </row>
    <row r="1079" spans="1:8">
      <c r="A1079" s="163" t="s">
        <v>324</v>
      </c>
      <c r="B1079" s="164">
        <v>1771</v>
      </c>
      <c r="C1079" s="165">
        <v>15.22</v>
      </c>
      <c r="D1079" s="163"/>
      <c r="E1079" s="174"/>
      <c r="H1079" s="39"/>
    </row>
    <row r="1080" spans="1:8">
      <c r="A1080" s="163" t="s">
        <v>324</v>
      </c>
      <c r="B1080" s="164">
        <v>1772</v>
      </c>
      <c r="C1080" s="165">
        <v>10.07</v>
      </c>
      <c r="D1080" s="163"/>
      <c r="E1080" s="174"/>
      <c r="H1080" s="39"/>
    </row>
    <row r="1081" spans="1:8">
      <c r="A1081" s="163" t="s">
        <v>324</v>
      </c>
      <c r="B1081" s="164">
        <v>1773</v>
      </c>
      <c r="C1081" s="165">
        <v>60</v>
      </c>
      <c r="D1081" s="163"/>
      <c r="E1081" s="174"/>
      <c r="H1081" s="39"/>
    </row>
    <row r="1082" spans="1:8">
      <c r="A1082" s="163" t="s">
        <v>324</v>
      </c>
      <c r="B1082" s="164">
        <v>1774</v>
      </c>
      <c r="C1082" s="165">
        <v>5.7</v>
      </c>
      <c r="D1082" s="163"/>
      <c r="E1082" s="174"/>
      <c r="H1082" s="39"/>
    </row>
    <row r="1083" spans="1:8">
      <c r="A1083" s="163" t="s">
        <v>324</v>
      </c>
      <c r="B1083" s="164">
        <v>1775</v>
      </c>
      <c r="C1083" s="165">
        <v>32.549999999999997</v>
      </c>
      <c r="D1083" s="163"/>
      <c r="E1083" s="174"/>
      <c r="H1083" s="39"/>
    </row>
    <row r="1084" spans="1:8">
      <c r="A1084" s="163" t="s">
        <v>324</v>
      </c>
      <c r="B1084" s="164">
        <v>1776</v>
      </c>
      <c r="C1084" s="165">
        <v>10.77</v>
      </c>
      <c r="D1084" s="163"/>
      <c r="E1084" s="174"/>
      <c r="H1084" s="39"/>
    </row>
    <row r="1085" spans="1:8">
      <c r="A1085" s="163" t="s">
        <v>324</v>
      </c>
      <c r="B1085" s="164">
        <v>1777</v>
      </c>
      <c r="C1085" s="165">
        <v>5.16</v>
      </c>
      <c r="D1085" s="163"/>
      <c r="E1085" s="174"/>
      <c r="H1085" s="39"/>
    </row>
    <row r="1086" spans="1:8">
      <c r="A1086" s="163" t="s">
        <v>324</v>
      </c>
      <c r="B1086" s="164">
        <v>1778</v>
      </c>
      <c r="C1086" s="165">
        <v>42</v>
      </c>
      <c r="D1086" s="163"/>
      <c r="E1086" s="174"/>
      <c r="H1086" s="39"/>
    </row>
    <row r="1087" spans="1:8">
      <c r="A1087" s="163" t="s">
        <v>324</v>
      </c>
      <c r="B1087" s="164">
        <v>1779</v>
      </c>
      <c r="C1087" s="165">
        <v>3.55</v>
      </c>
      <c r="D1087" s="163"/>
      <c r="E1087" s="174"/>
      <c r="H1087" s="39"/>
    </row>
    <row r="1088" spans="1:8">
      <c r="A1088" s="163" t="s">
        <v>324</v>
      </c>
      <c r="B1088" s="164">
        <v>1780</v>
      </c>
      <c r="C1088" s="165">
        <v>71.900000000000006</v>
      </c>
      <c r="D1088" s="163"/>
      <c r="E1088" s="174"/>
      <c r="H1088" s="39"/>
    </row>
    <row r="1089" spans="1:8">
      <c r="A1089" s="163" t="s">
        <v>324</v>
      </c>
      <c r="B1089" s="164">
        <v>1781</v>
      </c>
      <c r="C1089" s="165">
        <v>22.85</v>
      </c>
      <c r="D1089" s="163"/>
      <c r="E1089" s="174"/>
      <c r="H1089" s="39"/>
    </row>
    <row r="1090" spans="1:8">
      <c r="A1090" s="163" t="s">
        <v>324</v>
      </c>
      <c r="B1090" s="164">
        <v>1782</v>
      </c>
      <c r="C1090" s="165">
        <v>3.69</v>
      </c>
      <c r="D1090" s="163"/>
      <c r="E1090" s="174"/>
      <c r="H1090" s="39"/>
    </row>
    <row r="1091" spans="1:8">
      <c r="A1091" s="163" t="s">
        <v>324</v>
      </c>
      <c r="B1091" s="164">
        <v>1783</v>
      </c>
      <c r="C1091" s="165">
        <v>90.57</v>
      </c>
      <c r="D1091" s="163"/>
      <c r="E1091" s="174"/>
      <c r="H1091" s="39"/>
    </row>
    <row r="1092" spans="1:8">
      <c r="A1092" s="163" t="s">
        <v>324</v>
      </c>
      <c r="B1092" s="164">
        <v>1784</v>
      </c>
      <c r="C1092" s="165">
        <v>3.27</v>
      </c>
      <c r="D1092" s="163"/>
      <c r="E1092" s="174"/>
      <c r="H1092" s="39"/>
    </row>
    <row r="1093" spans="1:8">
      <c r="A1093" s="163" t="s">
        <v>324</v>
      </c>
      <c r="B1093" s="164">
        <v>1785</v>
      </c>
      <c r="C1093" s="165">
        <v>3.48</v>
      </c>
      <c r="D1093" s="163"/>
      <c r="E1093" s="174"/>
      <c r="H1093" s="39"/>
    </row>
    <row r="1094" spans="1:8">
      <c r="A1094" s="163" t="s">
        <v>324</v>
      </c>
      <c r="B1094" s="164">
        <v>1786</v>
      </c>
      <c r="C1094" s="165">
        <v>1.72</v>
      </c>
      <c r="D1094" s="163"/>
      <c r="E1094" s="174"/>
      <c r="H1094" s="39"/>
    </row>
    <row r="1095" spans="1:8">
      <c r="A1095" s="163" t="s">
        <v>324</v>
      </c>
      <c r="B1095" s="164">
        <v>1787</v>
      </c>
      <c r="C1095" s="165">
        <v>5.69</v>
      </c>
      <c r="D1095" s="163"/>
      <c r="E1095" s="174"/>
      <c r="H1095" s="39"/>
    </row>
    <row r="1096" spans="1:8">
      <c r="A1096" s="163" t="s">
        <v>324</v>
      </c>
      <c r="B1096" s="164">
        <v>1788</v>
      </c>
      <c r="C1096" s="165">
        <v>10.32</v>
      </c>
      <c r="D1096" s="163"/>
      <c r="E1096" s="174"/>
      <c r="H1096" s="39"/>
    </row>
    <row r="1097" spans="1:8">
      <c r="A1097" s="163" t="s">
        <v>394</v>
      </c>
      <c r="B1097" s="164">
        <v>6761</v>
      </c>
      <c r="C1097" s="165">
        <v>40</v>
      </c>
      <c r="D1097" s="163"/>
      <c r="E1097" s="174"/>
      <c r="H1097" s="39"/>
    </row>
    <row r="1098" spans="1:8">
      <c r="A1098" s="163" t="s">
        <v>394</v>
      </c>
      <c r="B1098" s="164">
        <v>6762</v>
      </c>
      <c r="C1098" s="165">
        <v>35</v>
      </c>
      <c r="D1098" s="163"/>
      <c r="E1098" s="174"/>
      <c r="H1098" s="39"/>
    </row>
    <row r="1099" spans="1:8">
      <c r="A1099" s="163" t="s">
        <v>394</v>
      </c>
      <c r="B1099" s="164">
        <v>6763</v>
      </c>
      <c r="C1099" s="165">
        <v>50</v>
      </c>
      <c r="D1099" s="163"/>
      <c r="E1099" s="174"/>
      <c r="H1099" s="39"/>
    </row>
    <row r="1100" spans="1:8">
      <c r="A1100" s="163" t="s">
        <v>394</v>
      </c>
      <c r="B1100" s="164">
        <v>6760</v>
      </c>
      <c r="C1100" s="165">
        <v>55</v>
      </c>
      <c r="D1100" s="163"/>
      <c r="E1100" s="174"/>
      <c r="H1100" s="39"/>
    </row>
    <row r="1101" spans="1:8">
      <c r="A1101" s="163" t="s">
        <v>386</v>
      </c>
      <c r="B1101" s="164">
        <v>2204</v>
      </c>
      <c r="C1101" s="165">
        <v>1</v>
      </c>
      <c r="D1101" s="163"/>
      <c r="E1101" s="174"/>
      <c r="H1101" s="39"/>
    </row>
    <row r="1102" spans="1:8">
      <c r="A1102" s="163" t="s">
        <v>113</v>
      </c>
      <c r="B1102" s="164">
        <v>2141</v>
      </c>
      <c r="C1102" s="165">
        <v>9.5</v>
      </c>
      <c r="D1102" s="163"/>
      <c r="E1102" s="174"/>
      <c r="H1102" s="39"/>
    </row>
    <row r="1103" spans="1:8">
      <c r="A1103" s="163" t="s">
        <v>113</v>
      </c>
      <c r="B1103" s="164">
        <v>2064</v>
      </c>
      <c r="C1103" s="165">
        <v>135</v>
      </c>
      <c r="D1103" s="163"/>
      <c r="E1103" s="174"/>
      <c r="H1103" s="39"/>
    </row>
    <row r="1104" spans="1:8">
      <c r="A1104" s="163" t="s">
        <v>113</v>
      </c>
      <c r="B1104" s="164">
        <v>6779</v>
      </c>
      <c r="C1104" s="165">
        <v>24.1</v>
      </c>
      <c r="D1104" s="163"/>
      <c r="E1104" s="174"/>
      <c r="H1104" s="39"/>
    </row>
    <row r="1105" spans="1:8">
      <c r="A1105" s="163" t="s">
        <v>113</v>
      </c>
      <c r="B1105" s="164">
        <v>1789</v>
      </c>
      <c r="C1105" s="165">
        <v>17.78</v>
      </c>
      <c r="D1105" s="163"/>
      <c r="E1105" s="174"/>
      <c r="H1105" s="39"/>
    </row>
    <row r="1106" spans="1:8">
      <c r="A1106" s="163" t="s">
        <v>113</v>
      </c>
      <c r="B1106" s="164">
        <v>6091</v>
      </c>
      <c r="C1106" s="165">
        <v>31</v>
      </c>
      <c r="D1106" s="163"/>
      <c r="E1106" s="174"/>
      <c r="H1106" s="39"/>
    </row>
    <row r="1107" spans="1:8">
      <c r="A1107" s="163" t="s">
        <v>113</v>
      </c>
      <c r="B1107" s="164">
        <v>1790</v>
      </c>
      <c r="C1107" s="165">
        <v>31</v>
      </c>
      <c r="D1107" s="163"/>
      <c r="E1107" s="174"/>
      <c r="H1107" s="39"/>
    </row>
    <row r="1108" spans="1:8">
      <c r="A1108" s="163" t="s">
        <v>113</v>
      </c>
      <c r="B1108" s="164">
        <v>6425</v>
      </c>
      <c r="C1108" s="165">
        <v>18.899999999999999</v>
      </c>
      <c r="D1108" s="163"/>
      <c r="E1108" s="174"/>
      <c r="H1108" s="39"/>
    </row>
    <row r="1109" spans="1:8">
      <c r="A1109" s="163" t="s">
        <v>113</v>
      </c>
      <c r="B1109" s="164">
        <v>6777</v>
      </c>
      <c r="C1109" s="165">
        <v>24.66</v>
      </c>
      <c r="D1109" s="163"/>
      <c r="E1109" s="174"/>
      <c r="H1109" s="39"/>
    </row>
    <row r="1110" spans="1:8">
      <c r="A1110" s="163" t="s">
        <v>113</v>
      </c>
      <c r="B1110" s="164">
        <v>1791</v>
      </c>
      <c r="C1110" s="165">
        <v>17.309999999999999</v>
      </c>
      <c r="D1110" s="163"/>
      <c r="E1110" s="174"/>
      <c r="H1110" s="39"/>
    </row>
    <row r="1111" spans="1:8">
      <c r="A1111" s="163" t="s">
        <v>113</v>
      </c>
      <c r="B1111" s="164">
        <v>1792</v>
      </c>
      <c r="C1111" s="165">
        <v>1.75</v>
      </c>
      <c r="D1111" s="163"/>
      <c r="E1111" s="174"/>
      <c r="H1111" s="39"/>
    </row>
    <row r="1112" spans="1:8">
      <c r="A1112" s="163" t="s">
        <v>113</v>
      </c>
      <c r="B1112" s="164">
        <v>1795</v>
      </c>
      <c r="C1112" s="165">
        <v>17.5</v>
      </c>
      <c r="D1112" s="163"/>
      <c r="E1112" s="174"/>
      <c r="H1112" s="39"/>
    </row>
    <row r="1113" spans="1:8">
      <c r="A1113" s="163" t="s">
        <v>113</v>
      </c>
      <c r="B1113" s="164">
        <v>6076</v>
      </c>
      <c r="C1113" s="165">
        <v>52</v>
      </c>
      <c r="D1113" s="163"/>
      <c r="E1113" s="174"/>
      <c r="H1113" s="39"/>
    </row>
    <row r="1114" spans="1:8">
      <c r="A1114" s="163" t="s">
        <v>113</v>
      </c>
      <c r="B1114" s="164">
        <v>2195</v>
      </c>
      <c r="C1114" s="165">
        <v>17.73</v>
      </c>
      <c r="D1114" s="163"/>
      <c r="E1114" s="174"/>
      <c r="H1114" s="39"/>
    </row>
    <row r="1115" spans="1:8">
      <c r="A1115" s="163" t="s">
        <v>113</v>
      </c>
      <c r="B1115" s="164">
        <v>1796</v>
      </c>
      <c r="C1115" s="165">
        <v>38.9</v>
      </c>
      <c r="D1115" s="163"/>
      <c r="E1115" s="174"/>
      <c r="H1115" s="39"/>
    </row>
    <row r="1116" spans="1:8">
      <c r="A1116" s="163" t="s">
        <v>113</v>
      </c>
      <c r="B1116" s="164">
        <v>6546</v>
      </c>
      <c r="C1116" s="165">
        <v>0.69</v>
      </c>
      <c r="D1116" s="163"/>
      <c r="E1116" s="174"/>
      <c r="H1116" s="39"/>
    </row>
    <row r="1117" spans="1:8">
      <c r="A1117" s="163" t="s">
        <v>113</v>
      </c>
      <c r="B1117" s="164">
        <v>2142</v>
      </c>
      <c r="C1117" s="165">
        <v>9.5</v>
      </c>
      <c r="D1117" s="163"/>
      <c r="E1117" s="174"/>
      <c r="H1117" s="39"/>
    </row>
    <row r="1118" spans="1:8">
      <c r="A1118" s="163" t="s">
        <v>113</v>
      </c>
      <c r="B1118" s="164">
        <v>1797</v>
      </c>
      <c r="C1118" s="165">
        <v>28.5</v>
      </c>
      <c r="D1118" s="163"/>
      <c r="E1118" s="174"/>
      <c r="H1118" s="39"/>
    </row>
    <row r="1119" spans="1:8">
      <c r="A1119" s="163" t="s">
        <v>113</v>
      </c>
      <c r="B1119" s="164">
        <v>1798</v>
      </c>
      <c r="C1119" s="165">
        <v>29.55</v>
      </c>
      <c r="D1119" s="163"/>
      <c r="E1119" s="174"/>
      <c r="H1119" s="39"/>
    </row>
    <row r="1120" spans="1:8">
      <c r="A1120" s="163" t="s">
        <v>113</v>
      </c>
      <c r="B1120" s="164">
        <v>1799</v>
      </c>
      <c r="C1120" s="165">
        <v>12.89</v>
      </c>
      <c r="D1120" s="163"/>
      <c r="E1120" s="174"/>
      <c r="H1120" s="39"/>
    </row>
    <row r="1121" spans="1:8">
      <c r="A1121" s="163" t="s">
        <v>113</v>
      </c>
      <c r="B1121" s="164">
        <v>1800</v>
      </c>
      <c r="C1121" s="165">
        <v>11.63</v>
      </c>
      <c r="D1121" s="163"/>
      <c r="E1121" s="174"/>
      <c r="H1121" s="39"/>
    </row>
    <row r="1122" spans="1:8">
      <c r="A1122" s="163" t="s">
        <v>113</v>
      </c>
      <c r="B1122" s="164">
        <v>1793</v>
      </c>
      <c r="C1122" s="165">
        <v>17.899999999999999</v>
      </c>
      <c r="D1122" s="163"/>
      <c r="E1122" s="174"/>
      <c r="H1122" s="39"/>
    </row>
    <row r="1123" spans="1:8">
      <c r="A1123" s="163" t="s">
        <v>113</v>
      </c>
      <c r="B1123" s="164">
        <v>1794</v>
      </c>
      <c r="C1123" s="165">
        <v>17.899999999999999</v>
      </c>
      <c r="D1123" s="163"/>
      <c r="E1123" s="174"/>
      <c r="H1123" s="39"/>
    </row>
    <row r="1124" spans="1:8">
      <c r="A1124" s="163" t="s">
        <v>1322</v>
      </c>
      <c r="B1124" s="164">
        <v>1801</v>
      </c>
      <c r="C1124" s="165">
        <v>13.91</v>
      </c>
      <c r="D1124" s="163"/>
      <c r="E1124" s="174"/>
      <c r="H1124" s="39"/>
    </row>
    <row r="1125" spans="1:8">
      <c r="A1125" s="163" t="s">
        <v>1322</v>
      </c>
      <c r="B1125" s="164">
        <v>1802</v>
      </c>
      <c r="C1125" s="165">
        <v>12.79</v>
      </c>
      <c r="D1125" s="163"/>
      <c r="E1125" s="174"/>
      <c r="H1125" s="39"/>
    </row>
    <row r="1126" spans="1:8">
      <c r="A1126" s="163" t="s">
        <v>1322</v>
      </c>
      <c r="B1126" s="164">
        <v>1803</v>
      </c>
      <c r="C1126" s="165">
        <v>13.9</v>
      </c>
      <c r="D1126" s="163"/>
      <c r="E1126" s="174"/>
      <c r="H1126" s="39"/>
    </row>
    <row r="1127" spans="1:8">
      <c r="A1127" s="163" t="s">
        <v>1322</v>
      </c>
      <c r="B1127" s="164">
        <v>1804</v>
      </c>
      <c r="C1127" s="165">
        <v>15.83</v>
      </c>
      <c r="D1127" s="163"/>
      <c r="E1127" s="174"/>
      <c r="H1127" s="39"/>
    </row>
    <row r="1128" spans="1:8">
      <c r="A1128" s="163" t="s">
        <v>403</v>
      </c>
      <c r="B1128" s="164">
        <v>6585</v>
      </c>
      <c r="C1128" s="165">
        <v>5.5</v>
      </c>
      <c r="D1128" s="163"/>
      <c r="E1128" s="174"/>
      <c r="H1128" s="39"/>
    </row>
    <row r="1129" spans="1:8">
      <c r="A1129" s="163" t="s">
        <v>403</v>
      </c>
      <c r="B1129" s="164">
        <v>6589</v>
      </c>
      <c r="C1129" s="165">
        <v>18</v>
      </c>
      <c r="D1129" s="163"/>
      <c r="E1129" s="174"/>
      <c r="H1129" s="39"/>
    </row>
    <row r="1130" spans="1:8">
      <c r="A1130" s="163" t="s">
        <v>403</v>
      </c>
      <c r="B1130" s="164">
        <v>6587</v>
      </c>
      <c r="C1130" s="165">
        <v>28</v>
      </c>
      <c r="D1130" s="163"/>
      <c r="E1130" s="174"/>
      <c r="H1130" s="39"/>
    </row>
    <row r="1131" spans="1:8">
      <c r="A1131" s="163" t="s">
        <v>403</v>
      </c>
      <c r="B1131" s="164">
        <v>6582</v>
      </c>
      <c r="C1131" s="165">
        <v>4.9000000000000004</v>
      </c>
      <c r="D1131" s="163"/>
      <c r="E1131" s="174"/>
      <c r="H1131" s="39"/>
    </row>
    <row r="1132" spans="1:8">
      <c r="A1132" s="163" t="s">
        <v>403</v>
      </c>
      <c r="B1132" s="164">
        <v>6584</v>
      </c>
      <c r="C1132" s="165">
        <v>4.9000000000000004</v>
      </c>
      <c r="D1132" s="163"/>
      <c r="E1132" s="174"/>
      <c r="H1132" s="39"/>
    </row>
    <row r="1133" spans="1:8">
      <c r="A1133" s="163" t="s">
        <v>403</v>
      </c>
      <c r="B1133" s="164">
        <v>6583</v>
      </c>
      <c r="C1133" s="165">
        <v>4.9000000000000004</v>
      </c>
      <c r="D1133" s="163"/>
      <c r="E1133" s="174"/>
      <c r="H1133" s="39"/>
    </row>
    <row r="1134" spans="1:8">
      <c r="A1134" s="163" t="s">
        <v>403</v>
      </c>
      <c r="B1134" s="164">
        <v>6588</v>
      </c>
      <c r="C1134" s="165">
        <v>18</v>
      </c>
      <c r="D1134" s="163"/>
      <c r="E1134" s="174"/>
      <c r="H1134" s="39"/>
    </row>
    <row r="1135" spans="1:8">
      <c r="A1135" s="163" t="s">
        <v>403</v>
      </c>
      <c r="B1135" s="164">
        <v>6586</v>
      </c>
      <c r="C1135" s="165">
        <v>4.9000000000000004</v>
      </c>
      <c r="D1135" s="163"/>
      <c r="E1135" s="174"/>
      <c r="H1135" s="39"/>
    </row>
    <row r="1136" spans="1:8">
      <c r="A1136" s="163" t="s">
        <v>382</v>
      </c>
      <c r="B1136" s="164">
        <v>6668</v>
      </c>
      <c r="C1136" s="165">
        <v>14.9</v>
      </c>
      <c r="D1136" s="163"/>
      <c r="E1136" s="174"/>
      <c r="H1136" s="39"/>
    </row>
    <row r="1137" spans="1:8">
      <c r="A1137" s="163" t="s">
        <v>382</v>
      </c>
      <c r="B1137" s="164">
        <v>6781</v>
      </c>
      <c r="C1137" s="165">
        <v>13.9</v>
      </c>
      <c r="D1137" s="163"/>
      <c r="E1137" s="174"/>
      <c r="H1137" s="39"/>
    </row>
    <row r="1138" spans="1:8">
      <c r="A1138" s="163" t="s">
        <v>382</v>
      </c>
      <c r="B1138" s="164">
        <v>6780</v>
      </c>
      <c r="C1138" s="165">
        <v>23.5</v>
      </c>
      <c r="D1138" s="163"/>
      <c r="E1138" s="174"/>
      <c r="H1138" s="39"/>
    </row>
    <row r="1139" spans="1:8">
      <c r="A1139" s="163" t="s">
        <v>382</v>
      </c>
      <c r="B1139" s="164">
        <v>6726</v>
      </c>
      <c r="C1139" s="165">
        <v>10.5</v>
      </c>
      <c r="D1139" s="163"/>
      <c r="E1139" s="174"/>
      <c r="H1139" s="39"/>
    </row>
    <row r="1140" spans="1:8">
      <c r="A1140" s="163" t="s">
        <v>382</v>
      </c>
      <c r="B1140" s="164">
        <v>6774</v>
      </c>
      <c r="C1140" s="165">
        <v>15.9</v>
      </c>
      <c r="D1140" s="163"/>
      <c r="E1140" s="174"/>
      <c r="H1140" s="39"/>
    </row>
    <row r="1141" spans="1:8">
      <c r="A1141" s="163" t="s">
        <v>382</v>
      </c>
      <c r="B1141" s="164">
        <v>6810</v>
      </c>
      <c r="C1141" s="165">
        <v>22.9</v>
      </c>
      <c r="D1141" s="163"/>
      <c r="E1141" s="174"/>
      <c r="H1141" s="39"/>
    </row>
    <row r="1142" spans="1:8">
      <c r="A1142" s="163" t="s">
        <v>382</v>
      </c>
      <c r="B1142" s="164">
        <v>6809</v>
      </c>
      <c r="C1142" s="165">
        <v>9</v>
      </c>
      <c r="D1142" s="163"/>
      <c r="E1142" s="174"/>
      <c r="H1142" s="39"/>
    </row>
    <row r="1143" spans="1:8">
      <c r="A1143" s="163" t="s">
        <v>389</v>
      </c>
      <c r="B1143" s="164">
        <v>6080</v>
      </c>
      <c r="C1143" s="165">
        <v>29.99</v>
      </c>
      <c r="D1143" s="163"/>
      <c r="E1143" s="174"/>
      <c r="H1143" s="39"/>
    </row>
    <row r="1144" spans="1:8">
      <c r="A1144" s="163" t="s">
        <v>389</v>
      </c>
      <c r="B1144" s="164">
        <v>6081</v>
      </c>
      <c r="C1144" s="165">
        <v>19.3</v>
      </c>
      <c r="D1144" s="163"/>
      <c r="E1144" s="174"/>
      <c r="H1144" s="39"/>
    </row>
    <row r="1145" spans="1:8">
      <c r="A1145" s="163" t="s">
        <v>389</v>
      </c>
      <c r="B1145" s="164">
        <v>6079</v>
      </c>
      <c r="C1145" s="165">
        <v>25.2</v>
      </c>
      <c r="D1145" s="163"/>
      <c r="E1145" s="174"/>
      <c r="H1145" s="39"/>
    </row>
    <row r="1146" spans="1:8">
      <c r="A1146" s="163" t="s">
        <v>1340</v>
      </c>
      <c r="B1146" s="164">
        <v>1805</v>
      </c>
      <c r="C1146" s="165">
        <v>19</v>
      </c>
      <c r="D1146" s="163"/>
      <c r="E1146" s="174"/>
      <c r="H1146" s="39"/>
    </row>
    <row r="1147" spans="1:8">
      <c r="A1147" s="163" t="s">
        <v>1340</v>
      </c>
      <c r="B1147" s="164">
        <v>1806</v>
      </c>
      <c r="C1147" s="165">
        <v>21</v>
      </c>
      <c r="D1147" s="163"/>
      <c r="E1147" s="174"/>
      <c r="H1147" s="39"/>
    </row>
    <row r="1148" spans="1:8">
      <c r="A1148" s="163" t="s">
        <v>1340</v>
      </c>
      <c r="B1148" s="164">
        <v>1807</v>
      </c>
      <c r="C1148" s="165">
        <v>2.74</v>
      </c>
      <c r="D1148" s="163"/>
      <c r="E1148" s="174"/>
      <c r="H1148" s="39"/>
    </row>
    <row r="1149" spans="1:8">
      <c r="A1149" s="163" t="s">
        <v>1340</v>
      </c>
      <c r="B1149" s="164">
        <v>1808</v>
      </c>
      <c r="C1149" s="165">
        <v>21.7</v>
      </c>
      <c r="D1149" s="163"/>
      <c r="E1149" s="174"/>
      <c r="H1149" s="39"/>
    </row>
    <row r="1150" spans="1:8">
      <c r="A1150" s="163" t="s">
        <v>1340</v>
      </c>
      <c r="B1150" s="164">
        <v>1809</v>
      </c>
      <c r="C1150" s="165">
        <v>21.7</v>
      </c>
      <c r="D1150" s="163"/>
      <c r="E1150" s="174"/>
      <c r="H1150" s="39"/>
    </row>
    <row r="1151" spans="1:8">
      <c r="A1151" s="163" t="s">
        <v>1340</v>
      </c>
      <c r="B1151" s="164">
        <v>1810</v>
      </c>
      <c r="C1151" s="165">
        <v>21.7</v>
      </c>
      <c r="D1151" s="163"/>
      <c r="E1151" s="174"/>
      <c r="H1151" s="39"/>
    </row>
    <row r="1152" spans="1:8">
      <c r="A1152" s="163" t="s">
        <v>1340</v>
      </c>
      <c r="B1152" s="164">
        <v>1811</v>
      </c>
      <c r="C1152" s="165">
        <v>21.7</v>
      </c>
      <c r="D1152" s="163"/>
      <c r="E1152" s="174"/>
      <c r="H1152" s="39"/>
    </row>
    <row r="1153" spans="1:8">
      <c r="A1153" s="163" t="s">
        <v>1340</v>
      </c>
      <c r="B1153" s="164">
        <v>1812</v>
      </c>
      <c r="C1153" s="165">
        <v>21.7</v>
      </c>
      <c r="D1153" s="163"/>
      <c r="E1153" s="174"/>
      <c r="H1153" s="39"/>
    </row>
    <row r="1154" spans="1:8">
      <c r="A1154" s="163" t="s">
        <v>1340</v>
      </c>
      <c r="B1154" s="164">
        <v>1813</v>
      </c>
      <c r="C1154" s="165">
        <v>2.34</v>
      </c>
      <c r="D1154" s="163"/>
      <c r="E1154" s="174"/>
      <c r="H1154" s="39"/>
    </row>
    <row r="1155" spans="1:8">
      <c r="A1155" s="163" t="s">
        <v>1340</v>
      </c>
      <c r="B1155" s="164">
        <v>1814</v>
      </c>
      <c r="C1155" s="165">
        <v>2.2599999999999998</v>
      </c>
      <c r="D1155" s="163"/>
      <c r="E1155" s="174"/>
      <c r="H1155" s="39"/>
    </row>
    <row r="1156" spans="1:8">
      <c r="A1156" s="163" t="s">
        <v>1340</v>
      </c>
      <c r="B1156" s="164">
        <v>1815</v>
      </c>
      <c r="C1156" s="165">
        <v>19</v>
      </c>
      <c r="D1156" s="163"/>
      <c r="E1156" s="174"/>
      <c r="H1156" s="39"/>
    </row>
    <row r="1157" spans="1:8">
      <c r="A1157" s="163" t="s">
        <v>1340</v>
      </c>
      <c r="B1157" s="164">
        <v>1816</v>
      </c>
      <c r="C1157" s="165">
        <v>19</v>
      </c>
      <c r="D1157" s="163"/>
      <c r="E1157" s="174"/>
      <c r="H1157" s="39"/>
    </row>
    <row r="1158" spans="1:8">
      <c r="A1158" s="163" t="s">
        <v>1340</v>
      </c>
      <c r="B1158" s="164">
        <v>1817</v>
      </c>
      <c r="C1158" s="165">
        <v>21</v>
      </c>
      <c r="D1158" s="163"/>
      <c r="E1158" s="174"/>
      <c r="H1158" s="39"/>
    </row>
    <row r="1159" spans="1:8">
      <c r="A1159" s="163" t="s">
        <v>1340</v>
      </c>
      <c r="B1159" s="164">
        <v>1818</v>
      </c>
      <c r="C1159" s="165">
        <v>3.51</v>
      </c>
      <c r="D1159" s="163"/>
      <c r="E1159" s="174"/>
      <c r="H1159" s="39"/>
    </row>
    <row r="1160" spans="1:8">
      <c r="A1160" s="163" t="s">
        <v>1340</v>
      </c>
      <c r="B1160" s="164">
        <v>1819</v>
      </c>
      <c r="C1160" s="165">
        <v>2.74</v>
      </c>
      <c r="D1160" s="163"/>
      <c r="E1160" s="174"/>
      <c r="H1160" s="39"/>
    </row>
    <row r="1161" spans="1:8">
      <c r="A1161" s="163" t="s">
        <v>1340</v>
      </c>
      <c r="B1161" s="164">
        <v>1820</v>
      </c>
      <c r="C1161" s="165">
        <v>2.2599999999999998</v>
      </c>
      <c r="D1161" s="163"/>
      <c r="E1161" s="174"/>
      <c r="H1161" s="39"/>
    </row>
    <row r="1162" spans="1:8">
      <c r="A1162" s="163" t="s">
        <v>1340</v>
      </c>
      <c r="B1162" s="164">
        <v>1821</v>
      </c>
      <c r="C1162" s="165">
        <v>2.7</v>
      </c>
      <c r="D1162" s="163"/>
      <c r="E1162" s="174"/>
      <c r="H1162" s="39"/>
    </row>
    <row r="1163" spans="1:8">
      <c r="A1163" s="163" t="s">
        <v>1340</v>
      </c>
      <c r="B1163" s="164">
        <v>1822</v>
      </c>
      <c r="C1163" s="165">
        <v>3.39</v>
      </c>
      <c r="D1163" s="163"/>
      <c r="E1163" s="174"/>
      <c r="H1163" s="39"/>
    </row>
    <row r="1164" spans="1:8">
      <c r="A1164" s="163" t="s">
        <v>1340</v>
      </c>
      <c r="B1164" s="164">
        <v>1823</v>
      </c>
      <c r="C1164" s="165">
        <v>3.39</v>
      </c>
      <c r="D1164" s="163"/>
      <c r="E1164" s="174"/>
      <c r="H1164" s="39"/>
    </row>
    <row r="1165" spans="1:8">
      <c r="A1165" s="163" t="s">
        <v>1340</v>
      </c>
      <c r="B1165" s="164">
        <v>1824</v>
      </c>
      <c r="C1165" s="165">
        <v>19</v>
      </c>
      <c r="D1165" s="163"/>
      <c r="E1165" s="174"/>
      <c r="H1165" s="39"/>
    </row>
    <row r="1166" spans="1:8">
      <c r="A1166" s="163" t="s">
        <v>1340</v>
      </c>
      <c r="B1166" s="164">
        <v>1825</v>
      </c>
      <c r="C1166" s="165">
        <v>19</v>
      </c>
      <c r="D1166" s="163"/>
      <c r="E1166" s="174"/>
      <c r="H1166" s="39"/>
    </row>
    <row r="1167" spans="1:8">
      <c r="A1167" s="163" t="s">
        <v>1340</v>
      </c>
      <c r="B1167" s="164">
        <v>1826</v>
      </c>
      <c r="C1167" s="165">
        <v>29</v>
      </c>
      <c r="D1167" s="163"/>
      <c r="E1167" s="174"/>
      <c r="H1167" s="39"/>
    </row>
    <row r="1168" spans="1:8">
      <c r="A1168" s="163" t="s">
        <v>396</v>
      </c>
      <c r="B1168" s="164">
        <v>1827</v>
      </c>
      <c r="C1168" s="165">
        <v>52.11</v>
      </c>
      <c r="D1168" s="163"/>
      <c r="E1168" s="174"/>
      <c r="H1168" s="39"/>
    </row>
    <row r="1169" spans="1:8">
      <c r="A1169" s="163" t="s">
        <v>396</v>
      </c>
      <c r="B1169" s="164">
        <v>1828</v>
      </c>
      <c r="C1169" s="165">
        <v>52.11</v>
      </c>
      <c r="D1169" s="163"/>
      <c r="E1169" s="174"/>
      <c r="H1169" s="39"/>
    </row>
    <row r="1170" spans="1:8">
      <c r="A1170" s="163" t="s">
        <v>396</v>
      </c>
      <c r="B1170" s="164">
        <v>1829</v>
      </c>
      <c r="C1170" s="165">
        <v>52.11</v>
      </c>
      <c r="D1170" s="163"/>
      <c r="E1170" s="174"/>
      <c r="H1170" s="39"/>
    </row>
    <row r="1171" spans="1:8">
      <c r="A1171" s="163" t="s">
        <v>396</v>
      </c>
      <c r="B1171" s="164">
        <v>1830</v>
      </c>
      <c r="C1171" s="165">
        <v>52.11</v>
      </c>
      <c r="D1171" s="163"/>
      <c r="E1171" s="174"/>
      <c r="H1171" s="39"/>
    </row>
    <row r="1172" spans="1:8">
      <c r="A1172" s="163" t="s">
        <v>396</v>
      </c>
      <c r="B1172" s="164">
        <v>2194</v>
      </c>
      <c r="C1172" s="165">
        <v>15.02</v>
      </c>
      <c r="D1172" s="163"/>
      <c r="E1172" s="174"/>
      <c r="H1172" s="39"/>
    </row>
    <row r="1173" spans="1:8">
      <c r="A1173" s="163" t="s">
        <v>396</v>
      </c>
      <c r="B1173" s="164">
        <v>1831</v>
      </c>
      <c r="C1173" s="165">
        <v>2.4300000000000002</v>
      </c>
      <c r="D1173" s="163"/>
      <c r="E1173" s="174"/>
      <c r="H1173" s="39"/>
    </row>
    <row r="1174" spans="1:8">
      <c r="A1174" s="163" t="s">
        <v>396</v>
      </c>
      <c r="B1174" s="164">
        <v>1832</v>
      </c>
      <c r="C1174" s="165">
        <v>27</v>
      </c>
      <c r="D1174" s="163"/>
      <c r="E1174" s="174"/>
      <c r="H1174" s="39"/>
    </row>
    <row r="1175" spans="1:8">
      <c r="A1175" s="163" t="s">
        <v>396</v>
      </c>
      <c r="B1175" s="164">
        <v>1833</v>
      </c>
      <c r="C1175" s="165">
        <v>27</v>
      </c>
      <c r="D1175" s="163"/>
      <c r="E1175" s="174"/>
      <c r="H1175" s="39"/>
    </row>
    <row r="1176" spans="1:8">
      <c r="A1176" s="163" t="s">
        <v>396</v>
      </c>
      <c r="B1176" s="164">
        <v>1834</v>
      </c>
      <c r="C1176" s="165">
        <v>27</v>
      </c>
      <c r="D1176" s="163"/>
      <c r="E1176" s="174"/>
      <c r="H1176" s="39"/>
    </row>
    <row r="1177" spans="1:8">
      <c r="A1177" s="163" t="s">
        <v>396</v>
      </c>
      <c r="B1177" s="164">
        <v>1835</v>
      </c>
      <c r="C1177" s="165">
        <v>27</v>
      </c>
      <c r="D1177" s="163"/>
      <c r="E1177" s="174"/>
      <c r="H1177" s="39"/>
    </row>
    <row r="1178" spans="1:8">
      <c r="A1178" s="163" t="s">
        <v>396</v>
      </c>
      <c r="B1178" s="164">
        <v>1836</v>
      </c>
      <c r="C1178" s="165">
        <v>24.2</v>
      </c>
      <c r="D1178" s="163"/>
      <c r="E1178" s="174"/>
      <c r="H1178" s="39"/>
    </row>
    <row r="1179" spans="1:8">
      <c r="A1179" s="163" t="s">
        <v>396</v>
      </c>
      <c r="B1179" s="164">
        <v>1837</v>
      </c>
      <c r="C1179" s="165">
        <v>12.73</v>
      </c>
      <c r="D1179" s="163"/>
      <c r="E1179" s="174"/>
      <c r="H1179" s="39"/>
    </row>
    <row r="1180" spans="1:8">
      <c r="A1180" s="163" t="s">
        <v>396</v>
      </c>
      <c r="B1180" s="164">
        <v>1838</v>
      </c>
      <c r="C1180" s="165">
        <v>19.07</v>
      </c>
      <c r="D1180" s="163"/>
      <c r="E1180" s="174"/>
      <c r="H1180" s="39"/>
    </row>
    <row r="1181" spans="1:8">
      <c r="A1181" s="163" t="s">
        <v>396</v>
      </c>
      <c r="B1181" s="164">
        <v>1839</v>
      </c>
      <c r="C1181" s="165">
        <v>29.04</v>
      </c>
      <c r="D1181" s="163"/>
      <c r="E1181" s="174"/>
      <c r="H1181" s="39"/>
    </row>
    <row r="1182" spans="1:8">
      <c r="A1182" s="163" t="s">
        <v>396</v>
      </c>
      <c r="B1182" s="164">
        <v>1840</v>
      </c>
      <c r="C1182" s="165">
        <v>19.07</v>
      </c>
      <c r="D1182" s="163"/>
      <c r="E1182" s="174"/>
      <c r="H1182" s="39"/>
    </row>
    <row r="1183" spans="1:8">
      <c r="A1183" s="163" t="s">
        <v>396</v>
      </c>
      <c r="B1183" s="164">
        <v>6623</v>
      </c>
      <c r="C1183" s="165">
        <v>2.85</v>
      </c>
      <c r="D1183" s="163"/>
      <c r="E1183" s="174"/>
      <c r="H1183" s="39"/>
    </row>
    <row r="1184" spans="1:8">
      <c r="A1184" s="163" t="s">
        <v>396</v>
      </c>
      <c r="B1184" s="164">
        <v>1841</v>
      </c>
      <c r="C1184" s="165">
        <v>21.6</v>
      </c>
      <c r="D1184" s="163"/>
      <c r="E1184" s="174"/>
      <c r="H1184" s="39"/>
    </row>
    <row r="1185" spans="1:8">
      <c r="A1185" s="163" t="s">
        <v>396</v>
      </c>
      <c r="B1185" s="164">
        <v>1842</v>
      </c>
      <c r="C1185" s="165">
        <v>29.04</v>
      </c>
      <c r="D1185" s="163"/>
      <c r="E1185" s="174"/>
      <c r="H1185" s="39"/>
    </row>
    <row r="1186" spans="1:8">
      <c r="A1186" s="163" t="s">
        <v>396</v>
      </c>
      <c r="B1186" s="164">
        <v>1843</v>
      </c>
      <c r="C1186" s="165">
        <v>29.04</v>
      </c>
      <c r="D1186" s="163"/>
      <c r="E1186" s="174"/>
      <c r="H1186" s="39"/>
    </row>
    <row r="1187" spans="1:8">
      <c r="A1187" s="163" t="s">
        <v>396</v>
      </c>
      <c r="B1187" s="164">
        <v>1844</v>
      </c>
      <c r="C1187" s="165">
        <v>29.04</v>
      </c>
      <c r="D1187" s="163"/>
      <c r="E1187" s="174"/>
      <c r="H1187" s="39"/>
    </row>
    <row r="1188" spans="1:8">
      <c r="A1188" s="163" t="s">
        <v>396</v>
      </c>
      <c r="B1188" s="164">
        <v>1845</v>
      </c>
      <c r="C1188" s="165">
        <v>17.420000000000002</v>
      </c>
      <c r="D1188" s="163"/>
      <c r="E1188" s="174"/>
      <c r="H1188" s="39"/>
    </row>
    <row r="1189" spans="1:8">
      <c r="A1189" s="163" t="s">
        <v>396</v>
      </c>
      <c r="B1189" s="164">
        <v>1846</v>
      </c>
      <c r="C1189" s="165">
        <v>14.75</v>
      </c>
      <c r="D1189" s="163"/>
      <c r="E1189" s="174"/>
      <c r="H1189" s="39"/>
    </row>
    <row r="1190" spans="1:8">
      <c r="A1190" s="163" t="s">
        <v>396</v>
      </c>
      <c r="B1190" s="164">
        <v>1847</v>
      </c>
      <c r="C1190" s="165">
        <v>23.6</v>
      </c>
      <c r="D1190" s="163"/>
      <c r="E1190" s="174"/>
      <c r="H1190" s="39"/>
    </row>
    <row r="1191" spans="1:8">
      <c r="A1191" s="163" t="s">
        <v>396</v>
      </c>
      <c r="B1191" s="164">
        <v>1848</v>
      </c>
      <c r="C1191" s="165">
        <v>14.75</v>
      </c>
      <c r="D1191" s="163"/>
      <c r="E1191" s="174"/>
      <c r="H1191" s="39"/>
    </row>
    <row r="1192" spans="1:8">
      <c r="A1192" s="163" t="s">
        <v>396</v>
      </c>
      <c r="B1192" s="164">
        <v>1849</v>
      </c>
      <c r="C1192" s="165">
        <v>14.75</v>
      </c>
      <c r="D1192" s="163"/>
      <c r="E1192" s="174"/>
      <c r="H1192" s="39"/>
    </row>
    <row r="1193" spans="1:8">
      <c r="A1193" s="163" t="s">
        <v>396</v>
      </c>
      <c r="B1193" s="164">
        <v>1850</v>
      </c>
      <c r="C1193" s="165">
        <v>29.04</v>
      </c>
      <c r="D1193" s="163"/>
      <c r="E1193" s="174"/>
      <c r="H1193" s="39"/>
    </row>
    <row r="1194" spans="1:8">
      <c r="A1194" s="163" t="s">
        <v>396</v>
      </c>
      <c r="B1194" s="164">
        <v>1851</v>
      </c>
      <c r="C1194" s="165">
        <v>29.04</v>
      </c>
      <c r="D1194" s="163"/>
      <c r="E1194" s="174"/>
      <c r="H1194" s="39"/>
    </row>
    <row r="1195" spans="1:8">
      <c r="A1195" s="163" t="s">
        <v>396</v>
      </c>
      <c r="B1195" s="164">
        <v>1852</v>
      </c>
      <c r="C1195" s="165">
        <v>21.97</v>
      </c>
      <c r="D1195" s="163"/>
      <c r="E1195" s="174"/>
      <c r="H1195" s="39"/>
    </row>
    <row r="1196" spans="1:8">
      <c r="A1196" s="163" t="s">
        <v>396</v>
      </c>
      <c r="B1196" s="164">
        <v>1853</v>
      </c>
      <c r="C1196" s="165">
        <v>29.04</v>
      </c>
      <c r="D1196" s="163"/>
      <c r="E1196" s="174"/>
      <c r="H1196" s="39"/>
    </row>
    <row r="1197" spans="1:8">
      <c r="A1197" s="163" t="s">
        <v>396</v>
      </c>
      <c r="B1197" s="164">
        <v>1854</v>
      </c>
      <c r="C1197" s="165">
        <v>29.04</v>
      </c>
      <c r="D1197" s="163"/>
      <c r="E1197" s="174"/>
      <c r="H1197" s="39"/>
    </row>
    <row r="1198" spans="1:8">
      <c r="A1198" s="163" t="s">
        <v>396</v>
      </c>
      <c r="B1198" s="164">
        <v>6624</v>
      </c>
      <c r="C1198" s="165">
        <v>34.68</v>
      </c>
      <c r="D1198" s="163"/>
      <c r="E1198" s="174"/>
      <c r="H1198" s="39"/>
    </row>
    <row r="1199" spans="1:8">
      <c r="A1199" s="163" t="s">
        <v>115</v>
      </c>
      <c r="B1199" s="164">
        <v>1855</v>
      </c>
      <c r="C1199" s="165">
        <v>6.53</v>
      </c>
      <c r="D1199" s="163"/>
      <c r="E1199" s="174"/>
      <c r="H1199" s="39"/>
    </row>
    <row r="1200" spans="1:8">
      <c r="A1200" s="163" t="s">
        <v>115</v>
      </c>
      <c r="B1200" s="164">
        <v>1856</v>
      </c>
      <c r="C1200" s="165">
        <v>19.52</v>
      </c>
      <c r="D1200" s="163"/>
      <c r="E1200" s="174"/>
      <c r="H1200" s="39"/>
    </row>
    <row r="1201" spans="1:8">
      <c r="A1201" s="163" t="s">
        <v>115</v>
      </c>
      <c r="B1201" s="164">
        <v>1857</v>
      </c>
      <c r="C1201" s="165">
        <v>35.53</v>
      </c>
      <c r="D1201" s="163"/>
      <c r="E1201" s="174"/>
      <c r="H1201" s="39"/>
    </row>
    <row r="1202" spans="1:8">
      <c r="A1202" s="163" t="s">
        <v>115</v>
      </c>
      <c r="B1202" s="164">
        <v>1858</v>
      </c>
      <c r="C1202" s="165">
        <v>3.81</v>
      </c>
      <c r="D1202" s="163"/>
      <c r="E1202" s="174"/>
      <c r="H1202" s="39"/>
    </row>
    <row r="1203" spans="1:8">
      <c r="A1203" s="163" t="s">
        <v>115</v>
      </c>
      <c r="B1203" s="164">
        <v>1859</v>
      </c>
      <c r="C1203" s="165">
        <v>7.94</v>
      </c>
      <c r="D1203" s="163"/>
      <c r="E1203" s="174"/>
      <c r="H1203" s="39"/>
    </row>
    <row r="1204" spans="1:8">
      <c r="A1204" s="163" t="s">
        <v>115</v>
      </c>
      <c r="B1204" s="164">
        <v>1860</v>
      </c>
      <c r="C1204" s="165">
        <v>5.53</v>
      </c>
      <c r="D1204" s="163"/>
      <c r="E1204" s="174"/>
      <c r="H1204" s="39"/>
    </row>
    <row r="1205" spans="1:8">
      <c r="A1205" s="163" t="s">
        <v>115</v>
      </c>
      <c r="B1205" s="164">
        <v>1861</v>
      </c>
      <c r="C1205" s="165">
        <v>9.61</v>
      </c>
      <c r="D1205" s="163"/>
      <c r="E1205" s="174"/>
      <c r="H1205" s="39"/>
    </row>
    <row r="1206" spans="1:8">
      <c r="A1206" s="163" t="s">
        <v>115</v>
      </c>
      <c r="B1206" s="164">
        <v>1862</v>
      </c>
      <c r="C1206" s="165">
        <v>23.84</v>
      </c>
      <c r="D1206" s="163"/>
      <c r="E1206" s="174"/>
      <c r="H1206" s="39"/>
    </row>
    <row r="1207" spans="1:8">
      <c r="A1207" s="163" t="s">
        <v>115</v>
      </c>
      <c r="B1207" s="164">
        <v>1863</v>
      </c>
      <c r="C1207" s="165">
        <v>36.53</v>
      </c>
      <c r="D1207" s="163"/>
      <c r="E1207" s="174"/>
      <c r="H1207" s="39"/>
    </row>
    <row r="1208" spans="1:8">
      <c r="A1208" s="163" t="s">
        <v>115</v>
      </c>
      <c r="B1208" s="164">
        <v>1864</v>
      </c>
      <c r="C1208" s="165">
        <v>44.8</v>
      </c>
      <c r="D1208" s="163"/>
      <c r="E1208" s="174"/>
      <c r="H1208" s="39"/>
    </row>
    <row r="1209" spans="1:8">
      <c r="A1209" s="163" t="s">
        <v>115</v>
      </c>
      <c r="B1209" s="164">
        <v>1865</v>
      </c>
      <c r="C1209" s="165">
        <v>48.78</v>
      </c>
      <c r="D1209" s="163"/>
      <c r="E1209" s="174"/>
      <c r="H1209" s="39"/>
    </row>
    <row r="1210" spans="1:8">
      <c r="A1210" s="163" t="s">
        <v>115</v>
      </c>
      <c r="B1210" s="164">
        <v>1866</v>
      </c>
      <c r="C1210" s="165">
        <v>11.44</v>
      </c>
      <c r="D1210" s="163"/>
      <c r="E1210" s="174"/>
      <c r="H1210" s="39"/>
    </row>
    <row r="1211" spans="1:8">
      <c r="A1211" s="163" t="s">
        <v>115</v>
      </c>
      <c r="B1211" s="164">
        <v>1867</v>
      </c>
      <c r="C1211" s="165">
        <v>50.43</v>
      </c>
      <c r="D1211" s="163"/>
      <c r="E1211" s="174"/>
      <c r="H1211" s="39"/>
    </row>
    <row r="1212" spans="1:8">
      <c r="A1212" s="163" t="s">
        <v>115</v>
      </c>
      <c r="B1212" s="164">
        <v>1868</v>
      </c>
      <c r="C1212" s="165">
        <v>25.52</v>
      </c>
      <c r="D1212" s="163"/>
      <c r="E1212" s="174"/>
      <c r="H1212" s="39"/>
    </row>
    <row r="1213" spans="1:8">
      <c r="A1213" s="163" t="s">
        <v>115</v>
      </c>
      <c r="B1213" s="164">
        <v>1869</v>
      </c>
      <c r="C1213" s="165">
        <v>4.68</v>
      </c>
      <c r="D1213" s="163"/>
      <c r="E1213" s="174"/>
      <c r="H1213" s="39"/>
    </row>
    <row r="1214" spans="1:8">
      <c r="A1214" s="163" t="s">
        <v>115</v>
      </c>
      <c r="B1214" s="164">
        <v>1870</v>
      </c>
      <c r="C1214" s="165">
        <v>5.66</v>
      </c>
      <c r="D1214" s="163"/>
      <c r="E1214" s="174"/>
      <c r="H1214" s="39"/>
    </row>
    <row r="1215" spans="1:8">
      <c r="A1215" s="163" t="s">
        <v>115</v>
      </c>
      <c r="B1215" s="164">
        <v>1871</v>
      </c>
      <c r="C1215" s="165">
        <v>7.12</v>
      </c>
      <c r="D1215" s="163"/>
      <c r="E1215" s="174"/>
      <c r="H1215" s="39"/>
    </row>
    <row r="1216" spans="1:8">
      <c r="A1216" s="163" t="s">
        <v>115</v>
      </c>
      <c r="B1216" s="164">
        <v>1872</v>
      </c>
      <c r="C1216" s="165">
        <v>9.5</v>
      </c>
      <c r="D1216" s="163"/>
      <c r="E1216" s="174"/>
      <c r="H1216" s="39"/>
    </row>
    <row r="1217" spans="1:8">
      <c r="A1217" s="163" t="s">
        <v>401</v>
      </c>
      <c r="B1217" s="164">
        <v>1873</v>
      </c>
      <c r="C1217" s="165">
        <v>90.01</v>
      </c>
      <c r="D1217" s="163"/>
      <c r="E1217" s="174"/>
      <c r="H1217" s="39"/>
    </row>
    <row r="1218" spans="1:8">
      <c r="A1218" s="163" t="s">
        <v>401</v>
      </c>
      <c r="B1218" s="164">
        <v>1874</v>
      </c>
      <c r="C1218" s="165">
        <v>52.6</v>
      </c>
      <c r="D1218" s="163"/>
      <c r="E1218" s="174"/>
      <c r="H1218" s="39"/>
    </row>
    <row r="1219" spans="1:8">
      <c r="A1219" s="163" t="s">
        <v>350</v>
      </c>
      <c r="B1219" s="164">
        <v>1898</v>
      </c>
      <c r="C1219" s="165">
        <v>12.73</v>
      </c>
      <c r="D1219" s="163"/>
      <c r="E1219" s="174"/>
      <c r="H1219" s="39"/>
    </row>
    <row r="1220" spans="1:8">
      <c r="A1220" s="163" t="s">
        <v>350</v>
      </c>
      <c r="B1220" s="164">
        <v>1899</v>
      </c>
      <c r="C1220" s="165">
        <v>15</v>
      </c>
      <c r="D1220" s="163"/>
      <c r="E1220" s="174"/>
      <c r="H1220" s="39"/>
    </row>
    <row r="1221" spans="1:8">
      <c r="A1221" s="163" t="s">
        <v>350</v>
      </c>
      <c r="B1221" s="164">
        <v>1900</v>
      </c>
      <c r="C1221" s="165">
        <v>52.97</v>
      </c>
      <c r="D1221" s="163"/>
      <c r="E1221" s="174"/>
      <c r="H1221" s="39"/>
    </row>
    <row r="1222" spans="1:8">
      <c r="A1222" s="163" t="s">
        <v>350</v>
      </c>
      <c r="B1222" s="164">
        <v>1901</v>
      </c>
      <c r="C1222" s="165">
        <v>32.549999999999997</v>
      </c>
      <c r="D1222" s="163"/>
      <c r="E1222" s="174"/>
      <c r="H1222" s="39"/>
    </row>
    <row r="1223" spans="1:8">
      <c r="A1223" s="163" t="s">
        <v>350</v>
      </c>
      <c r="B1223" s="164">
        <v>1902</v>
      </c>
      <c r="C1223" s="165">
        <v>49.27</v>
      </c>
      <c r="D1223" s="163"/>
      <c r="E1223" s="174"/>
      <c r="H1223" s="39"/>
    </row>
    <row r="1224" spans="1:8">
      <c r="A1224" s="163" t="s">
        <v>350</v>
      </c>
      <c r="B1224" s="164">
        <v>1903</v>
      </c>
      <c r="C1224" s="165">
        <v>23.03</v>
      </c>
      <c r="D1224" s="163"/>
      <c r="E1224" s="174"/>
      <c r="H1224" s="39"/>
    </row>
    <row r="1225" spans="1:8">
      <c r="A1225" s="163" t="s">
        <v>350</v>
      </c>
      <c r="B1225" s="164">
        <v>1904</v>
      </c>
      <c r="C1225" s="165">
        <v>23.46</v>
      </c>
      <c r="D1225" s="163"/>
      <c r="E1225" s="174"/>
      <c r="H1225" s="39"/>
    </row>
    <row r="1226" spans="1:8">
      <c r="A1226" s="163" t="s">
        <v>350</v>
      </c>
      <c r="B1226" s="164">
        <v>1905</v>
      </c>
      <c r="C1226" s="165">
        <v>20</v>
      </c>
      <c r="D1226" s="163"/>
      <c r="E1226" s="174"/>
      <c r="H1226" s="39"/>
    </row>
    <row r="1227" spans="1:8">
      <c r="A1227" s="163" t="s">
        <v>350</v>
      </c>
      <c r="B1227" s="164">
        <v>1906</v>
      </c>
      <c r="C1227" s="165">
        <v>77.5</v>
      </c>
      <c r="D1227" s="163"/>
      <c r="E1227" s="174"/>
      <c r="H1227" s="39"/>
    </row>
    <row r="1228" spans="1:8">
      <c r="A1228" s="163" t="s">
        <v>350</v>
      </c>
      <c r="B1228" s="164">
        <v>1907</v>
      </c>
      <c r="C1228" s="165">
        <v>65.680000000000007</v>
      </c>
      <c r="D1228" s="163"/>
      <c r="E1228" s="174"/>
      <c r="H1228" s="39"/>
    </row>
    <row r="1229" spans="1:8">
      <c r="A1229" s="163" t="s">
        <v>350</v>
      </c>
      <c r="B1229" s="164">
        <v>1908</v>
      </c>
      <c r="C1229" s="165">
        <v>69.709999999999994</v>
      </c>
      <c r="D1229" s="163"/>
      <c r="E1229" s="174"/>
      <c r="H1229" s="39"/>
    </row>
    <row r="1230" spans="1:8">
      <c r="A1230" s="163" t="s">
        <v>350</v>
      </c>
      <c r="B1230" s="164">
        <v>1909</v>
      </c>
      <c r="C1230" s="165">
        <v>32</v>
      </c>
      <c r="D1230" s="163"/>
      <c r="E1230" s="174"/>
      <c r="H1230" s="39"/>
    </row>
    <row r="1231" spans="1:8">
      <c r="A1231" s="163" t="s">
        <v>350</v>
      </c>
      <c r="B1231" s="164">
        <v>1911</v>
      </c>
      <c r="C1231" s="165">
        <v>53.42</v>
      </c>
      <c r="D1231" s="163"/>
      <c r="E1231" s="174"/>
      <c r="H1231" s="39"/>
    </row>
    <row r="1232" spans="1:8">
      <c r="A1232" s="163" t="s">
        <v>350</v>
      </c>
      <c r="B1232" s="164">
        <v>1912</v>
      </c>
      <c r="C1232" s="165">
        <v>12</v>
      </c>
      <c r="D1232" s="163"/>
      <c r="E1232" s="174"/>
      <c r="H1232" s="39"/>
    </row>
    <row r="1233" spans="1:8">
      <c r="A1233" s="163" t="s">
        <v>350</v>
      </c>
      <c r="B1233" s="164">
        <v>1913</v>
      </c>
      <c r="C1233" s="165">
        <v>45.22</v>
      </c>
      <c r="D1233" s="163"/>
      <c r="E1233" s="174"/>
      <c r="H1233" s="39"/>
    </row>
    <row r="1234" spans="1:8">
      <c r="A1234" s="163" t="s">
        <v>350</v>
      </c>
      <c r="B1234" s="164">
        <v>1914</v>
      </c>
      <c r="C1234" s="165">
        <v>15.83</v>
      </c>
      <c r="D1234" s="163"/>
      <c r="E1234" s="174"/>
      <c r="H1234" s="39"/>
    </row>
    <row r="1235" spans="1:8">
      <c r="A1235" s="163" t="s">
        <v>350</v>
      </c>
      <c r="B1235" s="164">
        <v>1915</v>
      </c>
      <c r="C1235" s="165">
        <v>61.22</v>
      </c>
      <c r="D1235" s="163"/>
      <c r="E1235" s="174"/>
      <c r="H1235" s="39"/>
    </row>
    <row r="1236" spans="1:8">
      <c r="A1236" s="163" t="s">
        <v>350</v>
      </c>
      <c r="B1236" s="164">
        <v>1916</v>
      </c>
      <c r="C1236" s="165">
        <v>11.38</v>
      </c>
      <c r="D1236" s="163"/>
      <c r="E1236" s="174"/>
      <c r="H1236" s="39"/>
    </row>
    <row r="1237" spans="1:8">
      <c r="A1237" s="163" t="s">
        <v>350</v>
      </c>
      <c r="B1237" s="164">
        <v>1910</v>
      </c>
      <c r="C1237" s="165">
        <v>12.5</v>
      </c>
      <c r="D1237" s="163"/>
      <c r="E1237" s="174"/>
      <c r="H1237" s="39"/>
    </row>
    <row r="1238" spans="1:8">
      <c r="A1238" s="163" t="s">
        <v>350</v>
      </c>
      <c r="B1238" s="164">
        <v>1917</v>
      </c>
      <c r="C1238" s="165">
        <v>57.86</v>
      </c>
      <c r="D1238" s="163"/>
      <c r="E1238" s="174"/>
      <c r="H1238" s="39"/>
    </row>
    <row r="1239" spans="1:8">
      <c r="A1239" s="163" t="s">
        <v>350</v>
      </c>
      <c r="B1239" s="164">
        <v>1918</v>
      </c>
      <c r="C1239" s="165">
        <v>42.3</v>
      </c>
      <c r="D1239" s="163"/>
      <c r="E1239" s="174"/>
      <c r="H1239" s="39"/>
    </row>
    <row r="1240" spans="1:8">
      <c r="A1240" s="163" t="s">
        <v>350</v>
      </c>
      <c r="B1240" s="164">
        <v>1919</v>
      </c>
      <c r="C1240" s="165">
        <v>30.3</v>
      </c>
      <c r="D1240" s="163"/>
      <c r="E1240" s="174"/>
      <c r="H1240" s="39"/>
    </row>
    <row r="1241" spans="1:8">
      <c r="A1241" s="163" t="s">
        <v>350</v>
      </c>
      <c r="B1241" s="164">
        <v>1920</v>
      </c>
      <c r="C1241" s="165">
        <v>39.909999999999997</v>
      </c>
      <c r="D1241" s="163"/>
      <c r="E1241" s="174"/>
      <c r="H1241" s="39"/>
    </row>
    <row r="1242" spans="1:8">
      <c r="A1242" s="163" t="s">
        <v>350</v>
      </c>
      <c r="B1242" s="164">
        <v>1921</v>
      </c>
      <c r="C1242" s="165">
        <v>29.75</v>
      </c>
      <c r="D1242" s="163"/>
      <c r="E1242" s="174"/>
      <c r="H1242" s="39"/>
    </row>
    <row r="1243" spans="1:8">
      <c r="A1243" s="163" t="s">
        <v>350</v>
      </c>
      <c r="B1243" s="164">
        <v>1922</v>
      </c>
      <c r="C1243" s="165">
        <v>13.4</v>
      </c>
      <c r="D1243" s="163"/>
      <c r="E1243" s="174"/>
      <c r="H1243" s="39"/>
    </row>
    <row r="1244" spans="1:8">
      <c r="A1244" s="163" t="s">
        <v>350</v>
      </c>
      <c r="B1244" s="164">
        <v>1923</v>
      </c>
      <c r="C1244" s="165">
        <v>59</v>
      </c>
      <c r="D1244" s="163"/>
      <c r="E1244" s="174"/>
      <c r="H1244" s="39"/>
    </row>
    <row r="1245" spans="1:8">
      <c r="A1245" s="163" t="s">
        <v>350</v>
      </c>
      <c r="B1245" s="164">
        <v>1924</v>
      </c>
      <c r="C1245" s="165">
        <v>105.57</v>
      </c>
      <c r="D1245" s="163"/>
      <c r="E1245" s="174"/>
      <c r="H1245" s="39"/>
    </row>
    <row r="1246" spans="1:8">
      <c r="A1246" s="163" t="s">
        <v>350</v>
      </c>
      <c r="B1246" s="164">
        <v>1925</v>
      </c>
      <c r="C1246" s="165">
        <v>10.5</v>
      </c>
      <c r="D1246" s="163"/>
      <c r="E1246" s="174"/>
      <c r="H1246" s="39"/>
    </row>
    <row r="1247" spans="1:8">
      <c r="A1247" s="163" t="s">
        <v>350</v>
      </c>
      <c r="B1247" s="164">
        <v>1926</v>
      </c>
      <c r="C1247" s="165">
        <v>72.010000000000005</v>
      </c>
      <c r="D1247" s="163"/>
      <c r="E1247" s="174"/>
      <c r="H1247" s="39"/>
    </row>
    <row r="1248" spans="1:8">
      <c r="A1248" s="163" t="s">
        <v>350</v>
      </c>
      <c r="B1248" s="164">
        <v>1927</v>
      </c>
      <c r="C1248" s="165">
        <v>26.55</v>
      </c>
      <c r="D1248" s="163"/>
      <c r="E1248" s="174"/>
      <c r="H1248" s="39"/>
    </row>
    <row r="1249" spans="1:8">
      <c r="A1249" s="163" t="s">
        <v>350</v>
      </c>
      <c r="B1249" s="164">
        <v>1928</v>
      </c>
      <c r="C1249" s="165">
        <v>64.900000000000006</v>
      </c>
      <c r="D1249" s="163"/>
      <c r="E1249" s="174"/>
      <c r="H1249" s="39"/>
    </row>
    <row r="1250" spans="1:8">
      <c r="A1250" s="163" t="s">
        <v>350</v>
      </c>
      <c r="B1250" s="164">
        <v>1929</v>
      </c>
      <c r="C1250" s="165">
        <v>28.18</v>
      </c>
      <c r="D1250" s="163"/>
      <c r="E1250" s="174"/>
      <c r="H1250" s="39"/>
    </row>
    <row r="1251" spans="1:8">
      <c r="A1251" s="163" t="s">
        <v>350</v>
      </c>
      <c r="B1251" s="164">
        <v>1930</v>
      </c>
      <c r="C1251" s="165">
        <v>32.69</v>
      </c>
      <c r="D1251" s="163"/>
      <c r="E1251" s="174"/>
      <c r="H1251" s="39"/>
    </row>
    <row r="1252" spans="1:8">
      <c r="A1252" s="163" t="s">
        <v>350</v>
      </c>
      <c r="B1252" s="164">
        <v>1931</v>
      </c>
      <c r="C1252" s="165">
        <v>32.69</v>
      </c>
      <c r="D1252" s="163"/>
      <c r="E1252" s="174"/>
      <c r="H1252" s="39"/>
    </row>
    <row r="1253" spans="1:8">
      <c r="A1253" s="163" t="s">
        <v>350</v>
      </c>
      <c r="B1253" s="164">
        <v>1932</v>
      </c>
      <c r="C1253" s="165">
        <v>37.450000000000003</v>
      </c>
      <c r="D1253" s="163"/>
      <c r="E1253" s="174"/>
      <c r="H1253" s="39"/>
    </row>
    <row r="1254" spans="1:8">
      <c r="A1254" s="163" t="s">
        <v>350</v>
      </c>
      <c r="B1254" s="164">
        <v>1933</v>
      </c>
      <c r="C1254" s="165">
        <v>4.9000000000000004</v>
      </c>
      <c r="D1254" s="163"/>
      <c r="E1254" s="174"/>
      <c r="H1254" s="39"/>
    </row>
    <row r="1255" spans="1:8">
      <c r="A1255" s="163" t="s">
        <v>350</v>
      </c>
      <c r="B1255" s="164">
        <v>1934</v>
      </c>
      <c r="C1255" s="165">
        <v>14.9</v>
      </c>
      <c r="D1255" s="163"/>
      <c r="E1255" s="174"/>
      <c r="H1255" s="39"/>
    </row>
    <row r="1256" spans="1:8">
      <c r="A1256" s="163" t="s">
        <v>350</v>
      </c>
      <c r="B1256" s="164">
        <v>1935</v>
      </c>
      <c r="C1256" s="165">
        <v>4.95</v>
      </c>
      <c r="D1256" s="163"/>
      <c r="E1256" s="174"/>
      <c r="H1256" s="39"/>
    </row>
    <row r="1257" spans="1:8">
      <c r="A1257" s="163" t="s">
        <v>350</v>
      </c>
      <c r="B1257" s="164">
        <v>1936</v>
      </c>
      <c r="C1257" s="165">
        <v>19.77</v>
      </c>
      <c r="D1257" s="163"/>
      <c r="E1257" s="174"/>
      <c r="H1257" s="39"/>
    </row>
    <row r="1258" spans="1:8">
      <c r="A1258" s="163" t="s">
        <v>350</v>
      </c>
      <c r="B1258" s="164">
        <v>1937</v>
      </c>
      <c r="C1258" s="165">
        <v>30.05</v>
      </c>
      <c r="D1258" s="163"/>
      <c r="E1258" s="174"/>
      <c r="H1258" s="39"/>
    </row>
    <row r="1259" spans="1:8">
      <c r="A1259" s="163" t="s">
        <v>350</v>
      </c>
      <c r="B1259" s="164">
        <v>1938</v>
      </c>
      <c r="C1259" s="165">
        <v>30.05</v>
      </c>
      <c r="D1259" s="163"/>
      <c r="E1259" s="174"/>
      <c r="H1259" s="39"/>
    </row>
    <row r="1260" spans="1:8">
      <c r="A1260" s="163" t="s">
        <v>350</v>
      </c>
      <c r="B1260" s="164">
        <v>1939</v>
      </c>
      <c r="C1260" s="165">
        <v>40.64</v>
      </c>
      <c r="D1260" s="163"/>
      <c r="E1260" s="174"/>
      <c r="H1260" s="39"/>
    </row>
    <row r="1261" spans="1:8">
      <c r="A1261" s="163" t="s">
        <v>350</v>
      </c>
      <c r="B1261" s="164">
        <v>1940</v>
      </c>
      <c r="C1261" s="165">
        <v>9.8000000000000007</v>
      </c>
      <c r="D1261" s="163"/>
      <c r="E1261" s="174"/>
      <c r="H1261" s="39"/>
    </row>
    <row r="1262" spans="1:8">
      <c r="A1262" s="163" t="s">
        <v>350</v>
      </c>
      <c r="B1262" s="164">
        <v>1941</v>
      </c>
      <c r="C1262" s="165">
        <v>15</v>
      </c>
      <c r="D1262" s="163"/>
      <c r="E1262" s="174"/>
      <c r="H1262" s="39"/>
    </row>
    <row r="1263" spans="1:8">
      <c r="A1263" s="163" t="s">
        <v>350</v>
      </c>
      <c r="B1263" s="164">
        <v>1942</v>
      </c>
      <c r="C1263" s="165">
        <v>8.6999999999999993</v>
      </c>
      <c r="D1263" s="163"/>
      <c r="E1263" s="174"/>
      <c r="H1263" s="39"/>
    </row>
    <row r="1264" spans="1:8">
      <c r="A1264" s="163" t="s">
        <v>350</v>
      </c>
      <c r="B1264" s="164">
        <v>1943</v>
      </c>
      <c r="C1264" s="165">
        <v>7.49</v>
      </c>
      <c r="D1264" s="163"/>
      <c r="E1264" s="174"/>
      <c r="H1264" s="39"/>
    </row>
    <row r="1265" spans="1:8">
      <c r="A1265" s="163" t="s">
        <v>350</v>
      </c>
      <c r="B1265" s="164">
        <v>1944</v>
      </c>
      <c r="C1265" s="165">
        <v>43.08</v>
      </c>
      <c r="D1265" s="163"/>
      <c r="E1265" s="174"/>
      <c r="H1265" s="39"/>
    </row>
    <row r="1266" spans="1:8">
      <c r="A1266" s="163" t="s">
        <v>350</v>
      </c>
      <c r="B1266" s="164">
        <v>1945</v>
      </c>
      <c r="C1266" s="165">
        <v>34.020000000000003</v>
      </c>
      <c r="D1266" s="163"/>
      <c r="E1266" s="174"/>
      <c r="H1266" s="39"/>
    </row>
    <row r="1267" spans="1:8">
      <c r="A1267" s="163" t="s">
        <v>350</v>
      </c>
      <c r="B1267" s="164">
        <v>1946</v>
      </c>
      <c r="C1267" s="165">
        <v>18.5</v>
      </c>
      <c r="D1267" s="163"/>
      <c r="E1267" s="174"/>
      <c r="H1267" s="39"/>
    </row>
    <row r="1268" spans="1:8">
      <c r="A1268" s="163" t="s">
        <v>350</v>
      </c>
      <c r="B1268" s="164">
        <v>1947</v>
      </c>
      <c r="C1268" s="165">
        <v>4.93</v>
      </c>
      <c r="D1268" s="163"/>
      <c r="E1268" s="174"/>
      <c r="H1268" s="39"/>
    </row>
    <row r="1269" spans="1:8">
      <c r="A1269" s="163" t="s">
        <v>350</v>
      </c>
      <c r="B1269" s="164">
        <v>1948</v>
      </c>
      <c r="C1269" s="165">
        <v>4.9000000000000004</v>
      </c>
      <c r="D1269" s="163"/>
      <c r="E1269" s="174"/>
      <c r="H1269" s="39"/>
    </row>
    <row r="1270" spans="1:8">
      <c r="A1270" s="163" t="s">
        <v>350</v>
      </c>
      <c r="B1270" s="164">
        <v>1949</v>
      </c>
      <c r="C1270" s="165">
        <v>14.71</v>
      </c>
      <c r="D1270" s="163"/>
      <c r="E1270" s="174"/>
      <c r="H1270" s="39"/>
    </row>
    <row r="1271" spans="1:8">
      <c r="A1271" s="163" t="s">
        <v>350</v>
      </c>
      <c r="B1271" s="164">
        <v>1950</v>
      </c>
      <c r="C1271" s="165">
        <v>7.4</v>
      </c>
      <c r="D1271" s="163"/>
      <c r="E1271" s="174"/>
      <c r="H1271" s="39"/>
    </row>
    <row r="1272" spans="1:8">
      <c r="A1272" s="163" t="s">
        <v>350</v>
      </c>
      <c r="B1272" s="164">
        <v>1951</v>
      </c>
      <c r="C1272" s="165">
        <v>17.5</v>
      </c>
      <c r="D1272" s="163"/>
      <c r="E1272" s="174"/>
      <c r="H1272" s="39"/>
    </row>
    <row r="1273" spans="1:8">
      <c r="A1273" s="163" t="s">
        <v>350</v>
      </c>
      <c r="B1273" s="164">
        <v>1952</v>
      </c>
      <c r="C1273" s="165">
        <v>23.18</v>
      </c>
      <c r="D1273" s="163"/>
      <c r="E1273" s="174"/>
      <c r="H1273" s="39"/>
    </row>
    <row r="1274" spans="1:8">
      <c r="A1274" s="163" t="s">
        <v>350</v>
      </c>
      <c r="B1274" s="164">
        <v>1953</v>
      </c>
      <c r="C1274" s="165">
        <v>18.940000000000001</v>
      </c>
      <c r="D1274" s="163"/>
      <c r="E1274" s="174"/>
      <c r="H1274" s="39"/>
    </row>
    <row r="1275" spans="1:8">
      <c r="A1275" s="163" t="s">
        <v>350</v>
      </c>
      <c r="B1275" s="164">
        <v>1954</v>
      </c>
      <c r="C1275" s="165">
        <v>15.5</v>
      </c>
      <c r="D1275" s="163"/>
      <c r="E1275" s="174"/>
      <c r="H1275" s="39"/>
    </row>
    <row r="1276" spans="1:8">
      <c r="A1276" s="163" t="s">
        <v>350</v>
      </c>
      <c r="B1276" s="164">
        <v>1955</v>
      </c>
      <c r="C1276" s="165">
        <v>102.6</v>
      </c>
      <c r="D1276" s="163"/>
      <c r="E1276" s="174"/>
      <c r="H1276" s="39"/>
    </row>
    <row r="1277" spans="1:8">
      <c r="A1277" s="163" t="s">
        <v>350</v>
      </c>
      <c r="B1277" s="164">
        <v>6670</v>
      </c>
      <c r="C1277" s="165">
        <v>43.23</v>
      </c>
      <c r="D1277" s="163"/>
      <c r="E1277" s="174"/>
      <c r="H1277" s="39"/>
    </row>
    <row r="1278" spans="1:8">
      <c r="A1278" s="163" t="s">
        <v>350</v>
      </c>
      <c r="B1278" s="164">
        <v>6669</v>
      </c>
      <c r="C1278" s="165">
        <v>81.2</v>
      </c>
      <c r="D1278" s="163"/>
      <c r="E1278" s="174"/>
      <c r="H1278" s="39"/>
    </row>
    <row r="1279" spans="1:8">
      <c r="A1279" s="163" t="s">
        <v>350</v>
      </c>
      <c r="B1279" s="164">
        <v>1956</v>
      </c>
      <c r="C1279" s="165">
        <v>13.9</v>
      </c>
      <c r="D1279" s="163"/>
      <c r="E1279" s="174"/>
      <c r="H1279" s="39"/>
    </row>
    <row r="1280" spans="1:8">
      <c r="A1280" s="163" t="s">
        <v>350</v>
      </c>
      <c r="B1280" s="164">
        <v>1957</v>
      </c>
      <c r="C1280" s="165">
        <v>21.5</v>
      </c>
      <c r="D1280" s="163"/>
      <c r="E1280" s="174"/>
      <c r="H1280" s="39"/>
    </row>
    <row r="1281" spans="1:8">
      <c r="A1281" s="163" t="s">
        <v>350</v>
      </c>
      <c r="B1281" s="164">
        <v>1958</v>
      </c>
      <c r="C1281" s="165">
        <v>16.2</v>
      </c>
      <c r="D1281" s="163"/>
      <c r="E1281" s="174"/>
      <c r="H1281" s="39"/>
    </row>
    <row r="1282" spans="1:8">
      <c r="A1282" s="163" t="s">
        <v>350</v>
      </c>
      <c r="B1282" s="164">
        <v>1959</v>
      </c>
      <c r="C1282" s="165">
        <v>16.2</v>
      </c>
      <c r="D1282" s="163"/>
      <c r="E1282" s="174"/>
      <c r="H1282" s="39"/>
    </row>
    <row r="1283" spans="1:8">
      <c r="A1283" s="163" t="s">
        <v>350</v>
      </c>
      <c r="B1283" s="164">
        <v>1960</v>
      </c>
      <c r="C1283" s="165">
        <v>16.2</v>
      </c>
      <c r="D1283" s="163"/>
      <c r="E1283" s="174"/>
      <c r="H1283" s="39"/>
    </row>
    <row r="1284" spans="1:8">
      <c r="A1284" s="163" t="s">
        <v>350</v>
      </c>
      <c r="B1284" s="164">
        <v>1961</v>
      </c>
      <c r="C1284" s="165">
        <v>16.2</v>
      </c>
      <c r="D1284" s="163"/>
      <c r="E1284" s="174"/>
      <c r="H1284" s="39"/>
    </row>
    <row r="1285" spans="1:8">
      <c r="A1285" s="163" t="s">
        <v>350</v>
      </c>
      <c r="B1285" s="164">
        <v>1962</v>
      </c>
      <c r="C1285" s="165">
        <v>5.9</v>
      </c>
      <c r="D1285" s="163"/>
      <c r="E1285" s="174"/>
      <c r="H1285" s="39"/>
    </row>
    <row r="1286" spans="1:8">
      <c r="A1286" s="163" t="s">
        <v>350</v>
      </c>
      <c r="B1286" s="164">
        <v>1963</v>
      </c>
      <c r="C1286" s="165">
        <v>88</v>
      </c>
      <c r="D1286" s="163"/>
      <c r="E1286" s="174"/>
      <c r="H1286" s="39"/>
    </row>
    <row r="1287" spans="1:8">
      <c r="A1287" s="163" t="s">
        <v>350</v>
      </c>
      <c r="B1287" s="164">
        <v>1964</v>
      </c>
      <c r="C1287" s="165">
        <v>35.29</v>
      </c>
      <c r="D1287" s="163"/>
      <c r="E1287" s="174"/>
      <c r="H1287" s="39"/>
    </row>
    <row r="1288" spans="1:8">
      <c r="A1288" s="163" t="s">
        <v>350</v>
      </c>
      <c r="B1288" s="164">
        <v>1965</v>
      </c>
      <c r="C1288" s="165">
        <v>34.83</v>
      </c>
      <c r="D1288" s="163"/>
      <c r="E1288" s="174"/>
      <c r="H1288" s="39"/>
    </row>
    <row r="1289" spans="1:8">
      <c r="A1289" s="163" t="s">
        <v>350</v>
      </c>
      <c r="B1289" s="164">
        <v>1966</v>
      </c>
      <c r="C1289" s="165">
        <v>11.8</v>
      </c>
      <c r="D1289" s="163"/>
      <c r="E1289" s="174"/>
      <c r="H1289" s="39"/>
    </row>
    <row r="1290" spans="1:8">
      <c r="A1290" s="163" t="s">
        <v>350</v>
      </c>
      <c r="B1290" s="164">
        <v>1967</v>
      </c>
      <c r="C1290" s="165">
        <v>45.85</v>
      </c>
      <c r="D1290" s="163"/>
      <c r="E1290" s="174"/>
      <c r="H1290" s="39"/>
    </row>
    <row r="1291" spans="1:8">
      <c r="A1291" s="163" t="s">
        <v>350</v>
      </c>
      <c r="B1291" s="164">
        <v>1968</v>
      </c>
      <c r="C1291" s="165">
        <v>51.81</v>
      </c>
      <c r="D1291" s="163"/>
      <c r="E1291" s="174"/>
      <c r="H1291" s="39"/>
    </row>
    <row r="1292" spans="1:8">
      <c r="A1292" s="163" t="s">
        <v>350</v>
      </c>
      <c r="B1292" s="164">
        <v>1969</v>
      </c>
      <c r="C1292" s="165">
        <v>31.08</v>
      </c>
      <c r="D1292" s="163"/>
      <c r="E1292" s="174"/>
      <c r="H1292" s="39"/>
    </row>
    <row r="1293" spans="1:8">
      <c r="A1293" s="163" t="s">
        <v>350</v>
      </c>
      <c r="B1293" s="164">
        <v>1970</v>
      </c>
      <c r="C1293" s="165">
        <v>106.46</v>
      </c>
      <c r="D1293" s="163"/>
      <c r="E1293" s="174"/>
      <c r="H1293" s="39"/>
    </row>
    <row r="1294" spans="1:8">
      <c r="A1294" s="163" t="s">
        <v>350</v>
      </c>
      <c r="B1294" s="164">
        <v>1971</v>
      </c>
      <c r="C1294" s="165">
        <v>31.74</v>
      </c>
      <c r="D1294" s="163"/>
      <c r="E1294" s="174"/>
      <c r="H1294" s="39"/>
    </row>
    <row r="1295" spans="1:8">
      <c r="A1295" s="163" t="s">
        <v>350</v>
      </c>
      <c r="B1295" s="164">
        <v>1972</v>
      </c>
      <c r="C1295" s="165">
        <v>36.270000000000003</v>
      </c>
      <c r="D1295" s="163"/>
      <c r="E1295" s="174"/>
      <c r="H1295" s="39"/>
    </row>
    <row r="1296" spans="1:8">
      <c r="A1296" s="163" t="s">
        <v>350</v>
      </c>
      <c r="B1296" s="164">
        <v>1973</v>
      </c>
      <c r="C1296" s="165">
        <v>17.62</v>
      </c>
      <c r="D1296" s="163"/>
      <c r="E1296" s="174"/>
      <c r="H1296" s="39"/>
    </row>
    <row r="1297" spans="1:8">
      <c r="A1297" s="163" t="s">
        <v>350</v>
      </c>
      <c r="B1297" s="164">
        <v>1974</v>
      </c>
      <c r="C1297" s="165">
        <v>41.67</v>
      </c>
      <c r="D1297" s="163"/>
      <c r="E1297" s="174"/>
      <c r="H1297" s="39"/>
    </row>
    <row r="1298" spans="1:8">
      <c r="A1298" s="163" t="s">
        <v>350</v>
      </c>
      <c r="B1298" s="164">
        <v>1975</v>
      </c>
      <c r="C1298" s="165">
        <v>79.61</v>
      </c>
      <c r="D1298" s="163"/>
      <c r="E1298" s="174"/>
      <c r="H1298" s="39"/>
    </row>
    <row r="1299" spans="1:8">
      <c r="A1299" s="163" t="s">
        <v>350</v>
      </c>
      <c r="B1299" s="164">
        <v>1976</v>
      </c>
      <c r="C1299" s="165">
        <v>82.46</v>
      </c>
      <c r="D1299" s="163"/>
      <c r="E1299" s="174"/>
      <c r="H1299" s="39"/>
    </row>
    <row r="1300" spans="1:8">
      <c r="A1300" s="163" t="s">
        <v>350</v>
      </c>
      <c r="B1300" s="164">
        <v>3643</v>
      </c>
      <c r="C1300" s="165">
        <v>82.46</v>
      </c>
      <c r="D1300" s="163"/>
      <c r="E1300" s="174"/>
      <c r="H1300" s="39"/>
    </row>
    <row r="1301" spans="1:8">
      <c r="A1301" s="163" t="s">
        <v>350</v>
      </c>
      <c r="B1301" s="164">
        <v>1977</v>
      </c>
      <c r="C1301" s="165">
        <v>80.150000000000006</v>
      </c>
      <c r="D1301" s="163"/>
      <c r="E1301" s="174"/>
      <c r="H1301" s="39"/>
    </row>
    <row r="1302" spans="1:8">
      <c r="A1302" s="163" t="s">
        <v>350</v>
      </c>
      <c r="B1302" s="164">
        <v>1978</v>
      </c>
      <c r="C1302" s="165">
        <v>61.76</v>
      </c>
      <c r="D1302" s="163"/>
      <c r="E1302" s="174"/>
      <c r="H1302" s="39"/>
    </row>
    <row r="1303" spans="1:8">
      <c r="A1303" s="163" t="s">
        <v>350</v>
      </c>
      <c r="B1303" s="164">
        <v>1979</v>
      </c>
      <c r="C1303" s="165">
        <v>53.18</v>
      </c>
      <c r="D1303" s="163"/>
      <c r="E1303" s="174"/>
      <c r="H1303" s="39"/>
    </row>
    <row r="1304" spans="1:8">
      <c r="A1304" s="163" t="s">
        <v>350</v>
      </c>
      <c r="B1304" s="164">
        <v>1980</v>
      </c>
      <c r="C1304" s="165">
        <v>48.71</v>
      </c>
      <c r="D1304" s="163"/>
      <c r="E1304" s="174"/>
      <c r="H1304" s="39"/>
    </row>
    <row r="1305" spans="1:8">
      <c r="A1305" s="163" t="s">
        <v>350</v>
      </c>
      <c r="B1305" s="164">
        <v>1981</v>
      </c>
      <c r="C1305" s="165">
        <v>135.5</v>
      </c>
      <c r="D1305" s="163"/>
      <c r="E1305" s="174"/>
      <c r="H1305" s="39"/>
    </row>
    <row r="1306" spans="1:8">
      <c r="A1306" s="163" t="s">
        <v>350</v>
      </c>
      <c r="B1306" s="164">
        <v>1982</v>
      </c>
      <c r="C1306" s="165">
        <v>135.5</v>
      </c>
      <c r="D1306" s="163"/>
      <c r="E1306" s="174"/>
      <c r="H1306" s="39"/>
    </row>
    <row r="1307" spans="1:8">
      <c r="A1307" s="163" t="s">
        <v>350</v>
      </c>
      <c r="B1307" s="164">
        <v>1985</v>
      </c>
      <c r="C1307" s="165">
        <v>5.82</v>
      </c>
      <c r="D1307" s="163"/>
      <c r="E1307" s="174"/>
      <c r="H1307" s="39"/>
    </row>
    <row r="1308" spans="1:8">
      <c r="A1308" s="163" t="s">
        <v>350</v>
      </c>
      <c r="B1308" s="164">
        <v>1986</v>
      </c>
      <c r="C1308" s="165">
        <v>11</v>
      </c>
      <c r="D1308" s="163"/>
      <c r="E1308" s="174"/>
      <c r="H1308" s="39"/>
    </row>
    <row r="1309" spans="1:8">
      <c r="A1309" s="163" t="s">
        <v>350</v>
      </c>
      <c r="B1309" s="164">
        <v>1987</v>
      </c>
      <c r="C1309" s="165">
        <v>47.25</v>
      </c>
      <c r="D1309" s="163"/>
      <c r="E1309" s="174"/>
      <c r="H1309" s="39"/>
    </row>
    <row r="1310" spans="1:8">
      <c r="A1310" s="163" t="s">
        <v>350</v>
      </c>
      <c r="B1310" s="164">
        <v>1988</v>
      </c>
      <c r="C1310" s="165">
        <v>31.99</v>
      </c>
      <c r="D1310" s="163"/>
      <c r="E1310" s="174"/>
      <c r="H1310" s="39"/>
    </row>
    <row r="1311" spans="1:8">
      <c r="A1311" s="163" t="s">
        <v>350</v>
      </c>
      <c r="B1311" s="164">
        <v>1989</v>
      </c>
      <c r="C1311" s="165">
        <v>51.25</v>
      </c>
      <c r="D1311" s="163"/>
      <c r="E1311" s="174"/>
      <c r="H1311" s="39"/>
    </row>
    <row r="1312" spans="1:8">
      <c r="A1312" s="163" t="s">
        <v>350</v>
      </c>
      <c r="B1312" s="164">
        <v>1990</v>
      </c>
      <c r="C1312" s="165">
        <v>71.3</v>
      </c>
      <c r="D1312" s="163"/>
      <c r="E1312" s="174"/>
      <c r="H1312" s="39"/>
    </row>
    <row r="1313" spans="1:8">
      <c r="A1313" s="163" t="s">
        <v>350</v>
      </c>
      <c r="B1313" s="164">
        <v>1991</v>
      </c>
      <c r="C1313" s="165">
        <v>83.03</v>
      </c>
      <c r="D1313" s="163"/>
      <c r="E1313" s="174"/>
      <c r="H1313" s="39"/>
    </row>
    <row r="1314" spans="1:8">
      <c r="A1314" s="163" t="s">
        <v>350</v>
      </c>
      <c r="B1314" s="164">
        <v>1992</v>
      </c>
      <c r="C1314" s="165">
        <v>46.71</v>
      </c>
      <c r="D1314" s="163"/>
      <c r="E1314" s="174"/>
      <c r="H1314" s="39"/>
    </row>
    <row r="1315" spans="1:8">
      <c r="A1315" s="163" t="s">
        <v>350</v>
      </c>
      <c r="B1315" s="164">
        <v>6724</v>
      </c>
      <c r="C1315" s="165">
        <v>52.44</v>
      </c>
      <c r="D1315" s="163"/>
      <c r="E1315" s="174"/>
      <c r="H1315" s="39"/>
    </row>
    <row r="1316" spans="1:8">
      <c r="A1316" s="163" t="s">
        <v>350</v>
      </c>
      <c r="B1316" s="164">
        <v>1993</v>
      </c>
      <c r="C1316" s="165">
        <v>57.96</v>
      </c>
      <c r="D1316" s="163"/>
      <c r="E1316" s="174"/>
      <c r="H1316" s="39"/>
    </row>
    <row r="1317" spans="1:8">
      <c r="A1317" s="163" t="s">
        <v>350</v>
      </c>
      <c r="B1317" s="164">
        <v>1994</v>
      </c>
      <c r="C1317" s="165">
        <v>15.98</v>
      </c>
      <c r="D1317" s="163"/>
      <c r="E1317" s="174"/>
      <c r="H1317" s="39"/>
    </row>
    <row r="1318" spans="1:8">
      <c r="A1318" s="163" t="s">
        <v>350</v>
      </c>
      <c r="B1318" s="164">
        <v>1995</v>
      </c>
      <c r="C1318" s="165">
        <v>35.619999999999997</v>
      </c>
      <c r="D1318" s="163"/>
      <c r="E1318" s="174"/>
      <c r="H1318" s="39"/>
    </row>
    <row r="1319" spans="1:8">
      <c r="A1319" s="163" t="s">
        <v>350</v>
      </c>
      <c r="B1319" s="164">
        <v>1996</v>
      </c>
      <c r="C1319" s="165">
        <v>44.28</v>
      </c>
      <c r="D1319" s="163"/>
      <c r="E1319" s="174"/>
      <c r="H1319" s="39"/>
    </row>
    <row r="1320" spans="1:8">
      <c r="A1320" s="163" t="s">
        <v>350</v>
      </c>
      <c r="B1320" s="164">
        <v>1997</v>
      </c>
      <c r="C1320" s="165">
        <v>32.4</v>
      </c>
      <c r="D1320" s="163"/>
      <c r="E1320" s="174"/>
      <c r="H1320" s="39"/>
    </row>
    <row r="1321" spans="1:8">
      <c r="A1321" s="163" t="s">
        <v>350</v>
      </c>
      <c r="B1321" s="164">
        <v>1998</v>
      </c>
      <c r="C1321" s="165">
        <v>32.909999999999997</v>
      </c>
      <c r="D1321" s="163"/>
      <c r="E1321" s="174"/>
      <c r="H1321" s="39"/>
    </row>
    <row r="1322" spans="1:8">
      <c r="A1322" s="163" t="s">
        <v>350</v>
      </c>
      <c r="B1322" s="164">
        <v>1999</v>
      </c>
      <c r="C1322" s="165">
        <v>17.649999999999999</v>
      </c>
      <c r="D1322" s="163"/>
      <c r="E1322" s="174"/>
      <c r="H1322" s="39"/>
    </row>
    <row r="1323" spans="1:8">
      <c r="A1323" s="163" t="s">
        <v>350</v>
      </c>
      <c r="B1323" s="164">
        <v>2000</v>
      </c>
      <c r="C1323" s="165">
        <v>24.32</v>
      </c>
      <c r="D1323" s="163"/>
      <c r="E1323" s="174"/>
      <c r="H1323" s="39"/>
    </row>
    <row r="1324" spans="1:8">
      <c r="A1324" s="163" t="s">
        <v>350</v>
      </c>
      <c r="B1324" s="164">
        <v>2001</v>
      </c>
      <c r="C1324" s="165">
        <v>66.64</v>
      </c>
      <c r="D1324" s="163"/>
      <c r="E1324" s="174"/>
      <c r="H1324" s="39"/>
    </row>
    <row r="1325" spans="1:8">
      <c r="A1325" s="163" t="s">
        <v>350</v>
      </c>
      <c r="B1325" s="164">
        <v>2002</v>
      </c>
      <c r="C1325" s="165">
        <v>8.85</v>
      </c>
      <c r="D1325" s="163"/>
      <c r="E1325" s="174"/>
      <c r="H1325" s="39"/>
    </row>
    <row r="1326" spans="1:8">
      <c r="A1326" s="163" t="s">
        <v>350</v>
      </c>
      <c r="B1326" s="164">
        <v>2003</v>
      </c>
      <c r="C1326" s="165">
        <v>21</v>
      </c>
      <c r="D1326" s="163"/>
      <c r="E1326" s="174"/>
      <c r="H1326" s="39"/>
    </row>
    <row r="1327" spans="1:8">
      <c r="A1327" s="163" t="s">
        <v>350</v>
      </c>
      <c r="B1327" s="164">
        <v>2004</v>
      </c>
      <c r="C1327" s="165">
        <v>11.9</v>
      </c>
      <c r="D1327" s="163"/>
      <c r="E1327" s="174"/>
      <c r="H1327" s="39"/>
    </row>
    <row r="1328" spans="1:8">
      <c r="A1328" s="163" t="s">
        <v>350</v>
      </c>
      <c r="B1328" s="164">
        <v>2005</v>
      </c>
      <c r="C1328" s="165">
        <v>18.940000000000001</v>
      </c>
      <c r="D1328" s="163"/>
      <c r="E1328" s="174"/>
      <c r="H1328" s="39"/>
    </row>
    <row r="1329" spans="1:8">
      <c r="A1329" s="163" t="s">
        <v>350</v>
      </c>
      <c r="B1329" s="164">
        <v>2006</v>
      </c>
      <c r="C1329" s="165">
        <v>2.41</v>
      </c>
      <c r="D1329" s="163"/>
      <c r="E1329" s="174"/>
      <c r="H1329" s="39"/>
    </row>
    <row r="1330" spans="1:8">
      <c r="A1330" s="163" t="s">
        <v>350</v>
      </c>
      <c r="B1330" s="164">
        <v>2007</v>
      </c>
      <c r="C1330" s="165">
        <v>3.45</v>
      </c>
      <c r="D1330" s="163"/>
      <c r="E1330" s="174"/>
      <c r="H1330" s="39"/>
    </row>
    <row r="1331" spans="1:8">
      <c r="A1331" s="163" t="s">
        <v>350</v>
      </c>
      <c r="B1331" s="164">
        <v>2008</v>
      </c>
      <c r="C1331" s="165">
        <v>50</v>
      </c>
      <c r="D1331" s="163"/>
      <c r="E1331" s="174"/>
      <c r="H1331" s="39"/>
    </row>
    <row r="1332" spans="1:8">
      <c r="A1332" s="163" t="s">
        <v>350</v>
      </c>
      <c r="B1332" s="164">
        <v>2009</v>
      </c>
      <c r="C1332" s="165">
        <v>5.2</v>
      </c>
      <c r="D1332" s="163"/>
      <c r="E1332" s="174"/>
      <c r="H1332" s="39"/>
    </row>
    <row r="1333" spans="1:8">
      <c r="A1333" s="163" t="s">
        <v>350</v>
      </c>
      <c r="B1333" s="164">
        <v>2010</v>
      </c>
      <c r="C1333" s="165">
        <v>4.8</v>
      </c>
      <c r="D1333" s="163"/>
      <c r="E1333" s="174"/>
      <c r="H1333" s="39"/>
    </row>
    <row r="1334" spans="1:8">
      <c r="A1334" s="163" t="s">
        <v>350</v>
      </c>
      <c r="B1334" s="164">
        <v>2011</v>
      </c>
      <c r="C1334" s="165">
        <v>4.8</v>
      </c>
      <c r="D1334" s="163"/>
      <c r="E1334" s="174"/>
      <c r="H1334" s="39"/>
    </row>
    <row r="1335" spans="1:8">
      <c r="A1335" s="163" t="s">
        <v>350</v>
      </c>
      <c r="B1335" s="164">
        <v>2158</v>
      </c>
      <c r="C1335" s="165">
        <v>4.05</v>
      </c>
      <c r="D1335" s="163"/>
      <c r="E1335" s="174"/>
      <c r="H1335" s="39"/>
    </row>
    <row r="1336" spans="1:8">
      <c r="A1336" s="163" t="s">
        <v>350</v>
      </c>
      <c r="B1336" s="164">
        <v>2159</v>
      </c>
      <c r="C1336" s="165">
        <v>2.95</v>
      </c>
      <c r="D1336" s="163"/>
      <c r="E1336" s="174"/>
      <c r="H1336" s="39"/>
    </row>
    <row r="1337" spans="1:8">
      <c r="A1337" s="163" t="s">
        <v>350</v>
      </c>
      <c r="B1337" s="164">
        <v>2012</v>
      </c>
      <c r="C1337" s="165">
        <v>27.73</v>
      </c>
      <c r="D1337" s="163"/>
      <c r="E1337" s="174"/>
      <c r="H1337" s="39"/>
    </row>
    <row r="1338" spans="1:8">
      <c r="A1338" s="163" t="s">
        <v>350</v>
      </c>
      <c r="B1338" s="164">
        <v>2013</v>
      </c>
      <c r="C1338" s="165">
        <v>3.13</v>
      </c>
      <c r="D1338" s="163"/>
      <c r="E1338" s="174"/>
      <c r="H1338" s="39"/>
    </row>
    <row r="1339" spans="1:8">
      <c r="A1339" s="163" t="s">
        <v>350</v>
      </c>
      <c r="B1339" s="164">
        <v>2014</v>
      </c>
      <c r="C1339" s="165">
        <v>5.4</v>
      </c>
      <c r="D1339" s="163"/>
      <c r="E1339" s="174"/>
      <c r="H1339" s="39"/>
    </row>
    <row r="1340" spans="1:8">
      <c r="A1340" s="163" t="s">
        <v>350</v>
      </c>
      <c r="B1340" s="164">
        <v>2015</v>
      </c>
      <c r="C1340" s="165">
        <v>13.5</v>
      </c>
      <c r="D1340" s="163"/>
      <c r="E1340" s="174"/>
      <c r="H1340" s="39"/>
    </row>
    <row r="1341" spans="1:8">
      <c r="A1341" s="163" t="s">
        <v>350</v>
      </c>
      <c r="B1341" s="164">
        <v>2016</v>
      </c>
      <c r="C1341" s="165">
        <v>19.5</v>
      </c>
      <c r="D1341" s="163"/>
      <c r="E1341" s="174"/>
      <c r="H1341" s="39"/>
    </row>
    <row r="1342" spans="1:8">
      <c r="A1342" s="163" t="s">
        <v>350</v>
      </c>
      <c r="B1342" s="164">
        <v>2017</v>
      </c>
      <c r="C1342" s="165">
        <v>15.5</v>
      </c>
      <c r="D1342" s="163"/>
      <c r="E1342" s="174"/>
      <c r="H1342" s="39"/>
    </row>
    <row r="1343" spans="1:8">
      <c r="A1343" s="163" t="s">
        <v>350</v>
      </c>
      <c r="B1343" s="164">
        <v>2018</v>
      </c>
      <c r="C1343" s="165">
        <v>16.8</v>
      </c>
      <c r="D1343" s="163"/>
      <c r="E1343" s="174"/>
      <c r="H1343" s="39"/>
    </row>
    <row r="1344" spans="1:8">
      <c r="A1344" s="163" t="s">
        <v>350</v>
      </c>
      <c r="B1344" s="164">
        <v>2019</v>
      </c>
      <c r="C1344" s="165">
        <v>53.25</v>
      </c>
      <c r="D1344" s="163"/>
      <c r="E1344" s="174"/>
      <c r="H1344" s="39"/>
    </row>
    <row r="1345" spans="1:8">
      <c r="A1345" s="163" t="s">
        <v>350</v>
      </c>
      <c r="B1345" s="164">
        <v>2020</v>
      </c>
      <c r="C1345" s="165">
        <v>12.5</v>
      </c>
      <c r="D1345" s="163"/>
      <c r="E1345" s="174"/>
      <c r="H1345" s="39"/>
    </row>
    <row r="1346" spans="1:8">
      <c r="A1346" s="163" t="s">
        <v>350</v>
      </c>
      <c r="B1346" s="164">
        <v>2021</v>
      </c>
      <c r="C1346" s="165">
        <v>19.95</v>
      </c>
      <c r="D1346" s="163"/>
      <c r="E1346" s="174"/>
      <c r="H1346" s="39"/>
    </row>
    <row r="1347" spans="1:8">
      <c r="A1347" s="163" t="s">
        <v>350</v>
      </c>
      <c r="B1347" s="164">
        <v>2022</v>
      </c>
      <c r="C1347" s="165">
        <v>48.18</v>
      </c>
      <c r="D1347" s="163"/>
      <c r="E1347" s="174"/>
      <c r="H1347" s="39"/>
    </row>
    <row r="1348" spans="1:8">
      <c r="A1348" s="163" t="s">
        <v>350</v>
      </c>
      <c r="B1348" s="164">
        <v>2023</v>
      </c>
      <c r="C1348" s="165">
        <v>46.9</v>
      </c>
      <c r="D1348" s="163"/>
      <c r="E1348" s="174"/>
      <c r="H1348" s="39"/>
    </row>
    <row r="1349" spans="1:8">
      <c r="A1349" s="163" t="s">
        <v>350</v>
      </c>
      <c r="B1349" s="164">
        <v>2024</v>
      </c>
      <c r="C1349" s="165">
        <v>36.9</v>
      </c>
      <c r="D1349" s="163"/>
      <c r="E1349" s="174"/>
      <c r="H1349" s="39"/>
    </row>
    <row r="1350" spans="1:8">
      <c r="A1350" s="163" t="s">
        <v>350</v>
      </c>
      <c r="B1350" s="164">
        <v>2025</v>
      </c>
      <c r="C1350" s="165">
        <v>0.69</v>
      </c>
      <c r="D1350" s="163"/>
      <c r="E1350" s="174"/>
      <c r="H1350" s="39"/>
    </row>
    <row r="1351" spans="1:8">
      <c r="A1351" s="163" t="s">
        <v>350</v>
      </c>
      <c r="B1351" s="164">
        <v>2026</v>
      </c>
      <c r="C1351" s="165">
        <v>0.44</v>
      </c>
      <c r="D1351" s="163"/>
      <c r="E1351" s="174"/>
      <c r="H1351" s="39"/>
    </row>
    <row r="1352" spans="1:8">
      <c r="A1352" s="163" t="s">
        <v>350</v>
      </c>
      <c r="B1352" s="164">
        <v>2027</v>
      </c>
      <c r="C1352" s="165">
        <v>55.06</v>
      </c>
      <c r="D1352" s="163"/>
      <c r="E1352" s="174"/>
      <c r="H1352" s="39"/>
    </row>
    <row r="1353" spans="1:8">
      <c r="A1353" s="163" t="s">
        <v>350</v>
      </c>
      <c r="B1353" s="164">
        <v>2028</v>
      </c>
      <c r="C1353" s="165">
        <v>15.9</v>
      </c>
      <c r="D1353" s="163"/>
      <c r="E1353" s="174"/>
      <c r="H1353" s="39"/>
    </row>
    <row r="1354" spans="1:8">
      <c r="A1354" s="163" t="s">
        <v>350</v>
      </c>
      <c r="B1354" s="164">
        <v>2029</v>
      </c>
      <c r="C1354" s="165">
        <v>12</v>
      </c>
      <c r="D1354" s="163"/>
      <c r="E1354" s="174"/>
      <c r="H1354" s="39"/>
    </row>
    <row r="1355" spans="1:8">
      <c r="A1355" s="163" t="s">
        <v>350</v>
      </c>
      <c r="B1355" s="164">
        <v>2030</v>
      </c>
      <c r="C1355" s="165">
        <v>9.75</v>
      </c>
      <c r="D1355" s="163"/>
      <c r="E1355" s="174"/>
      <c r="H1355" s="39"/>
    </row>
    <row r="1356" spans="1:8">
      <c r="A1356" s="163" t="s">
        <v>350</v>
      </c>
      <c r="B1356" s="164">
        <v>2031</v>
      </c>
      <c r="C1356" s="165">
        <v>14.72</v>
      </c>
      <c r="D1356" s="163"/>
      <c r="E1356" s="174"/>
      <c r="H1356" s="39"/>
    </row>
    <row r="1357" spans="1:8">
      <c r="A1357" s="163" t="s">
        <v>350</v>
      </c>
      <c r="B1357" s="164">
        <v>2032</v>
      </c>
      <c r="C1357" s="165">
        <v>26.18</v>
      </c>
      <c r="D1357" s="163"/>
      <c r="E1357" s="174"/>
      <c r="H1357" s="39"/>
    </row>
    <row r="1358" spans="1:8">
      <c r="A1358" s="163" t="s">
        <v>350</v>
      </c>
      <c r="B1358" s="164">
        <v>2033</v>
      </c>
      <c r="C1358" s="165">
        <v>27.65</v>
      </c>
      <c r="D1358" s="163"/>
      <c r="E1358" s="174"/>
      <c r="H1358" s="39"/>
    </row>
    <row r="1359" spans="1:8">
      <c r="A1359" s="163" t="s">
        <v>350</v>
      </c>
      <c r="B1359" s="164">
        <v>2034</v>
      </c>
      <c r="C1359" s="165">
        <v>10.58</v>
      </c>
      <c r="D1359" s="163"/>
      <c r="E1359" s="174"/>
      <c r="H1359" s="39"/>
    </row>
    <row r="1360" spans="1:8">
      <c r="A1360" s="163" t="s">
        <v>350</v>
      </c>
      <c r="B1360" s="164">
        <v>2035</v>
      </c>
      <c r="C1360" s="165">
        <v>7.45</v>
      </c>
      <c r="D1360" s="163"/>
      <c r="E1360" s="174"/>
      <c r="H1360" s="39"/>
    </row>
    <row r="1361" spans="1:8">
      <c r="A1361" s="163" t="s">
        <v>350</v>
      </c>
      <c r="B1361" s="164">
        <v>2036</v>
      </c>
      <c r="C1361" s="165">
        <v>53.26</v>
      </c>
      <c r="D1361" s="163"/>
      <c r="E1361" s="174"/>
      <c r="H1361" s="39"/>
    </row>
    <row r="1362" spans="1:8">
      <c r="A1362" s="163" t="s">
        <v>350</v>
      </c>
      <c r="B1362" s="164">
        <v>2037</v>
      </c>
      <c r="C1362" s="165">
        <v>48.61</v>
      </c>
      <c r="D1362" s="163"/>
      <c r="E1362" s="174"/>
      <c r="H1362" s="39"/>
    </row>
    <row r="1363" spans="1:8">
      <c r="A1363" s="163" t="s">
        <v>350</v>
      </c>
      <c r="B1363" s="164">
        <v>2038</v>
      </c>
      <c r="C1363" s="165">
        <v>75.239999999999995</v>
      </c>
      <c r="D1363" s="163"/>
      <c r="E1363" s="174"/>
      <c r="H1363" s="39"/>
    </row>
    <row r="1364" spans="1:8">
      <c r="A1364" s="163" t="s">
        <v>350</v>
      </c>
      <c r="B1364" s="164">
        <v>1983</v>
      </c>
      <c r="C1364" s="165">
        <v>18.5</v>
      </c>
      <c r="D1364" s="163"/>
      <c r="E1364" s="174"/>
      <c r="H1364" s="39"/>
    </row>
    <row r="1365" spans="1:8">
      <c r="A1365" s="163" t="s">
        <v>350</v>
      </c>
      <c r="B1365" s="164">
        <v>1984</v>
      </c>
      <c r="C1365" s="165">
        <v>20.5</v>
      </c>
      <c r="D1365" s="163"/>
      <c r="E1365" s="174"/>
      <c r="H1365" s="39"/>
    </row>
    <row r="1366" spans="1:8">
      <c r="A1366" s="163" t="s">
        <v>1565</v>
      </c>
      <c r="B1366" s="164">
        <v>2039</v>
      </c>
      <c r="C1366" s="165">
        <v>32.14</v>
      </c>
      <c r="D1366" s="163"/>
      <c r="E1366" s="174"/>
      <c r="H1366" s="39"/>
    </row>
    <row r="1367" spans="1:8">
      <c r="A1367" s="163" t="s">
        <v>1565</v>
      </c>
      <c r="B1367" s="164">
        <v>2040</v>
      </c>
      <c r="C1367" s="165">
        <v>31.78</v>
      </c>
      <c r="D1367" s="163"/>
      <c r="E1367" s="174"/>
      <c r="H1367" s="39"/>
    </row>
    <row r="1368" spans="1:8">
      <c r="A1368" s="163" t="s">
        <v>1565</v>
      </c>
      <c r="B1368" s="164">
        <v>2041</v>
      </c>
      <c r="C1368" s="165">
        <v>32.31</v>
      </c>
      <c r="D1368" s="163"/>
      <c r="E1368" s="174"/>
      <c r="H1368" s="39"/>
    </row>
    <row r="1369" spans="1:8">
      <c r="A1369" s="163" t="s">
        <v>1565</v>
      </c>
      <c r="B1369" s="164">
        <v>2042</v>
      </c>
      <c r="C1369" s="165">
        <v>32.31</v>
      </c>
      <c r="D1369" s="163"/>
      <c r="E1369" s="174"/>
      <c r="H1369" s="39"/>
    </row>
    <row r="1370" spans="1:8">
      <c r="A1370" s="163" t="s">
        <v>1565</v>
      </c>
      <c r="B1370" s="164">
        <v>6567</v>
      </c>
      <c r="C1370" s="165">
        <v>32.21</v>
      </c>
      <c r="D1370" s="163"/>
      <c r="E1370" s="174"/>
      <c r="H1370" s="39"/>
    </row>
    <row r="1371" spans="1:8">
      <c r="A1371" s="163" t="s">
        <v>1565</v>
      </c>
      <c r="B1371" s="164">
        <v>2043</v>
      </c>
      <c r="C1371" s="165">
        <v>31.78</v>
      </c>
      <c r="D1371" s="163"/>
      <c r="E1371" s="174"/>
      <c r="H1371" s="39"/>
    </row>
    <row r="1372" spans="1:8">
      <c r="A1372" s="163" t="s">
        <v>1565</v>
      </c>
      <c r="B1372" s="164">
        <v>6566</v>
      </c>
      <c r="C1372" s="165">
        <v>35.08</v>
      </c>
      <c r="D1372" s="163"/>
      <c r="E1372" s="174"/>
      <c r="H1372" s="39"/>
    </row>
    <row r="1373" spans="1:8">
      <c r="A1373" s="163" t="s">
        <v>1565</v>
      </c>
      <c r="B1373" s="164">
        <v>6568</v>
      </c>
      <c r="C1373" s="165">
        <v>32.21</v>
      </c>
      <c r="D1373" s="163"/>
      <c r="E1373" s="174"/>
      <c r="H1373" s="39"/>
    </row>
    <row r="1374" spans="1:8">
      <c r="A1374" s="163" t="s">
        <v>1565</v>
      </c>
      <c r="B1374" s="164">
        <v>6565</v>
      </c>
      <c r="C1374" s="165">
        <v>28.18</v>
      </c>
      <c r="D1374" s="163"/>
      <c r="E1374" s="174"/>
      <c r="H1374" s="39"/>
    </row>
    <row r="1375" spans="1:8">
      <c r="A1375" s="163" t="s">
        <v>1565</v>
      </c>
      <c r="B1375" s="164">
        <v>6529</v>
      </c>
      <c r="C1375" s="165">
        <v>33.11</v>
      </c>
      <c r="D1375" s="163"/>
      <c r="E1375" s="174"/>
      <c r="H1375" s="39"/>
    </row>
    <row r="1376" spans="1:8">
      <c r="A1376" s="163" t="s">
        <v>1565</v>
      </c>
      <c r="B1376" s="164">
        <v>6530</v>
      </c>
      <c r="C1376" s="165">
        <v>31.96</v>
      </c>
      <c r="D1376" s="163"/>
      <c r="E1376" s="174"/>
      <c r="H1376" s="39"/>
    </row>
    <row r="1377" spans="1:8">
      <c r="A1377" s="163" t="s">
        <v>1565</v>
      </c>
      <c r="B1377" s="164">
        <v>6532</v>
      </c>
      <c r="C1377" s="165">
        <v>28.18</v>
      </c>
      <c r="D1377" s="163"/>
      <c r="E1377" s="174"/>
      <c r="H1377" s="39"/>
    </row>
    <row r="1378" spans="1:8">
      <c r="A1378" s="163" t="s">
        <v>1565</v>
      </c>
      <c r="B1378" s="164">
        <v>6534</v>
      </c>
      <c r="C1378" s="165">
        <v>31.6</v>
      </c>
      <c r="D1378" s="163"/>
      <c r="E1378" s="174"/>
      <c r="H1378" s="39"/>
    </row>
    <row r="1379" spans="1:8">
      <c r="A1379" s="163" t="s">
        <v>1565</v>
      </c>
      <c r="B1379" s="164">
        <v>6533</v>
      </c>
      <c r="C1379" s="165">
        <v>26.5</v>
      </c>
      <c r="D1379" s="163"/>
      <c r="E1379" s="174"/>
      <c r="H1379" s="39"/>
    </row>
    <row r="1380" spans="1:8">
      <c r="A1380" s="163" t="s">
        <v>1565</v>
      </c>
      <c r="B1380" s="164">
        <v>6531</v>
      </c>
      <c r="C1380" s="165">
        <v>33.11</v>
      </c>
      <c r="D1380" s="163"/>
      <c r="E1380" s="174"/>
      <c r="H1380" s="39"/>
    </row>
    <row r="1381" spans="1:8">
      <c r="A1381" s="163" t="s">
        <v>1565</v>
      </c>
      <c r="B1381" s="164">
        <v>2044</v>
      </c>
      <c r="C1381" s="165">
        <v>25.35</v>
      </c>
      <c r="D1381" s="163"/>
      <c r="E1381" s="174"/>
      <c r="H1381" s="39"/>
    </row>
    <row r="1382" spans="1:8">
      <c r="A1382" s="163" t="s">
        <v>1565</v>
      </c>
      <c r="B1382" s="164">
        <v>2045</v>
      </c>
      <c r="C1382" s="165">
        <v>31.96</v>
      </c>
      <c r="D1382" s="163"/>
      <c r="E1382" s="174"/>
      <c r="H1382" s="39"/>
    </row>
    <row r="1383" spans="1:8">
      <c r="A1383" s="163" t="s">
        <v>1565</v>
      </c>
      <c r="B1383" s="164">
        <v>2046</v>
      </c>
      <c r="C1383" s="165">
        <v>31.15</v>
      </c>
      <c r="D1383" s="163"/>
      <c r="E1383" s="174"/>
      <c r="H1383" s="39"/>
    </row>
    <row r="1384" spans="1:8">
      <c r="A1384" s="163" t="s">
        <v>1565</v>
      </c>
      <c r="B1384" s="164">
        <v>2047</v>
      </c>
      <c r="C1384" s="165">
        <v>29</v>
      </c>
      <c r="D1384" s="163"/>
      <c r="E1384" s="174"/>
      <c r="H1384" s="39"/>
    </row>
    <row r="1385" spans="1:8">
      <c r="A1385" s="163" t="s">
        <v>1565</v>
      </c>
      <c r="B1385" s="164">
        <v>2048</v>
      </c>
      <c r="C1385" s="165">
        <v>53.94</v>
      </c>
      <c r="D1385" s="163"/>
      <c r="E1385" s="174"/>
      <c r="H1385" s="39"/>
    </row>
    <row r="1386" spans="1:8">
      <c r="A1386" s="163" t="s">
        <v>1565</v>
      </c>
      <c r="B1386" s="164">
        <v>2049</v>
      </c>
      <c r="C1386" s="165">
        <v>33.700000000000003</v>
      </c>
      <c r="D1386" s="163"/>
      <c r="E1386" s="174"/>
      <c r="H1386" s="39"/>
    </row>
    <row r="1387" spans="1:8">
      <c r="A1387" s="163" t="s">
        <v>1565</v>
      </c>
      <c r="B1387" s="164">
        <v>2050</v>
      </c>
      <c r="C1387" s="165">
        <v>0.94</v>
      </c>
      <c r="D1387" s="163"/>
      <c r="E1387" s="174"/>
      <c r="H1387" s="39"/>
    </row>
    <row r="1388" spans="1:8">
      <c r="A1388" s="163" t="s">
        <v>1565</v>
      </c>
      <c r="B1388" s="164">
        <v>2051</v>
      </c>
      <c r="C1388" s="165">
        <v>22.39</v>
      </c>
      <c r="D1388" s="163"/>
      <c r="E1388" s="174"/>
      <c r="H1388" s="39"/>
    </row>
    <row r="1389" spans="1:8">
      <c r="A1389" s="163" t="s">
        <v>1565</v>
      </c>
      <c r="B1389" s="164">
        <v>2052</v>
      </c>
      <c r="C1389" s="165">
        <v>22.39</v>
      </c>
      <c r="D1389" s="163"/>
      <c r="E1389" s="174"/>
      <c r="H1389" s="39"/>
    </row>
    <row r="1390" spans="1:8">
      <c r="A1390" s="163" t="s">
        <v>1565</v>
      </c>
      <c r="B1390" s="164">
        <v>2054</v>
      </c>
      <c r="C1390" s="165">
        <v>32.54</v>
      </c>
      <c r="D1390" s="163"/>
      <c r="E1390" s="174"/>
      <c r="H1390" s="39"/>
    </row>
    <row r="1391" spans="1:8">
      <c r="A1391" s="163" t="s">
        <v>1565</v>
      </c>
      <c r="B1391" s="164">
        <v>2053</v>
      </c>
      <c r="C1391" s="165">
        <v>32.54</v>
      </c>
      <c r="D1391" s="163"/>
      <c r="E1391" s="174"/>
      <c r="H1391" s="39"/>
    </row>
    <row r="1392" spans="1:8">
      <c r="A1392" s="163" t="s">
        <v>1565</v>
      </c>
      <c r="B1392" s="164">
        <v>2055</v>
      </c>
      <c r="C1392" s="165">
        <v>31.3</v>
      </c>
      <c r="D1392" s="163"/>
      <c r="E1392" s="174"/>
      <c r="H1392" s="39"/>
    </row>
    <row r="1393" spans="1:8">
      <c r="A1393" s="163" t="s">
        <v>1565</v>
      </c>
      <c r="B1393" s="164">
        <v>2056</v>
      </c>
      <c r="C1393" s="165">
        <v>31.96</v>
      </c>
      <c r="D1393" s="163"/>
      <c r="E1393" s="174"/>
      <c r="H1393" s="39"/>
    </row>
    <row r="1394" spans="1:8">
      <c r="A1394" s="163" t="s">
        <v>387</v>
      </c>
      <c r="B1394" s="164">
        <v>6655</v>
      </c>
      <c r="C1394" s="165">
        <v>15.86</v>
      </c>
      <c r="D1394" s="163"/>
      <c r="E1394" s="174"/>
      <c r="H1394" s="39"/>
    </row>
    <row r="1395" spans="1:8">
      <c r="A1395" s="163" t="s">
        <v>387</v>
      </c>
      <c r="B1395" s="164">
        <v>6654</v>
      </c>
      <c r="C1395" s="165">
        <v>15.86</v>
      </c>
      <c r="D1395" s="163"/>
      <c r="E1395" s="174"/>
      <c r="H1395" s="39"/>
    </row>
    <row r="1396" spans="1:8">
      <c r="A1396" s="163" t="s">
        <v>387</v>
      </c>
      <c r="B1396" s="164">
        <v>6656</v>
      </c>
      <c r="C1396" s="165">
        <v>15.86</v>
      </c>
      <c r="D1396" s="163"/>
      <c r="E1396" s="174"/>
      <c r="H1396" s="39"/>
    </row>
    <row r="1397" spans="1:8">
      <c r="A1397" s="163" t="s">
        <v>387</v>
      </c>
      <c r="B1397" s="164">
        <v>6657</v>
      </c>
      <c r="C1397" s="165">
        <v>15.86</v>
      </c>
      <c r="D1397" s="163"/>
      <c r="E1397" s="174"/>
      <c r="H1397" s="39"/>
    </row>
    <row r="1398" spans="1:8">
      <c r="A1398"/>
      <c r="B1398"/>
      <c r="C1398"/>
      <c r="D1398"/>
      <c r="E1398" s="175"/>
      <c r="H1398" s="39"/>
    </row>
    <row r="1399" spans="1:8">
      <c r="A1399"/>
      <c r="B1399"/>
      <c r="C1399"/>
      <c r="D1399"/>
      <c r="E1399" s="174"/>
      <c r="H1399" s="39"/>
    </row>
    <row r="1400" spans="1:8">
      <c r="A1400"/>
      <c r="B1400"/>
      <c r="C1400"/>
      <c r="D1400"/>
      <c r="E1400" s="174"/>
      <c r="H1400" s="39"/>
    </row>
    <row r="1401" spans="1:8">
      <c r="A1401"/>
      <c r="B1401"/>
      <c r="C1401"/>
      <c r="D1401"/>
      <c r="E1401" s="174"/>
      <c r="H1401" s="39"/>
    </row>
    <row r="1402" spans="1:8">
      <c r="A1402"/>
      <c r="B1402"/>
      <c r="C1402"/>
      <c r="D1402"/>
      <c r="E1402" s="174"/>
      <c r="H1402" s="39"/>
    </row>
    <row r="1403" spans="1:8">
      <c r="A1403"/>
      <c r="B1403"/>
      <c r="C1403"/>
      <c r="D1403"/>
      <c r="E1403" s="174"/>
      <c r="H1403" s="39"/>
    </row>
    <row r="1404" spans="1:8">
      <c r="A1404"/>
      <c r="B1404"/>
      <c r="C1404"/>
      <c r="D1404"/>
      <c r="E1404" s="174"/>
      <c r="H1404" s="39"/>
    </row>
    <row r="1405" spans="1:8">
      <c r="A1405"/>
      <c r="B1405"/>
      <c r="C1405"/>
      <c r="D1405"/>
      <c r="E1405" s="174"/>
      <c r="H1405" s="39"/>
    </row>
    <row r="1406" spans="1:8">
      <c r="A1406"/>
      <c r="B1406"/>
      <c r="C1406"/>
      <c r="D1406"/>
      <c r="E1406" s="174"/>
      <c r="H1406" s="39"/>
    </row>
    <row r="1407" spans="1:8">
      <c r="A1407"/>
      <c r="B1407"/>
      <c r="C1407"/>
      <c r="D1407"/>
      <c r="E1407" s="174"/>
      <c r="H1407" s="39"/>
    </row>
    <row r="1408" spans="1:8">
      <c r="A1408"/>
      <c r="B1408"/>
      <c r="C1408"/>
      <c r="D1408"/>
      <c r="E1408" s="174"/>
      <c r="H1408" s="39"/>
    </row>
    <row r="1409" spans="1:8">
      <c r="A1409"/>
      <c r="B1409"/>
      <c r="C1409"/>
      <c r="D1409"/>
      <c r="E1409" s="174"/>
      <c r="H1409" s="39"/>
    </row>
    <row r="1410" spans="1:8">
      <c r="A1410"/>
      <c r="B1410"/>
      <c r="C1410"/>
      <c r="D1410"/>
      <c r="E1410" s="174"/>
      <c r="H1410" s="39"/>
    </row>
    <row r="1411" spans="1:8">
      <c r="A1411"/>
      <c r="B1411"/>
      <c r="C1411"/>
      <c r="D1411"/>
      <c r="E1411" s="174"/>
      <c r="H1411" s="39"/>
    </row>
    <row r="1412" spans="1:8">
      <c r="A1412"/>
      <c r="B1412"/>
      <c r="C1412"/>
      <c r="D1412"/>
      <c r="E1412" s="174"/>
      <c r="H1412" s="39"/>
    </row>
    <row r="1413" spans="1:8">
      <c r="A1413"/>
      <c r="B1413"/>
      <c r="C1413"/>
      <c r="D1413"/>
      <c r="E1413" s="174"/>
      <c r="H1413" s="39"/>
    </row>
    <row r="1414" spans="1:8">
      <c r="A1414"/>
      <c r="B1414"/>
      <c r="C1414"/>
      <c r="D1414"/>
      <c r="E1414" s="174"/>
      <c r="H1414" s="39"/>
    </row>
    <row r="1415" spans="1:8">
      <c r="A1415"/>
      <c r="B1415"/>
      <c r="C1415"/>
      <c r="D1415"/>
      <c r="E1415" s="174"/>
      <c r="H1415" s="39"/>
    </row>
    <row r="1416" spans="1:8">
      <c r="A1416"/>
      <c r="B1416"/>
      <c r="C1416"/>
      <c r="D1416"/>
      <c r="E1416" s="174"/>
      <c r="H1416" s="39"/>
    </row>
    <row r="1417" spans="1:8">
      <c r="A1417"/>
      <c r="B1417"/>
      <c r="C1417"/>
      <c r="D1417"/>
      <c r="E1417" s="174"/>
      <c r="H1417" s="39"/>
    </row>
    <row r="1418" spans="1:8">
      <c r="A1418"/>
      <c r="B1418"/>
      <c r="C1418"/>
      <c r="D1418"/>
      <c r="E1418" s="174"/>
      <c r="H1418" s="39"/>
    </row>
    <row r="1419" spans="1:8">
      <c r="A1419"/>
      <c r="B1419"/>
      <c r="C1419"/>
      <c r="D1419"/>
      <c r="E1419" s="174"/>
      <c r="H1419" s="39"/>
    </row>
    <row r="1420" spans="1:8">
      <c r="A1420"/>
      <c r="B1420"/>
      <c r="C1420"/>
      <c r="D1420"/>
      <c r="E1420" s="174"/>
      <c r="H1420" s="39"/>
    </row>
    <row r="1421" spans="1:8">
      <c r="A1421"/>
      <c r="B1421"/>
      <c r="C1421"/>
      <c r="D1421"/>
      <c r="E1421" s="174"/>
      <c r="H1421" s="39"/>
    </row>
    <row r="1422" spans="1:8">
      <c r="A1422"/>
      <c r="B1422"/>
      <c r="C1422"/>
      <c r="D1422"/>
      <c r="E1422" s="174"/>
      <c r="H1422" s="39"/>
    </row>
    <row r="1423" spans="1:8">
      <c r="A1423"/>
      <c r="B1423"/>
      <c r="C1423"/>
      <c r="D1423"/>
      <c r="E1423" s="174"/>
      <c r="H1423" s="39"/>
    </row>
    <row r="1424" spans="1:8">
      <c r="A1424"/>
      <c r="B1424"/>
      <c r="C1424"/>
      <c r="D1424"/>
      <c r="E1424" s="174"/>
      <c r="H1424" s="39"/>
    </row>
    <row r="1425" spans="1:8">
      <c r="A1425"/>
      <c r="B1425"/>
      <c r="C1425"/>
      <c r="D1425"/>
      <c r="E1425" s="174"/>
      <c r="H1425" s="39"/>
    </row>
    <row r="1426" spans="1:8">
      <c r="A1426"/>
      <c r="B1426"/>
      <c r="C1426"/>
      <c r="D1426"/>
      <c r="E1426" s="174"/>
      <c r="H1426" s="39"/>
    </row>
    <row r="1427" spans="1:8">
      <c r="A1427"/>
      <c r="B1427"/>
      <c r="C1427"/>
      <c r="D1427"/>
      <c r="E1427" s="174"/>
      <c r="H1427" s="39"/>
    </row>
    <row r="1428" spans="1:8">
      <c r="A1428"/>
      <c r="B1428"/>
      <c r="C1428"/>
      <c r="D1428"/>
      <c r="E1428" s="174"/>
      <c r="H1428" s="39"/>
    </row>
    <row r="1429" spans="1:8">
      <c r="A1429"/>
      <c r="B1429"/>
      <c r="C1429"/>
      <c r="D1429"/>
      <c r="E1429" s="174"/>
      <c r="H1429" s="39"/>
    </row>
    <row r="1430" spans="1:8">
      <c r="A1430"/>
      <c r="B1430"/>
      <c r="C1430"/>
      <c r="D1430"/>
      <c r="E1430" s="174"/>
      <c r="H1430" s="39"/>
    </row>
    <row r="1431" spans="1:8">
      <c r="A1431"/>
      <c r="B1431"/>
      <c r="C1431"/>
      <c r="D1431"/>
      <c r="E1431" s="174"/>
      <c r="H1431" s="39"/>
    </row>
    <row r="1432" spans="1:8">
      <c r="A1432"/>
      <c r="B1432"/>
      <c r="C1432"/>
      <c r="D1432"/>
      <c r="E1432" s="174"/>
      <c r="H1432" s="39"/>
    </row>
    <row r="1433" spans="1:8">
      <c r="A1433"/>
      <c r="B1433"/>
      <c r="C1433"/>
      <c r="D1433"/>
      <c r="E1433" s="174"/>
      <c r="H1433" s="39"/>
    </row>
    <row r="1434" spans="1:8">
      <c r="A1434"/>
      <c r="B1434"/>
      <c r="C1434"/>
      <c r="D1434"/>
      <c r="E1434" s="174"/>
      <c r="H1434" s="39"/>
    </row>
    <row r="1435" spans="1:8">
      <c r="A1435"/>
      <c r="B1435"/>
      <c r="C1435"/>
      <c r="D1435"/>
      <c r="E1435" s="174"/>
      <c r="H1435" s="39"/>
    </row>
    <row r="1436" spans="1:8">
      <c r="A1436"/>
      <c r="B1436"/>
      <c r="C1436"/>
      <c r="D1436"/>
      <c r="E1436" s="174"/>
      <c r="H1436" s="39"/>
    </row>
    <row r="1437" spans="1:8">
      <c r="A1437"/>
      <c r="B1437"/>
      <c r="C1437"/>
      <c r="D1437"/>
      <c r="E1437" s="174"/>
      <c r="H1437" s="39"/>
    </row>
    <row r="1438" spans="1:8">
      <c r="A1438"/>
      <c r="B1438"/>
      <c r="C1438"/>
      <c r="D1438"/>
      <c r="E1438" s="174"/>
      <c r="H1438" s="39"/>
    </row>
    <row r="1439" spans="1:8">
      <c r="A1439"/>
      <c r="B1439"/>
      <c r="C1439"/>
      <c r="D1439"/>
      <c r="E1439" s="174"/>
      <c r="H1439" s="39"/>
    </row>
    <row r="1440" spans="1:8">
      <c r="A1440"/>
      <c r="B1440"/>
      <c r="C1440"/>
      <c r="D1440"/>
      <c r="E1440" s="174"/>
      <c r="H1440" s="39"/>
    </row>
    <row r="1441" spans="1:8">
      <c r="A1441"/>
      <c r="B1441"/>
      <c r="C1441"/>
      <c r="D1441"/>
      <c r="E1441" s="174"/>
      <c r="H1441" s="39"/>
    </row>
    <row r="1442" spans="1:8">
      <c r="A1442"/>
      <c r="B1442"/>
      <c r="C1442"/>
      <c r="D1442"/>
      <c r="E1442" s="174"/>
      <c r="H1442" s="39"/>
    </row>
    <row r="1443" spans="1:8">
      <c r="A1443"/>
      <c r="B1443"/>
      <c r="C1443"/>
      <c r="D1443"/>
      <c r="E1443" s="174"/>
      <c r="H1443" s="39"/>
    </row>
    <row r="1444" spans="1:8">
      <c r="A1444"/>
      <c r="B1444"/>
      <c r="C1444"/>
      <c r="D1444"/>
      <c r="E1444" s="174"/>
      <c r="H1444" s="39"/>
    </row>
    <row r="1445" spans="1:8">
      <c r="A1445"/>
      <c r="B1445"/>
      <c r="C1445"/>
      <c r="D1445"/>
      <c r="E1445" s="174"/>
      <c r="H1445" s="39"/>
    </row>
    <row r="1446" spans="1:8">
      <c r="A1446"/>
      <c r="B1446"/>
      <c r="C1446"/>
      <c r="D1446"/>
      <c r="E1446" s="174"/>
      <c r="H1446" s="39"/>
    </row>
    <row r="1447" spans="1:8">
      <c r="A1447"/>
      <c r="B1447"/>
      <c r="C1447"/>
      <c r="D1447"/>
      <c r="E1447" s="174"/>
      <c r="H1447" s="39"/>
    </row>
    <row r="1448" spans="1:8">
      <c r="A1448"/>
      <c r="B1448"/>
      <c r="C1448"/>
      <c r="D1448"/>
      <c r="E1448" s="174"/>
      <c r="H1448" s="39"/>
    </row>
    <row r="1449" spans="1:8">
      <c r="A1449"/>
      <c r="B1449"/>
      <c r="C1449"/>
      <c r="D1449"/>
      <c r="E1449" s="174"/>
      <c r="H1449" s="39"/>
    </row>
    <row r="1450" spans="1:8">
      <c r="A1450"/>
      <c r="B1450"/>
      <c r="C1450"/>
      <c r="D1450"/>
      <c r="E1450" s="174"/>
      <c r="H1450" s="39"/>
    </row>
    <row r="1451" spans="1:8">
      <c r="A1451"/>
      <c r="B1451"/>
      <c r="C1451"/>
      <c r="D1451"/>
      <c r="E1451" s="174"/>
      <c r="H1451" s="39"/>
    </row>
    <row r="1452" spans="1:8">
      <c r="A1452"/>
      <c r="B1452"/>
      <c r="C1452"/>
      <c r="D1452"/>
      <c r="E1452" s="174"/>
      <c r="H1452" s="39"/>
    </row>
    <row r="1453" spans="1:8">
      <c r="A1453"/>
      <c r="B1453"/>
      <c r="C1453"/>
      <c r="D1453"/>
      <c r="E1453" s="174"/>
      <c r="H1453" s="39"/>
    </row>
    <row r="1454" spans="1:8">
      <c r="A1454"/>
      <c r="B1454"/>
      <c r="C1454"/>
      <c r="D1454"/>
      <c r="E1454" s="174"/>
      <c r="H1454" s="39"/>
    </row>
    <row r="1455" spans="1:8">
      <c r="A1455"/>
      <c r="B1455"/>
      <c r="C1455"/>
      <c r="D1455"/>
      <c r="E1455" s="174"/>
      <c r="H1455" s="39"/>
    </row>
    <row r="1456" spans="1:8">
      <c r="A1456"/>
      <c r="B1456"/>
      <c r="C1456"/>
      <c r="D1456"/>
      <c r="E1456" s="174"/>
      <c r="H1456" s="39"/>
    </row>
    <row r="1457" spans="1:8">
      <c r="A1457"/>
      <c r="B1457"/>
      <c r="C1457"/>
      <c r="D1457"/>
      <c r="E1457" s="174"/>
      <c r="H1457" s="39"/>
    </row>
    <row r="1458" spans="1:8">
      <c r="A1458"/>
      <c r="B1458"/>
      <c r="C1458"/>
      <c r="D1458"/>
      <c r="E1458" s="174"/>
      <c r="H1458" s="39"/>
    </row>
    <row r="1459" spans="1:8">
      <c r="A1459"/>
      <c r="B1459"/>
      <c r="C1459"/>
      <c r="D1459"/>
      <c r="E1459" s="174"/>
      <c r="H1459" s="39"/>
    </row>
    <row r="1460" spans="1:8">
      <c r="A1460"/>
      <c r="B1460"/>
      <c r="C1460"/>
      <c r="D1460"/>
      <c r="E1460" s="174"/>
      <c r="H1460" s="39"/>
    </row>
    <row r="1461" spans="1:8">
      <c r="A1461"/>
      <c r="B1461"/>
      <c r="C1461"/>
      <c r="D1461"/>
      <c r="E1461" s="174"/>
      <c r="H1461" s="39"/>
    </row>
    <row r="1462" spans="1:8">
      <c r="A1462"/>
      <c r="B1462"/>
      <c r="C1462"/>
      <c r="D1462"/>
      <c r="E1462" s="174"/>
      <c r="H1462" s="39"/>
    </row>
    <row r="1463" spans="1:8">
      <c r="A1463"/>
      <c r="B1463"/>
      <c r="C1463"/>
      <c r="D1463"/>
      <c r="E1463" s="174"/>
      <c r="H1463" s="39"/>
    </row>
    <row r="1464" spans="1:8">
      <c r="A1464"/>
      <c r="B1464"/>
      <c r="C1464"/>
      <c r="D1464"/>
      <c r="E1464" s="174"/>
      <c r="H1464" s="39"/>
    </row>
    <row r="1465" spans="1:8">
      <c r="A1465"/>
      <c r="B1465"/>
      <c r="C1465"/>
      <c r="D1465"/>
      <c r="E1465" s="174"/>
      <c r="H1465" s="39"/>
    </row>
    <row r="1466" spans="1:8">
      <c r="A1466"/>
      <c r="B1466"/>
      <c r="C1466"/>
      <c r="D1466"/>
      <c r="E1466" s="174"/>
      <c r="H1466" s="39"/>
    </row>
    <row r="1467" spans="1:8">
      <c r="A1467"/>
      <c r="B1467"/>
      <c r="C1467"/>
      <c r="D1467"/>
      <c r="E1467" s="174"/>
      <c r="H1467" s="39"/>
    </row>
    <row r="1468" spans="1:8">
      <c r="A1468"/>
      <c r="B1468"/>
      <c r="C1468"/>
      <c r="D1468"/>
      <c r="E1468" s="174"/>
      <c r="H1468" s="39"/>
    </row>
    <row r="1469" spans="1:8">
      <c r="A1469"/>
      <c r="B1469"/>
      <c r="C1469"/>
      <c r="D1469"/>
      <c r="E1469" s="174"/>
      <c r="H1469" s="39"/>
    </row>
    <row r="1470" spans="1:8">
      <c r="A1470"/>
      <c r="B1470"/>
      <c r="C1470"/>
      <c r="D1470"/>
      <c r="E1470" s="174"/>
      <c r="H1470" s="39"/>
    </row>
    <row r="1471" spans="1:8">
      <c r="A1471"/>
      <c r="B1471"/>
      <c r="C1471"/>
      <c r="D1471"/>
      <c r="E1471" s="174"/>
      <c r="H1471" s="39"/>
    </row>
    <row r="1472" spans="1:8">
      <c r="A1472"/>
      <c r="B1472"/>
      <c r="C1472"/>
      <c r="D1472"/>
      <c r="E1472" s="174"/>
      <c r="H1472" s="39"/>
    </row>
    <row r="1473" spans="1:8">
      <c r="A1473"/>
      <c r="B1473"/>
      <c r="C1473"/>
      <c r="D1473"/>
      <c r="E1473" s="174"/>
      <c r="H1473" s="39"/>
    </row>
    <row r="1474" spans="1:8">
      <c r="A1474"/>
      <c r="B1474"/>
      <c r="C1474"/>
      <c r="D1474"/>
      <c r="E1474" s="174"/>
      <c r="H1474" s="39"/>
    </row>
    <row r="1475" spans="1:8">
      <c r="A1475"/>
      <c r="B1475"/>
      <c r="C1475"/>
      <c r="D1475"/>
      <c r="E1475" s="174"/>
      <c r="H1475" s="39"/>
    </row>
    <row r="1476" spans="1:8">
      <c r="A1476"/>
      <c r="B1476"/>
      <c r="C1476"/>
      <c r="D1476"/>
      <c r="E1476" s="174"/>
      <c r="H1476" s="39"/>
    </row>
    <row r="1477" spans="1:8">
      <c r="A1477"/>
      <c r="B1477"/>
      <c r="C1477"/>
      <c r="D1477"/>
      <c r="E1477" s="174"/>
      <c r="H1477" s="39"/>
    </row>
    <row r="1478" spans="1:8">
      <c r="A1478"/>
      <c r="B1478"/>
      <c r="C1478"/>
      <c r="D1478"/>
      <c r="E1478" s="174"/>
      <c r="H1478" s="39"/>
    </row>
    <row r="1479" spans="1:8">
      <c r="A1479"/>
      <c r="B1479"/>
      <c r="C1479"/>
      <c r="D1479"/>
      <c r="E1479" s="174"/>
      <c r="H1479" s="39"/>
    </row>
    <row r="1480" spans="1:8">
      <c r="A1480"/>
      <c r="B1480"/>
      <c r="C1480"/>
      <c r="D1480"/>
      <c r="E1480" s="174"/>
      <c r="H1480" s="39"/>
    </row>
    <row r="1481" spans="1:8">
      <c r="A1481"/>
      <c r="B1481"/>
      <c r="C1481"/>
      <c r="D1481"/>
      <c r="E1481" s="174"/>
      <c r="H1481" s="39"/>
    </row>
    <row r="1482" spans="1:8">
      <c r="A1482"/>
      <c r="B1482"/>
      <c r="C1482"/>
      <c r="D1482"/>
      <c r="E1482" s="174"/>
      <c r="H1482" s="39"/>
    </row>
    <row r="1483" spans="1:8">
      <c r="A1483"/>
      <c r="B1483"/>
      <c r="C1483"/>
      <c r="D1483"/>
      <c r="E1483" s="174"/>
      <c r="H1483" s="39"/>
    </row>
    <row r="1484" spans="1:8">
      <c r="A1484"/>
      <c r="B1484"/>
      <c r="C1484"/>
      <c r="D1484"/>
      <c r="E1484" s="174"/>
      <c r="H1484" s="39"/>
    </row>
    <row r="1485" spans="1:8">
      <c r="A1485"/>
      <c r="B1485"/>
      <c r="C1485"/>
      <c r="D1485"/>
      <c r="E1485" s="174"/>
      <c r="H1485" s="39"/>
    </row>
    <row r="1486" spans="1:8">
      <c r="A1486"/>
      <c r="B1486"/>
      <c r="C1486"/>
      <c r="D1486"/>
      <c r="E1486" s="174"/>
      <c r="H1486" s="39"/>
    </row>
    <row r="1487" spans="1:8">
      <c r="A1487"/>
      <c r="B1487"/>
      <c r="C1487"/>
      <c r="D1487"/>
      <c r="E1487" s="174"/>
      <c r="H1487" s="39"/>
    </row>
    <row r="1488" spans="1:8">
      <c r="A1488"/>
      <c r="B1488"/>
      <c r="C1488"/>
      <c r="D1488"/>
      <c r="E1488" s="174"/>
      <c r="H1488" s="39"/>
    </row>
    <row r="1489" spans="1:8">
      <c r="A1489"/>
      <c r="B1489"/>
      <c r="C1489"/>
      <c r="D1489"/>
      <c r="E1489" s="174"/>
      <c r="H1489" s="39"/>
    </row>
    <row r="1490" spans="1:8">
      <c r="A1490"/>
      <c r="B1490"/>
      <c r="C1490"/>
      <c r="D1490"/>
      <c r="E1490" s="174"/>
      <c r="H1490" s="39"/>
    </row>
    <row r="1491" spans="1:8">
      <c r="A1491"/>
      <c r="B1491"/>
      <c r="C1491"/>
      <c r="D1491"/>
      <c r="E1491" s="174"/>
      <c r="H1491" s="39"/>
    </row>
    <row r="1492" spans="1:8">
      <c r="A1492"/>
      <c r="B1492"/>
      <c r="C1492"/>
      <c r="D1492"/>
      <c r="E1492" s="174"/>
      <c r="H1492" s="39"/>
    </row>
    <row r="1493" spans="1:8">
      <c r="A1493"/>
      <c r="B1493"/>
      <c r="C1493"/>
      <c r="D1493"/>
      <c r="E1493" s="174"/>
      <c r="H1493" s="39"/>
    </row>
    <row r="1494" spans="1:8">
      <c r="A1494"/>
      <c r="B1494"/>
      <c r="C1494"/>
      <c r="D1494"/>
      <c r="E1494" s="174"/>
      <c r="H1494" s="39"/>
    </row>
    <row r="1495" spans="1:8">
      <c r="A1495"/>
      <c r="B1495"/>
      <c r="C1495"/>
      <c r="D1495"/>
      <c r="E1495" s="174"/>
      <c r="H1495" s="39"/>
    </row>
    <row r="1496" spans="1:8">
      <c r="A1496"/>
      <c r="B1496"/>
      <c r="C1496"/>
      <c r="D1496"/>
      <c r="E1496" s="174"/>
      <c r="H1496" s="39"/>
    </row>
    <row r="1497" spans="1:8">
      <c r="A1497"/>
      <c r="B1497"/>
      <c r="C1497"/>
      <c r="D1497"/>
      <c r="E1497" s="174"/>
      <c r="H1497" s="39"/>
    </row>
    <row r="1498" spans="1:8">
      <c r="A1498"/>
      <c r="B1498"/>
      <c r="C1498"/>
      <c r="D1498"/>
      <c r="E1498" s="174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/>
      <c r="D3690"/>
      <c r="H3690" s="39"/>
    </row>
    <row r="3691" spans="1:8">
      <c r="A3691"/>
      <c r="B3691"/>
      <c r="C3691"/>
      <c r="D3691"/>
      <c r="H3691" s="39"/>
    </row>
    <row r="3692" spans="1:8">
      <c r="A3692"/>
      <c r="B3692"/>
      <c r="C3692" s="42"/>
      <c r="D3692" s="5"/>
      <c r="H3692" s="39"/>
    </row>
    <row r="3693" spans="1:8">
      <c r="A3693"/>
      <c r="B3693"/>
      <c r="C3693" s="42"/>
      <c r="D3693" s="5"/>
      <c r="H3693" s="39"/>
    </row>
    <row r="3694" spans="1:8">
      <c r="A3694"/>
      <c r="B3694"/>
      <c r="C3694" s="42"/>
      <c r="D3694" s="5"/>
      <c r="H3694" s="39"/>
    </row>
    <row r="3695" spans="1:8">
      <c r="A3695"/>
      <c r="B3695"/>
      <c r="C3695" s="42"/>
      <c r="D3695" s="5"/>
      <c r="H3695" s="39"/>
    </row>
    <row r="3696" spans="1:8">
      <c r="A3696"/>
      <c r="B3696"/>
      <c r="C3696" s="42"/>
      <c r="D3696" s="5"/>
      <c r="H3696" s="39"/>
    </row>
    <row r="3697" spans="1:8">
      <c r="A3697"/>
      <c r="B3697"/>
      <c r="C3697" s="42"/>
      <c r="D3697" s="5"/>
      <c r="H3697" s="39"/>
    </row>
    <row r="3698" spans="1:8">
      <c r="A3698"/>
      <c r="B3698"/>
      <c r="C3698" s="42"/>
      <c r="D3698" s="5"/>
      <c r="H3698" s="39"/>
    </row>
    <row r="3699" spans="1:8">
      <c r="A3699"/>
      <c r="B3699"/>
      <c r="C3699" s="42"/>
      <c r="D3699" s="5"/>
      <c r="H3699" s="39"/>
    </row>
    <row r="3700" spans="1:8">
      <c r="A3700"/>
      <c r="B3700"/>
      <c r="C3700" s="42"/>
      <c r="D3700" s="5"/>
      <c r="H3700" s="39"/>
    </row>
    <row r="3701" spans="1:8">
      <c r="A3701"/>
      <c r="B3701"/>
      <c r="C3701" s="42"/>
      <c r="D3701" s="5"/>
      <c r="H3701" s="39"/>
    </row>
    <row r="3702" spans="1:8">
      <c r="A3702"/>
      <c r="B3702"/>
      <c r="C3702" s="42"/>
      <c r="D3702" s="5"/>
      <c r="H3702" s="39"/>
    </row>
    <row r="3703" spans="1:8">
      <c r="A3703"/>
      <c r="B3703"/>
      <c r="C3703" s="42"/>
      <c r="D3703" s="5"/>
      <c r="H3703" s="39"/>
    </row>
    <row r="3704" spans="1:8">
      <c r="A3704"/>
      <c r="B3704"/>
      <c r="C3704" s="42"/>
      <c r="D3704" s="5"/>
      <c r="H3704" s="39"/>
    </row>
    <row r="3705" spans="1:8">
      <c r="A3705"/>
      <c r="B3705"/>
      <c r="C3705" s="42"/>
      <c r="D3705" s="5"/>
      <c r="H3705" s="39"/>
    </row>
    <row r="3706" spans="1:8">
      <c r="A3706"/>
      <c r="B3706"/>
      <c r="C3706" s="42"/>
      <c r="D3706" s="5"/>
      <c r="H3706" s="39"/>
    </row>
    <row r="3707" spans="1:8">
      <c r="A3707"/>
      <c r="B3707"/>
      <c r="C3707" s="42"/>
      <c r="D3707" s="5"/>
      <c r="H3707" s="39"/>
    </row>
    <row r="3708" spans="1:8">
      <c r="A3708"/>
      <c r="B3708"/>
      <c r="C3708" s="42"/>
      <c r="D3708" s="5"/>
      <c r="H3708" s="39"/>
    </row>
    <row r="3709" spans="1:8">
      <c r="A3709"/>
      <c r="B3709"/>
      <c r="C3709" s="42"/>
      <c r="D3709" s="5"/>
      <c r="H3709" s="39"/>
    </row>
    <row r="3710" spans="1:8">
      <c r="A3710"/>
      <c r="B3710"/>
      <c r="C3710" s="42"/>
      <c r="D3710" s="5"/>
      <c r="H3710" s="39"/>
    </row>
    <row r="3711" spans="1:8">
      <c r="A3711"/>
      <c r="B3711"/>
      <c r="C3711" s="42"/>
      <c r="D3711" s="5"/>
      <c r="H3711" s="39"/>
    </row>
    <row r="3712" spans="1:8">
      <c r="A3712"/>
      <c r="B3712"/>
      <c r="C3712" s="42"/>
      <c r="D3712" s="5"/>
      <c r="H3712" s="39"/>
    </row>
    <row r="3713" spans="1:8">
      <c r="A3713"/>
      <c r="B3713"/>
      <c r="C3713" s="42"/>
      <c r="D3713" s="5"/>
      <c r="H3713" s="39"/>
    </row>
    <row r="3714" spans="1:8">
      <c r="A3714"/>
      <c r="B3714"/>
      <c r="C3714" s="42"/>
      <c r="D3714" s="5"/>
      <c r="H3714" s="39"/>
    </row>
    <row r="3715" spans="1:8">
      <c r="A3715"/>
      <c r="B3715"/>
      <c r="C3715" s="42"/>
      <c r="D3715" s="5"/>
      <c r="H3715" s="39"/>
    </row>
    <row r="3716" spans="1:8">
      <c r="A3716"/>
      <c r="B3716"/>
      <c r="C3716" s="42"/>
      <c r="D3716" s="5"/>
      <c r="H3716" s="39"/>
    </row>
    <row r="3717" spans="1:8">
      <c r="A3717"/>
      <c r="B3717"/>
      <c r="C3717" s="42"/>
      <c r="D3717" s="5"/>
      <c r="H3717" s="39"/>
    </row>
    <row r="3718" spans="1:8">
      <c r="A3718"/>
      <c r="B3718"/>
      <c r="C3718" s="42"/>
      <c r="D3718" s="5"/>
      <c r="H3718" s="39"/>
    </row>
    <row r="3719" spans="1:8">
      <c r="A3719"/>
      <c r="B3719"/>
      <c r="C3719" s="42"/>
      <c r="D3719" s="5"/>
      <c r="H3719" s="39"/>
    </row>
    <row r="3720" spans="1:8">
      <c r="A3720"/>
      <c r="B3720"/>
      <c r="C3720" s="42"/>
      <c r="D3720" s="5"/>
      <c r="H3720" s="39"/>
    </row>
    <row r="3721" spans="1:8">
      <c r="A3721"/>
      <c r="B3721"/>
      <c r="C3721" s="42"/>
      <c r="D3721" s="5"/>
      <c r="H3721" s="39"/>
    </row>
    <row r="3722" spans="1:8">
      <c r="A3722"/>
      <c r="B3722"/>
      <c r="C3722" s="42"/>
      <c r="D3722" s="5"/>
      <c r="H3722" s="39"/>
    </row>
    <row r="3723" spans="1:8">
      <c r="A3723"/>
      <c r="B3723"/>
      <c r="C3723" s="42"/>
      <c r="D3723" s="5"/>
      <c r="H3723" s="39"/>
    </row>
    <row r="3724" spans="1:8">
      <c r="A3724"/>
      <c r="B3724"/>
      <c r="C3724" s="42"/>
      <c r="D3724" s="5"/>
      <c r="H3724" s="39"/>
    </row>
    <row r="3725" spans="1:8">
      <c r="A3725"/>
      <c r="B3725"/>
      <c r="C3725" s="42"/>
      <c r="D3725" s="5"/>
      <c r="H3725" s="39"/>
    </row>
    <row r="3726" spans="1:8">
      <c r="A3726"/>
      <c r="B3726"/>
      <c r="C3726" s="42"/>
      <c r="D3726" s="5"/>
      <c r="H3726" s="39"/>
    </row>
    <row r="3727" spans="1:8">
      <c r="A3727"/>
      <c r="B3727"/>
      <c r="C3727" s="42"/>
      <c r="D3727" s="5"/>
      <c r="H3727" s="39"/>
    </row>
    <row r="3728" spans="1:8">
      <c r="A3728"/>
      <c r="B3728"/>
      <c r="C3728" s="42"/>
      <c r="D3728" s="5"/>
      <c r="H3728" s="39"/>
    </row>
    <row r="3729" spans="1:8">
      <c r="A3729"/>
      <c r="B3729"/>
      <c r="C3729" s="42"/>
      <c r="D3729" s="5"/>
      <c r="H3729" s="39"/>
    </row>
    <row r="3730" spans="1:8">
      <c r="A3730"/>
      <c r="B3730"/>
      <c r="C3730" s="42"/>
      <c r="D3730" s="5"/>
      <c r="H3730" s="39"/>
    </row>
    <row r="3731" spans="1:8">
      <c r="A3731"/>
      <c r="B3731"/>
      <c r="C3731" s="42"/>
      <c r="D3731" s="5"/>
      <c r="H3731" s="39"/>
    </row>
    <row r="3732" spans="1:8">
      <c r="A3732"/>
      <c r="B3732"/>
      <c r="C3732" s="42"/>
      <c r="D3732" s="5"/>
      <c r="H3732" s="39"/>
    </row>
    <row r="3733" spans="1:8">
      <c r="A3733"/>
      <c r="B3733"/>
      <c r="C3733" s="42"/>
      <c r="D3733" s="5"/>
      <c r="H3733" s="39"/>
    </row>
    <row r="3734" spans="1:8">
      <c r="A3734"/>
      <c r="B3734"/>
      <c r="C3734" s="42"/>
      <c r="D3734" s="5"/>
      <c r="H3734" s="39"/>
    </row>
    <row r="3735" spans="1:8">
      <c r="A3735"/>
      <c r="B3735"/>
      <c r="C3735" s="42"/>
      <c r="D3735" s="5"/>
      <c r="H3735" s="39"/>
    </row>
    <row r="3736" spans="1:8">
      <c r="A3736"/>
      <c r="B3736"/>
      <c r="C3736" s="42"/>
      <c r="D3736" s="5"/>
      <c r="H3736" s="39"/>
    </row>
    <row r="3737" spans="1:8">
      <c r="A3737"/>
      <c r="B3737"/>
      <c r="C3737" s="42"/>
      <c r="D3737" s="5"/>
      <c r="H3737" s="39"/>
    </row>
    <row r="3738" spans="1:8">
      <c r="A3738"/>
      <c r="B3738"/>
      <c r="C3738" s="42"/>
      <c r="D3738" s="5"/>
      <c r="H3738" s="39"/>
    </row>
    <row r="3739" spans="1:8">
      <c r="A3739"/>
      <c r="B3739"/>
      <c r="C3739" s="42"/>
      <c r="D3739" s="5"/>
      <c r="H3739" s="39"/>
    </row>
    <row r="3740" spans="1:8">
      <c r="A3740"/>
      <c r="B3740"/>
      <c r="C3740" s="42"/>
      <c r="D3740" s="5"/>
      <c r="H3740" s="39"/>
    </row>
    <row r="3741" spans="1:8">
      <c r="A3741"/>
      <c r="B3741"/>
      <c r="C3741" s="42"/>
      <c r="D3741" s="5"/>
      <c r="H3741" s="39"/>
    </row>
    <row r="3742" spans="1:8">
      <c r="A3742"/>
      <c r="B3742"/>
      <c r="C3742" s="42"/>
      <c r="D3742" s="5"/>
      <c r="H3742" s="39"/>
    </row>
    <row r="3743" spans="1:8">
      <c r="A3743"/>
      <c r="B3743"/>
      <c r="C3743" s="42"/>
      <c r="D3743" s="5"/>
      <c r="H3743" s="39"/>
    </row>
    <row r="3744" spans="1:8">
      <c r="A3744"/>
      <c r="B3744"/>
      <c r="C3744" s="42"/>
      <c r="D3744" s="5"/>
      <c r="H3744" s="39"/>
    </row>
    <row r="3745" spans="1:8">
      <c r="A3745"/>
      <c r="B3745"/>
      <c r="C3745" s="42"/>
      <c r="D3745" s="5"/>
      <c r="H3745" s="39"/>
    </row>
    <row r="3746" spans="1:8">
      <c r="A3746"/>
      <c r="B3746"/>
      <c r="C3746" s="42"/>
      <c r="D3746" s="5"/>
      <c r="H3746" s="39"/>
    </row>
    <row r="3747" spans="1:8">
      <c r="A3747"/>
      <c r="B3747"/>
      <c r="C3747" s="42"/>
      <c r="D3747" s="5"/>
      <c r="H3747" s="39"/>
    </row>
    <row r="3748" spans="1:8">
      <c r="A3748"/>
      <c r="B3748"/>
      <c r="C3748" s="42"/>
      <c r="D3748" s="5"/>
      <c r="H3748" s="39"/>
    </row>
    <row r="3749" spans="1:8">
      <c r="A3749"/>
      <c r="B3749"/>
      <c r="C3749" s="42"/>
      <c r="D3749" s="5"/>
      <c r="H3749" s="39"/>
    </row>
    <row r="3750" spans="1:8">
      <c r="A3750"/>
      <c r="B3750"/>
      <c r="C3750" s="42"/>
      <c r="D3750" s="5"/>
      <c r="H3750" s="39"/>
    </row>
    <row r="3751" spans="1:8">
      <c r="A3751"/>
      <c r="B3751"/>
      <c r="C3751" s="42"/>
      <c r="D3751" s="5"/>
      <c r="H3751" s="39"/>
    </row>
    <row r="3752" spans="1:8">
      <c r="A3752"/>
      <c r="B3752"/>
      <c r="C3752" s="42"/>
      <c r="D3752" s="5"/>
      <c r="H3752" s="39"/>
    </row>
    <row r="3753" spans="1:8">
      <c r="A3753"/>
      <c r="B3753"/>
      <c r="C3753" s="42"/>
      <c r="D3753" s="5"/>
      <c r="H3753" s="39"/>
    </row>
    <row r="3754" spans="1:8">
      <c r="A3754"/>
      <c r="B3754"/>
      <c r="C3754" s="42"/>
      <c r="D3754" s="5"/>
      <c r="H3754" s="39"/>
    </row>
    <row r="3755" spans="1:8">
      <c r="A3755"/>
      <c r="B3755"/>
      <c r="C3755" s="42"/>
      <c r="D3755" s="5"/>
      <c r="H3755" s="39"/>
    </row>
    <row r="3756" spans="1:8">
      <c r="A3756"/>
      <c r="B3756"/>
      <c r="C3756" s="42"/>
      <c r="D3756" s="5"/>
      <c r="H3756" s="39"/>
    </row>
    <row r="3757" spans="1:8">
      <c r="A3757"/>
      <c r="B3757"/>
      <c r="C3757" s="42"/>
      <c r="D3757" s="5"/>
      <c r="H3757" s="39"/>
    </row>
    <row r="3758" spans="1:8">
      <c r="A3758"/>
      <c r="B3758"/>
      <c r="C3758" s="42"/>
      <c r="D3758" s="5"/>
      <c r="H3758" s="39"/>
    </row>
    <row r="3759" spans="1:8">
      <c r="A3759"/>
      <c r="B3759"/>
      <c r="C3759" s="42"/>
      <c r="D3759" s="5"/>
      <c r="H3759" s="39"/>
    </row>
    <row r="3760" spans="1:8">
      <c r="A3760"/>
      <c r="B3760"/>
      <c r="C3760" s="42"/>
      <c r="D3760" s="5"/>
      <c r="H3760" s="39"/>
    </row>
    <row r="3761" spans="1:8">
      <c r="A3761"/>
      <c r="B3761"/>
      <c r="C3761" s="42"/>
      <c r="D3761" s="5"/>
      <c r="H3761" s="39"/>
    </row>
    <row r="3762" spans="1:8">
      <c r="A3762"/>
      <c r="B3762"/>
      <c r="C3762" s="42"/>
      <c r="D3762" s="5"/>
      <c r="H3762" s="39"/>
    </row>
    <row r="3763" spans="1:8">
      <c r="A3763"/>
      <c r="B3763"/>
      <c r="C3763" s="42"/>
      <c r="D3763" s="5"/>
      <c r="H3763" s="39"/>
    </row>
    <row r="3764" spans="1:8">
      <c r="A3764"/>
      <c r="B3764"/>
      <c r="C3764" s="42"/>
      <c r="D3764" s="5"/>
      <c r="H3764" s="39"/>
    </row>
    <row r="3765" spans="1:8">
      <c r="A3765"/>
      <c r="B3765"/>
      <c r="C3765" s="42"/>
      <c r="D3765" s="5"/>
      <c r="H3765" s="39"/>
    </row>
    <row r="3766" spans="1:8">
      <c r="A3766"/>
      <c r="B3766"/>
      <c r="C3766" s="42"/>
      <c r="D3766" s="5"/>
      <c r="H3766" s="39"/>
    </row>
    <row r="3767" spans="1:8">
      <c r="A3767"/>
      <c r="B3767"/>
      <c r="C3767" s="42"/>
      <c r="D3767" s="5"/>
      <c r="H3767" s="39"/>
    </row>
    <row r="3768" spans="1:8">
      <c r="A3768"/>
      <c r="B3768"/>
      <c r="C3768" s="42"/>
      <c r="D3768" s="5"/>
      <c r="H3768" s="39"/>
    </row>
    <row r="3769" spans="1:8">
      <c r="A3769"/>
      <c r="B3769"/>
      <c r="C3769" s="42"/>
      <c r="D3769" s="5"/>
      <c r="H3769" s="39"/>
    </row>
    <row r="3770" spans="1:8">
      <c r="A3770"/>
      <c r="B3770"/>
      <c r="C3770" s="42"/>
      <c r="D3770" s="5"/>
      <c r="H3770" s="39"/>
    </row>
    <row r="3771" spans="1:8">
      <c r="A3771"/>
      <c r="B3771"/>
      <c r="C3771" s="42"/>
      <c r="D3771" s="5"/>
      <c r="H3771" s="39"/>
    </row>
    <row r="3772" spans="1:8">
      <c r="A3772"/>
      <c r="B3772"/>
      <c r="C3772" s="42"/>
      <c r="D3772" s="5"/>
      <c r="H3772" s="39"/>
    </row>
    <row r="3773" spans="1:8">
      <c r="A3773"/>
      <c r="B3773"/>
      <c r="C3773" s="42"/>
      <c r="D3773" s="5"/>
      <c r="H3773" s="39"/>
    </row>
    <row r="3774" spans="1:8">
      <c r="A3774"/>
      <c r="B3774"/>
      <c r="C3774" s="42"/>
      <c r="D3774" s="5"/>
      <c r="H3774" s="39"/>
    </row>
    <row r="3775" spans="1:8">
      <c r="A3775"/>
      <c r="B3775"/>
      <c r="C3775" s="42"/>
      <c r="D3775" s="5"/>
      <c r="H3775" s="39"/>
    </row>
    <row r="3776" spans="1:8">
      <c r="A3776"/>
      <c r="B3776"/>
      <c r="C3776" s="42"/>
      <c r="D3776" s="5"/>
      <c r="H3776" s="39"/>
    </row>
    <row r="3777" spans="1:8">
      <c r="A3777"/>
      <c r="B3777"/>
      <c r="C3777" s="42"/>
      <c r="D3777" s="5"/>
      <c r="H3777" s="39"/>
    </row>
    <row r="3778" spans="1:8">
      <c r="A3778"/>
      <c r="B3778"/>
      <c r="C3778" s="42"/>
      <c r="D3778" s="5"/>
      <c r="H3778" s="39"/>
    </row>
    <row r="3779" spans="1:8">
      <c r="A3779"/>
      <c r="B3779"/>
      <c r="C3779" s="42"/>
      <c r="D3779" s="5"/>
      <c r="H3779" s="39"/>
    </row>
    <row r="3780" spans="1:8">
      <c r="A3780"/>
      <c r="B3780"/>
      <c r="C3780" s="42"/>
      <c r="D3780" s="5"/>
      <c r="H3780" s="39"/>
    </row>
    <row r="3781" spans="1:8">
      <c r="A3781"/>
      <c r="B3781"/>
      <c r="C3781" s="42"/>
      <c r="D3781" s="5"/>
      <c r="H3781" s="39"/>
    </row>
    <row r="3782" spans="1:8">
      <c r="A3782"/>
      <c r="B3782"/>
      <c r="C3782" s="42"/>
      <c r="D3782" s="5"/>
      <c r="H3782" s="39"/>
    </row>
    <row r="3783" spans="1:8">
      <c r="A3783"/>
      <c r="B3783"/>
      <c r="C3783" s="42"/>
      <c r="D3783" s="5"/>
      <c r="H3783" s="39"/>
    </row>
    <row r="3784" spans="1:8">
      <c r="A3784"/>
      <c r="B3784"/>
      <c r="C3784" s="42"/>
      <c r="D3784" s="5"/>
      <c r="H3784" s="39"/>
    </row>
    <row r="3785" spans="1:8">
      <c r="A3785"/>
      <c r="B3785"/>
      <c r="C3785" s="42"/>
      <c r="D3785" s="5"/>
      <c r="H3785" s="39"/>
    </row>
    <row r="3786" spans="1:8">
      <c r="A3786"/>
      <c r="B3786"/>
      <c r="C3786" s="42"/>
      <c r="D3786" s="5"/>
      <c r="H3786" s="39"/>
    </row>
    <row r="3787" spans="1:8">
      <c r="A3787"/>
      <c r="B3787"/>
      <c r="C3787" s="42"/>
      <c r="D3787" s="5"/>
      <c r="H3787" s="39"/>
    </row>
    <row r="3788" spans="1:8">
      <c r="A3788"/>
      <c r="B3788"/>
      <c r="C3788" s="42"/>
      <c r="D3788" s="5"/>
      <c r="H3788" s="39"/>
    </row>
    <row r="3789" spans="1:8">
      <c r="A3789"/>
      <c r="B3789"/>
      <c r="C3789" s="42"/>
      <c r="D3789" s="5"/>
      <c r="H3789" s="39"/>
    </row>
    <row r="3790" spans="1:8">
      <c r="A3790"/>
      <c r="B3790"/>
      <c r="C3790" s="42"/>
      <c r="D3790" s="5"/>
      <c r="H3790" s="39"/>
    </row>
    <row r="3791" spans="1:8">
      <c r="A3791"/>
      <c r="B3791"/>
      <c r="C3791" s="42"/>
      <c r="D3791" s="5"/>
      <c r="H3791" s="39"/>
    </row>
    <row r="3792" spans="1:8">
      <c r="A3792"/>
      <c r="B3792"/>
      <c r="C3792" s="42"/>
      <c r="D3792" s="5"/>
      <c r="H3792" s="39"/>
    </row>
    <row r="3793" spans="1:8">
      <c r="A3793"/>
      <c r="B3793"/>
      <c r="C3793" s="42"/>
      <c r="D3793" s="5"/>
      <c r="H3793" s="39"/>
    </row>
    <row r="3794" spans="1:8">
      <c r="A3794"/>
      <c r="B3794"/>
      <c r="C3794" s="42"/>
      <c r="D3794" s="5"/>
      <c r="H3794" s="39"/>
    </row>
    <row r="3795" spans="1:8">
      <c r="A3795"/>
      <c r="B3795"/>
      <c r="C3795" s="42"/>
      <c r="D3795" s="5"/>
      <c r="H3795" s="39"/>
    </row>
    <row r="3796" spans="1:8">
      <c r="A3796"/>
      <c r="B3796"/>
      <c r="C3796" s="42"/>
      <c r="D3796" s="5"/>
      <c r="H3796" s="39"/>
    </row>
    <row r="3797" spans="1:8">
      <c r="A3797"/>
      <c r="B3797"/>
      <c r="C3797" s="42"/>
      <c r="D3797" s="5"/>
      <c r="H3797" s="39"/>
    </row>
    <row r="3798" spans="1:8">
      <c r="A3798"/>
      <c r="B3798"/>
      <c r="C3798" s="42"/>
      <c r="D3798" s="5"/>
      <c r="H3798" s="39"/>
    </row>
    <row r="3799" spans="1:8">
      <c r="A3799"/>
      <c r="B3799"/>
      <c r="C3799" s="42"/>
      <c r="D3799" s="5"/>
      <c r="H3799" s="39"/>
    </row>
    <row r="3800" spans="1:8">
      <c r="A3800"/>
      <c r="B3800"/>
      <c r="C3800" s="42"/>
      <c r="D3800" s="5"/>
      <c r="H3800" s="39"/>
    </row>
    <row r="3801" spans="1:8">
      <c r="A3801"/>
      <c r="B3801"/>
      <c r="C3801" s="42"/>
      <c r="D3801" s="5"/>
      <c r="H3801" s="39"/>
    </row>
    <row r="3802" spans="1:8">
      <c r="A3802"/>
      <c r="B3802"/>
      <c r="C3802" s="42"/>
      <c r="D3802" s="5"/>
      <c r="H3802" s="39"/>
    </row>
    <row r="3803" spans="1:8">
      <c r="A3803"/>
      <c r="B3803"/>
      <c r="C3803" s="42"/>
      <c r="D3803" s="5"/>
      <c r="H3803" s="39"/>
    </row>
    <row r="3804" spans="1:8">
      <c r="A3804"/>
      <c r="B3804"/>
      <c r="C3804" s="42"/>
      <c r="D3804" s="5"/>
      <c r="H3804" s="39"/>
    </row>
    <row r="3805" spans="1:8">
      <c r="A3805"/>
      <c r="B3805"/>
      <c r="C3805" s="42"/>
      <c r="D3805" s="5"/>
      <c r="H3805" s="39"/>
    </row>
    <row r="3806" spans="1:8">
      <c r="A3806"/>
      <c r="B3806"/>
      <c r="C3806" s="42"/>
      <c r="D3806" s="5"/>
      <c r="H3806" s="39"/>
    </row>
    <row r="3807" spans="1:8">
      <c r="A3807"/>
      <c r="B3807"/>
      <c r="C3807" s="42"/>
      <c r="D3807" s="5"/>
      <c r="H3807" s="39"/>
    </row>
    <row r="3808" spans="1:8">
      <c r="A3808"/>
      <c r="B3808"/>
      <c r="C3808" s="42"/>
      <c r="D3808" s="5"/>
      <c r="H3808" s="39"/>
    </row>
    <row r="3809" spans="1:8">
      <c r="A3809"/>
      <c r="B3809"/>
      <c r="C3809" s="42"/>
      <c r="D3809" s="5"/>
      <c r="H3809" s="39"/>
    </row>
    <row r="3810" spans="1:8">
      <c r="A3810"/>
      <c r="B3810"/>
      <c r="C3810" s="42"/>
      <c r="D3810" s="5"/>
      <c r="H3810" s="39"/>
    </row>
    <row r="3811" spans="1:8">
      <c r="A3811"/>
      <c r="B3811"/>
      <c r="C3811" s="42"/>
      <c r="D3811" s="5"/>
      <c r="H3811" s="39"/>
    </row>
    <row r="3812" spans="1:8">
      <c r="A3812"/>
      <c r="B3812"/>
      <c r="C3812" s="42"/>
      <c r="D3812" s="5"/>
      <c r="H3812" s="39"/>
    </row>
    <row r="3813" spans="1:8">
      <c r="A3813"/>
      <c r="B3813"/>
      <c r="C3813" s="42"/>
      <c r="D3813" s="5"/>
      <c r="H3813" s="39"/>
    </row>
    <row r="3814" spans="1:8">
      <c r="A3814"/>
      <c r="B3814"/>
      <c r="C3814" s="42"/>
      <c r="D3814" s="5"/>
      <c r="H3814" s="39"/>
    </row>
    <row r="3815" spans="1:8">
      <c r="A3815"/>
      <c r="B3815"/>
      <c r="C3815" s="42"/>
      <c r="D3815" s="5"/>
      <c r="H3815" s="39"/>
    </row>
    <row r="3816" spans="1:8">
      <c r="A3816"/>
      <c r="B3816"/>
      <c r="C3816" s="42"/>
      <c r="D3816" s="5"/>
      <c r="H3816" s="39"/>
    </row>
    <row r="3817" spans="1:8">
      <c r="A3817"/>
      <c r="B3817"/>
      <c r="C3817" s="42"/>
      <c r="D3817" s="5"/>
      <c r="H3817" s="39"/>
    </row>
    <row r="3818" spans="1:8">
      <c r="A3818"/>
      <c r="B3818"/>
      <c r="C3818" s="42"/>
      <c r="D3818" s="5"/>
      <c r="H3818" s="39"/>
    </row>
    <row r="3819" spans="1:8">
      <c r="A3819"/>
      <c r="B3819"/>
      <c r="C3819" s="42"/>
      <c r="D3819" s="5"/>
      <c r="H3819" s="39"/>
    </row>
    <row r="3820" spans="1:8">
      <c r="A3820"/>
      <c r="B3820"/>
      <c r="C3820" s="42"/>
      <c r="D3820" s="5"/>
      <c r="H3820" s="39"/>
    </row>
    <row r="3821" spans="1:8">
      <c r="A3821"/>
      <c r="B3821"/>
      <c r="C3821" s="42"/>
      <c r="D3821" s="5"/>
      <c r="H3821" s="39"/>
    </row>
    <row r="3822" spans="1:8">
      <c r="A3822"/>
      <c r="B3822"/>
      <c r="C3822" s="42"/>
      <c r="D3822" s="5"/>
      <c r="H3822" s="39"/>
    </row>
    <row r="3823" spans="1:8">
      <c r="A3823"/>
      <c r="B3823"/>
      <c r="C3823" s="42"/>
      <c r="D3823" s="5"/>
      <c r="H3823" s="39"/>
    </row>
    <row r="3824" spans="1:8">
      <c r="A3824"/>
      <c r="B3824"/>
      <c r="C3824" s="42"/>
      <c r="D3824" s="5"/>
      <c r="H3824" s="39"/>
    </row>
    <row r="3825" spans="1:8">
      <c r="A3825"/>
      <c r="B3825"/>
      <c r="C3825" s="42"/>
      <c r="D3825" s="5"/>
      <c r="H3825" s="39"/>
    </row>
    <row r="3826" spans="1:8">
      <c r="A3826"/>
      <c r="B3826"/>
      <c r="C3826" s="42"/>
      <c r="D3826" s="5"/>
      <c r="H3826" s="39"/>
    </row>
    <row r="3827" spans="1:8">
      <c r="A3827"/>
      <c r="B3827"/>
      <c r="C3827" s="42"/>
      <c r="D3827" s="5"/>
      <c r="H3827" s="39"/>
    </row>
    <row r="3828" spans="1:8">
      <c r="A3828"/>
      <c r="B3828"/>
      <c r="C3828" s="42"/>
      <c r="D3828" s="5"/>
      <c r="H3828" s="39"/>
    </row>
    <row r="3829" spans="1:8">
      <c r="A3829"/>
      <c r="B3829"/>
      <c r="C3829" s="42"/>
      <c r="D3829" s="5"/>
      <c r="H3829" s="39"/>
    </row>
    <row r="3830" spans="1:8">
      <c r="A3830"/>
      <c r="B3830"/>
      <c r="C3830" s="42"/>
      <c r="D3830" s="5"/>
      <c r="H3830" s="39"/>
    </row>
    <row r="3831" spans="1:8">
      <c r="A3831"/>
      <c r="B3831"/>
      <c r="C3831" s="42"/>
      <c r="D3831" s="5"/>
      <c r="H3831" s="39"/>
    </row>
    <row r="3832" spans="1:8">
      <c r="A3832"/>
      <c r="B3832"/>
      <c r="C3832" s="42"/>
      <c r="D3832" s="5"/>
      <c r="H3832" s="39"/>
    </row>
    <row r="3833" spans="1:8">
      <c r="A3833"/>
      <c r="B3833"/>
      <c r="C3833" s="42"/>
      <c r="D3833" s="5"/>
      <c r="H3833" s="39"/>
    </row>
    <row r="3834" spans="1:8">
      <c r="A3834"/>
      <c r="B3834"/>
      <c r="C3834" s="42"/>
      <c r="D3834" s="5"/>
      <c r="H3834" s="39"/>
    </row>
    <row r="3835" spans="1:8">
      <c r="A3835"/>
      <c r="B3835"/>
      <c r="C3835" s="42"/>
      <c r="D3835" s="5"/>
      <c r="H3835" s="39"/>
    </row>
    <row r="3836" spans="1:8">
      <c r="A3836"/>
      <c r="B3836"/>
      <c r="C3836" s="42"/>
      <c r="D3836" s="5"/>
      <c r="H3836" s="39"/>
    </row>
    <row r="3837" spans="1:8">
      <c r="A3837"/>
      <c r="B3837"/>
      <c r="C3837" s="42"/>
      <c r="D3837" s="5"/>
      <c r="H3837" s="39"/>
    </row>
    <row r="3838" spans="1:8">
      <c r="A3838"/>
      <c r="B3838"/>
      <c r="C3838" s="42"/>
      <c r="D3838" s="5"/>
      <c r="H3838" s="39"/>
    </row>
    <row r="3839" spans="1:8">
      <c r="A3839"/>
      <c r="B3839"/>
      <c r="C3839" s="42"/>
      <c r="D3839" s="5"/>
      <c r="H3839" s="39"/>
    </row>
    <row r="3840" spans="1:8">
      <c r="A3840"/>
      <c r="B3840"/>
      <c r="C3840" s="42"/>
      <c r="D3840" s="5"/>
      <c r="H3840" s="39"/>
    </row>
    <row r="3841" spans="1:8">
      <c r="A3841"/>
      <c r="B3841"/>
      <c r="C3841" s="42"/>
      <c r="D3841" s="5"/>
      <c r="H3841" s="39"/>
    </row>
    <row r="3842" spans="1:8">
      <c r="A3842"/>
      <c r="B3842"/>
      <c r="C3842" s="42"/>
      <c r="D3842" s="5"/>
      <c r="H3842" s="39"/>
    </row>
    <row r="3843" spans="1:8">
      <c r="A3843"/>
      <c r="B3843"/>
      <c r="C3843" s="42"/>
      <c r="D3843" s="5"/>
      <c r="H3843" s="39"/>
    </row>
    <row r="3844" spans="1:8">
      <c r="A3844"/>
      <c r="B3844"/>
      <c r="C3844" s="42"/>
      <c r="D3844" s="5"/>
      <c r="H3844" s="39"/>
    </row>
    <row r="3845" spans="1:8">
      <c r="A3845"/>
      <c r="B3845"/>
      <c r="C3845" s="42"/>
      <c r="D3845" s="5"/>
      <c r="H3845" s="39"/>
    </row>
    <row r="3846" spans="1:8">
      <c r="A3846"/>
      <c r="B3846"/>
      <c r="C3846" s="42"/>
      <c r="D3846" s="5"/>
      <c r="H3846" s="39"/>
    </row>
    <row r="3847" spans="1:8">
      <c r="A3847"/>
      <c r="B3847"/>
      <c r="C3847" s="42"/>
      <c r="D3847" s="5"/>
      <c r="H3847" s="39"/>
    </row>
    <row r="3848" spans="1:8">
      <c r="A3848"/>
      <c r="B3848"/>
      <c r="C3848" s="42"/>
      <c r="D3848" s="5"/>
      <c r="H3848" s="39"/>
    </row>
    <row r="3849" spans="1:8">
      <c r="A3849"/>
      <c r="B3849"/>
      <c r="C3849" s="42"/>
      <c r="D3849" s="5"/>
      <c r="H3849" s="39"/>
    </row>
    <row r="3850" spans="1:8">
      <c r="A3850"/>
      <c r="B3850"/>
      <c r="C3850" s="42"/>
      <c r="D3850" s="5"/>
      <c r="H3850" s="39"/>
    </row>
    <row r="3851" spans="1:8">
      <c r="A3851"/>
      <c r="B3851"/>
      <c r="C3851" s="42"/>
      <c r="D3851" s="5"/>
      <c r="H3851" s="39"/>
    </row>
    <row r="3852" spans="1:8">
      <c r="A3852"/>
      <c r="B3852"/>
      <c r="C3852" s="42"/>
      <c r="D3852" s="5"/>
      <c r="H3852" s="39"/>
    </row>
    <row r="3853" spans="1:8">
      <c r="A3853"/>
      <c r="B3853"/>
      <c r="C3853" s="42"/>
      <c r="D3853" s="5"/>
      <c r="H3853" s="39"/>
    </row>
    <row r="3854" spans="1:8">
      <c r="A3854"/>
      <c r="B3854"/>
      <c r="C3854" s="42"/>
      <c r="D3854" s="5"/>
      <c r="H3854" s="39"/>
    </row>
    <row r="3855" spans="1:8">
      <c r="A3855"/>
      <c r="B3855"/>
      <c r="C3855" s="42"/>
      <c r="D3855" s="5"/>
      <c r="H3855" s="39"/>
    </row>
    <row r="3856" spans="1:8">
      <c r="A3856"/>
      <c r="B3856"/>
      <c r="C3856" s="42"/>
      <c r="D3856" s="5"/>
      <c r="H3856" s="39"/>
    </row>
    <row r="3857" spans="1:8">
      <c r="A3857"/>
      <c r="B3857"/>
      <c r="C3857" s="42"/>
      <c r="D3857" s="5"/>
      <c r="H3857" s="39"/>
    </row>
    <row r="3858" spans="1:8">
      <c r="A3858"/>
      <c r="B3858"/>
      <c r="C3858" s="42"/>
      <c r="D3858" s="5"/>
      <c r="H3858" s="39"/>
    </row>
    <row r="3859" spans="1:8">
      <c r="A3859"/>
      <c r="B3859"/>
      <c r="C3859" s="42"/>
      <c r="D3859" s="5"/>
      <c r="H3859" s="39"/>
    </row>
    <row r="3860" spans="1:8">
      <c r="A3860"/>
      <c r="B3860"/>
      <c r="C3860" s="42"/>
      <c r="D3860" s="5"/>
      <c r="H3860" s="39"/>
    </row>
    <row r="3861" spans="1:8">
      <c r="A3861"/>
      <c r="B3861"/>
      <c r="C3861" s="42"/>
      <c r="D3861" s="5"/>
      <c r="H3861" s="39"/>
    </row>
    <row r="3862" spans="1:8">
      <c r="A3862"/>
      <c r="B3862"/>
      <c r="C3862" s="42"/>
      <c r="D3862" s="5"/>
      <c r="H3862" s="39"/>
    </row>
    <row r="3863" spans="1:8">
      <c r="A3863"/>
      <c r="B3863"/>
      <c r="C3863" s="42"/>
      <c r="D3863" s="5"/>
      <c r="H3863" s="39"/>
    </row>
    <row r="3864" spans="1:8">
      <c r="A3864"/>
      <c r="B3864"/>
      <c r="C3864" s="42"/>
      <c r="D3864" s="5"/>
      <c r="H3864" s="39"/>
    </row>
    <row r="3865" spans="1:8">
      <c r="A3865"/>
      <c r="B3865"/>
      <c r="C3865" s="42"/>
      <c r="D3865" s="5"/>
      <c r="H3865" s="39"/>
    </row>
    <row r="3866" spans="1:8">
      <c r="A3866"/>
      <c r="B3866"/>
      <c r="C3866" s="42"/>
      <c r="D3866" s="5"/>
      <c r="H3866" s="39"/>
    </row>
    <row r="3867" spans="1:8">
      <c r="A3867"/>
      <c r="B3867"/>
      <c r="C3867" s="42"/>
      <c r="D3867" s="5"/>
      <c r="H3867" s="39"/>
    </row>
    <row r="3868" spans="1:8">
      <c r="A3868"/>
      <c r="B3868"/>
      <c r="C3868" s="42"/>
      <c r="D3868" s="5"/>
    </row>
    <row r="3869" spans="1:8">
      <c r="A3869"/>
      <c r="B3869"/>
      <c r="C3869" s="42"/>
      <c r="D3869" s="5"/>
    </row>
    <row r="3870" spans="1:8">
      <c r="A3870"/>
      <c r="B3870"/>
      <c r="C3870" s="42"/>
      <c r="D3870" s="5"/>
    </row>
    <row r="3871" spans="1:8">
      <c r="A3871"/>
      <c r="B3871"/>
      <c r="C3871" s="42"/>
      <c r="D3871" s="5"/>
    </row>
    <row r="3872" spans="1:8">
      <c r="A3872"/>
      <c r="B3872"/>
      <c r="C3872" s="42"/>
      <c r="D3872" s="5"/>
    </row>
    <row r="3873" spans="1:4">
      <c r="A3873"/>
      <c r="B3873"/>
      <c r="C3873" s="42"/>
      <c r="D3873" s="5"/>
    </row>
    <row r="3874" spans="1:4">
      <c r="A3874"/>
      <c r="B3874"/>
      <c r="C3874" s="42"/>
      <c r="D3874" s="5"/>
    </row>
    <row r="3875" spans="1:4">
      <c r="A3875"/>
      <c r="B3875"/>
      <c r="C3875" s="42"/>
      <c r="D3875" s="5"/>
    </row>
    <row r="3876" spans="1:4">
      <c r="A3876"/>
      <c r="B3876"/>
      <c r="C3876" s="42"/>
      <c r="D3876" s="5"/>
    </row>
    <row r="3877" spans="1:4">
      <c r="A3877"/>
      <c r="B3877"/>
      <c r="C3877" s="42"/>
      <c r="D3877" s="5"/>
    </row>
    <row r="3878" spans="1:4">
      <c r="A3878"/>
      <c r="B3878"/>
      <c r="C3878" s="42"/>
      <c r="D3878" s="5"/>
    </row>
    <row r="3879" spans="1:4">
      <c r="A3879"/>
      <c r="B3879"/>
      <c r="C3879" s="42"/>
      <c r="D3879" s="5"/>
    </row>
    <row r="3880" spans="1:4">
      <c r="A3880"/>
      <c r="B3880"/>
      <c r="C3880" s="42"/>
      <c r="D3880" s="5"/>
    </row>
    <row r="3881" spans="1:4">
      <c r="A3881"/>
      <c r="B3881"/>
      <c r="C3881" s="42"/>
      <c r="D3881" s="5"/>
    </row>
    <row r="3882" spans="1:4">
      <c r="A3882"/>
      <c r="B3882"/>
      <c r="C3882" s="42"/>
      <c r="D3882" s="5"/>
    </row>
    <row r="3883" spans="1:4">
      <c r="A3883"/>
      <c r="B3883"/>
      <c r="C3883" s="42"/>
      <c r="D3883" s="5"/>
    </row>
    <row r="3884" spans="1:4">
      <c r="A3884"/>
      <c r="B3884"/>
      <c r="C3884" s="42"/>
      <c r="D3884" s="5"/>
    </row>
    <row r="3885" spans="1:4">
      <c r="A3885"/>
      <c r="B3885"/>
      <c r="C3885" s="42"/>
      <c r="D3885" s="5"/>
    </row>
    <row r="3886" spans="1:4">
      <c r="A3886"/>
      <c r="B3886"/>
      <c r="C3886" s="42"/>
      <c r="D3886" s="5"/>
    </row>
    <row r="3887" spans="1:4">
      <c r="A3887"/>
      <c r="B3887"/>
      <c r="C3887" s="42"/>
      <c r="D3887" s="5"/>
    </row>
    <row r="3888" spans="1:4">
      <c r="A3888"/>
      <c r="B3888"/>
      <c r="C3888" s="42"/>
      <c r="D3888" s="5"/>
    </row>
    <row r="3889" spans="1:4">
      <c r="A3889"/>
      <c r="B3889"/>
      <c r="C3889" s="42"/>
      <c r="D3889" s="5"/>
    </row>
    <row r="3890" spans="1:4">
      <c r="A3890"/>
      <c r="B3890"/>
      <c r="C3890" s="42"/>
      <c r="D3890" s="5"/>
    </row>
    <row r="3891" spans="1:4">
      <c r="A3891"/>
      <c r="B3891"/>
      <c r="C3891" s="42"/>
      <c r="D3891" s="5"/>
    </row>
    <row r="3892" spans="1:4">
      <c r="A3892"/>
      <c r="B3892"/>
      <c r="C3892" s="42"/>
      <c r="D3892" s="5"/>
    </row>
    <row r="3893" spans="1:4">
      <c r="A3893"/>
      <c r="B3893"/>
      <c r="C3893" s="42"/>
      <c r="D3893" s="5"/>
    </row>
    <row r="3894" spans="1:4">
      <c r="A3894"/>
      <c r="B3894"/>
      <c r="C3894" s="42"/>
      <c r="D3894" s="5"/>
    </row>
    <row r="3895" spans="1:4">
      <c r="A3895"/>
      <c r="B3895"/>
      <c r="C3895" s="42"/>
      <c r="D3895" s="5"/>
    </row>
    <row r="3896" spans="1:4">
      <c r="A3896"/>
      <c r="B3896"/>
      <c r="C3896" s="42"/>
      <c r="D3896" s="5"/>
    </row>
    <row r="3897" spans="1:4">
      <c r="A3897"/>
      <c r="B3897"/>
      <c r="C3897" s="42"/>
      <c r="D3897" s="5"/>
    </row>
    <row r="3898" spans="1:4">
      <c r="A3898"/>
      <c r="B3898"/>
      <c r="C3898" s="42"/>
      <c r="D3898" s="5"/>
    </row>
    <row r="3899" spans="1:4">
      <c r="A3899"/>
      <c r="B3899"/>
      <c r="C3899" s="42"/>
      <c r="D3899" s="5"/>
    </row>
    <row r="3900" spans="1:4">
      <c r="A3900"/>
      <c r="B3900"/>
      <c r="C3900" s="42"/>
      <c r="D3900" s="5"/>
    </row>
    <row r="3901" spans="1:4">
      <c r="A3901"/>
      <c r="B3901"/>
      <c r="C3901" s="42"/>
      <c r="D3901" s="5"/>
    </row>
    <row r="3902" spans="1:4">
      <c r="A3902"/>
      <c r="B3902"/>
      <c r="C3902" s="42"/>
      <c r="D3902" s="5"/>
    </row>
    <row r="3903" spans="1:4">
      <c r="A3903"/>
      <c r="B3903"/>
      <c r="C3903" s="42"/>
      <c r="D3903" s="5"/>
    </row>
    <row r="3904" spans="1:4">
      <c r="A3904"/>
      <c r="B3904"/>
      <c r="C3904" s="42"/>
      <c r="D3904" s="5"/>
    </row>
    <row r="3905" spans="1:4">
      <c r="A3905"/>
      <c r="B3905"/>
      <c r="C3905" s="42"/>
      <c r="D3905" s="5"/>
    </row>
    <row r="3906" spans="1:4">
      <c r="A3906"/>
      <c r="B3906"/>
      <c r="C3906" s="42"/>
      <c r="D3906" s="5"/>
    </row>
    <row r="3907" spans="1:4">
      <c r="A3907"/>
      <c r="B3907"/>
      <c r="C3907" s="42"/>
      <c r="D3907" s="5"/>
    </row>
    <row r="3908" spans="1:4">
      <c r="A3908"/>
      <c r="B3908"/>
      <c r="C3908" s="42"/>
      <c r="D3908" s="5"/>
    </row>
    <row r="3909" spans="1:4">
      <c r="A3909"/>
      <c r="B3909"/>
      <c r="C3909" s="42"/>
      <c r="D3909" s="5"/>
    </row>
    <row r="3910" spans="1:4">
      <c r="A3910"/>
      <c r="B3910"/>
      <c r="C3910" s="42"/>
      <c r="D3910" s="5"/>
    </row>
    <row r="3911" spans="1:4">
      <c r="A3911"/>
      <c r="B3911"/>
      <c r="C3911" s="42"/>
      <c r="D3911" s="5"/>
    </row>
    <row r="3912" spans="1:4">
      <c r="A3912"/>
      <c r="B3912"/>
      <c r="C3912" s="42"/>
      <c r="D3912" s="5"/>
    </row>
    <row r="3913" spans="1:4">
      <c r="A3913"/>
      <c r="B3913"/>
      <c r="C3913" s="42"/>
      <c r="D3913" s="5"/>
    </row>
    <row r="3914" spans="1:4">
      <c r="A3914"/>
      <c r="B3914"/>
      <c r="C3914" s="42"/>
      <c r="D3914" s="5"/>
    </row>
    <row r="3915" spans="1:4">
      <c r="A3915"/>
      <c r="B3915"/>
      <c r="C3915" s="42"/>
      <c r="D3915" s="5"/>
    </row>
    <row r="3916" spans="1:4">
      <c r="A3916"/>
      <c r="B3916"/>
      <c r="C3916" s="42"/>
      <c r="D3916" s="5"/>
    </row>
    <row r="3917" spans="1:4">
      <c r="A3917"/>
      <c r="B3917"/>
      <c r="C3917" s="42"/>
      <c r="D3917" s="5"/>
    </row>
    <row r="3918" spans="1:4">
      <c r="A3918"/>
      <c r="B3918"/>
      <c r="C3918" s="42"/>
      <c r="D3918" s="5"/>
    </row>
    <row r="3919" spans="1:4">
      <c r="A3919"/>
      <c r="B3919"/>
      <c r="C3919" s="42"/>
      <c r="D3919" s="5"/>
    </row>
    <row r="3920" spans="1:4">
      <c r="A3920"/>
      <c r="B3920"/>
      <c r="C3920" s="42"/>
      <c r="D3920" s="5"/>
    </row>
    <row r="3921" spans="1:4">
      <c r="A3921"/>
      <c r="B3921"/>
      <c r="C3921" s="42"/>
      <c r="D3921" s="5"/>
    </row>
    <row r="3922" spans="1:4">
      <c r="A3922"/>
      <c r="B3922"/>
      <c r="C3922" s="42"/>
      <c r="D3922" s="5"/>
    </row>
    <row r="3923" spans="1:4">
      <c r="A3923"/>
      <c r="B3923"/>
      <c r="C3923" s="42"/>
      <c r="D3923" s="5"/>
    </row>
    <row r="3924" spans="1:4">
      <c r="A3924"/>
      <c r="B3924"/>
      <c r="C3924" s="42"/>
      <c r="D3924" s="5"/>
    </row>
    <row r="3925" spans="1:4">
      <c r="A3925"/>
      <c r="B3925"/>
      <c r="C3925" s="42"/>
      <c r="D3925" s="5"/>
    </row>
    <row r="3926" spans="1:4">
      <c r="A3926"/>
      <c r="B3926"/>
      <c r="C3926" s="42"/>
      <c r="D3926" s="5"/>
    </row>
    <row r="3927" spans="1:4">
      <c r="A3927"/>
      <c r="B3927"/>
      <c r="C3927" s="42"/>
      <c r="D3927" s="5"/>
    </row>
    <row r="3928" spans="1:4">
      <c r="A3928"/>
      <c r="B3928"/>
      <c r="C3928" s="42"/>
      <c r="D3928" s="5"/>
    </row>
    <row r="3929" spans="1:4">
      <c r="A3929"/>
      <c r="B3929"/>
      <c r="C3929" s="42"/>
      <c r="D3929" s="5"/>
    </row>
    <row r="3930" spans="1:4">
      <c r="A3930"/>
      <c r="B3930"/>
      <c r="C3930" s="42"/>
      <c r="D3930" s="5"/>
    </row>
    <row r="3931" spans="1:4">
      <c r="A3931"/>
      <c r="B3931"/>
      <c r="C3931" s="42"/>
      <c r="D3931" s="5"/>
    </row>
    <row r="3932" spans="1:4">
      <c r="A3932"/>
      <c r="B3932"/>
      <c r="C3932" s="42"/>
      <c r="D3932" s="5"/>
    </row>
    <row r="3933" spans="1:4">
      <c r="A3933"/>
      <c r="B3933"/>
      <c r="C3933" s="42"/>
      <c r="D3933" s="5"/>
    </row>
    <row r="3934" spans="1:4">
      <c r="A3934"/>
      <c r="B3934"/>
      <c r="C3934" s="42"/>
      <c r="D3934" s="5"/>
    </row>
    <row r="3935" spans="1:4">
      <c r="A3935"/>
      <c r="B3935"/>
      <c r="C3935" s="42"/>
      <c r="D3935" s="5"/>
    </row>
    <row r="3936" spans="1:4">
      <c r="A3936"/>
      <c r="B3936"/>
      <c r="C3936" s="42"/>
      <c r="D3936" s="5"/>
    </row>
    <row r="3937" spans="1:4">
      <c r="A3937"/>
      <c r="B3937"/>
      <c r="C3937" s="42"/>
      <c r="D3937" s="5"/>
    </row>
    <row r="3938" spans="1:4">
      <c r="A3938"/>
      <c r="B3938"/>
      <c r="C3938" s="42"/>
      <c r="D3938" s="5"/>
    </row>
    <row r="3939" spans="1:4">
      <c r="A3939"/>
      <c r="B3939"/>
      <c r="C3939" s="42"/>
      <c r="D3939" s="5"/>
    </row>
    <row r="3940" spans="1:4">
      <c r="A3940"/>
      <c r="B3940"/>
      <c r="C3940" s="42"/>
      <c r="D3940" s="5"/>
    </row>
    <row r="3941" spans="1:4">
      <c r="A3941"/>
      <c r="B3941"/>
      <c r="C3941" s="42"/>
      <c r="D3941" s="5"/>
    </row>
    <row r="3942" spans="1:4">
      <c r="A3942"/>
      <c r="B3942"/>
      <c r="C3942" s="42"/>
      <c r="D3942" s="5"/>
    </row>
    <row r="3943" spans="1:4">
      <c r="A3943"/>
      <c r="B3943"/>
      <c r="C3943" s="42"/>
      <c r="D3943" s="5"/>
    </row>
    <row r="3944" spans="1:4">
      <c r="A3944"/>
      <c r="B3944"/>
      <c r="C3944" s="42"/>
      <c r="D3944" s="5"/>
    </row>
    <row r="3945" spans="1:4">
      <c r="A3945"/>
      <c r="B3945"/>
      <c r="C3945" s="42"/>
      <c r="D3945" s="5"/>
    </row>
    <row r="3946" spans="1:4">
      <c r="A3946"/>
      <c r="B3946"/>
      <c r="C3946" s="42"/>
      <c r="D3946" s="5"/>
    </row>
    <row r="3947" spans="1:4">
      <c r="A3947"/>
      <c r="B3947"/>
      <c r="C3947" s="42"/>
      <c r="D3947" s="5"/>
    </row>
    <row r="3948" spans="1:4">
      <c r="A3948"/>
      <c r="B3948"/>
      <c r="C3948" s="42"/>
      <c r="D3948" s="5"/>
    </row>
    <row r="3949" spans="1:4">
      <c r="A3949"/>
      <c r="B3949"/>
      <c r="C3949" s="42"/>
      <c r="D3949" s="5"/>
    </row>
    <row r="3950" spans="1:4">
      <c r="A3950"/>
      <c r="B3950"/>
      <c r="C3950" s="42"/>
      <c r="D3950" s="5"/>
    </row>
    <row r="3951" spans="1:4">
      <c r="A3951"/>
      <c r="B3951"/>
      <c r="C3951" s="42"/>
      <c r="D3951" s="5"/>
    </row>
    <row r="3952" spans="1:4">
      <c r="A3952"/>
      <c r="B3952"/>
      <c r="C3952" s="42"/>
      <c r="D3952" s="5"/>
    </row>
    <row r="3953" spans="1:4">
      <c r="A3953"/>
      <c r="B3953"/>
      <c r="C3953" s="42"/>
      <c r="D3953" s="5"/>
    </row>
    <row r="3954" spans="1:4">
      <c r="A3954"/>
      <c r="B3954"/>
      <c r="C3954" s="42"/>
      <c r="D3954" s="5"/>
    </row>
    <row r="3955" spans="1:4">
      <c r="A3955"/>
      <c r="B3955"/>
      <c r="C3955" s="42"/>
      <c r="D3955" s="5"/>
    </row>
    <row r="3956" spans="1:4">
      <c r="A3956"/>
      <c r="B3956"/>
      <c r="C3956" s="42"/>
      <c r="D3956" s="5"/>
    </row>
    <row r="3957" spans="1:4">
      <c r="A3957"/>
      <c r="B3957"/>
      <c r="C3957" s="42"/>
      <c r="D3957" s="5"/>
    </row>
    <row r="3958" spans="1:4">
      <c r="A3958"/>
      <c r="B3958"/>
      <c r="C3958" s="42"/>
      <c r="D3958" s="5"/>
    </row>
    <row r="3959" spans="1:4">
      <c r="A3959"/>
      <c r="B3959"/>
      <c r="C3959" s="42"/>
      <c r="D3959" s="5"/>
    </row>
    <row r="3960" spans="1:4">
      <c r="A3960"/>
      <c r="B3960"/>
      <c r="C3960" s="42"/>
      <c r="D3960" s="5"/>
    </row>
    <row r="3961" spans="1:4">
      <c r="A3961"/>
      <c r="B3961"/>
      <c r="C3961" s="42"/>
      <c r="D3961" s="5"/>
    </row>
    <row r="3962" spans="1:4">
      <c r="A3962"/>
      <c r="B3962"/>
      <c r="C3962" s="42"/>
      <c r="D3962" s="5"/>
    </row>
    <row r="3963" spans="1:4">
      <c r="A3963"/>
      <c r="B3963"/>
      <c r="C3963" s="42"/>
      <c r="D3963" s="5"/>
    </row>
    <row r="3964" spans="1:4">
      <c r="A3964"/>
      <c r="B3964"/>
      <c r="C3964" s="42"/>
      <c r="D3964" s="5"/>
    </row>
    <row r="3965" spans="1:4">
      <c r="A3965"/>
      <c r="B3965"/>
      <c r="C3965" s="42"/>
      <c r="D3965" s="5"/>
    </row>
    <row r="3966" spans="1:4">
      <c r="A3966"/>
      <c r="B3966"/>
      <c r="C3966" s="42"/>
      <c r="D3966" s="5"/>
    </row>
    <row r="3967" spans="1:4">
      <c r="A3967"/>
      <c r="B3967"/>
      <c r="C3967" s="42"/>
      <c r="D3967" s="5"/>
    </row>
    <row r="3968" spans="1:4">
      <c r="A3968"/>
      <c r="B3968"/>
      <c r="C3968" s="42"/>
      <c r="D3968" s="5"/>
    </row>
    <row r="3969" spans="1:4">
      <c r="A3969"/>
      <c r="B3969"/>
      <c r="C3969" s="42"/>
      <c r="D3969" s="5"/>
    </row>
    <row r="3970" spans="1:4">
      <c r="A3970"/>
      <c r="B3970"/>
      <c r="C3970" s="42"/>
      <c r="D3970" s="5"/>
    </row>
    <row r="3971" spans="1:4">
      <c r="A3971"/>
      <c r="B3971"/>
      <c r="C3971" s="42"/>
      <c r="D3971" s="5"/>
    </row>
    <row r="3972" spans="1:4">
      <c r="A3972"/>
      <c r="B3972"/>
      <c r="C3972" s="42"/>
      <c r="D3972" s="5"/>
    </row>
    <row r="3973" spans="1:4">
      <c r="A3973"/>
      <c r="B3973"/>
      <c r="C3973" s="42"/>
      <c r="D3973" s="5"/>
    </row>
    <row r="3974" spans="1:4">
      <c r="A3974"/>
      <c r="B3974"/>
      <c r="C3974" s="42"/>
      <c r="D3974" s="5"/>
    </row>
    <row r="3975" spans="1:4">
      <c r="A3975"/>
      <c r="B3975"/>
      <c r="C3975" s="42"/>
      <c r="D3975" s="5"/>
    </row>
    <row r="3976" spans="1:4">
      <c r="A3976"/>
      <c r="B3976"/>
      <c r="C3976" s="42"/>
      <c r="D3976" s="5"/>
    </row>
    <row r="3977" spans="1:4">
      <c r="A3977"/>
      <c r="B3977"/>
      <c r="C3977" s="42"/>
      <c r="D3977" s="5"/>
    </row>
    <row r="3978" spans="1:4">
      <c r="A3978"/>
      <c r="B3978"/>
      <c r="C3978" s="42"/>
      <c r="D3978" s="5"/>
    </row>
    <row r="3979" spans="1:4">
      <c r="A3979"/>
      <c r="B3979"/>
      <c r="C3979" s="42"/>
      <c r="D3979" s="5"/>
    </row>
    <row r="3980" spans="1:4">
      <c r="A3980"/>
      <c r="B3980"/>
      <c r="C3980" s="42"/>
      <c r="D3980" s="5"/>
    </row>
    <row r="3981" spans="1:4">
      <c r="A3981"/>
      <c r="B3981"/>
      <c r="C3981" s="42"/>
      <c r="D3981" s="5"/>
    </row>
    <row r="3982" spans="1:4">
      <c r="A3982"/>
      <c r="B3982"/>
      <c r="C3982" s="42"/>
      <c r="D3982" s="5"/>
    </row>
    <row r="3983" spans="1:4">
      <c r="A3983"/>
      <c r="B3983"/>
      <c r="C3983" s="42"/>
      <c r="D3983" s="5"/>
    </row>
    <row r="3984" spans="1:4">
      <c r="A3984"/>
      <c r="B3984"/>
      <c r="C3984" s="42"/>
      <c r="D3984" s="5"/>
    </row>
    <row r="3985" spans="1:4">
      <c r="A3985"/>
      <c r="B3985"/>
      <c r="C3985" s="42"/>
      <c r="D3985" s="5"/>
    </row>
    <row r="3986" spans="1:4">
      <c r="A3986"/>
      <c r="B3986"/>
      <c r="C3986" s="42"/>
      <c r="D3986" s="5"/>
    </row>
    <row r="3987" spans="1:4">
      <c r="A3987"/>
      <c r="B3987"/>
      <c r="C3987" s="42"/>
      <c r="D3987" s="5"/>
    </row>
    <row r="3988" spans="1:4">
      <c r="A3988"/>
      <c r="B3988"/>
      <c r="C3988" s="42"/>
      <c r="D3988" s="5"/>
    </row>
    <row r="3989" spans="1:4">
      <c r="A3989"/>
      <c r="B3989"/>
      <c r="C3989" s="42"/>
      <c r="D3989" s="5"/>
    </row>
    <row r="3990" spans="1:4">
      <c r="A3990"/>
      <c r="B3990"/>
      <c r="C3990" s="42"/>
      <c r="D3990" s="5"/>
    </row>
    <row r="3991" spans="1:4">
      <c r="A3991"/>
      <c r="B3991"/>
      <c r="C3991" s="42"/>
      <c r="D3991" s="5"/>
    </row>
    <row r="3992" spans="1:4">
      <c r="A3992"/>
      <c r="B3992"/>
      <c r="C3992" s="42"/>
      <c r="D3992" s="5"/>
    </row>
    <row r="3993" spans="1:4">
      <c r="A3993"/>
      <c r="B3993"/>
      <c r="C3993" s="42"/>
      <c r="D3993" s="5"/>
    </row>
    <row r="3994" spans="1:4">
      <c r="A3994"/>
      <c r="B3994"/>
      <c r="C3994" s="42"/>
      <c r="D3994" s="5"/>
    </row>
    <row r="3995" spans="1:4">
      <c r="A3995"/>
      <c r="B3995"/>
      <c r="C3995" s="42"/>
      <c r="D3995" s="5"/>
    </row>
    <row r="3996" spans="1:4">
      <c r="A3996"/>
      <c r="B3996"/>
      <c r="C3996" s="42"/>
      <c r="D3996" s="5"/>
    </row>
    <row r="3997" spans="1:4">
      <c r="A3997"/>
      <c r="B3997"/>
      <c r="C3997" s="42"/>
      <c r="D3997" s="5"/>
    </row>
    <row r="3998" spans="1:4">
      <c r="A3998"/>
      <c r="B3998"/>
      <c r="C3998" s="42"/>
      <c r="D3998" s="5"/>
    </row>
    <row r="3999" spans="1:4">
      <c r="A3999"/>
      <c r="B3999"/>
      <c r="C3999" s="42"/>
      <c r="D3999" s="5"/>
    </row>
    <row r="4000" spans="1:4">
      <c r="A4000"/>
      <c r="B4000"/>
      <c r="C4000" s="42"/>
      <c r="D4000" s="5"/>
    </row>
    <row r="4001" spans="1:4">
      <c r="A4001"/>
      <c r="B4001"/>
      <c r="C4001" s="42"/>
      <c r="D4001" s="5"/>
    </row>
    <row r="4002" spans="1:4">
      <c r="A4002"/>
      <c r="B4002"/>
      <c r="C4002" s="42"/>
      <c r="D4002" s="5"/>
    </row>
    <row r="4003" spans="1:4">
      <c r="A4003"/>
      <c r="B4003"/>
      <c r="C4003" s="42"/>
      <c r="D4003" s="5"/>
    </row>
    <row r="4004" spans="1:4">
      <c r="A4004"/>
      <c r="B4004"/>
      <c r="C4004" s="42"/>
      <c r="D4004" s="5"/>
    </row>
    <row r="4005" spans="1:4">
      <c r="A4005"/>
      <c r="B4005"/>
      <c r="C4005" s="42"/>
      <c r="D4005" s="5"/>
    </row>
    <row r="4006" spans="1:4">
      <c r="A4006"/>
      <c r="B4006"/>
      <c r="C4006" s="42"/>
      <c r="D4006" s="5"/>
    </row>
    <row r="4007" spans="1:4">
      <c r="A4007"/>
      <c r="B4007"/>
      <c r="C4007" s="42"/>
      <c r="D4007" s="5"/>
    </row>
    <row r="4008" spans="1:4">
      <c r="A4008"/>
      <c r="B4008"/>
      <c r="C4008" s="42"/>
      <c r="D4008" s="5"/>
    </row>
    <row r="4009" spans="1:4">
      <c r="A4009"/>
      <c r="B4009"/>
      <c r="C4009" s="42"/>
      <c r="D4009" s="5"/>
    </row>
    <row r="4010" spans="1:4">
      <c r="A4010"/>
      <c r="B4010"/>
      <c r="C4010" s="42"/>
      <c r="D4010" s="5"/>
    </row>
    <row r="4011" spans="1:4">
      <c r="A4011"/>
      <c r="B4011"/>
      <c r="C4011" s="42"/>
      <c r="D4011" s="5"/>
    </row>
    <row r="4012" spans="1:4">
      <c r="A4012"/>
      <c r="B4012"/>
      <c r="C4012" s="42"/>
      <c r="D4012" s="5"/>
    </row>
    <row r="4013" spans="1:4">
      <c r="A4013"/>
      <c r="B4013"/>
      <c r="C4013" s="42"/>
      <c r="D4013" s="5"/>
    </row>
    <row r="4014" spans="1:4">
      <c r="A4014"/>
      <c r="B4014"/>
      <c r="C4014" s="42"/>
      <c r="D4014" s="5"/>
    </row>
    <row r="4015" spans="1:4">
      <c r="A4015"/>
      <c r="B4015"/>
      <c r="C4015" s="42"/>
      <c r="D4015" s="5"/>
    </row>
    <row r="4016" spans="1:4">
      <c r="A4016"/>
      <c r="B4016"/>
      <c r="C4016" s="42"/>
      <c r="D4016" s="5"/>
    </row>
    <row r="4017" spans="1:4">
      <c r="A4017"/>
      <c r="B4017"/>
      <c r="C4017" s="42"/>
      <c r="D4017" s="5"/>
    </row>
    <row r="4018" spans="1:4">
      <c r="A4018"/>
      <c r="B4018"/>
      <c r="C4018" s="42"/>
      <c r="D4018" s="5"/>
    </row>
    <row r="4019" spans="1:4">
      <c r="A4019"/>
      <c r="B4019"/>
      <c r="C4019" s="42"/>
      <c r="D4019" s="5"/>
    </row>
    <row r="4020" spans="1:4">
      <c r="A4020"/>
      <c r="B4020"/>
      <c r="C4020" s="42"/>
      <c r="D4020" s="5"/>
    </row>
    <row r="4021" spans="1:4">
      <c r="A4021"/>
      <c r="B4021"/>
      <c r="C4021" s="42"/>
      <c r="D4021" s="5"/>
    </row>
    <row r="4022" spans="1:4">
      <c r="A4022"/>
      <c r="B4022"/>
      <c r="C4022" s="42"/>
      <c r="D4022" s="5"/>
    </row>
    <row r="4023" spans="1:4">
      <c r="A4023"/>
      <c r="B4023"/>
      <c r="C4023" s="42"/>
      <c r="D4023" s="5"/>
    </row>
    <row r="4024" spans="1:4">
      <c r="A4024"/>
      <c r="B4024"/>
      <c r="C4024" s="42"/>
      <c r="D4024" s="5"/>
    </row>
    <row r="4025" spans="1:4">
      <c r="A4025"/>
      <c r="B4025"/>
      <c r="C4025" s="42"/>
      <c r="D4025" s="5"/>
    </row>
    <row r="4026" spans="1:4">
      <c r="A4026"/>
      <c r="B4026"/>
      <c r="C4026" s="42"/>
      <c r="D4026" s="5"/>
    </row>
    <row r="4027" spans="1:4">
      <c r="A4027"/>
      <c r="B4027"/>
      <c r="C4027" s="42"/>
      <c r="D4027" s="5"/>
    </row>
    <row r="4028" spans="1:4">
      <c r="A4028"/>
      <c r="B4028"/>
      <c r="C4028" s="42"/>
      <c r="D4028" s="5"/>
    </row>
    <row r="4029" spans="1:4">
      <c r="A4029"/>
      <c r="B4029"/>
      <c r="C4029" s="42"/>
      <c r="D4029" s="5"/>
    </row>
    <row r="4030" spans="1:4">
      <c r="A4030"/>
      <c r="B4030"/>
      <c r="C4030" s="42"/>
      <c r="D4030" s="5"/>
    </row>
    <row r="4031" spans="1:4">
      <c r="A4031"/>
      <c r="B4031"/>
      <c r="C4031" s="42"/>
      <c r="D4031" s="5"/>
    </row>
    <row r="4032" spans="1:4">
      <c r="A4032"/>
      <c r="B4032"/>
      <c r="C4032" s="42"/>
      <c r="D4032" s="5"/>
    </row>
    <row r="4033" spans="1:4">
      <c r="A4033"/>
      <c r="B4033"/>
      <c r="C4033" s="42"/>
      <c r="D4033" s="5"/>
    </row>
    <row r="4034" spans="1:4">
      <c r="A4034"/>
      <c r="B4034"/>
      <c r="C4034" s="42"/>
      <c r="D4034" s="5"/>
    </row>
    <row r="4035" spans="1:4">
      <c r="A4035"/>
      <c r="B4035"/>
      <c r="C4035" s="42"/>
      <c r="D4035" s="5"/>
    </row>
    <row r="4036" spans="1:4">
      <c r="A4036"/>
      <c r="B4036"/>
      <c r="C4036" s="42"/>
      <c r="D4036" s="5"/>
    </row>
    <row r="4037" spans="1:4">
      <c r="A4037"/>
      <c r="B4037"/>
      <c r="C4037" s="42"/>
      <c r="D4037" s="5"/>
    </row>
    <row r="4038" spans="1:4">
      <c r="A4038"/>
      <c r="B4038"/>
      <c r="C4038" s="42"/>
      <c r="D4038" s="5"/>
    </row>
    <row r="4039" spans="1:4">
      <c r="A4039"/>
      <c r="B4039"/>
      <c r="C4039" s="42"/>
      <c r="D4039" s="5"/>
    </row>
    <row r="4040" spans="1:4">
      <c r="A4040"/>
      <c r="B4040"/>
      <c r="C4040" s="42"/>
      <c r="D4040" s="5"/>
    </row>
    <row r="4041" spans="1:4">
      <c r="A4041"/>
      <c r="B4041"/>
      <c r="C4041" s="42"/>
      <c r="D4041" s="5"/>
    </row>
    <row r="4042" spans="1:4">
      <c r="A4042"/>
      <c r="B4042"/>
      <c r="C4042" s="42"/>
      <c r="D4042" s="5"/>
    </row>
    <row r="4043" spans="1:4">
      <c r="A4043"/>
      <c r="B4043"/>
      <c r="C4043" s="42"/>
      <c r="D4043" s="5"/>
    </row>
    <row r="4044" spans="1:4">
      <c r="A4044"/>
      <c r="B4044"/>
      <c r="C4044" s="42"/>
      <c r="D4044" s="5"/>
    </row>
    <row r="4045" spans="1:4">
      <c r="A4045"/>
      <c r="B4045"/>
      <c r="C4045" s="42"/>
      <c r="D4045" s="5"/>
    </row>
    <row r="4046" spans="1:4">
      <c r="A4046"/>
      <c r="B4046"/>
      <c r="C4046" s="42"/>
      <c r="D4046" s="5"/>
    </row>
    <row r="4047" spans="1:4">
      <c r="A4047"/>
      <c r="B4047"/>
      <c r="C4047" s="42"/>
      <c r="D4047" s="5"/>
    </row>
    <row r="4048" spans="1:4">
      <c r="A4048"/>
      <c r="B4048"/>
      <c r="C4048" s="42"/>
      <c r="D4048" s="5"/>
    </row>
    <row r="4049" spans="1:4">
      <c r="A4049"/>
      <c r="B4049"/>
      <c r="C4049" s="42"/>
      <c r="D4049" s="5"/>
    </row>
    <row r="4050" spans="1:4">
      <c r="A4050"/>
      <c r="B4050"/>
      <c r="C4050" s="42"/>
      <c r="D4050" s="5"/>
    </row>
    <row r="4051" spans="1:4">
      <c r="A4051"/>
      <c r="B4051"/>
      <c r="C4051" s="42"/>
      <c r="D4051" s="5"/>
    </row>
    <row r="4052" spans="1:4">
      <c r="A4052"/>
      <c r="B4052"/>
      <c r="C4052" s="42"/>
      <c r="D4052" s="5"/>
    </row>
    <row r="4053" spans="1:4">
      <c r="A4053"/>
      <c r="B4053"/>
      <c r="C4053" s="42"/>
      <c r="D4053" s="5"/>
    </row>
    <row r="4054" spans="1:4">
      <c r="A4054"/>
      <c r="B4054"/>
      <c r="C4054" s="42"/>
      <c r="D4054" s="5"/>
    </row>
    <row r="4055" spans="1:4">
      <c r="A4055"/>
      <c r="B4055"/>
      <c r="C4055" s="42"/>
      <c r="D4055" s="5"/>
    </row>
    <row r="4056" spans="1:4">
      <c r="A4056"/>
      <c r="B4056"/>
      <c r="C4056" s="42"/>
      <c r="D4056" s="5"/>
    </row>
    <row r="4057" spans="1:4">
      <c r="A4057"/>
      <c r="B4057"/>
      <c r="C4057" s="42"/>
      <c r="D4057" s="5"/>
    </row>
    <row r="4058" spans="1:4">
      <c r="A4058"/>
      <c r="B4058"/>
      <c r="C4058" s="42"/>
      <c r="D4058" s="5"/>
    </row>
    <row r="4059" spans="1:4">
      <c r="A4059"/>
      <c r="B4059"/>
      <c r="C4059" s="42"/>
      <c r="D4059" s="5"/>
    </row>
    <row r="4060" spans="1:4">
      <c r="A4060"/>
      <c r="B4060"/>
      <c r="C4060" s="42"/>
      <c r="D4060" s="5"/>
    </row>
    <row r="4061" spans="1:4">
      <c r="A4061"/>
      <c r="B4061"/>
      <c r="C4061" s="42"/>
      <c r="D4061" s="5"/>
    </row>
    <row r="4062" spans="1:4">
      <c r="A4062"/>
      <c r="B4062"/>
      <c r="C4062" s="42"/>
      <c r="D4062" s="5"/>
    </row>
    <row r="4063" spans="1:4">
      <c r="A4063"/>
      <c r="B4063"/>
      <c r="C4063" s="42"/>
      <c r="D4063" s="5"/>
    </row>
    <row r="4064" spans="1:4">
      <c r="A4064"/>
      <c r="B4064"/>
      <c r="C4064" s="42"/>
      <c r="D4064" s="5"/>
    </row>
    <row r="4065" spans="1:4">
      <c r="A4065"/>
      <c r="B4065"/>
      <c r="C4065" s="42"/>
      <c r="D4065" s="5"/>
    </row>
    <row r="4066" spans="1:4">
      <c r="A4066"/>
      <c r="B4066"/>
      <c r="C4066" s="42"/>
      <c r="D4066" s="5"/>
    </row>
    <row r="4067" spans="1:4">
      <c r="A4067"/>
      <c r="B4067"/>
      <c r="C4067" s="42"/>
      <c r="D4067" s="5"/>
    </row>
    <row r="4068" spans="1:4">
      <c r="A4068"/>
      <c r="B4068"/>
      <c r="C4068" s="42"/>
      <c r="D4068" s="5"/>
    </row>
    <row r="4069" spans="1:4">
      <c r="A4069"/>
      <c r="B4069"/>
      <c r="C4069" s="42"/>
      <c r="D4069" s="5"/>
    </row>
    <row r="4070" spans="1:4">
      <c r="A4070"/>
      <c r="B4070"/>
      <c r="C4070" s="42"/>
      <c r="D4070" s="5"/>
    </row>
    <row r="4071" spans="1:4">
      <c r="A4071"/>
      <c r="B4071"/>
      <c r="C4071" s="42"/>
      <c r="D4071" s="5"/>
    </row>
    <row r="4072" spans="1:4">
      <c r="A4072"/>
      <c r="B4072"/>
      <c r="C4072" s="42"/>
      <c r="D4072" s="5"/>
    </row>
    <row r="4073" spans="1:4">
      <c r="A4073"/>
      <c r="B4073"/>
      <c r="C4073" s="42"/>
      <c r="D4073" s="5"/>
    </row>
    <row r="4074" spans="1:4">
      <c r="A4074"/>
      <c r="B4074"/>
      <c r="C4074" s="42"/>
      <c r="D4074" s="5"/>
    </row>
    <row r="4075" spans="1:4">
      <c r="A4075"/>
      <c r="B4075"/>
      <c r="C4075" s="42"/>
      <c r="D4075" s="5"/>
    </row>
    <row r="4076" spans="1:4">
      <c r="A4076"/>
      <c r="B4076"/>
      <c r="C4076" s="42"/>
      <c r="D4076" s="5"/>
    </row>
    <row r="4077" spans="1:4">
      <c r="A4077"/>
      <c r="B4077"/>
      <c r="C4077" s="42"/>
      <c r="D4077" s="5"/>
    </row>
    <row r="4078" spans="1:4">
      <c r="A4078"/>
      <c r="B4078"/>
      <c r="C4078" s="42"/>
      <c r="D4078" s="5"/>
    </row>
    <row r="4079" spans="1:4">
      <c r="A4079"/>
      <c r="B4079"/>
      <c r="C4079" s="42"/>
      <c r="D4079" s="5"/>
    </row>
    <row r="4080" spans="1:4">
      <c r="A4080"/>
      <c r="B4080"/>
      <c r="C4080" s="42"/>
      <c r="D4080" s="5"/>
    </row>
    <row r="4081" spans="1:4">
      <c r="A4081"/>
      <c r="B4081"/>
      <c r="C4081" s="42"/>
      <c r="D4081" s="5"/>
    </row>
    <row r="4082" spans="1:4">
      <c r="A4082"/>
      <c r="B4082"/>
      <c r="C4082" s="42"/>
      <c r="D4082" s="5"/>
    </row>
    <row r="4083" spans="1:4">
      <c r="A4083"/>
      <c r="B4083"/>
      <c r="C4083" s="42"/>
      <c r="D4083" s="5"/>
    </row>
    <row r="4084" spans="1:4">
      <c r="A4084"/>
      <c r="B4084"/>
      <c r="C4084" s="42"/>
      <c r="D4084" s="5"/>
    </row>
    <row r="4085" spans="1:4">
      <c r="A4085"/>
      <c r="B4085"/>
      <c r="C4085" s="42"/>
      <c r="D4085" s="5"/>
    </row>
    <row r="4086" spans="1:4">
      <c r="A4086"/>
      <c r="B4086"/>
      <c r="C4086" s="42"/>
      <c r="D4086" s="5"/>
    </row>
    <row r="4087" spans="1:4">
      <c r="A4087"/>
      <c r="B4087"/>
      <c r="C4087" s="42"/>
      <c r="D4087" s="5"/>
    </row>
    <row r="4088" spans="1:4">
      <c r="A4088"/>
      <c r="B4088"/>
      <c r="C4088" s="42"/>
      <c r="D4088" s="5"/>
    </row>
    <row r="4089" spans="1:4">
      <c r="A4089"/>
      <c r="B4089"/>
      <c r="C4089" s="42"/>
      <c r="D4089" s="5"/>
    </row>
    <row r="4090" spans="1:4">
      <c r="A4090"/>
      <c r="B4090"/>
      <c r="C4090" s="42"/>
      <c r="D4090" s="5"/>
    </row>
    <row r="4091" spans="1:4">
      <c r="A4091"/>
      <c r="B4091"/>
      <c r="C4091" s="42"/>
      <c r="D4091" s="5"/>
    </row>
    <row r="4092" spans="1:4">
      <c r="A4092"/>
      <c r="B4092"/>
      <c r="C4092" s="42"/>
      <c r="D4092" s="5"/>
    </row>
    <row r="4093" spans="1:4">
      <c r="A4093"/>
      <c r="B4093"/>
      <c r="C4093" s="42"/>
      <c r="D4093" s="5"/>
    </row>
    <row r="4094" spans="1:4">
      <c r="A4094"/>
      <c r="B4094"/>
      <c r="C4094" s="42"/>
      <c r="D4094" s="5"/>
    </row>
    <row r="4095" spans="1:4">
      <c r="A4095"/>
      <c r="B4095"/>
      <c r="C4095" s="42"/>
      <c r="D4095" s="5"/>
    </row>
    <row r="4096" spans="1:4">
      <c r="A4096"/>
      <c r="B4096"/>
      <c r="C4096" s="42"/>
      <c r="D4096" s="5"/>
    </row>
    <row r="4097" spans="1:4">
      <c r="A4097"/>
      <c r="B4097"/>
      <c r="C4097" s="42"/>
      <c r="D4097" s="5"/>
    </row>
    <row r="4098" spans="1:4">
      <c r="A4098"/>
      <c r="B4098"/>
      <c r="C4098" s="42"/>
      <c r="D4098" s="5"/>
    </row>
    <row r="4099" spans="1:4">
      <c r="A4099"/>
      <c r="B4099"/>
      <c r="C4099" s="42"/>
      <c r="D4099" s="5"/>
    </row>
    <row r="4100" spans="1:4">
      <c r="A4100"/>
      <c r="B4100"/>
      <c r="C4100" s="42"/>
      <c r="D4100" s="5"/>
    </row>
    <row r="4101" spans="1:4">
      <c r="A4101"/>
      <c r="B4101"/>
      <c r="C4101" s="42"/>
      <c r="D4101" s="5"/>
    </row>
    <row r="4102" spans="1:4">
      <c r="A4102"/>
      <c r="B4102"/>
      <c r="C4102" s="42"/>
      <c r="D4102" s="5"/>
    </row>
    <row r="4103" spans="1:4">
      <c r="A4103"/>
      <c r="B4103"/>
      <c r="C4103" s="42"/>
      <c r="D4103" s="5"/>
    </row>
    <row r="4104" spans="1:4">
      <c r="A4104"/>
      <c r="B4104"/>
      <c r="C4104" s="42"/>
      <c r="D4104" s="5"/>
    </row>
    <row r="4105" spans="1:4">
      <c r="A4105"/>
      <c r="B4105"/>
      <c r="C4105" s="42"/>
      <c r="D4105" s="5"/>
    </row>
    <row r="4106" spans="1:4">
      <c r="A4106"/>
      <c r="B4106"/>
      <c r="C4106" s="42"/>
      <c r="D4106" s="5"/>
    </row>
    <row r="4107" spans="1:4">
      <c r="A4107"/>
      <c r="B4107"/>
      <c r="C4107" s="42"/>
      <c r="D4107" s="5"/>
    </row>
    <row r="4108" spans="1:4">
      <c r="A4108"/>
      <c r="B4108"/>
      <c r="C4108" s="42"/>
      <c r="D4108" s="5"/>
    </row>
    <row r="4109" spans="1:4">
      <c r="A4109"/>
      <c r="B4109"/>
      <c r="C4109" s="42"/>
      <c r="D4109" s="5"/>
    </row>
    <row r="4110" spans="1:4">
      <c r="A4110"/>
      <c r="B4110"/>
      <c r="C4110" s="42"/>
      <c r="D4110" s="5"/>
    </row>
    <row r="4111" spans="1:4">
      <c r="A4111"/>
      <c r="B4111"/>
      <c r="C4111" s="42"/>
      <c r="D4111" s="5"/>
    </row>
    <row r="4112" spans="1:4">
      <c r="A4112"/>
      <c r="B4112"/>
      <c r="C4112" s="42"/>
      <c r="D4112" s="5"/>
    </row>
    <row r="4113" spans="1:4">
      <c r="A4113"/>
      <c r="B4113"/>
      <c r="C4113" s="42"/>
      <c r="D4113" s="5"/>
    </row>
    <row r="4114" spans="1:4">
      <c r="A4114"/>
      <c r="B4114"/>
      <c r="C4114" s="42"/>
      <c r="D4114" s="5"/>
    </row>
    <row r="4115" spans="1:4">
      <c r="A4115"/>
      <c r="B4115"/>
      <c r="C4115" s="42"/>
      <c r="D4115" s="5"/>
    </row>
    <row r="4116" spans="1:4">
      <c r="A4116"/>
      <c r="B4116"/>
      <c r="C4116" s="42"/>
      <c r="D4116" s="5"/>
    </row>
    <row r="4117" spans="1:4">
      <c r="A4117"/>
      <c r="B4117"/>
      <c r="C4117" s="42"/>
      <c r="D4117" s="5"/>
    </row>
    <row r="4118" spans="1:4">
      <c r="A4118"/>
      <c r="B4118"/>
      <c r="C4118" s="42"/>
      <c r="D4118" s="5"/>
    </row>
    <row r="4119" spans="1:4">
      <c r="A4119"/>
      <c r="B4119"/>
      <c r="C4119" s="42"/>
      <c r="D4119" s="5"/>
    </row>
    <row r="4120" spans="1:4">
      <c r="A4120"/>
      <c r="B4120"/>
      <c r="C4120" s="42"/>
      <c r="D4120" s="5"/>
    </row>
    <row r="4121" spans="1:4">
      <c r="A4121"/>
      <c r="B4121"/>
      <c r="C4121" s="42"/>
      <c r="D4121" s="5"/>
    </row>
    <row r="4122" spans="1:4">
      <c r="A4122"/>
      <c r="B4122"/>
      <c r="C4122" s="42"/>
      <c r="D4122" s="5"/>
    </row>
    <row r="4123" spans="1:4">
      <c r="A4123"/>
      <c r="B4123"/>
      <c r="C4123" s="42"/>
      <c r="D4123" s="5"/>
    </row>
    <row r="4124" spans="1:4">
      <c r="A4124"/>
      <c r="B4124"/>
      <c r="C4124" s="42"/>
      <c r="D4124" s="5"/>
    </row>
    <row r="4125" spans="1:4">
      <c r="A4125"/>
      <c r="B4125"/>
      <c r="C4125" s="42"/>
      <c r="D4125" s="5"/>
    </row>
    <row r="4126" spans="1:4">
      <c r="A4126"/>
      <c r="B4126"/>
      <c r="C4126" s="42"/>
      <c r="D4126" s="5"/>
    </row>
    <row r="4127" spans="1:4">
      <c r="A4127"/>
      <c r="B4127"/>
      <c r="C4127" s="42"/>
      <c r="D4127" s="5"/>
    </row>
    <row r="4128" spans="1:4">
      <c r="A4128"/>
      <c r="B4128"/>
      <c r="C4128" s="42"/>
      <c r="D4128" s="5"/>
    </row>
    <row r="4129" spans="1:4">
      <c r="A4129"/>
      <c r="B4129"/>
      <c r="C4129" s="42"/>
      <c r="D4129" s="5"/>
    </row>
    <row r="4130" spans="1:4">
      <c r="A4130"/>
      <c r="B4130"/>
      <c r="C4130" s="42"/>
      <c r="D4130" s="5"/>
    </row>
    <row r="4131" spans="1:4">
      <c r="A4131"/>
      <c r="B4131"/>
      <c r="C4131" s="42"/>
      <c r="D4131" s="5"/>
    </row>
    <row r="4132" spans="1:4">
      <c r="A4132"/>
      <c r="B4132"/>
      <c r="C4132" s="42"/>
      <c r="D4132" s="5"/>
    </row>
    <row r="4133" spans="1:4">
      <c r="A4133"/>
      <c r="B4133"/>
      <c r="C4133" s="42"/>
      <c r="D4133" s="5"/>
    </row>
    <row r="4134" spans="1:4">
      <c r="A4134"/>
      <c r="B4134"/>
      <c r="C4134" s="42"/>
      <c r="D4134" s="5"/>
    </row>
    <row r="4135" spans="1:4">
      <c r="A4135"/>
      <c r="B4135"/>
      <c r="C4135" s="42"/>
      <c r="D4135" s="5"/>
    </row>
    <row r="4136" spans="1:4">
      <c r="A4136"/>
      <c r="B4136"/>
      <c r="C4136" s="42"/>
      <c r="D4136" s="5"/>
    </row>
    <row r="4137" spans="1:4">
      <c r="A4137"/>
      <c r="B4137"/>
      <c r="C4137" s="42"/>
      <c r="D4137" s="5"/>
    </row>
    <row r="4138" spans="1:4">
      <c r="A4138"/>
      <c r="B4138"/>
      <c r="C4138" s="42"/>
      <c r="D4138" s="5"/>
    </row>
    <row r="4139" spans="1:4">
      <c r="A4139"/>
      <c r="B4139"/>
      <c r="C4139" s="42"/>
      <c r="D4139" s="5"/>
    </row>
    <row r="4140" spans="1:4">
      <c r="A4140"/>
      <c r="B4140"/>
      <c r="C4140" s="42"/>
      <c r="D4140" s="5"/>
    </row>
    <row r="4141" spans="1:4">
      <c r="A4141"/>
      <c r="B4141"/>
      <c r="C4141" s="42"/>
      <c r="D4141" s="5"/>
    </row>
    <row r="4142" spans="1:4">
      <c r="A4142"/>
      <c r="B4142"/>
      <c r="C4142" s="42"/>
      <c r="D4142" s="5"/>
    </row>
    <row r="4143" spans="1:4">
      <c r="A4143"/>
      <c r="B4143"/>
      <c r="C4143" s="42"/>
      <c r="D4143" s="5"/>
    </row>
    <row r="4144" spans="1:4">
      <c r="A4144"/>
      <c r="B4144"/>
      <c r="C4144" s="42"/>
      <c r="D4144" s="5"/>
    </row>
    <row r="4145" spans="1:4">
      <c r="A4145"/>
      <c r="B4145"/>
      <c r="C4145" s="42"/>
      <c r="D4145" s="5"/>
    </row>
    <row r="4146" spans="1:4">
      <c r="A4146"/>
      <c r="B4146"/>
      <c r="C4146" s="42"/>
      <c r="D4146" s="5"/>
    </row>
    <row r="4147" spans="1:4">
      <c r="A4147"/>
      <c r="B4147"/>
      <c r="C4147" s="42"/>
      <c r="D4147" s="5"/>
    </row>
    <row r="4148" spans="1:4">
      <c r="A4148"/>
      <c r="B4148"/>
      <c r="C4148" s="42"/>
      <c r="D4148" s="5"/>
    </row>
    <row r="4149" spans="1:4">
      <c r="A4149"/>
      <c r="B4149"/>
      <c r="C4149" s="42"/>
      <c r="D4149" s="5"/>
    </row>
    <row r="4150" spans="1:4">
      <c r="A4150"/>
      <c r="B4150"/>
      <c r="C4150" s="42"/>
      <c r="D4150" s="5"/>
    </row>
    <row r="4151" spans="1:4">
      <c r="A4151"/>
      <c r="B4151"/>
      <c r="C4151" s="42"/>
      <c r="D4151" s="5"/>
    </row>
    <row r="4152" spans="1:4">
      <c r="A4152"/>
      <c r="B4152"/>
      <c r="C4152" s="42"/>
      <c r="D4152" s="5"/>
    </row>
    <row r="4153" spans="1:4">
      <c r="A4153"/>
      <c r="B4153"/>
      <c r="C4153" s="42"/>
      <c r="D4153" s="5"/>
    </row>
    <row r="4154" spans="1:4">
      <c r="A4154"/>
      <c r="B4154"/>
      <c r="C4154" s="42"/>
      <c r="D4154" s="5"/>
    </row>
    <row r="4155" spans="1:4">
      <c r="A4155"/>
      <c r="B4155"/>
      <c r="C4155" s="42"/>
      <c r="D4155" s="5"/>
    </row>
    <row r="4156" spans="1:4">
      <c r="A4156"/>
      <c r="B4156"/>
      <c r="C4156" s="42"/>
      <c r="D4156" s="5"/>
    </row>
    <row r="4157" spans="1:4">
      <c r="A4157"/>
      <c r="B4157"/>
      <c r="C4157" s="42"/>
      <c r="D4157" s="5"/>
    </row>
    <row r="4158" spans="1:4">
      <c r="A4158"/>
      <c r="B4158"/>
      <c r="C4158" s="42"/>
      <c r="D4158" s="5"/>
    </row>
    <row r="4159" spans="1:4">
      <c r="A4159"/>
      <c r="B4159"/>
      <c r="C4159" s="42"/>
      <c r="D4159" s="5"/>
    </row>
    <row r="4160" spans="1:4">
      <c r="A4160"/>
      <c r="B4160"/>
      <c r="C4160" s="42"/>
      <c r="D4160" s="5"/>
    </row>
    <row r="4161" spans="1:4">
      <c r="A4161"/>
      <c r="B4161"/>
      <c r="C4161" s="42"/>
      <c r="D4161" s="5"/>
    </row>
    <row r="4162" spans="1:4">
      <c r="A4162"/>
      <c r="B4162"/>
      <c r="C4162" s="42"/>
      <c r="D4162" s="5"/>
    </row>
    <row r="4163" spans="1:4">
      <c r="A4163"/>
      <c r="B4163"/>
      <c r="C4163" s="42"/>
      <c r="D4163" s="5"/>
    </row>
    <row r="4164" spans="1:4">
      <c r="A4164"/>
      <c r="B4164"/>
      <c r="C4164" s="42"/>
      <c r="D4164" s="5"/>
    </row>
    <row r="4165" spans="1:4">
      <c r="A4165"/>
      <c r="B4165"/>
      <c r="C4165" s="42"/>
      <c r="D4165" s="5"/>
    </row>
    <row r="4166" spans="1:4">
      <c r="A4166"/>
      <c r="B4166"/>
      <c r="C4166" s="42"/>
      <c r="D4166" s="5"/>
    </row>
    <row r="4167" spans="1:4">
      <c r="A4167"/>
      <c r="B4167"/>
      <c r="C4167" s="42"/>
      <c r="D4167" s="5"/>
    </row>
    <row r="4168" spans="1:4">
      <c r="A4168"/>
      <c r="B4168"/>
      <c r="C4168" s="42"/>
      <c r="D4168" s="5"/>
    </row>
    <row r="4169" spans="1:4">
      <c r="A4169"/>
      <c r="B4169"/>
      <c r="C4169" s="42"/>
      <c r="D4169" s="5"/>
    </row>
    <row r="4170" spans="1:4">
      <c r="A4170"/>
      <c r="B4170"/>
      <c r="C4170" s="42"/>
      <c r="D4170" s="5"/>
    </row>
    <row r="4171" spans="1:4">
      <c r="A4171"/>
      <c r="B4171"/>
      <c r="C4171" s="42"/>
      <c r="D4171" s="5"/>
    </row>
    <row r="4172" spans="1:4">
      <c r="A4172"/>
      <c r="B4172"/>
      <c r="C4172" s="42"/>
      <c r="D4172" s="5"/>
    </row>
    <row r="4173" spans="1:4">
      <c r="A4173"/>
      <c r="B4173"/>
      <c r="C4173" s="42"/>
      <c r="D4173" s="5"/>
    </row>
    <row r="4174" spans="1:4">
      <c r="A4174"/>
      <c r="B4174"/>
      <c r="C4174" s="42"/>
      <c r="D4174" s="5"/>
    </row>
    <row r="4175" spans="1:4">
      <c r="A4175"/>
      <c r="B4175"/>
      <c r="C4175" s="42"/>
      <c r="D4175" s="5"/>
    </row>
    <row r="4176" spans="1:4">
      <c r="A4176"/>
      <c r="B4176"/>
      <c r="C4176" s="42"/>
      <c r="D4176" s="5"/>
    </row>
    <row r="4177" spans="1:4">
      <c r="A4177"/>
      <c r="B4177"/>
      <c r="C4177" s="42"/>
      <c r="D4177" s="5"/>
    </row>
    <row r="4178" spans="1:4">
      <c r="A4178"/>
      <c r="B4178"/>
      <c r="C4178" s="42"/>
      <c r="D4178" s="5"/>
    </row>
    <row r="4179" spans="1:4">
      <c r="A4179"/>
      <c r="B4179"/>
      <c r="C4179" s="42"/>
      <c r="D4179" s="5"/>
    </row>
    <row r="4180" spans="1:4">
      <c r="A4180"/>
      <c r="B4180"/>
      <c r="C4180" s="42"/>
      <c r="D4180" s="5"/>
    </row>
    <row r="4181" spans="1:4">
      <c r="A4181"/>
      <c r="B4181"/>
      <c r="C4181" s="42"/>
      <c r="D4181" s="5"/>
    </row>
    <row r="4182" spans="1:4">
      <c r="A4182"/>
      <c r="B4182"/>
      <c r="C4182" s="42"/>
      <c r="D4182" s="5"/>
    </row>
    <row r="4183" spans="1:4">
      <c r="A4183"/>
      <c r="B4183"/>
      <c r="C4183" s="42"/>
      <c r="D4183" s="5"/>
    </row>
    <row r="4184" spans="1:4">
      <c r="A4184"/>
      <c r="B4184"/>
      <c r="C4184" s="42"/>
      <c r="D4184" s="5"/>
    </row>
    <row r="4185" spans="1:4">
      <c r="A4185"/>
      <c r="B4185"/>
      <c r="C4185" s="42"/>
      <c r="D4185" s="5"/>
    </row>
    <row r="4186" spans="1:4">
      <c r="A4186"/>
      <c r="B4186"/>
      <c r="C4186" s="42"/>
      <c r="D4186" s="5"/>
    </row>
    <row r="4187" spans="1:4">
      <c r="A4187"/>
      <c r="B4187"/>
      <c r="C4187" s="42"/>
      <c r="D4187" s="5"/>
    </row>
    <row r="4188" spans="1:4">
      <c r="A4188"/>
      <c r="B4188"/>
      <c r="C4188" s="42"/>
      <c r="D4188" s="5"/>
    </row>
    <row r="4189" spans="1:4">
      <c r="A4189"/>
      <c r="B4189"/>
      <c r="C4189" s="42"/>
      <c r="D4189" s="5"/>
    </row>
    <row r="4190" spans="1:4">
      <c r="A4190"/>
      <c r="B4190"/>
      <c r="C4190" s="42"/>
      <c r="D4190" s="5"/>
    </row>
    <row r="4191" spans="1:4">
      <c r="A4191"/>
      <c r="B4191"/>
      <c r="C4191" s="42"/>
      <c r="D4191" s="5"/>
    </row>
    <row r="4192" spans="1:4">
      <c r="A4192"/>
      <c r="B4192"/>
      <c r="C4192" s="42"/>
      <c r="D4192" s="5"/>
    </row>
    <row r="4193" spans="1:4">
      <c r="A4193"/>
      <c r="B4193"/>
      <c r="C4193" s="42"/>
      <c r="D4193" s="5"/>
    </row>
    <row r="4194" spans="1:4">
      <c r="A4194"/>
      <c r="B4194"/>
      <c r="C4194" s="42"/>
      <c r="D4194" s="5"/>
    </row>
    <row r="4195" spans="1:4">
      <c r="A4195"/>
      <c r="B4195"/>
      <c r="C4195" s="42"/>
      <c r="D4195" s="5"/>
    </row>
    <row r="4196" spans="1:4">
      <c r="A4196"/>
      <c r="B4196"/>
      <c r="C4196" s="42"/>
      <c r="D4196" s="5"/>
    </row>
    <row r="4197" spans="1:4">
      <c r="A4197"/>
      <c r="B4197"/>
      <c r="C4197" s="42"/>
      <c r="D4197" s="5"/>
    </row>
    <row r="4198" spans="1:4">
      <c r="A4198"/>
      <c r="B4198"/>
      <c r="C4198" s="42"/>
      <c r="D4198" s="5"/>
    </row>
    <row r="4199" spans="1:4">
      <c r="A4199"/>
      <c r="B4199"/>
      <c r="C4199" s="42"/>
      <c r="D4199" s="5"/>
    </row>
    <row r="4200" spans="1:4">
      <c r="A4200"/>
      <c r="B4200"/>
      <c r="C4200" s="42"/>
      <c r="D4200" s="5"/>
    </row>
    <row r="4201" spans="1:4">
      <c r="A4201"/>
      <c r="B4201"/>
      <c r="C4201" s="42"/>
      <c r="D4201" s="5"/>
    </row>
    <row r="4202" spans="1:4">
      <c r="A4202"/>
      <c r="B4202"/>
      <c r="C4202" s="42"/>
      <c r="D4202" s="5"/>
    </row>
    <row r="4203" spans="1:4">
      <c r="A4203"/>
      <c r="B4203"/>
      <c r="C4203" s="42"/>
      <c r="D4203" s="5"/>
    </row>
    <row r="4204" spans="1:4">
      <c r="A4204"/>
      <c r="B4204"/>
      <c r="C4204" s="42"/>
      <c r="D4204" s="5"/>
    </row>
    <row r="4205" spans="1:4">
      <c r="A4205"/>
      <c r="B4205"/>
      <c r="C4205" s="42"/>
      <c r="D4205" s="5"/>
    </row>
    <row r="4206" spans="1:4">
      <c r="A4206"/>
      <c r="B4206"/>
      <c r="C4206" s="42"/>
      <c r="D4206" s="5"/>
    </row>
    <row r="4207" spans="1:4">
      <c r="A4207"/>
      <c r="B4207"/>
      <c r="C4207" s="42"/>
      <c r="D4207" s="5"/>
    </row>
    <row r="4208" spans="1:4">
      <c r="A4208"/>
      <c r="B4208"/>
      <c r="C4208" s="42"/>
      <c r="D4208" s="5"/>
    </row>
    <row r="4209" spans="1:4">
      <c r="A4209"/>
      <c r="B4209"/>
      <c r="C4209" s="42"/>
      <c r="D4209" s="5"/>
    </row>
    <row r="4210" spans="1:4">
      <c r="A4210"/>
      <c r="B4210"/>
      <c r="C4210" s="42"/>
      <c r="D4210" s="5"/>
    </row>
    <row r="4211" spans="1:4">
      <c r="A4211"/>
      <c r="B4211"/>
      <c r="C4211" s="42"/>
      <c r="D4211" s="5"/>
    </row>
    <row r="4212" spans="1:4">
      <c r="A4212"/>
      <c r="B4212"/>
      <c r="C4212" s="42"/>
      <c r="D4212" s="5"/>
    </row>
    <row r="4213" spans="1:4">
      <c r="A4213"/>
      <c r="B4213"/>
      <c r="C4213" s="42"/>
      <c r="D4213" s="5"/>
    </row>
    <row r="4214" spans="1:4">
      <c r="A4214"/>
      <c r="B4214"/>
      <c r="C4214" s="42"/>
      <c r="D4214" s="5"/>
    </row>
    <row r="4215" spans="1:4">
      <c r="A4215"/>
      <c r="B4215"/>
      <c r="C4215" s="42"/>
      <c r="D4215" s="5"/>
    </row>
    <row r="4216" spans="1:4">
      <c r="A4216"/>
      <c r="B4216"/>
      <c r="C4216" s="42"/>
      <c r="D4216" s="5"/>
    </row>
    <row r="4217" spans="1:4">
      <c r="A4217"/>
      <c r="B4217"/>
      <c r="C4217" s="42"/>
      <c r="D4217" s="5"/>
    </row>
    <row r="4218" spans="1:4">
      <c r="A4218"/>
      <c r="B4218"/>
      <c r="C4218" s="42"/>
      <c r="D4218" s="5"/>
    </row>
    <row r="4219" spans="1:4">
      <c r="A4219"/>
      <c r="B4219"/>
      <c r="C4219" s="42"/>
      <c r="D4219" s="5"/>
    </row>
    <row r="4220" spans="1:4">
      <c r="A4220"/>
      <c r="B4220"/>
      <c r="C4220" s="42"/>
      <c r="D4220" s="5"/>
    </row>
    <row r="4221" spans="1:4">
      <c r="A4221"/>
      <c r="B4221"/>
      <c r="C4221" s="42"/>
      <c r="D4221" s="5"/>
    </row>
    <row r="4222" spans="1:4">
      <c r="A4222"/>
      <c r="B4222"/>
      <c r="C4222" s="42"/>
      <c r="D4222" s="5"/>
    </row>
    <row r="4223" spans="1:4">
      <c r="A4223"/>
      <c r="B4223"/>
      <c r="C4223" s="42"/>
      <c r="D4223" s="5"/>
    </row>
    <row r="4224" spans="1:4">
      <c r="A4224"/>
      <c r="B4224"/>
      <c r="C4224" s="42"/>
      <c r="D4224" s="5"/>
    </row>
    <row r="4225" spans="1:4">
      <c r="A4225"/>
      <c r="B4225"/>
      <c r="C4225" s="42"/>
      <c r="D4225" s="5"/>
    </row>
    <row r="4226" spans="1:4">
      <c r="A4226"/>
      <c r="B4226"/>
      <c r="C4226" s="42"/>
      <c r="D4226" s="5"/>
    </row>
    <row r="4227" spans="1:4">
      <c r="A4227"/>
      <c r="B4227"/>
      <c r="C4227" s="42"/>
      <c r="D4227" s="5"/>
    </row>
    <row r="4228" spans="1:4">
      <c r="A4228"/>
      <c r="B4228"/>
      <c r="C4228" s="42"/>
      <c r="D4228" s="5"/>
    </row>
    <row r="4229" spans="1:4">
      <c r="A4229"/>
      <c r="B4229"/>
      <c r="C4229" s="42"/>
      <c r="D4229" s="5"/>
    </row>
    <row r="4230" spans="1:4">
      <c r="A4230"/>
      <c r="B4230"/>
      <c r="C4230" s="42"/>
      <c r="D4230" s="5"/>
    </row>
    <row r="4231" spans="1:4">
      <c r="A4231"/>
      <c r="B4231"/>
      <c r="C4231" s="42"/>
      <c r="D4231" s="5"/>
    </row>
    <row r="4232" spans="1:4">
      <c r="A4232"/>
      <c r="B4232"/>
      <c r="C4232" s="42"/>
      <c r="D4232" s="5"/>
    </row>
    <row r="4233" spans="1:4">
      <c r="A4233"/>
      <c r="B4233"/>
      <c r="C4233" s="42"/>
      <c r="D4233" s="5"/>
    </row>
    <row r="4234" spans="1:4">
      <c r="A4234"/>
      <c r="B4234"/>
      <c r="C4234" s="42"/>
      <c r="D4234" s="5"/>
    </row>
    <row r="4235" spans="1:4">
      <c r="A4235"/>
      <c r="B4235"/>
      <c r="C4235" s="42"/>
      <c r="D4235" s="5"/>
    </row>
    <row r="4236" spans="1:4">
      <c r="A4236"/>
      <c r="B4236"/>
      <c r="C4236" s="42"/>
      <c r="D4236" s="5"/>
    </row>
    <row r="4237" spans="1:4">
      <c r="A4237"/>
      <c r="B4237"/>
      <c r="C4237" s="42"/>
      <c r="D4237" s="5"/>
    </row>
    <row r="4238" spans="1:4">
      <c r="A4238"/>
      <c r="B4238"/>
      <c r="C4238" s="42"/>
      <c r="D4238" s="5"/>
    </row>
    <row r="4239" spans="1:4">
      <c r="A4239"/>
      <c r="B4239"/>
      <c r="C4239" s="42"/>
      <c r="D4239" s="5"/>
    </row>
    <row r="4240" spans="1:4">
      <c r="A4240"/>
      <c r="B4240"/>
      <c r="C4240" s="42"/>
      <c r="D4240" s="5"/>
    </row>
    <row r="4241" spans="1:4">
      <c r="A4241"/>
      <c r="B4241"/>
      <c r="C4241" s="42"/>
      <c r="D4241" s="5"/>
    </row>
    <row r="4242" spans="1:4">
      <c r="A4242"/>
      <c r="B4242"/>
      <c r="C4242" s="42"/>
      <c r="D4242" s="5"/>
    </row>
    <row r="4243" spans="1:4">
      <c r="A4243"/>
      <c r="B4243"/>
      <c r="C4243" s="42"/>
      <c r="D4243" s="5"/>
    </row>
    <row r="4244" spans="1:4">
      <c r="A4244"/>
      <c r="B4244"/>
      <c r="C4244" s="42"/>
      <c r="D4244" s="5"/>
    </row>
    <row r="4245" spans="1:4">
      <c r="A4245"/>
      <c r="B4245"/>
      <c r="C4245" s="42"/>
      <c r="D4245" s="5"/>
    </row>
    <row r="4246" spans="1:4">
      <c r="A4246"/>
      <c r="B4246"/>
      <c r="C4246" s="42"/>
      <c r="D4246" s="5"/>
    </row>
    <row r="4247" spans="1:4">
      <c r="A4247"/>
      <c r="B4247"/>
      <c r="C4247" s="42"/>
      <c r="D4247" s="5"/>
    </row>
    <row r="4248" spans="1:4">
      <c r="A4248"/>
      <c r="B4248"/>
      <c r="C4248" s="42"/>
      <c r="D4248" s="5"/>
    </row>
    <row r="4249" spans="1:4">
      <c r="A4249"/>
      <c r="B4249"/>
      <c r="C4249" s="42"/>
      <c r="D4249" s="5"/>
    </row>
    <row r="4250" spans="1:4">
      <c r="A4250"/>
      <c r="B4250"/>
      <c r="C4250" s="42"/>
      <c r="D4250" s="5"/>
    </row>
    <row r="4251" spans="1:4">
      <c r="A4251"/>
      <c r="B4251"/>
      <c r="C4251" s="42"/>
      <c r="D4251" s="5"/>
    </row>
    <row r="4252" spans="1:4">
      <c r="A4252"/>
      <c r="B4252"/>
      <c r="C4252" s="42"/>
      <c r="D4252" s="5"/>
    </row>
    <row r="4253" spans="1:4">
      <c r="A4253"/>
      <c r="B4253"/>
      <c r="C4253" s="42"/>
      <c r="D4253" s="5"/>
    </row>
    <row r="4254" spans="1:4">
      <c r="A4254"/>
      <c r="B4254"/>
      <c r="C4254" s="42"/>
      <c r="D4254" s="5"/>
    </row>
    <row r="4255" spans="1:4">
      <c r="A4255"/>
      <c r="B4255"/>
      <c r="C4255" s="42"/>
      <c r="D4255" s="5"/>
    </row>
    <row r="4256" spans="1:4">
      <c r="A4256"/>
      <c r="B4256"/>
      <c r="C4256" s="42"/>
      <c r="D4256" s="5"/>
    </row>
    <row r="4257" spans="1:4">
      <c r="A4257"/>
      <c r="B4257"/>
      <c r="C4257" s="42"/>
      <c r="D4257" s="5"/>
    </row>
    <row r="4258" spans="1:4">
      <c r="A4258"/>
      <c r="B4258"/>
      <c r="C4258" s="42"/>
      <c r="D4258" s="5"/>
    </row>
    <row r="4259" spans="1:4">
      <c r="A4259"/>
      <c r="B4259"/>
      <c r="C4259" s="42"/>
      <c r="D4259" s="5"/>
    </row>
    <row r="4260" spans="1:4">
      <c r="A4260"/>
      <c r="B4260"/>
      <c r="C4260" s="42"/>
      <c r="D4260" s="5"/>
    </row>
    <row r="4261" spans="1:4">
      <c r="A4261"/>
      <c r="B4261"/>
      <c r="C4261" s="42"/>
      <c r="D4261" s="5"/>
    </row>
    <row r="4262" spans="1:4">
      <c r="A4262"/>
      <c r="B4262"/>
      <c r="C4262" s="42"/>
      <c r="D4262" s="5"/>
    </row>
    <row r="4263" spans="1:4">
      <c r="A4263"/>
      <c r="B4263"/>
      <c r="C4263" s="42"/>
      <c r="D4263" s="5"/>
    </row>
    <row r="4264" spans="1:4">
      <c r="A4264"/>
      <c r="B4264"/>
      <c r="C4264" s="42"/>
      <c r="D4264" s="5"/>
    </row>
    <row r="4265" spans="1:4">
      <c r="A4265"/>
      <c r="B4265"/>
      <c r="C4265" s="42"/>
      <c r="D4265" s="5"/>
    </row>
    <row r="4266" spans="1:4">
      <c r="A4266"/>
      <c r="B4266"/>
      <c r="C4266" s="42"/>
      <c r="D4266" s="5"/>
    </row>
    <row r="4267" spans="1:4">
      <c r="A4267"/>
      <c r="B4267"/>
      <c r="C4267" s="42"/>
      <c r="D4267" s="5"/>
    </row>
    <row r="4268" spans="1:4">
      <c r="A4268"/>
      <c r="B4268"/>
      <c r="C4268" s="42"/>
      <c r="D4268" s="5"/>
    </row>
    <row r="4269" spans="1:4">
      <c r="A4269"/>
      <c r="B4269"/>
      <c r="C4269" s="42"/>
      <c r="D4269" s="5"/>
    </row>
    <row r="4270" spans="1:4">
      <c r="A4270"/>
      <c r="B4270"/>
      <c r="C4270" s="42"/>
      <c r="D4270" s="5"/>
    </row>
    <row r="4271" spans="1:4">
      <c r="A4271"/>
      <c r="B4271"/>
      <c r="C4271" s="42"/>
      <c r="D4271" s="5"/>
    </row>
    <row r="4272" spans="1:4">
      <c r="A4272"/>
      <c r="B4272"/>
      <c r="C4272" s="42"/>
      <c r="D4272" s="5"/>
    </row>
    <row r="4273" spans="1:4">
      <c r="A4273"/>
      <c r="B4273"/>
      <c r="C4273" s="42"/>
      <c r="D4273" s="5"/>
    </row>
    <row r="4274" spans="1:4">
      <c r="A4274"/>
      <c r="B4274"/>
      <c r="C4274" s="42"/>
      <c r="D4274" s="5"/>
    </row>
    <row r="4275" spans="1:4">
      <c r="A4275"/>
      <c r="B4275"/>
      <c r="C4275" s="42"/>
      <c r="D4275" s="5"/>
    </row>
    <row r="4276" spans="1:4">
      <c r="A4276"/>
      <c r="B4276"/>
      <c r="C4276" s="42"/>
      <c r="D4276" s="5"/>
    </row>
    <row r="4277" spans="1:4">
      <c r="A4277"/>
      <c r="B4277"/>
      <c r="C4277" s="42"/>
      <c r="D4277" s="5"/>
    </row>
    <row r="4278" spans="1:4">
      <c r="A4278"/>
      <c r="B4278"/>
      <c r="C4278" s="42"/>
      <c r="D4278" s="5"/>
    </row>
    <row r="4279" spans="1:4">
      <c r="A4279"/>
      <c r="B4279"/>
      <c r="C4279" s="42"/>
      <c r="D4279" s="5"/>
    </row>
    <row r="4280" spans="1:4">
      <c r="A4280"/>
      <c r="B4280"/>
      <c r="C4280" s="42"/>
      <c r="D4280" s="5"/>
    </row>
    <row r="4281" spans="1:4">
      <c r="A4281"/>
      <c r="B4281"/>
      <c r="C4281" s="42"/>
      <c r="D4281" s="5"/>
    </row>
    <row r="4282" spans="1:4">
      <c r="A4282"/>
      <c r="B4282"/>
      <c r="C4282" s="42"/>
      <c r="D4282" s="5"/>
    </row>
    <row r="4283" spans="1:4">
      <c r="A4283"/>
      <c r="B4283"/>
      <c r="C4283" s="42"/>
      <c r="D4283" s="5"/>
    </row>
    <row r="4284" spans="1:4">
      <c r="A4284"/>
      <c r="B4284"/>
      <c r="C4284" s="42"/>
      <c r="D4284" s="5"/>
    </row>
    <row r="4285" spans="1:4">
      <c r="A4285"/>
      <c r="B4285"/>
      <c r="C4285" s="42"/>
      <c r="D4285" s="5"/>
    </row>
    <row r="4286" spans="1:4">
      <c r="A4286"/>
      <c r="B4286"/>
      <c r="C4286" s="42"/>
      <c r="D4286" s="5"/>
    </row>
    <row r="4287" spans="1:4">
      <c r="A4287"/>
      <c r="B4287"/>
      <c r="C4287" s="42"/>
      <c r="D4287" s="5"/>
    </row>
    <row r="4288" spans="1:4">
      <c r="A4288"/>
      <c r="B4288"/>
      <c r="C4288" s="42"/>
      <c r="D4288" s="5"/>
    </row>
    <row r="4289" spans="1:4">
      <c r="A4289"/>
      <c r="B4289"/>
      <c r="C4289" s="42"/>
      <c r="D4289" s="5"/>
    </row>
    <row r="4290" spans="1:4">
      <c r="A4290"/>
      <c r="B4290"/>
      <c r="C4290" s="42"/>
      <c r="D4290" s="5"/>
    </row>
    <row r="4291" spans="1:4">
      <c r="A4291"/>
      <c r="B4291"/>
      <c r="C4291" s="42"/>
      <c r="D4291" s="5"/>
    </row>
    <row r="4292" spans="1:4">
      <c r="A4292"/>
      <c r="B4292"/>
      <c r="C4292" s="42"/>
      <c r="D4292" s="5"/>
    </row>
    <row r="4293" spans="1:4">
      <c r="A4293"/>
      <c r="B4293"/>
      <c r="C4293" s="42"/>
      <c r="D4293" s="5"/>
    </row>
    <row r="4294" spans="1:4">
      <c r="A4294"/>
      <c r="B4294"/>
      <c r="C4294" s="42"/>
      <c r="D4294" s="5"/>
    </row>
    <row r="4295" spans="1:4">
      <c r="A4295"/>
      <c r="B4295"/>
      <c r="C4295" s="42"/>
      <c r="D4295" s="5"/>
    </row>
    <row r="4296" spans="1:4">
      <c r="A4296"/>
      <c r="B4296"/>
      <c r="C4296" s="42"/>
      <c r="D4296" s="5"/>
    </row>
    <row r="4297" spans="1:4">
      <c r="A4297"/>
      <c r="B4297"/>
      <c r="C4297" s="42"/>
      <c r="D4297" s="5"/>
    </row>
    <row r="4298" spans="1:4">
      <c r="A4298"/>
      <c r="B4298"/>
      <c r="C4298" s="42"/>
      <c r="D4298" s="5"/>
    </row>
    <row r="4299" spans="1:4">
      <c r="A4299"/>
      <c r="B4299"/>
      <c r="C4299" s="42"/>
      <c r="D4299" s="5"/>
    </row>
    <row r="4300" spans="1:4">
      <c r="A4300"/>
      <c r="B4300"/>
      <c r="C4300" s="42"/>
      <c r="D4300" s="5"/>
    </row>
    <row r="4301" spans="1:4">
      <c r="A4301"/>
      <c r="B4301"/>
      <c r="C4301" s="42"/>
      <c r="D4301" s="5"/>
    </row>
    <row r="4302" spans="1:4">
      <c r="A4302"/>
      <c r="B4302"/>
      <c r="C4302" s="42"/>
      <c r="D4302" s="5"/>
    </row>
    <row r="4303" spans="1:4">
      <c r="A4303"/>
      <c r="B4303"/>
      <c r="C4303" s="42"/>
      <c r="D4303" s="5"/>
    </row>
    <row r="4304" spans="1:4">
      <c r="A4304"/>
      <c r="B4304"/>
      <c r="C4304" s="42"/>
      <c r="D4304" s="5"/>
    </row>
    <row r="4305" spans="1:4">
      <c r="A4305"/>
      <c r="B4305"/>
      <c r="C4305" s="42"/>
      <c r="D4305" s="5"/>
    </row>
    <row r="4306" spans="1:4">
      <c r="A4306"/>
      <c r="B4306"/>
      <c r="C4306" s="42"/>
      <c r="D4306" s="5"/>
    </row>
    <row r="4307" spans="1:4">
      <c r="A4307"/>
      <c r="B4307"/>
      <c r="C4307" s="42"/>
      <c r="D4307" s="5"/>
    </row>
    <row r="4308" spans="1:4">
      <c r="A4308"/>
      <c r="B4308"/>
      <c r="C4308" s="42"/>
      <c r="D4308" s="5"/>
    </row>
    <row r="4309" spans="1:4">
      <c r="A4309"/>
      <c r="B4309"/>
      <c r="C4309" s="42"/>
      <c r="D4309" s="5"/>
    </row>
    <row r="4310" spans="1:4">
      <c r="A4310"/>
      <c r="B4310"/>
      <c r="C4310" s="42"/>
      <c r="D4310" s="5"/>
    </row>
    <row r="4311" spans="1:4">
      <c r="A4311"/>
      <c r="B4311"/>
      <c r="C4311" s="42"/>
      <c r="D4311" s="5"/>
    </row>
    <row r="4312" spans="1:4">
      <c r="A4312"/>
      <c r="B4312"/>
      <c r="C4312" s="42"/>
      <c r="D4312" s="5"/>
    </row>
    <row r="4313" spans="1:4">
      <c r="A4313"/>
      <c r="B4313"/>
      <c r="C4313" s="42"/>
      <c r="D4313" s="5"/>
    </row>
    <row r="4314" spans="1:4">
      <c r="A4314"/>
      <c r="B4314"/>
      <c r="C4314" s="42"/>
      <c r="D4314" s="5"/>
    </row>
    <row r="4315" spans="1:4">
      <c r="A4315"/>
      <c r="B4315"/>
      <c r="C4315" s="42"/>
      <c r="D4315" s="5"/>
    </row>
    <row r="4316" spans="1:4">
      <c r="A4316"/>
      <c r="B4316"/>
      <c r="C4316" s="42"/>
      <c r="D4316" s="5"/>
    </row>
    <row r="4317" spans="1:4">
      <c r="A4317"/>
      <c r="B4317"/>
      <c r="C4317" s="42"/>
      <c r="D4317" s="5"/>
    </row>
    <row r="4318" spans="1:4">
      <c r="A4318"/>
      <c r="B4318"/>
      <c r="C4318" s="42"/>
      <c r="D4318" s="5"/>
    </row>
    <row r="4319" spans="1:4">
      <c r="A4319"/>
      <c r="B4319"/>
      <c r="C4319" s="42"/>
      <c r="D4319" s="5"/>
    </row>
    <row r="4320" spans="1:4">
      <c r="A4320"/>
      <c r="B4320"/>
      <c r="C4320" s="42"/>
      <c r="D4320" s="5"/>
    </row>
    <row r="4321" spans="1:4">
      <c r="A4321"/>
      <c r="B4321"/>
      <c r="C4321" s="42"/>
      <c r="D4321" s="5"/>
    </row>
    <row r="4322" spans="1:4">
      <c r="A4322"/>
      <c r="B4322"/>
      <c r="C4322" s="42"/>
      <c r="D4322" s="5"/>
    </row>
    <row r="4323" spans="1:4">
      <c r="A4323"/>
      <c r="B4323"/>
      <c r="C4323" s="42"/>
      <c r="D4323" s="5"/>
    </row>
    <row r="4324" spans="1:4">
      <c r="A4324"/>
      <c r="B4324"/>
      <c r="C4324" s="42"/>
      <c r="D4324" s="5"/>
    </row>
    <row r="4325" spans="1:4">
      <c r="A4325"/>
      <c r="B4325"/>
      <c r="C4325" s="42"/>
      <c r="D4325" s="5"/>
    </row>
    <row r="4326" spans="1:4">
      <c r="A4326"/>
      <c r="B4326"/>
      <c r="C4326" s="42"/>
      <c r="D4326" s="5"/>
    </row>
    <row r="4327" spans="1:4">
      <c r="A4327"/>
      <c r="B4327"/>
      <c r="C4327" s="42"/>
      <c r="D4327" s="5"/>
    </row>
    <row r="4328" spans="1:4">
      <c r="A4328"/>
      <c r="B4328"/>
      <c r="C4328" s="42"/>
      <c r="D4328" s="5"/>
    </row>
    <row r="4329" spans="1:4">
      <c r="A4329"/>
      <c r="B4329"/>
      <c r="C4329" s="42"/>
      <c r="D4329" s="5"/>
    </row>
    <row r="4330" spans="1:4">
      <c r="A4330"/>
      <c r="B4330"/>
      <c r="C4330" s="42"/>
      <c r="D4330" s="5"/>
    </row>
    <row r="4331" spans="1:4">
      <c r="A4331"/>
      <c r="B4331"/>
      <c r="C4331" s="42"/>
      <c r="D4331" s="5"/>
    </row>
    <row r="4332" spans="1:4">
      <c r="A4332"/>
      <c r="B4332"/>
      <c r="C4332" s="42"/>
      <c r="D4332" s="5"/>
    </row>
    <row r="4333" spans="1:4">
      <c r="A4333"/>
      <c r="B4333"/>
      <c r="C4333" s="42"/>
      <c r="D4333" s="5"/>
    </row>
    <row r="4334" spans="1:4">
      <c r="A4334"/>
      <c r="B4334"/>
      <c r="C4334" s="42"/>
      <c r="D4334" s="5"/>
    </row>
    <row r="4335" spans="1:4">
      <c r="A4335"/>
      <c r="B4335"/>
      <c r="C4335" s="42"/>
      <c r="D4335" s="5"/>
    </row>
    <row r="4336" spans="1:4">
      <c r="A4336"/>
      <c r="B4336"/>
      <c r="C4336" s="42"/>
      <c r="D4336" s="5"/>
    </row>
    <row r="4337" spans="1:4">
      <c r="A4337"/>
      <c r="B4337"/>
      <c r="C4337" s="42"/>
      <c r="D4337" s="5"/>
    </row>
    <row r="4338" spans="1:4">
      <c r="A4338"/>
      <c r="B4338"/>
      <c r="C4338" s="42"/>
      <c r="D4338" s="5"/>
    </row>
    <row r="4339" spans="1:4">
      <c r="A4339"/>
      <c r="B4339"/>
      <c r="C4339" s="42"/>
      <c r="D4339" s="5"/>
    </row>
    <row r="4340" spans="1:4">
      <c r="A4340"/>
      <c r="B4340"/>
      <c r="C4340" s="42"/>
      <c r="D4340" s="5"/>
    </row>
    <row r="4341" spans="1:4">
      <c r="A4341"/>
      <c r="B4341"/>
      <c r="C4341" s="42"/>
      <c r="D4341" s="5"/>
    </row>
    <row r="4342" spans="1:4">
      <c r="A4342"/>
      <c r="B4342"/>
      <c r="C4342" s="42"/>
      <c r="D4342" s="5"/>
    </row>
    <row r="4343" spans="1:4">
      <c r="A4343"/>
      <c r="B4343"/>
      <c r="C4343" s="42"/>
      <c r="D4343" s="5"/>
    </row>
    <row r="4344" spans="1:4">
      <c r="A4344"/>
      <c r="B4344"/>
      <c r="C4344" s="42"/>
      <c r="D4344" s="5"/>
    </row>
    <row r="4345" spans="1:4">
      <c r="A4345"/>
      <c r="B4345"/>
      <c r="C4345" s="42"/>
      <c r="D4345" s="5"/>
    </row>
    <row r="4346" spans="1:4">
      <c r="A4346"/>
      <c r="B4346"/>
      <c r="C4346" s="42"/>
      <c r="D4346" s="5"/>
    </row>
    <row r="4347" spans="1:4">
      <c r="A4347"/>
      <c r="B4347"/>
      <c r="C4347" s="42"/>
      <c r="D4347" s="5"/>
    </row>
    <row r="4348" spans="1:4">
      <c r="A4348"/>
      <c r="B4348"/>
      <c r="C4348" s="42"/>
      <c r="D4348" s="5"/>
    </row>
    <row r="4349" spans="1:4">
      <c r="A4349"/>
      <c r="B4349"/>
      <c r="C4349" s="42"/>
      <c r="D4349" s="5"/>
    </row>
    <row r="4350" spans="1:4">
      <c r="A4350"/>
      <c r="B4350"/>
      <c r="C4350" s="42"/>
      <c r="D4350" s="5"/>
    </row>
    <row r="4351" spans="1:4">
      <c r="A4351"/>
      <c r="B4351"/>
      <c r="C4351" s="42"/>
      <c r="D4351" s="5"/>
    </row>
    <row r="4352" spans="1:4">
      <c r="A4352"/>
      <c r="B4352"/>
      <c r="C4352" s="42"/>
      <c r="D4352" s="5"/>
    </row>
    <row r="4353" spans="1:4">
      <c r="A4353"/>
      <c r="B4353"/>
      <c r="C4353" s="42"/>
      <c r="D4353" s="5"/>
    </row>
    <row r="4354" spans="1:4">
      <c r="A4354"/>
      <c r="B4354"/>
      <c r="C4354" s="42"/>
      <c r="D4354" s="5"/>
    </row>
    <row r="4355" spans="1:4">
      <c r="A4355"/>
      <c r="B4355"/>
      <c r="C4355" s="42"/>
      <c r="D4355" s="5"/>
    </row>
    <row r="4356" spans="1:4">
      <c r="A4356"/>
      <c r="B4356"/>
      <c r="C4356" s="42"/>
      <c r="D4356" s="5"/>
    </row>
    <row r="4357" spans="1:4">
      <c r="A4357"/>
      <c r="B4357"/>
      <c r="C4357" s="42"/>
      <c r="D4357" s="5"/>
    </row>
    <row r="4358" spans="1:4">
      <c r="A4358"/>
      <c r="B4358"/>
      <c r="C4358" s="42"/>
      <c r="D4358" s="5"/>
    </row>
    <row r="4359" spans="1:4">
      <c r="A4359"/>
      <c r="B4359"/>
      <c r="C4359" s="42"/>
      <c r="D4359" s="5"/>
    </row>
    <row r="4360" spans="1:4">
      <c r="A4360"/>
      <c r="B4360"/>
      <c r="C4360" s="42"/>
      <c r="D4360" s="5"/>
    </row>
    <row r="4361" spans="1:4">
      <c r="A4361"/>
      <c r="B4361"/>
      <c r="C4361" s="42"/>
      <c r="D4361" s="5"/>
    </row>
    <row r="4362" spans="1:4">
      <c r="A4362"/>
      <c r="B4362"/>
      <c r="C4362" s="42"/>
      <c r="D4362" s="5"/>
    </row>
    <row r="4363" spans="1:4">
      <c r="A4363"/>
      <c r="B4363"/>
      <c r="C4363" s="42"/>
      <c r="D4363" s="5"/>
    </row>
    <row r="4364" spans="1:4">
      <c r="A4364"/>
      <c r="B4364"/>
      <c r="C4364" s="42"/>
      <c r="D4364" s="5"/>
    </row>
    <row r="4365" spans="1:4">
      <c r="A4365"/>
      <c r="B4365"/>
      <c r="C4365" s="42"/>
      <c r="D4365" s="5"/>
    </row>
    <row r="4366" spans="1:4">
      <c r="A4366"/>
      <c r="B4366"/>
      <c r="C4366" s="42"/>
      <c r="D4366" s="5"/>
    </row>
    <row r="4367" spans="1:4">
      <c r="A4367"/>
      <c r="B4367"/>
      <c r="C4367" s="42"/>
      <c r="D4367" s="5"/>
    </row>
    <row r="4368" spans="1:4">
      <c r="A4368"/>
      <c r="B4368"/>
      <c r="C4368" s="42"/>
      <c r="D4368" s="5"/>
    </row>
    <row r="4369" spans="1:4">
      <c r="A4369"/>
      <c r="B4369"/>
      <c r="C4369" s="42"/>
      <c r="D4369" s="5"/>
    </row>
    <row r="4370" spans="1:4">
      <c r="A4370"/>
      <c r="B4370"/>
      <c r="C4370" s="42"/>
      <c r="D4370" s="5"/>
    </row>
    <row r="4371" spans="1:4">
      <c r="A4371"/>
      <c r="B4371"/>
      <c r="C4371" s="42"/>
      <c r="D4371" s="5"/>
    </row>
    <row r="4372" spans="1:4">
      <c r="A4372"/>
      <c r="B4372"/>
      <c r="C4372" s="42"/>
      <c r="D4372" s="5"/>
    </row>
    <row r="4373" spans="1:4">
      <c r="A4373"/>
      <c r="B4373"/>
      <c r="C4373" s="42"/>
      <c r="D4373" s="5"/>
    </row>
    <row r="4374" spans="1:4">
      <c r="A4374"/>
      <c r="B4374"/>
      <c r="C4374" s="42"/>
      <c r="D4374" s="5"/>
    </row>
    <row r="4375" spans="1:4">
      <c r="A4375"/>
      <c r="B4375"/>
      <c r="C4375" s="42"/>
      <c r="D4375" s="5"/>
    </row>
    <row r="4376" spans="1:4">
      <c r="A4376"/>
      <c r="B4376"/>
      <c r="C4376" s="42"/>
      <c r="D4376" s="5"/>
    </row>
    <row r="4377" spans="1:4">
      <c r="A4377"/>
      <c r="B4377"/>
      <c r="C4377" s="42"/>
      <c r="D4377" s="5"/>
    </row>
    <row r="4378" spans="1:4">
      <c r="A4378"/>
      <c r="B4378"/>
      <c r="C4378" s="42"/>
      <c r="D4378" s="5"/>
    </row>
    <row r="4379" spans="1:4">
      <c r="A4379"/>
      <c r="B4379"/>
      <c r="C4379" s="42"/>
      <c r="D4379" s="5"/>
    </row>
    <row r="4380" spans="1:4">
      <c r="A4380"/>
      <c r="B4380"/>
      <c r="C4380" s="42"/>
      <c r="D4380" s="5"/>
    </row>
    <row r="4381" spans="1:4">
      <c r="A4381"/>
      <c r="B4381"/>
      <c r="C4381" s="42"/>
      <c r="D4381" s="5"/>
    </row>
    <row r="4382" spans="1:4">
      <c r="A4382"/>
      <c r="B4382"/>
      <c r="C4382" s="42"/>
      <c r="D4382" s="5"/>
    </row>
    <row r="4383" spans="1:4">
      <c r="A4383"/>
      <c r="B4383"/>
      <c r="C4383" s="42"/>
      <c r="D4383" s="5"/>
    </row>
    <row r="4384" spans="1:4">
      <c r="A4384"/>
      <c r="B4384"/>
      <c r="C4384" s="42"/>
      <c r="D4384" s="5"/>
    </row>
    <row r="4385" spans="1:4">
      <c r="A4385"/>
      <c r="B4385"/>
      <c r="C4385" s="42"/>
      <c r="D4385" s="5"/>
    </row>
    <row r="4386" spans="1:4">
      <c r="A4386"/>
      <c r="B4386"/>
      <c r="C4386" s="42"/>
      <c r="D4386" s="5"/>
    </row>
    <row r="4387" spans="1:4">
      <c r="A4387"/>
      <c r="B4387"/>
      <c r="C4387" s="42"/>
      <c r="D4387" s="5"/>
    </row>
    <row r="4388" spans="1:4">
      <c r="A4388"/>
      <c r="B4388"/>
      <c r="C4388" s="42"/>
      <c r="D4388" s="5"/>
    </row>
    <row r="4389" spans="1:4">
      <c r="A4389"/>
      <c r="B4389"/>
      <c r="C4389" s="42"/>
      <c r="D4389" s="5"/>
    </row>
    <row r="4390" spans="1:4">
      <c r="A4390"/>
      <c r="B4390"/>
      <c r="C4390" s="42"/>
      <c r="D4390" s="5"/>
    </row>
    <row r="4391" spans="1:4">
      <c r="A4391"/>
      <c r="B4391"/>
      <c r="C4391" s="42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1609725</xdr:colOff>
                    <xdr:row>0</xdr:row>
                    <xdr:rowOff>114300</xdr:rowOff>
                  </from>
                  <to>
                    <xdr:col>1</xdr:col>
                    <xdr:colOff>523875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C28" sqref="C28"/>
    </sheetView>
  </sheetViews>
  <sheetFormatPr baseColWidth="10" defaultRowHeight="15.75"/>
  <cols>
    <col min="1" max="1" width="15.42578125" style="52" customWidth="1"/>
    <col min="2" max="2" width="37.42578125" style="52" customWidth="1"/>
    <col min="3" max="3" width="23.42578125" style="52" customWidth="1"/>
    <col min="4" max="7" width="11.42578125" style="52"/>
    <col min="8" max="8" width="25.85546875" style="52" customWidth="1"/>
    <col min="9" max="9" width="11.42578125" style="52"/>
    <col min="10" max="10" width="4.140625" style="54" customWidth="1"/>
    <col min="11" max="11" width="74.85546875" style="52" customWidth="1"/>
    <col min="12" max="16384" width="11.42578125" style="52"/>
  </cols>
  <sheetData>
    <row r="2" spans="2:11" ht="19.5">
      <c r="D2" s="53" t="s">
        <v>85</v>
      </c>
      <c r="E2" s="29"/>
      <c r="F2" s="29"/>
      <c r="G2" s="29"/>
      <c r="H2" s="29"/>
    </row>
    <row r="3" spans="2:11" ht="19.5">
      <c r="B3" s="149"/>
      <c r="D3"/>
      <c r="E3" s="55"/>
      <c r="F3" s="55"/>
      <c r="G3" s="55"/>
      <c r="H3" s="55"/>
      <c r="I3" s="56"/>
    </row>
    <row r="4" spans="2:11" ht="19.5">
      <c r="B4" s="149"/>
      <c r="D4" s="151" t="str">
        <f>B6</f>
        <v>NOVEMBRE 2025</v>
      </c>
      <c r="E4" s="152"/>
      <c r="F4" s="152"/>
      <c r="G4" s="152"/>
      <c r="H4" s="152"/>
      <c r="I4" s="57"/>
    </row>
    <row r="5" spans="2:11" ht="16.5" thickBot="1">
      <c r="B5" s="149"/>
      <c r="D5" s="58"/>
      <c r="E5" s="59"/>
      <c r="F5" s="60"/>
      <c r="G5" s="61"/>
      <c r="H5" s="61"/>
      <c r="I5" s="62"/>
    </row>
    <row r="6" spans="2:11" ht="31.5" customHeight="1" thickBot="1">
      <c r="B6" s="150" t="s">
        <v>84</v>
      </c>
      <c r="D6" s="63"/>
      <c r="E6" s="64"/>
      <c r="F6" s="65"/>
      <c r="G6" s="61"/>
      <c r="H6" s="65"/>
      <c r="I6" s="62"/>
    </row>
    <row r="7" spans="2:11">
      <c r="B7" s="149"/>
      <c r="D7" s="66"/>
      <c r="E7" s="59"/>
      <c r="F7" s="60"/>
      <c r="G7" s="61"/>
      <c r="H7" s="61"/>
      <c r="I7" s="62"/>
    </row>
    <row r="8" spans="2:11">
      <c r="B8" s="149"/>
      <c r="D8" s="122" t="s">
        <v>71</v>
      </c>
      <c r="E8" s="59"/>
      <c r="F8" s="67"/>
      <c r="G8" s="61"/>
      <c r="H8" s="153">
        <v>19242.84</v>
      </c>
      <c r="I8" s="62"/>
      <c r="J8" s="68"/>
    </row>
    <row r="9" spans="2:11">
      <c r="B9" s="149"/>
      <c r="C9" s="69"/>
      <c r="D9" s="123"/>
      <c r="E9" s="59"/>
      <c r="F9" s="70"/>
      <c r="G9" s="61"/>
      <c r="H9" s="71"/>
      <c r="I9" s="62"/>
      <c r="J9" s="72"/>
    </row>
    <row r="10" spans="2:11">
      <c r="B10" s="149"/>
      <c r="C10" s="69"/>
      <c r="D10" s="122" t="s">
        <v>72</v>
      </c>
      <c r="E10" s="59"/>
      <c r="F10" s="67"/>
      <c r="G10" s="73"/>
      <c r="H10" s="74">
        <v>42244.97</v>
      </c>
      <c r="I10" s="75"/>
      <c r="J10" s="76"/>
    </row>
    <row r="11" spans="2:11">
      <c r="B11" s="149"/>
      <c r="C11" s="69"/>
      <c r="D11" s="123"/>
      <c r="E11" s="59"/>
      <c r="F11" s="77"/>
      <c r="G11" s="61"/>
      <c r="H11" s="78"/>
      <c r="I11" s="62"/>
      <c r="J11" s="76"/>
    </row>
    <row r="12" spans="2:11">
      <c r="C12" s="69"/>
      <c r="D12" s="124" t="s">
        <v>73</v>
      </c>
      <c r="E12" s="59"/>
      <c r="F12" s="79"/>
      <c r="G12" s="73"/>
      <c r="H12" s="80">
        <v>4972.3999999999996</v>
      </c>
      <c r="I12" s="75"/>
      <c r="J12" s="76"/>
      <c r="K12" s="81"/>
    </row>
    <row r="13" spans="2:11">
      <c r="C13" s="69"/>
      <c r="D13" s="124" t="s">
        <v>74</v>
      </c>
      <c r="E13" s="59"/>
      <c r="F13" s="82"/>
      <c r="G13" s="73"/>
      <c r="H13" s="80">
        <v>0</v>
      </c>
      <c r="I13" s="75"/>
      <c r="J13" s="76"/>
    </row>
    <row r="14" spans="2:11">
      <c r="C14" s="69"/>
      <c r="D14" s="124" t="s">
        <v>75</v>
      </c>
      <c r="E14" s="83"/>
      <c r="F14" s="82"/>
      <c r="G14" s="73"/>
      <c r="H14" s="80">
        <v>339.73</v>
      </c>
      <c r="I14" s="75"/>
      <c r="J14" s="76"/>
    </row>
    <row r="15" spans="2:11">
      <c r="C15" s="69"/>
      <c r="D15" s="124" t="s">
        <v>76</v>
      </c>
      <c r="E15" s="83"/>
      <c r="F15" s="82"/>
      <c r="G15" s="73"/>
      <c r="H15" s="80">
        <v>0</v>
      </c>
      <c r="I15" s="75"/>
      <c r="J15" s="76"/>
    </row>
    <row r="16" spans="2:11">
      <c r="C16" s="69"/>
      <c r="D16" s="124" t="s">
        <v>86</v>
      </c>
      <c r="E16" s="83"/>
      <c r="F16" s="82"/>
      <c r="G16" s="73"/>
      <c r="H16" s="80">
        <v>0</v>
      </c>
      <c r="I16" s="75"/>
      <c r="J16" s="76"/>
    </row>
    <row r="17" spans="3:10">
      <c r="C17" s="69"/>
      <c r="D17" s="125"/>
      <c r="E17" s="59"/>
      <c r="F17" s="67"/>
      <c r="G17" s="61"/>
      <c r="H17" s="84"/>
      <c r="I17" s="62"/>
      <c r="J17" s="76"/>
    </row>
    <row r="18" spans="3:10">
      <c r="C18" s="69"/>
      <c r="D18" s="122" t="s">
        <v>77</v>
      </c>
      <c r="E18" s="85"/>
      <c r="F18" s="67"/>
      <c r="G18" s="73"/>
      <c r="H18" s="154">
        <v>23775.33</v>
      </c>
      <c r="I18" s="75"/>
      <c r="J18" s="76"/>
    </row>
    <row r="19" spans="3:10">
      <c r="C19" s="69"/>
      <c r="D19" s="123"/>
      <c r="E19" s="85"/>
      <c r="F19" s="86"/>
      <c r="G19" s="61"/>
      <c r="H19" s="87"/>
      <c r="I19" s="62"/>
      <c r="J19" s="76"/>
    </row>
    <row r="20" spans="3:10">
      <c r="C20" s="69"/>
      <c r="D20" s="122" t="s">
        <v>78</v>
      </c>
      <c r="E20" s="88"/>
      <c r="F20" s="89"/>
      <c r="G20" s="61"/>
      <c r="H20" s="90">
        <f>H8 + H10 + SUM(H12:H16) - H18</f>
        <v>43024.61</v>
      </c>
      <c r="I20" s="91"/>
      <c r="J20" s="76"/>
    </row>
    <row r="21" spans="3:10">
      <c r="C21" s="69"/>
      <c r="D21" s="123"/>
      <c r="E21" s="59"/>
      <c r="F21" s="65"/>
      <c r="G21" s="61"/>
      <c r="H21" s="92"/>
      <c r="I21" s="62"/>
      <c r="J21" s="76"/>
    </row>
    <row r="22" spans="3:10">
      <c r="C22" s="69"/>
      <c r="D22" s="122" t="s">
        <v>79</v>
      </c>
      <c r="E22" s="59"/>
      <c r="F22" s="89"/>
      <c r="G22" s="73"/>
      <c r="H22" s="93">
        <v>136521.29999999999</v>
      </c>
      <c r="I22" s="75"/>
      <c r="J22" s="76"/>
    </row>
    <row r="23" spans="3:10">
      <c r="C23" s="69"/>
      <c r="D23" s="122" t="s">
        <v>80</v>
      </c>
      <c r="E23" s="59"/>
      <c r="F23" s="94"/>
      <c r="G23" s="73"/>
      <c r="H23" s="95">
        <v>0</v>
      </c>
      <c r="I23" s="75"/>
      <c r="J23" s="76"/>
    </row>
    <row r="24" spans="3:10">
      <c r="C24" s="69"/>
      <c r="D24" s="126" t="s">
        <v>81</v>
      </c>
      <c r="E24" s="59"/>
      <c r="F24" s="96"/>
      <c r="G24" s="97" t="s">
        <v>22</v>
      </c>
      <c r="H24" s="98">
        <f>SUM(H22:H23)</f>
        <v>136521.29999999999</v>
      </c>
      <c r="I24" s="75"/>
      <c r="J24" s="76"/>
    </row>
    <row r="25" spans="3:10">
      <c r="C25" s="69"/>
      <c r="D25" s="127"/>
      <c r="E25" s="61"/>
      <c r="F25" s="61"/>
      <c r="G25" s="61"/>
      <c r="H25" s="99"/>
      <c r="I25" s="62"/>
      <c r="J25" s="100"/>
    </row>
    <row r="26" spans="3:10">
      <c r="C26" s="69"/>
      <c r="D26" s="122" t="s">
        <v>82</v>
      </c>
      <c r="E26" s="59"/>
      <c r="F26" s="101"/>
      <c r="G26" s="73"/>
      <c r="H26" s="155">
        <f>IFERROR(H20/H24,"")</f>
        <v>0.31514943089466629</v>
      </c>
      <c r="I26" s="75"/>
      <c r="J26" s="100"/>
    </row>
    <row r="27" spans="3:10">
      <c r="C27" s="69"/>
      <c r="D27" s="102"/>
      <c r="E27" s="62"/>
      <c r="F27" s="62"/>
      <c r="G27" s="62"/>
      <c r="H27" s="103"/>
      <c r="I27" s="62"/>
      <c r="J27" s="76"/>
    </row>
    <row r="28" spans="3:10">
      <c r="C28" s="69"/>
      <c r="D28" s="104"/>
      <c r="E28" s="62"/>
      <c r="F28" s="105"/>
      <c r="G28" s="62"/>
      <c r="H28" s="105"/>
      <c r="I28" s="62"/>
      <c r="J28" s="100"/>
    </row>
    <row r="29" spans="3:10">
      <c r="C29" s="69"/>
      <c r="J29" s="76"/>
    </row>
    <row r="30" spans="3:10">
      <c r="C30" s="69"/>
      <c r="J30" s="76"/>
    </row>
    <row r="31" spans="3:10">
      <c r="C31" s="69"/>
      <c r="J31" s="76"/>
    </row>
    <row r="32" spans="3:10">
      <c r="C32" s="69"/>
      <c r="J32" s="76"/>
    </row>
    <row r="33" spans="3:10">
      <c r="C33" s="69"/>
      <c r="J33" s="76"/>
    </row>
    <row r="34" spans="3:10">
      <c r="C34" s="69"/>
      <c r="D34" s="106"/>
      <c r="E34" s="62"/>
      <c r="F34" s="107"/>
      <c r="G34" s="62"/>
      <c r="H34" s="107"/>
      <c r="I34" s="62"/>
      <c r="J34" s="76"/>
    </row>
    <row r="35" spans="3:10">
      <c r="C35" s="69"/>
      <c r="D35" s="108"/>
      <c r="E35" s="109"/>
      <c r="F35" s="107"/>
      <c r="G35" s="110"/>
      <c r="H35" s="111"/>
      <c r="I35" s="112"/>
      <c r="J35" s="113"/>
    </row>
    <row r="36" spans="3:10">
      <c r="C36" s="69"/>
      <c r="D36" s="114"/>
      <c r="E36" s="62"/>
      <c r="F36" s="115"/>
      <c r="G36" s="110"/>
      <c r="H36" s="116"/>
      <c r="I36" s="112"/>
      <c r="J36" s="117"/>
    </row>
    <row r="37" spans="3:10">
      <c r="C37" s="69"/>
    </row>
    <row r="38" spans="3:10">
      <c r="C38" s="69"/>
    </row>
    <row r="39" spans="3:10">
      <c r="C39" s="69"/>
    </row>
    <row r="40" spans="3:10">
      <c r="C40" s="69"/>
    </row>
    <row r="41" spans="3:10">
      <c r="C41" s="69"/>
    </row>
    <row r="42" spans="3:10">
      <c r="C42" s="69"/>
    </row>
    <row r="43" spans="3:10">
      <c r="C43" s="6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1361C2DA-9B59-40D4-B4F4-6825938181C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89"/>
  <sheetViews>
    <sheetView showGridLines="0" workbookViewId="0">
      <pane ySplit="1" topLeftCell="A2" activePane="bottomLeft" state="frozen"/>
      <selection pane="bottomLeft" activeCell="AC12" sqref="AC12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23</v>
      </c>
      <c r="H1" s="19" t="s">
        <v>24</v>
      </c>
      <c r="I1" t="s">
        <v>12</v>
      </c>
      <c r="J1" t="s">
        <v>25</v>
      </c>
      <c r="K1" t="s">
        <v>376</v>
      </c>
      <c r="L1" s="156"/>
      <c r="M1" s="30" t="s">
        <v>23</v>
      </c>
      <c r="N1" s="5" t="s">
        <v>34</v>
      </c>
      <c r="O1" s="5" t="s">
        <v>35</v>
      </c>
      <c r="P1" t="s">
        <v>36</v>
      </c>
      <c r="R1" t="s">
        <v>26</v>
      </c>
      <c r="S1" s="30" t="s">
        <v>1</v>
      </c>
      <c r="T1" s="5" t="s">
        <v>27</v>
      </c>
      <c r="U1" s="5" t="s">
        <v>28</v>
      </c>
      <c r="V1" s="5" t="s">
        <v>29</v>
      </c>
      <c r="W1" s="5" t="s">
        <v>30</v>
      </c>
    </row>
    <row r="2" spans="1:24" ht="15.75" thickTop="1">
      <c r="A2" s="10" t="s">
        <v>7</v>
      </c>
      <c r="B2" s="158">
        <v>46007</v>
      </c>
      <c r="C2" s="46">
        <v>638.22</v>
      </c>
      <c r="D2" s="13" t="s">
        <v>381</v>
      </c>
      <c r="E2" t="s">
        <v>380</v>
      </c>
      <c r="F2" t="s">
        <v>69</v>
      </c>
      <c r="G2" t="str">
        <f t="shared" ref="G2:G65" si="0">TEXT(B2,"mmm-aaaa")</f>
        <v>déc-2025</v>
      </c>
      <c r="H2" t="str">
        <f t="shared" ref="H2:H65" si="1">TEXT(B2,"jj-mmm")</f>
        <v>16-déc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56"/>
      <c r="M2" s="30" t="s">
        <v>122</v>
      </c>
      <c r="N2" s="2">
        <v>33301.209999999992</v>
      </c>
      <c r="O2" s="2">
        <v>142675.88</v>
      </c>
      <c r="P2" s="9">
        <v>0.23340462312200205</v>
      </c>
      <c r="Q2" s="20"/>
      <c r="R2">
        <v>24</v>
      </c>
      <c r="S2" s="30">
        <v>45962</v>
      </c>
      <c r="T2" s="20">
        <v>0</v>
      </c>
      <c r="U2" s="20">
        <v>0</v>
      </c>
      <c r="V2" s="20">
        <v>152.96</v>
      </c>
      <c r="W2" s="20">
        <v>0</v>
      </c>
      <c r="X2" s="20"/>
    </row>
    <row r="3" spans="1:24">
      <c r="A3" s="12" t="s">
        <v>7</v>
      </c>
      <c r="B3" s="159">
        <v>46007</v>
      </c>
      <c r="C3" s="47">
        <v>246.44</v>
      </c>
      <c r="D3" s="14" t="s">
        <v>117</v>
      </c>
      <c r="E3" t="s">
        <v>380</v>
      </c>
      <c r="F3" t="s">
        <v>69</v>
      </c>
      <c r="G3" t="str">
        <f t="shared" si="0"/>
        <v>déc-2025</v>
      </c>
      <c r="H3" t="str">
        <f t="shared" si="1"/>
        <v>16-déc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56"/>
      <c r="M3" s="30" t="s">
        <v>40</v>
      </c>
      <c r="N3" s="2">
        <v>62496.36000000003</v>
      </c>
      <c r="O3" s="2">
        <v>212910.35000000003</v>
      </c>
      <c r="P3" s="9">
        <v>0.29353368683110059</v>
      </c>
      <c r="Q3" s="20"/>
      <c r="T3" s="20"/>
      <c r="U3" s="20"/>
      <c r="V3" s="20"/>
      <c r="W3" s="20"/>
      <c r="X3" s="20"/>
    </row>
    <row r="4" spans="1:24">
      <c r="A4" s="12" t="s">
        <v>7</v>
      </c>
      <c r="B4" s="159">
        <v>46007</v>
      </c>
      <c r="C4" s="47">
        <v>37.6</v>
      </c>
      <c r="D4" s="14" t="s">
        <v>117</v>
      </c>
      <c r="E4" t="s">
        <v>380</v>
      </c>
      <c r="F4" t="s">
        <v>69</v>
      </c>
      <c r="G4" t="str">
        <f t="shared" si="0"/>
        <v>déc-2025</v>
      </c>
      <c r="H4" t="str">
        <f t="shared" si="1"/>
        <v>16-déc</v>
      </c>
      <c r="I4">
        <f t="shared" si="2"/>
        <v>2025</v>
      </c>
      <c r="J4" t="str">
        <f t="shared" si="3"/>
        <v>2025-12</v>
      </c>
      <c r="K4" t="str">
        <f t="shared" si="4"/>
        <v>Semaine</v>
      </c>
      <c r="L4" s="156"/>
      <c r="M4" s="30" t="s">
        <v>41</v>
      </c>
      <c r="N4" s="2">
        <v>61769.98</v>
      </c>
      <c r="O4" s="2">
        <v>205218.93</v>
      </c>
      <c r="P4" s="9">
        <v>0.30099552706955446</v>
      </c>
      <c r="Q4" s="20"/>
      <c r="T4" s="20"/>
      <c r="U4" s="20"/>
      <c r="V4" s="20"/>
      <c r="W4" s="20"/>
      <c r="X4" s="20"/>
    </row>
    <row r="5" spans="1:24">
      <c r="A5" s="12" t="s">
        <v>7</v>
      </c>
      <c r="B5" s="159">
        <v>46007</v>
      </c>
      <c r="C5" s="47">
        <v>329.1</v>
      </c>
      <c r="D5" s="14" t="s">
        <v>382</v>
      </c>
      <c r="E5" t="s">
        <v>380</v>
      </c>
      <c r="F5" t="s">
        <v>69</v>
      </c>
      <c r="G5" t="str">
        <f t="shared" si="0"/>
        <v>déc-2025</v>
      </c>
      <c r="H5" t="str">
        <f t="shared" si="1"/>
        <v>16-déc</v>
      </c>
      <c r="I5">
        <f t="shared" si="2"/>
        <v>2025</v>
      </c>
      <c r="J5" t="str">
        <f t="shared" si="3"/>
        <v>2025-12</v>
      </c>
      <c r="K5" t="str">
        <f t="shared" si="4"/>
        <v>Semaine</v>
      </c>
      <c r="L5" s="156"/>
      <c r="M5" s="30" t="s">
        <v>42</v>
      </c>
      <c r="N5" s="2">
        <v>59617.239999999976</v>
      </c>
      <c r="O5" s="2">
        <v>230290.68000000005</v>
      </c>
      <c r="P5" s="9">
        <v>0.25887821426381635</v>
      </c>
      <c r="Q5" s="20"/>
      <c r="T5" s="20"/>
      <c r="U5" s="20"/>
      <c r="V5" s="20"/>
      <c r="W5" s="20"/>
      <c r="X5" s="20"/>
    </row>
    <row r="6" spans="1:24">
      <c r="A6" s="12" t="s">
        <v>7</v>
      </c>
      <c r="B6" s="159">
        <v>46007</v>
      </c>
      <c r="C6" s="47">
        <v>127.5</v>
      </c>
      <c r="D6" s="14" t="s">
        <v>116</v>
      </c>
      <c r="E6" t="s">
        <v>380</v>
      </c>
      <c r="F6" t="s">
        <v>69</v>
      </c>
      <c r="G6" t="str">
        <f t="shared" si="0"/>
        <v>déc-2025</v>
      </c>
      <c r="H6" t="str">
        <f t="shared" si="1"/>
        <v>16-déc</v>
      </c>
      <c r="I6">
        <f t="shared" si="2"/>
        <v>2025</v>
      </c>
      <c r="J6" t="str">
        <f t="shared" si="3"/>
        <v>2025-12</v>
      </c>
      <c r="K6" t="str">
        <f t="shared" si="4"/>
        <v>Semaine</v>
      </c>
      <c r="L6" s="156"/>
      <c r="M6" s="30" t="s">
        <v>43</v>
      </c>
      <c r="N6" s="2">
        <v>19325.52</v>
      </c>
      <c r="O6" s="2">
        <v>42003.619999999995</v>
      </c>
      <c r="P6" s="9">
        <v>0.46009177304241877</v>
      </c>
      <c r="Q6" s="20"/>
      <c r="T6" s="20"/>
      <c r="U6" s="20"/>
      <c r="V6" s="20"/>
      <c r="W6" s="20"/>
      <c r="X6" s="20"/>
    </row>
    <row r="7" spans="1:24">
      <c r="A7" s="12" t="s">
        <v>7</v>
      </c>
      <c r="B7" s="159">
        <v>46007</v>
      </c>
      <c r="C7" s="47">
        <v>546.46</v>
      </c>
      <c r="D7" s="14" t="s">
        <v>114</v>
      </c>
      <c r="E7" t="s">
        <v>380</v>
      </c>
      <c r="F7" t="s">
        <v>69</v>
      </c>
      <c r="G7" t="str">
        <f t="shared" si="0"/>
        <v>déc-2025</v>
      </c>
      <c r="H7" t="str">
        <f t="shared" si="1"/>
        <v>16-déc</v>
      </c>
      <c r="I7">
        <f t="shared" si="2"/>
        <v>2025</v>
      </c>
      <c r="J7" t="str">
        <f t="shared" si="3"/>
        <v>2025-12</v>
      </c>
      <c r="K7" t="str">
        <f t="shared" si="4"/>
        <v>Semaine</v>
      </c>
      <c r="M7" s="30" t="s">
        <v>44</v>
      </c>
      <c r="N7" s="2">
        <v>42127.8</v>
      </c>
      <c r="O7" s="2">
        <v>184970.87</v>
      </c>
      <c r="P7" s="9">
        <v>0.2277536998123002</v>
      </c>
      <c r="Q7" s="20"/>
      <c r="T7" s="20"/>
      <c r="U7" s="20"/>
      <c r="V7" s="20"/>
      <c r="W7" s="20"/>
      <c r="X7" s="20"/>
    </row>
    <row r="8" spans="1:24">
      <c r="A8" s="12" t="s">
        <v>7</v>
      </c>
      <c r="B8" s="159">
        <v>46004</v>
      </c>
      <c r="C8" s="47">
        <v>540.29</v>
      </c>
      <c r="D8" s="14" t="s">
        <v>384</v>
      </c>
      <c r="E8" t="s">
        <v>380</v>
      </c>
      <c r="F8" t="s">
        <v>69</v>
      </c>
      <c r="G8" t="str">
        <f t="shared" si="0"/>
        <v>déc-2025</v>
      </c>
      <c r="H8" t="str">
        <f t="shared" si="1"/>
        <v>13-déc</v>
      </c>
      <c r="I8">
        <f t="shared" si="2"/>
        <v>2025</v>
      </c>
      <c r="J8" t="str">
        <f t="shared" si="3"/>
        <v>2025-12</v>
      </c>
      <c r="K8" t="str">
        <f t="shared" si="4"/>
        <v>Week-end</v>
      </c>
      <c r="M8" s="30" t="s">
        <v>45</v>
      </c>
      <c r="N8" s="2">
        <v>66503.39</v>
      </c>
      <c r="O8" s="2">
        <v>269745.27999999997</v>
      </c>
      <c r="P8" s="9">
        <v>0.24654144087340474</v>
      </c>
      <c r="Q8" s="20"/>
      <c r="T8" s="20"/>
      <c r="U8" s="20"/>
      <c r="V8" s="20"/>
      <c r="W8" s="20"/>
      <c r="X8" s="20"/>
    </row>
    <row r="9" spans="1:24">
      <c r="A9" s="12" t="s">
        <v>7</v>
      </c>
      <c r="B9" s="159">
        <v>46004</v>
      </c>
      <c r="C9" s="47">
        <v>126.71</v>
      </c>
      <c r="D9" s="14" t="s">
        <v>117</v>
      </c>
      <c r="E9" t="s">
        <v>380</v>
      </c>
      <c r="F9" t="s">
        <v>69</v>
      </c>
      <c r="G9" t="str">
        <f t="shared" si="0"/>
        <v>déc-2025</v>
      </c>
      <c r="H9" t="str">
        <f t="shared" si="1"/>
        <v>13-déc</v>
      </c>
      <c r="I9">
        <f t="shared" si="2"/>
        <v>2025</v>
      </c>
      <c r="J9" t="str">
        <f t="shared" si="3"/>
        <v>2025-12</v>
      </c>
      <c r="K9" t="str">
        <f t="shared" si="4"/>
        <v>Week-end</v>
      </c>
      <c r="M9" s="30" t="s">
        <v>47</v>
      </c>
      <c r="N9" s="2">
        <v>52243.529999999992</v>
      </c>
      <c r="O9" s="2">
        <v>164229.00999999998</v>
      </c>
      <c r="P9" s="9">
        <v>0.31811389473759843</v>
      </c>
      <c r="Q9" s="20"/>
      <c r="T9" s="20"/>
      <c r="U9" s="20"/>
      <c r="V9" s="20"/>
      <c r="W9" s="20"/>
      <c r="X9" s="20"/>
    </row>
    <row r="10" spans="1:24">
      <c r="A10" s="12" t="s">
        <v>7</v>
      </c>
      <c r="B10" s="159">
        <v>46004</v>
      </c>
      <c r="C10" s="47">
        <v>24.9</v>
      </c>
      <c r="D10" s="14" t="s">
        <v>117</v>
      </c>
      <c r="E10" t="s">
        <v>380</v>
      </c>
      <c r="F10" t="s">
        <v>69</v>
      </c>
      <c r="G10" t="str">
        <f t="shared" si="0"/>
        <v>déc-2025</v>
      </c>
      <c r="H10" t="str">
        <f t="shared" si="1"/>
        <v>13-déc</v>
      </c>
      <c r="I10">
        <f t="shared" si="2"/>
        <v>2025</v>
      </c>
      <c r="J10" t="str">
        <f t="shared" si="3"/>
        <v>2025-12</v>
      </c>
      <c r="K10" t="str">
        <f t="shared" si="4"/>
        <v>Week-end</v>
      </c>
      <c r="M10" s="30" t="s">
        <v>48</v>
      </c>
      <c r="N10" s="2">
        <v>49953.55</v>
      </c>
      <c r="O10" s="2">
        <v>156296.95000000001</v>
      </c>
      <c r="P10" s="9">
        <v>0.31960668458341635</v>
      </c>
      <c r="Q10" s="20"/>
      <c r="T10" s="20"/>
      <c r="U10" s="20"/>
      <c r="V10" s="20"/>
      <c r="W10" s="20"/>
      <c r="X10" s="20"/>
    </row>
    <row r="11" spans="1:24">
      <c r="A11" s="12" t="s">
        <v>7</v>
      </c>
      <c r="B11" s="159">
        <v>46004</v>
      </c>
      <c r="C11" s="47">
        <v>794.8</v>
      </c>
      <c r="D11" s="14" t="s">
        <v>382</v>
      </c>
      <c r="E11" t="s">
        <v>380</v>
      </c>
      <c r="F11" t="s">
        <v>69</v>
      </c>
      <c r="G11" t="str">
        <f t="shared" si="0"/>
        <v>déc-2025</v>
      </c>
      <c r="H11" t="str">
        <f t="shared" si="1"/>
        <v>13-déc</v>
      </c>
      <c r="I11">
        <f t="shared" si="2"/>
        <v>2025</v>
      </c>
      <c r="J11" t="str">
        <f t="shared" si="3"/>
        <v>2025-12</v>
      </c>
      <c r="K11" t="str">
        <f t="shared" si="4"/>
        <v>Week-end</v>
      </c>
      <c r="M11" s="30" t="s">
        <v>49</v>
      </c>
      <c r="N11" s="2">
        <v>50304.889999999992</v>
      </c>
      <c r="O11" s="2">
        <v>179553.59</v>
      </c>
      <c r="P11" s="9">
        <v>0.28016643944573871</v>
      </c>
      <c r="Q11" s="20"/>
      <c r="T11" s="20"/>
      <c r="U11" s="20"/>
      <c r="V11" s="20"/>
      <c r="W11" s="20"/>
      <c r="X11" s="20"/>
    </row>
    <row r="12" spans="1:24">
      <c r="A12" s="12" t="s">
        <v>7</v>
      </c>
      <c r="B12" s="159">
        <v>46004</v>
      </c>
      <c r="C12" s="47">
        <v>237.72</v>
      </c>
      <c r="D12" s="14" t="s">
        <v>383</v>
      </c>
      <c r="E12" t="s">
        <v>380</v>
      </c>
      <c r="F12" t="s">
        <v>69</v>
      </c>
      <c r="G12" t="str">
        <f t="shared" si="0"/>
        <v>déc-2025</v>
      </c>
      <c r="H12" t="str">
        <f t="shared" si="1"/>
        <v>13-déc</v>
      </c>
      <c r="I12">
        <f t="shared" si="2"/>
        <v>2025</v>
      </c>
      <c r="J12" t="str">
        <f t="shared" si="3"/>
        <v>2025-12</v>
      </c>
      <c r="K12" t="str">
        <f t="shared" si="4"/>
        <v>Week-end</v>
      </c>
      <c r="M12" s="30" t="s">
        <v>50</v>
      </c>
      <c r="N12" s="2">
        <v>32142.600000000002</v>
      </c>
      <c r="O12" s="2">
        <v>110103.45000000001</v>
      </c>
      <c r="P12" s="9">
        <v>0.29193090679719846</v>
      </c>
      <c r="Q12" s="20"/>
      <c r="T12" s="20"/>
      <c r="U12" s="20"/>
      <c r="V12" s="20"/>
      <c r="W12" s="20"/>
      <c r="X12" s="20"/>
    </row>
    <row r="13" spans="1:24">
      <c r="A13" s="12" t="s">
        <v>7</v>
      </c>
      <c r="B13" s="159">
        <v>46003</v>
      </c>
      <c r="C13" s="47">
        <v>330.83</v>
      </c>
      <c r="D13" s="14" t="s">
        <v>381</v>
      </c>
      <c r="E13" t="s">
        <v>380</v>
      </c>
      <c r="F13" t="s">
        <v>69</v>
      </c>
      <c r="G13" t="str">
        <f t="shared" si="0"/>
        <v>déc-2025</v>
      </c>
      <c r="H13" t="str">
        <f t="shared" si="1"/>
        <v>12-déc</v>
      </c>
      <c r="I13">
        <f t="shared" si="2"/>
        <v>2025</v>
      </c>
      <c r="J13" t="str">
        <f t="shared" si="3"/>
        <v>2025-12</v>
      </c>
      <c r="K13" t="str">
        <f t="shared" si="4"/>
        <v>Semaine</v>
      </c>
      <c r="M13" s="30" t="s">
        <v>51</v>
      </c>
      <c r="N13" s="2">
        <v>45983.46</v>
      </c>
      <c r="O13" s="2">
        <v>172183.16999999998</v>
      </c>
      <c r="P13" s="9">
        <v>0.26706129292427361</v>
      </c>
      <c r="Q13" s="20"/>
      <c r="T13" s="20"/>
      <c r="U13" s="20"/>
      <c r="V13" s="20"/>
      <c r="W13" s="20"/>
      <c r="X13" s="20"/>
    </row>
    <row r="14" spans="1:24">
      <c r="A14" s="12" t="s">
        <v>7</v>
      </c>
      <c r="B14" s="159">
        <v>46003</v>
      </c>
      <c r="C14" s="47">
        <v>727.19</v>
      </c>
      <c r="D14" s="14" t="s">
        <v>117</v>
      </c>
      <c r="E14" t="s">
        <v>380</v>
      </c>
      <c r="F14" t="s">
        <v>69</v>
      </c>
      <c r="G14" t="str">
        <f t="shared" si="0"/>
        <v>déc-2025</v>
      </c>
      <c r="H14" t="str">
        <f t="shared" si="1"/>
        <v>12-déc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0" t="s">
        <v>52</v>
      </c>
      <c r="N14" s="2">
        <v>38326.870000000003</v>
      </c>
      <c r="O14" s="2">
        <v>150088.16</v>
      </c>
      <c r="P14" s="9">
        <v>0.25536238168287229</v>
      </c>
      <c r="Q14" s="20"/>
      <c r="T14" s="20"/>
      <c r="U14" s="20"/>
      <c r="V14" s="20"/>
      <c r="W14" s="20"/>
      <c r="X14" s="20"/>
    </row>
    <row r="15" spans="1:24">
      <c r="A15" s="12" t="s">
        <v>7</v>
      </c>
      <c r="B15" s="159">
        <v>46003</v>
      </c>
      <c r="C15" s="47">
        <v>801.35</v>
      </c>
      <c r="D15" s="14" t="s">
        <v>382</v>
      </c>
      <c r="E15" t="s">
        <v>380</v>
      </c>
      <c r="F15" t="s">
        <v>69</v>
      </c>
      <c r="G15" t="str">
        <f t="shared" si="0"/>
        <v>déc-2025</v>
      </c>
      <c r="H15" t="str">
        <f t="shared" si="1"/>
        <v>12-déc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0" t="s">
        <v>53</v>
      </c>
      <c r="N15" s="2">
        <v>39877.269999999982</v>
      </c>
      <c r="O15" s="2">
        <v>154360.60000000006</v>
      </c>
      <c r="P15" s="9">
        <v>0.25833839723349072</v>
      </c>
      <c r="Q15" s="20"/>
      <c r="T15" s="20"/>
      <c r="U15" s="20"/>
      <c r="V15" s="20"/>
      <c r="W15" s="20"/>
      <c r="X15" s="20"/>
    </row>
    <row r="16" spans="1:24">
      <c r="A16" s="12" t="s">
        <v>7</v>
      </c>
      <c r="B16" s="159">
        <v>46003</v>
      </c>
      <c r="C16" s="47">
        <v>645.88</v>
      </c>
      <c r="D16" s="14" t="s">
        <v>118</v>
      </c>
      <c r="E16" t="s">
        <v>380</v>
      </c>
      <c r="F16" t="s">
        <v>69</v>
      </c>
      <c r="G16" t="str">
        <f t="shared" si="0"/>
        <v>déc-2025</v>
      </c>
      <c r="H16" t="str">
        <f t="shared" si="1"/>
        <v>12-déc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54</v>
      </c>
      <c r="N16" s="2">
        <v>56429.320000000007</v>
      </c>
      <c r="O16" s="2">
        <v>229590.33</v>
      </c>
      <c r="P16" s="9">
        <v>0.24578265121183462</v>
      </c>
      <c r="Q16" s="20"/>
      <c r="T16" s="20"/>
      <c r="U16" s="20"/>
      <c r="V16" s="20"/>
      <c r="W16" s="20"/>
      <c r="X16" s="20"/>
    </row>
    <row r="17" spans="1:16">
      <c r="A17" s="12" t="s">
        <v>7</v>
      </c>
      <c r="B17" s="159">
        <v>46002</v>
      </c>
      <c r="C17" s="47">
        <v>289.42</v>
      </c>
      <c r="D17" s="14" t="s">
        <v>384</v>
      </c>
      <c r="E17" t="s">
        <v>380</v>
      </c>
      <c r="F17" t="s">
        <v>69</v>
      </c>
      <c r="G17" t="str">
        <f t="shared" si="0"/>
        <v>déc-2025</v>
      </c>
      <c r="H17" t="str">
        <f t="shared" si="1"/>
        <v>11-déc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55</v>
      </c>
      <c r="N17" s="2">
        <v>57816.780000000021</v>
      </c>
      <c r="O17" s="2">
        <v>232855.22999999998</v>
      </c>
      <c r="P17" s="9">
        <v>0.24829495991994693</v>
      </c>
    </row>
    <row r="18" spans="1:16">
      <c r="A18" s="12" t="s">
        <v>7</v>
      </c>
      <c r="B18" s="159">
        <v>46002</v>
      </c>
      <c r="C18" s="47">
        <v>202.46</v>
      </c>
      <c r="D18" s="14" t="s">
        <v>118</v>
      </c>
      <c r="E18" t="s">
        <v>380</v>
      </c>
      <c r="F18" t="s">
        <v>69</v>
      </c>
      <c r="G18" t="str">
        <f t="shared" si="0"/>
        <v>déc-2025</v>
      </c>
      <c r="H18" t="str">
        <f t="shared" si="1"/>
        <v>11-déc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56</v>
      </c>
      <c r="N18" s="2">
        <v>14737.330000000004</v>
      </c>
      <c r="O18" s="2">
        <v>30263.669999999995</v>
      </c>
      <c r="P18" s="9">
        <v>0.48696440319366441</v>
      </c>
    </row>
    <row r="19" spans="1:16">
      <c r="A19" s="12" t="s">
        <v>7</v>
      </c>
      <c r="B19" s="159">
        <v>46002</v>
      </c>
      <c r="C19" s="47">
        <v>121.2</v>
      </c>
      <c r="D19" s="14" t="s">
        <v>383</v>
      </c>
      <c r="E19" t="s">
        <v>380</v>
      </c>
      <c r="F19" t="s">
        <v>69</v>
      </c>
      <c r="G19" t="str">
        <f t="shared" si="0"/>
        <v>déc-2025</v>
      </c>
      <c r="H19" t="str">
        <f t="shared" si="1"/>
        <v>11-déc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57</v>
      </c>
      <c r="N19" s="2">
        <v>24570.979999999992</v>
      </c>
      <c r="O19" s="2">
        <v>105215.41</v>
      </c>
      <c r="P19" s="9">
        <v>0.233530240484735</v>
      </c>
    </row>
    <row r="20" spans="1:16">
      <c r="A20" s="12" t="s">
        <v>7</v>
      </c>
      <c r="B20" s="159">
        <v>46001</v>
      </c>
      <c r="C20" s="47">
        <v>408.58</v>
      </c>
      <c r="D20" s="14" t="s">
        <v>113</v>
      </c>
      <c r="E20" t="s">
        <v>380</v>
      </c>
      <c r="F20" t="s">
        <v>69</v>
      </c>
      <c r="G20" t="str">
        <f t="shared" si="0"/>
        <v>déc-2025</v>
      </c>
      <c r="H20" t="str">
        <f t="shared" si="1"/>
        <v>10-déc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58</v>
      </c>
      <c r="N20" s="2">
        <v>57553.390000000007</v>
      </c>
      <c r="O20" s="2">
        <v>246043.97000000003</v>
      </c>
      <c r="P20" s="9">
        <v>0.23391505997891351</v>
      </c>
    </row>
    <row r="21" spans="1:16">
      <c r="A21" s="12" t="s">
        <v>7</v>
      </c>
      <c r="B21" s="159">
        <v>46001</v>
      </c>
      <c r="C21" s="47">
        <v>799.37</v>
      </c>
      <c r="D21" s="14" t="s">
        <v>113</v>
      </c>
      <c r="E21" t="s">
        <v>380</v>
      </c>
      <c r="F21" t="s">
        <v>69</v>
      </c>
      <c r="G21" t="str">
        <f t="shared" si="0"/>
        <v>déc-2025</v>
      </c>
      <c r="H21" t="str">
        <f t="shared" si="1"/>
        <v>10-déc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59</v>
      </c>
      <c r="N21" s="2">
        <v>43356.1</v>
      </c>
      <c r="O21" s="2">
        <v>155488.57999999996</v>
      </c>
      <c r="P21" s="9">
        <v>0.27883784133857298</v>
      </c>
    </row>
    <row r="22" spans="1:16">
      <c r="A22" s="12" t="s">
        <v>7</v>
      </c>
      <c r="B22" s="159">
        <v>46001</v>
      </c>
      <c r="C22" s="47">
        <v>389.59</v>
      </c>
      <c r="D22" s="14" t="s">
        <v>384</v>
      </c>
      <c r="E22" t="s">
        <v>380</v>
      </c>
      <c r="F22" t="s">
        <v>69</v>
      </c>
      <c r="G22" t="str">
        <f t="shared" si="0"/>
        <v>déc-2025</v>
      </c>
      <c r="H22" t="str">
        <f t="shared" si="1"/>
        <v>10-déc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60</v>
      </c>
      <c r="N22" s="2">
        <v>33918.619999999995</v>
      </c>
      <c r="O22" s="2">
        <v>130583.32000000002</v>
      </c>
      <c r="P22" s="9">
        <v>0.25974695696203765</v>
      </c>
    </row>
    <row r="23" spans="1:16">
      <c r="A23" s="12" t="s">
        <v>7</v>
      </c>
      <c r="B23" s="159">
        <v>46001</v>
      </c>
      <c r="C23" s="47">
        <v>641.02</v>
      </c>
      <c r="D23" s="14" t="s">
        <v>117</v>
      </c>
      <c r="E23" t="s">
        <v>380</v>
      </c>
      <c r="F23" t="s">
        <v>69</v>
      </c>
      <c r="G23" t="str">
        <f t="shared" si="0"/>
        <v>déc-2025</v>
      </c>
      <c r="H23" t="str">
        <f t="shared" si="1"/>
        <v>10-déc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61</v>
      </c>
      <c r="N23" s="2">
        <v>43829.130000000019</v>
      </c>
      <c r="O23" s="2">
        <v>148009.26000000004</v>
      </c>
      <c r="P23" s="9">
        <v>0.29612424249671954</v>
      </c>
    </row>
    <row r="24" spans="1:16">
      <c r="A24" s="12" t="s">
        <v>7</v>
      </c>
      <c r="B24" s="159">
        <v>46001</v>
      </c>
      <c r="C24" s="47">
        <v>265.97000000000003</v>
      </c>
      <c r="D24" s="14" t="s">
        <v>118</v>
      </c>
      <c r="E24" t="s">
        <v>380</v>
      </c>
      <c r="F24" t="s">
        <v>69</v>
      </c>
      <c r="G24" t="str">
        <f t="shared" si="0"/>
        <v>déc-2025</v>
      </c>
      <c r="H24" t="str">
        <f t="shared" si="1"/>
        <v>10-déc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62</v>
      </c>
      <c r="N24" s="2">
        <v>33866.17</v>
      </c>
      <c r="O24" s="2">
        <v>119780.88000000002</v>
      </c>
      <c r="P24" s="9">
        <v>0.28273435626787841</v>
      </c>
    </row>
    <row r="25" spans="1:16">
      <c r="A25" s="12" t="s">
        <v>7</v>
      </c>
      <c r="B25" s="159">
        <v>46001</v>
      </c>
      <c r="C25" s="47">
        <v>121.44</v>
      </c>
      <c r="D25" s="14" t="s">
        <v>116</v>
      </c>
      <c r="E25" t="s">
        <v>380</v>
      </c>
      <c r="F25" t="s">
        <v>69</v>
      </c>
      <c r="G25" t="str">
        <f t="shared" si="0"/>
        <v>déc-2025</v>
      </c>
      <c r="H25" t="str">
        <f t="shared" si="1"/>
        <v>10-déc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M25" s="30" t="s">
        <v>407</v>
      </c>
      <c r="N25" s="5">
        <v>49973.30000000001</v>
      </c>
      <c r="O25" s="5">
        <v>168527.75</v>
      </c>
      <c r="P25" s="9">
        <v>0.29652861324025276</v>
      </c>
    </row>
    <row r="26" spans="1:16">
      <c r="A26" s="12" t="s">
        <v>7</v>
      </c>
      <c r="B26" s="159">
        <v>46001</v>
      </c>
      <c r="C26" s="47">
        <v>232.96</v>
      </c>
      <c r="D26" s="14" t="s">
        <v>385</v>
      </c>
      <c r="E26" t="s">
        <v>380</v>
      </c>
      <c r="F26" t="s">
        <v>69</v>
      </c>
      <c r="G26" t="str">
        <f t="shared" si="0"/>
        <v>déc-2025</v>
      </c>
      <c r="H26" t="str">
        <f t="shared" si="1"/>
        <v>10-déc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16">
      <c r="A27" s="12" t="s">
        <v>7</v>
      </c>
      <c r="B27" s="159">
        <v>46000</v>
      </c>
      <c r="C27" s="47">
        <v>45.06</v>
      </c>
      <c r="D27" s="14" t="s">
        <v>381</v>
      </c>
      <c r="E27" t="s">
        <v>380</v>
      </c>
      <c r="F27" t="s">
        <v>69</v>
      </c>
      <c r="G27" t="str">
        <f t="shared" si="0"/>
        <v>déc-2025</v>
      </c>
      <c r="H27" t="str">
        <f t="shared" si="1"/>
        <v>09-déc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16">
      <c r="A28" s="12" t="s">
        <v>7</v>
      </c>
      <c r="B28" s="159">
        <v>46000</v>
      </c>
      <c r="C28" s="47">
        <v>470.69</v>
      </c>
      <c r="D28" s="14" t="s">
        <v>382</v>
      </c>
      <c r="E28" t="s">
        <v>380</v>
      </c>
      <c r="F28" t="s">
        <v>69</v>
      </c>
      <c r="G28" t="str">
        <f t="shared" si="0"/>
        <v>déc-2025</v>
      </c>
      <c r="H28" t="str">
        <f t="shared" si="1"/>
        <v>09-déc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16">
      <c r="A29" s="12" t="s">
        <v>7</v>
      </c>
      <c r="B29" s="159">
        <v>46000</v>
      </c>
      <c r="C29" s="47">
        <v>425.05</v>
      </c>
      <c r="D29" s="14" t="s">
        <v>118</v>
      </c>
      <c r="E29" t="s">
        <v>380</v>
      </c>
      <c r="F29" t="s">
        <v>69</v>
      </c>
      <c r="G29" t="str">
        <f t="shared" si="0"/>
        <v>déc-2025</v>
      </c>
      <c r="H29" t="str">
        <f t="shared" si="1"/>
        <v>09-déc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16">
      <c r="A30" s="12" t="s">
        <v>7</v>
      </c>
      <c r="B30" s="159">
        <v>46000</v>
      </c>
      <c r="C30" s="47">
        <v>922.73</v>
      </c>
      <c r="D30" s="14" t="s">
        <v>386</v>
      </c>
      <c r="E30" t="s">
        <v>380</v>
      </c>
      <c r="F30" t="s">
        <v>69</v>
      </c>
      <c r="G30" t="str">
        <f t="shared" si="0"/>
        <v>déc-2025</v>
      </c>
      <c r="H30" t="str">
        <f t="shared" si="1"/>
        <v>09-déc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16">
      <c r="A31" s="12" t="s">
        <v>7</v>
      </c>
      <c r="B31" s="159">
        <v>46000</v>
      </c>
      <c r="C31" s="47">
        <v>274</v>
      </c>
      <c r="D31" s="14" t="s">
        <v>116</v>
      </c>
      <c r="E31" t="s">
        <v>380</v>
      </c>
      <c r="F31" t="s">
        <v>69</v>
      </c>
      <c r="G31" t="str">
        <f t="shared" si="0"/>
        <v>déc-2025</v>
      </c>
      <c r="H31" t="str">
        <f t="shared" si="1"/>
        <v>09-déc</v>
      </c>
      <c r="I31">
        <f t="shared" si="2"/>
        <v>2025</v>
      </c>
      <c r="J31" t="str">
        <f t="shared" si="3"/>
        <v>2025-12</v>
      </c>
      <c r="K31" t="str">
        <f t="shared" si="4"/>
        <v>Semaine</v>
      </c>
    </row>
    <row r="32" spans="1:16">
      <c r="A32" s="12" t="s">
        <v>7</v>
      </c>
      <c r="B32" s="159">
        <v>46000</v>
      </c>
      <c r="C32" s="47">
        <v>178.26</v>
      </c>
      <c r="D32" s="14" t="s">
        <v>114</v>
      </c>
      <c r="E32" t="s">
        <v>380</v>
      </c>
      <c r="F32" t="s">
        <v>69</v>
      </c>
      <c r="G32" t="str">
        <f t="shared" si="0"/>
        <v>déc-2025</v>
      </c>
      <c r="H32" t="str">
        <f t="shared" si="1"/>
        <v>09-déc</v>
      </c>
      <c r="I32">
        <f t="shared" si="2"/>
        <v>2025</v>
      </c>
      <c r="J32" t="str">
        <f t="shared" si="3"/>
        <v>2025-12</v>
      </c>
      <c r="K32" t="str">
        <f t="shared" si="4"/>
        <v>Semaine</v>
      </c>
    </row>
    <row r="33" spans="1:11">
      <c r="A33" s="12" t="s">
        <v>7</v>
      </c>
      <c r="B33" s="159">
        <v>45999</v>
      </c>
      <c r="C33" s="47">
        <v>1038.53</v>
      </c>
      <c r="D33" s="14" t="s">
        <v>382</v>
      </c>
      <c r="E33" t="s">
        <v>380</v>
      </c>
      <c r="F33" t="s">
        <v>69</v>
      </c>
      <c r="G33" t="str">
        <f t="shared" si="0"/>
        <v>déc-2025</v>
      </c>
      <c r="H33" t="str">
        <f t="shared" si="1"/>
        <v>08-déc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59">
        <v>45999</v>
      </c>
      <c r="C34" s="47">
        <v>417</v>
      </c>
      <c r="D34" s="14" t="s">
        <v>383</v>
      </c>
      <c r="E34" t="s">
        <v>380</v>
      </c>
      <c r="F34" t="s">
        <v>69</v>
      </c>
      <c r="G34" t="str">
        <f t="shared" si="0"/>
        <v>déc-2025</v>
      </c>
      <c r="H34" t="str">
        <f t="shared" si="1"/>
        <v>08-déc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59">
        <v>45999</v>
      </c>
      <c r="C35" s="47">
        <v>293.8</v>
      </c>
      <c r="D35" s="14" t="s">
        <v>383</v>
      </c>
      <c r="E35" t="s">
        <v>380</v>
      </c>
      <c r="F35" t="s">
        <v>69</v>
      </c>
      <c r="G35" t="str">
        <f t="shared" si="0"/>
        <v>déc-2025</v>
      </c>
      <c r="H35" t="str">
        <f t="shared" si="1"/>
        <v>08-déc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59">
        <v>45998</v>
      </c>
      <c r="C36" s="47">
        <v>415.27</v>
      </c>
      <c r="D36" s="14" t="s">
        <v>381</v>
      </c>
      <c r="E36" t="s">
        <v>380</v>
      </c>
      <c r="F36" t="s">
        <v>69</v>
      </c>
      <c r="G36" t="str">
        <f t="shared" si="0"/>
        <v>déc-2025</v>
      </c>
      <c r="H36" t="str">
        <f t="shared" si="1"/>
        <v>07-déc</v>
      </c>
      <c r="I36">
        <f t="shared" si="2"/>
        <v>2025</v>
      </c>
      <c r="J36" t="str">
        <f t="shared" si="3"/>
        <v>2025-12</v>
      </c>
      <c r="K36" t="str">
        <f t="shared" si="4"/>
        <v>Week-end</v>
      </c>
    </row>
    <row r="37" spans="1:11">
      <c r="A37" s="12" t="s">
        <v>7</v>
      </c>
      <c r="B37" s="159">
        <v>45998</v>
      </c>
      <c r="C37" s="47">
        <v>201.06</v>
      </c>
      <c r="D37" s="14" t="s">
        <v>387</v>
      </c>
      <c r="E37" t="s">
        <v>380</v>
      </c>
      <c r="F37" t="s">
        <v>69</v>
      </c>
      <c r="G37" t="str">
        <f t="shared" si="0"/>
        <v>déc-2025</v>
      </c>
      <c r="H37" t="str">
        <f t="shared" si="1"/>
        <v>07-déc</v>
      </c>
      <c r="I37">
        <f t="shared" si="2"/>
        <v>2025</v>
      </c>
      <c r="J37" t="str">
        <f t="shared" si="3"/>
        <v>2025-12</v>
      </c>
      <c r="K37" t="str">
        <f t="shared" si="4"/>
        <v>Week-end</v>
      </c>
    </row>
    <row r="38" spans="1:11">
      <c r="A38" s="12" t="s">
        <v>7</v>
      </c>
      <c r="B38" s="159">
        <v>45997</v>
      </c>
      <c r="C38" s="47">
        <v>578.38</v>
      </c>
      <c r="D38" s="14" t="s">
        <v>117</v>
      </c>
      <c r="E38" t="s">
        <v>380</v>
      </c>
      <c r="F38" t="s">
        <v>69</v>
      </c>
      <c r="G38" t="str">
        <f t="shared" si="0"/>
        <v>déc-2025</v>
      </c>
      <c r="H38" t="str">
        <f t="shared" si="1"/>
        <v>06-déc</v>
      </c>
      <c r="I38">
        <f t="shared" si="2"/>
        <v>2025</v>
      </c>
      <c r="J38" t="str">
        <f t="shared" si="3"/>
        <v>2025-12</v>
      </c>
      <c r="K38" t="str">
        <f t="shared" si="4"/>
        <v>Week-end</v>
      </c>
    </row>
    <row r="39" spans="1:11">
      <c r="A39" s="12" t="s">
        <v>7</v>
      </c>
      <c r="B39" s="159">
        <v>45997</v>
      </c>
      <c r="C39" s="47">
        <v>30</v>
      </c>
      <c r="D39" s="14" t="s">
        <v>117</v>
      </c>
      <c r="E39" t="s">
        <v>380</v>
      </c>
      <c r="F39" t="s">
        <v>69</v>
      </c>
      <c r="G39" t="str">
        <f t="shared" si="0"/>
        <v>déc-2025</v>
      </c>
      <c r="H39" t="str">
        <f t="shared" si="1"/>
        <v>06-déc</v>
      </c>
      <c r="I39">
        <f t="shared" si="2"/>
        <v>2025</v>
      </c>
      <c r="J39" t="str">
        <f t="shared" si="3"/>
        <v>2025-12</v>
      </c>
      <c r="K39" t="str">
        <f t="shared" si="4"/>
        <v>Week-end</v>
      </c>
    </row>
    <row r="40" spans="1:11">
      <c r="A40" s="12" t="s">
        <v>7</v>
      </c>
      <c r="B40" s="159">
        <v>45997</v>
      </c>
      <c r="C40" s="47">
        <v>290.58999999999997</v>
      </c>
      <c r="D40" s="14" t="s">
        <v>382</v>
      </c>
      <c r="E40" t="s">
        <v>380</v>
      </c>
      <c r="F40" t="s">
        <v>69</v>
      </c>
      <c r="G40" t="str">
        <f t="shared" si="0"/>
        <v>déc-2025</v>
      </c>
      <c r="H40" t="str">
        <f t="shared" si="1"/>
        <v>06-déc</v>
      </c>
      <c r="I40">
        <f t="shared" si="2"/>
        <v>2025</v>
      </c>
      <c r="J40" t="str">
        <f t="shared" si="3"/>
        <v>2025-12</v>
      </c>
      <c r="K40" t="str">
        <f t="shared" si="4"/>
        <v>Week-end</v>
      </c>
    </row>
    <row r="41" spans="1:11">
      <c r="A41" s="12" t="s">
        <v>7</v>
      </c>
      <c r="B41" s="159">
        <v>45997</v>
      </c>
      <c r="C41" s="47">
        <v>124.53</v>
      </c>
      <c r="D41" s="14" t="s">
        <v>113</v>
      </c>
      <c r="E41" t="s">
        <v>380</v>
      </c>
      <c r="F41" t="s">
        <v>69</v>
      </c>
      <c r="G41" t="str">
        <f t="shared" si="0"/>
        <v>déc-2025</v>
      </c>
      <c r="H41" t="str">
        <f t="shared" si="1"/>
        <v>06-déc</v>
      </c>
      <c r="I41">
        <f t="shared" si="2"/>
        <v>2025</v>
      </c>
      <c r="J41" t="str">
        <f t="shared" si="3"/>
        <v>2025-12</v>
      </c>
      <c r="K41" t="str">
        <f t="shared" si="4"/>
        <v>Week-end</v>
      </c>
    </row>
    <row r="42" spans="1:11">
      <c r="A42" s="12" t="s">
        <v>7</v>
      </c>
      <c r="B42" s="159">
        <v>45996</v>
      </c>
      <c r="C42" s="47">
        <v>375.19</v>
      </c>
      <c r="D42" s="14" t="s">
        <v>381</v>
      </c>
      <c r="E42" t="s">
        <v>380</v>
      </c>
      <c r="F42" t="s">
        <v>69</v>
      </c>
      <c r="G42" t="str">
        <f t="shared" si="0"/>
        <v>déc-2025</v>
      </c>
      <c r="H42" t="str">
        <f t="shared" si="1"/>
        <v>05-déc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59">
        <v>45996</v>
      </c>
      <c r="C43" s="47">
        <v>377.81</v>
      </c>
      <c r="D43" s="14" t="s">
        <v>117</v>
      </c>
      <c r="E43" t="s">
        <v>380</v>
      </c>
      <c r="F43" t="s">
        <v>69</v>
      </c>
      <c r="G43" t="str">
        <f t="shared" si="0"/>
        <v>déc-2025</v>
      </c>
      <c r="H43" t="str">
        <f t="shared" si="1"/>
        <v>05-déc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59">
        <v>45996</v>
      </c>
      <c r="C44" s="47">
        <v>1587.15</v>
      </c>
      <c r="D44" s="14" t="s">
        <v>388</v>
      </c>
      <c r="E44" t="s">
        <v>380</v>
      </c>
      <c r="F44" t="s">
        <v>69</v>
      </c>
      <c r="G44" t="str">
        <f t="shared" si="0"/>
        <v>déc-2025</v>
      </c>
      <c r="H44" t="str">
        <f t="shared" si="1"/>
        <v>05-déc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59">
        <v>45996</v>
      </c>
      <c r="C45" s="47">
        <v>201.06</v>
      </c>
      <c r="D45" s="14" t="s">
        <v>387</v>
      </c>
      <c r="E45" t="s">
        <v>380</v>
      </c>
      <c r="F45" t="s">
        <v>69</v>
      </c>
      <c r="G45" t="str">
        <f t="shared" si="0"/>
        <v>déc-2025</v>
      </c>
      <c r="H45" t="str">
        <f t="shared" si="1"/>
        <v>05-déc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59">
        <v>45995</v>
      </c>
      <c r="C46" s="47">
        <v>40.19</v>
      </c>
      <c r="D46" s="14" t="s">
        <v>381</v>
      </c>
      <c r="E46" t="s">
        <v>380</v>
      </c>
      <c r="F46" t="s">
        <v>69</v>
      </c>
      <c r="G46" t="str">
        <f t="shared" si="0"/>
        <v>déc-2025</v>
      </c>
      <c r="H46" t="str">
        <f t="shared" si="1"/>
        <v>04-déc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59">
        <v>45995</v>
      </c>
      <c r="C47" s="47">
        <v>259.22000000000003</v>
      </c>
      <c r="D47" s="14" t="s">
        <v>381</v>
      </c>
      <c r="E47" t="s">
        <v>380</v>
      </c>
      <c r="F47" t="s">
        <v>69</v>
      </c>
      <c r="G47" t="str">
        <f t="shared" si="0"/>
        <v>déc-2025</v>
      </c>
      <c r="H47" t="str">
        <f t="shared" si="1"/>
        <v>04-déc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59">
        <v>45995</v>
      </c>
      <c r="C48" s="47">
        <v>292.95999999999998</v>
      </c>
      <c r="D48" s="14" t="s">
        <v>117</v>
      </c>
      <c r="E48" t="s">
        <v>380</v>
      </c>
      <c r="F48" t="s">
        <v>69</v>
      </c>
      <c r="G48" t="str">
        <f t="shared" si="0"/>
        <v>déc-2025</v>
      </c>
      <c r="H48" t="str">
        <f t="shared" si="1"/>
        <v>04-déc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59">
        <v>45995</v>
      </c>
      <c r="C49" s="47">
        <v>174.56</v>
      </c>
      <c r="D49" s="14" t="s">
        <v>118</v>
      </c>
      <c r="E49" t="s">
        <v>380</v>
      </c>
      <c r="F49" t="s">
        <v>69</v>
      </c>
      <c r="G49" t="str">
        <f t="shared" si="0"/>
        <v>déc-2025</v>
      </c>
      <c r="H49" t="str">
        <f t="shared" si="1"/>
        <v>04-déc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59">
        <v>45995</v>
      </c>
      <c r="C50" s="47">
        <v>2636.36</v>
      </c>
      <c r="D50" s="14" t="s">
        <v>386</v>
      </c>
      <c r="E50" t="s">
        <v>380</v>
      </c>
      <c r="F50" t="s">
        <v>69</v>
      </c>
      <c r="G50" t="str">
        <f t="shared" si="0"/>
        <v>déc-2025</v>
      </c>
      <c r="H50" t="str">
        <f t="shared" si="1"/>
        <v>04-déc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59">
        <v>45995</v>
      </c>
      <c r="C51" s="47">
        <v>360.2</v>
      </c>
      <c r="D51" s="14" t="s">
        <v>383</v>
      </c>
      <c r="E51" t="s">
        <v>380</v>
      </c>
      <c r="F51" t="s">
        <v>69</v>
      </c>
      <c r="G51" t="str">
        <f t="shared" si="0"/>
        <v>déc-2025</v>
      </c>
      <c r="H51" t="str">
        <f t="shared" si="1"/>
        <v>04-déc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59">
        <v>45995</v>
      </c>
      <c r="C52" s="47">
        <v>30.3</v>
      </c>
      <c r="D52" s="14" t="s">
        <v>383</v>
      </c>
      <c r="E52" t="s">
        <v>380</v>
      </c>
      <c r="F52" t="s">
        <v>69</v>
      </c>
      <c r="G52" t="str">
        <f t="shared" si="0"/>
        <v>déc-2025</v>
      </c>
      <c r="H52" t="str">
        <f t="shared" si="1"/>
        <v>04-déc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59">
        <v>45995</v>
      </c>
      <c r="C53" s="47">
        <v>360.2</v>
      </c>
      <c r="D53" s="14" t="s">
        <v>383</v>
      </c>
      <c r="E53" t="s">
        <v>380</v>
      </c>
      <c r="F53" t="s">
        <v>69</v>
      </c>
      <c r="G53" t="str">
        <f t="shared" si="0"/>
        <v>déc-2025</v>
      </c>
      <c r="H53" t="str">
        <f t="shared" si="1"/>
        <v>04-déc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59">
        <v>45995</v>
      </c>
      <c r="C54" s="47">
        <v>211.69</v>
      </c>
      <c r="D54" s="14" t="s">
        <v>114</v>
      </c>
      <c r="E54" t="s">
        <v>380</v>
      </c>
      <c r="F54" t="s">
        <v>69</v>
      </c>
      <c r="G54" t="str">
        <f t="shared" si="0"/>
        <v>déc-2025</v>
      </c>
      <c r="H54" t="str">
        <f t="shared" si="1"/>
        <v>04-déc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59">
        <v>45994</v>
      </c>
      <c r="C55" s="47">
        <v>365.13</v>
      </c>
      <c r="D55" s="14" t="s">
        <v>313</v>
      </c>
      <c r="E55" t="s">
        <v>380</v>
      </c>
      <c r="F55" t="s">
        <v>69</v>
      </c>
      <c r="G55" t="str">
        <f t="shared" si="0"/>
        <v>déc-2025</v>
      </c>
      <c r="H55" t="str">
        <f t="shared" si="1"/>
        <v>03-déc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59">
        <v>45994</v>
      </c>
      <c r="C56" s="47">
        <v>526.16999999999996</v>
      </c>
      <c r="D56" s="14" t="s">
        <v>381</v>
      </c>
      <c r="E56" t="s">
        <v>380</v>
      </c>
      <c r="F56" t="s">
        <v>69</v>
      </c>
      <c r="G56" t="str">
        <f t="shared" si="0"/>
        <v>déc-2025</v>
      </c>
      <c r="H56" t="str">
        <f t="shared" si="1"/>
        <v>03-déc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59">
        <v>45994</v>
      </c>
      <c r="C57" s="47">
        <v>372.37</v>
      </c>
      <c r="D57" s="14" t="s">
        <v>117</v>
      </c>
      <c r="E57" t="s">
        <v>380</v>
      </c>
      <c r="F57" t="s">
        <v>69</v>
      </c>
      <c r="G57" t="str">
        <f t="shared" si="0"/>
        <v>déc-2025</v>
      </c>
      <c r="H57" t="str">
        <f t="shared" si="1"/>
        <v>03-déc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59">
        <v>45994</v>
      </c>
      <c r="C58" s="47">
        <v>661.25</v>
      </c>
      <c r="D58" s="14" t="s">
        <v>382</v>
      </c>
      <c r="E58" t="s">
        <v>380</v>
      </c>
      <c r="F58" t="s">
        <v>69</v>
      </c>
      <c r="G58" t="str">
        <f t="shared" si="0"/>
        <v>déc-2025</v>
      </c>
      <c r="H58" t="str">
        <f t="shared" si="1"/>
        <v>03-déc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59">
        <v>45994</v>
      </c>
      <c r="C59" s="47">
        <v>994.28</v>
      </c>
      <c r="D59" s="14" t="s">
        <v>118</v>
      </c>
      <c r="E59" t="s">
        <v>380</v>
      </c>
      <c r="F59" t="s">
        <v>69</v>
      </c>
      <c r="G59" t="str">
        <f t="shared" si="0"/>
        <v>déc-2025</v>
      </c>
      <c r="H59" t="str">
        <f t="shared" si="1"/>
        <v>03-déc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59">
        <v>45994</v>
      </c>
      <c r="C60" s="47">
        <v>520.95000000000005</v>
      </c>
      <c r="D60" s="14" t="s">
        <v>113</v>
      </c>
      <c r="E60" t="s">
        <v>380</v>
      </c>
      <c r="F60" t="s">
        <v>69</v>
      </c>
      <c r="G60" t="str">
        <f t="shared" si="0"/>
        <v>déc-2025</v>
      </c>
      <c r="H60" t="str">
        <f t="shared" si="1"/>
        <v>03-déc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59">
        <v>45993</v>
      </c>
      <c r="C61" s="47">
        <v>365.13</v>
      </c>
      <c r="D61" s="14" t="s">
        <v>313</v>
      </c>
      <c r="E61" t="s">
        <v>380</v>
      </c>
      <c r="F61" t="s">
        <v>69</v>
      </c>
      <c r="G61" t="str">
        <f t="shared" si="0"/>
        <v>déc-2025</v>
      </c>
      <c r="H61" t="str">
        <f t="shared" si="1"/>
        <v>02-déc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59">
        <v>45993</v>
      </c>
      <c r="C62" s="47">
        <v>793.49</v>
      </c>
      <c r="D62" s="14" t="s">
        <v>381</v>
      </c>
      <c r="E62" t="s">
        <v>380</v>
      </c>
      <c r="F62" t="s">
        <v>69</v>
      </c>
      <c r="G62" t="str">
        <f t="shared" si="0"/>
        <v>déc-2025</v>
      </c>
      <c r="H62" t="str">
        <f t="shared" si="1"/>
        <v>02-déc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59">
        <v>45993</v>
      </c>
      <c r="C63" s="47">
        <v>669.46</v>
      </c>
      <c r="D63" s="14" t="s">
        <v>117</v>
      </c>
      <c r="E63" t="s">
        <v>380</v>
      </c>
      <c r="F63" t="s">
        <v>69</v>
      </c>
      <c r="G63" t="str">
        <f t="shared" si="0"/>
        <v>déc-2025</v>
      </c>
      <c r="H63" t="str">
        <f t="shared" si="1"/>
        <v>02-déc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59">
        <v>45993</v>
      </c>
      <c r="C64" s="47">
        <v>43.6</v>
      </c>
      <c r="D64" s="14" t="s">
        <v>382</v>
      </c>
      <c r="E64" t="s">
        <v>380</v>
      </c>
      <c r="F64" t="s">
        <v>69</v>
      </c>
      <c r="G64" t="str">
        <f t="shared" si="0"/>
        <v>déc-2025</v>
      </c>
      <c r="H64" t="str">
        <f t="shared" si="1"/>
        <v>02-déc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59">
        <v>45993</v>
      </c>
      <c r="C65" s="47">
        <v>663.91</v>
      </c>
      <c r="D65" s="14" t="s">
        <v>382</v>
      </c>
      <c r="E65" t="s">
        <v>380</v>
      </c>
      <c r="F65" t="s">
        <v>69</v>
      </c>
      <c r="G65" t="str">
        <f t="shared" si="0"/>
        <v>déc-2025</v>
      </c>
      <c r="H65" t="str">
        <f t="shared" si="1"/>
        <v>02-déc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59">
        <v>45993</v>
      </c>
      <c r="C66" s="47">
        <v>305.12</v>
      </c>
      <c r="D66" s="14" t="s">
        <v>114</v>
      </c>
      <c r="E66" t="s">
        <v>380</v>
      </c>
      <c r="F66" t="s">
        <v>69</v>
      </c>
      <c r="G66" t="str">
        <f t="shared" ref="G66:G129" si="5">TEXT(B66,"mmm-aaaa")</f>
        <v>déc-2025</v>
      </c>
      <c r="H66" t="str">
        <f t="shared" ref="H66:H129" si="6">TEXT(B66,"jj-mmm")</f>
        <v>02-déc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59">
        <v>45993</v>
      </c>
      <c r="C67" s="47">
        <v>464.8</v>
      </c>
      <c r="D67" s="14" t="s">
        <v>385</v>
      </c>
      <c r="E67" t="s">
        <v>380</v>
      </c>
      <c r="F67" t="s">
        <v>69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59">
        <v>45992</v>
      </c>
      <c r="C68" s="47">
        <v>459.28</v>
      </c>
      <c r="D68" s="14" t="s">
        <v>381</v>
      </c>
      <c r="E68" t="s">
        <v>380</v>
      </c>
      <c r="F68" t="s">
        <v>69</v>
      </c>
      <c r="G68" t="str">
        <f t="shared" si="5"/>
        <v>déc-2025</v>
      </c>
      <c r="H68" t="str">
        <f t="shared" si="6"/>
        <v>01-déc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59">
        <v>45992</v>
      </c>
      <c r="C69" s="47">
        <v>514.23</v>
      </c>
      <c r="D69" s="14" t="s">
        <v>117</v>
      </c>
      <c r="E69" t="s">
        <v>380</v>
      </c>
      <c r="F69" t="s">
        <v>69</v>
      </c>
      <c r="G69" t="str">
        <f t="shared" si="5"/>
        <v>déc-2025</v>
      </c>
      <c r="H69" t="str">
        <f t="shared" si="6"/>
        <v>01-déc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59">
        <v>45992</v>
      </c>
      <c r="C70" s="47">
        <v>1158.8699999999999</v>
      </c>
      <c r="D70" s="14" t="s">
        <v>119</v>
      </c>
      <c r="E70" t="s">
        <v>380</v>
      </c>
      <c r="F70" t="s">
        <v>69</v>
      </c>
      <c r="G70" t="str">
        <f t="shared" si="5"/>
        <v>déc-2025</v>
      </c>
      <c r="H70" t="str">
        <f t="shared" si="6"/>
        <v>01-déc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59">
        <v>45992</v>
      </c>
      <c r="C71" s="47">
        <v>604.80999999999995</v>
      </c>
      <c r="D71" s="14" t="s">
        <v>382</v>
      </c>
      <c r="E71" t="s">
        <v>380</v>
      </c>
      <c r="F71" t="s">
        <v>69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59">
        <v>45992</v>
      </c>
      <c r="C72" s="47">
        <v>572.04999999999995</v>
      </c>
      <c r="D72" s="14" t="s">
        <v>118</v>
      </c>
      <c r="E72" t="s">
        <v>380</v>
      </c>
      <c r="F72" t="s">
        <v>69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59">
        <v>45992</v>
      </c>
      <c r="C73" s="47">
        <v>188</v>
      </c>
      <c r="D73" s="14" t="s">
        <v>383</v>
      </c>
      <c r="E73" t="s">
        <v>380</v>
      </c>
      <c r="F73" t="s">
        <v>69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59">
        <v>45992</v>
      </c>
      <c r="C74" s="47">
        <v>415.08</v>
      </c>
      <c r="D74" s="14" t="s">
        <v>383</v>
      </c>
      <c r="E74" t="s">
        <v>380</v>
      </c>
      <c r="F74" t="s">
        <v>69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59">
        <v>45992</v>
      </c>
      <c r="C75" s="47">
        <v>287.11</v>
      </c>
      <c r="D75" s="14" t="s">
        <v>113</v>
      </c>
      <c r="E75" t="s">
        <v>380</v>
      </c>
      <c r="F75" t="s">
        <v>69</v>
      </c>
      <c r="G75" t="str">
        <f t="shared" si="5"/>
        <v>déc-2025</v>
      </c>
      <c r="H75" t="str">
        <f t="shared" si="6"/>
        <v>01-déc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59">
        <v>45992</v>
      </c>
      <c r="C76" s="47">
        <v>117.28</v>
      </c>
      <c r="D76" s="14" t="s">
        <v>113</v>
      </c>
      <c r="E76" t="s">
        <v>380</v>
      </c>
      <c r="F76" t="s">
        <v>69</v>
      </c>
      <c r="G76" t="str">
        <f t="shared" si="5"/>
        <v>déc-2025</v>
      </c>
      <c r="H76" t="str">
        <f t="shared" si="6"/>
        <v>01-déc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59">
        <v>45990</v>
      </c>
      <c r="C77" s="47">
        <v>52.2</v>
      </c>
      <c r="D77" s="14" t="s">
        <v>381</v>
      </c>
      <c r="E77" t="s">
        <v>380</v>
      </c>
      <c r="F77" t="s">
        <v>69</v>
      </c>
      <c r="G77" t="str">
        <f t="shared" si="5"/>
        <v>nov-2025</v>
      </c>
      <c r="H77" t="str">
        <f t="shared" si="6"/>
        <v>29-nov</v>
      </c>
      <c r="I77">
        <f t="shared" si="7"/>
        <v>2025</v>
      </c>
      <c r="J77" t="str">
        <f t="shared" si="8"/>
        <v>2025-11</v>
      </c>
      <c r="K77" t="str">
        <f t="shared" si="9"/>
        <v>Week-end</v>
      </c>
    </row>
    <row r="78" spans="1:11">
      <c r="A78" s="12" t="s">
        <v>7</v>
      </c>
      <c r="B78" s="159">
        <v>45990</v>
      </c>
      <c r="C78" s="47">
        <v>55.07</v>
      </c>
      <c r="D78" s="14" t="s">
        <v>381</v>
      </c>
      <c r="E78" t="s">
        <v>380</v>
      </c>
      <c r="F78" t="s">
        <v>69</v>
      </c>
      <c r="G78" t="str">
        <f t="shared" si="5"/>
        <v>nov-2025</v>
      </c>
      <c r="H78" t="str">
        <f t="shared" si="6"/>
        <v>29-nov</v>
      </c>
      <c r="I78">
        <f t="shared" si="7"/>
        <v>2025</v>
      </c>
      <c r="J78" t="str">
        <f t="shared" si="8"/>
        <v>2025-11</v>
      </c>
      <c r="K78" t="str">
        <f t="shared" si="9"/>
        <v>Week-end</v>
      </c>
    </row>
    <row r="79" spans="1:11">
      <c r="A79" s="12" t="s">
        <v>7</v>
      </c>
      <c r="B79" s="159">
        <v>45989</v>
      </c>
      <c r="C79" s="47">
        <v>784.12</v>
      </c>
      <c r="D79" s="14" t="s">
        <v>381</v>
      </c>
      <c r="E79" t="s">
        <v>380</v>
      </c>
      <c r="F79" t="s">
        <v>69</v>
      </c>
      <c r="G79" t="str">
        <f t="shared" si="5"/>
        <v>nov-2025</v>
      </c>
      <c r="H79" t="str">
        <f t="shared" si="6"/>
        <v>28-nov</v>
      </c>
      <c r="I79">
        <f t="shared" si="7"/>
        <v>2025</v>
      </c>
      <c r="J79" t="str">
        <f t="shared" si="8"/>
        <v>2025-11</v>
      </c>
      <c r="K79" t="str">
        <f t="shared" si="9"/>
        <v>Semaine</v>
      </c>
    </row>
    <row r="80" spans="1:11">
      <c r="A80" s="12" t="s">
        <v>7</v>
      </c>
      <c r="B80" s="159">
        <v>45989</v>
      </c>
      <c r="C80" s="47">
        <v>57.84</v>
      </c>
      <c r="D80" s="14" t="s">
        <v>117</v>
      </c>
      <c r="E80" t="s">
        <v>380</v>
      </c>
      <c r="F80" t="s">
        <v>69</v>
      </c>
      <c r="G80" t="str">
        <f t="shared" si="5"/>
        <v>nov-2025</v>
      </c>
      <c r="H80" t="str">
        <f t="shared" si="6"/>
        <v>28-nov</v>
      </c>
      <c r="I80">
        <f t="shared" si="7"/>
        <v>2025</v>
      </c>
      <c r="J80" t="str">
        <f t="shared" si="8"/>
        <v>2025-11</v>
      </c>
      <c r="K80" t="str">
        <f t="shared" si="9"/>
        <v>Semaine</v>
      </c>
    </row>
    <row r="81" spans="1:11">
      <c r="A81" s="12" t="s">
        <v>7</v>
      </c>
      <c r="B81" s="159">
        <v>45989</v>
      </c>
      <c r="C81" s="47">
        <v>384.43</v>
      </c>
      <c r="D81" s="14" t="s">
        <v>117</v>
      </c>
      <c r="E81" t="s">
        <v>380</v>
      </c>
      <c r="F81" t="s">
        <v>69</v>
      </c>
      <c r="G81" t="str">
        <f t="shared" si="5"/>
        <v>nov-2025</v>
      </c>
      <c r="H81" t="str">
        <f t="shared" si="6"/>
        <v>28-nov</v>
      </c>
      <c r="I81">
        <f t="shared" si="7"/>
        <v>2025</v>
      </c>
      <c r="J81" t="str">
        <f t="shared" si="8"/>
        <v>2025-11</v>
      </c>
      <c r="K81" t="str">
        <f t="shared" si="9"/>
        <v>Semaine</v>
      </c>
    </row>
    <row r="82" spans="1:11">
      <c r="A82" s="12" t="s">
        <v>7</v>
      </c>
      <c r="B82" s="159">
        <v>45989</v>
      </c>
      <c r="C82" s="47">
        <v>789.47</v>
      </c>
      <c r="D82" s="14" t="s">
        <v>382</v>
      </c>
      <c r="E82" t="s">
        <v>380</v>
      </c>
      <c r="F82" t="s">
        <v>69</v>
      </c>
      <c r="G82" t="str">
        <f t="shared" si="5"/>
        <v>nov-2025</v>
      </c>
      <c r="H82" t="str">
        <f t="shared" si="6"/>
        <v>28-nov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59">
        <v>45989</v>
      </c>
      <c r="C83" s="47">
        <v>196.8</v>
      </c>
      <c r="D83" s="14" t="s">
        <v>118</v>
      </c>
      <c r="E83" t="s">
        <v>380</v>
      </c>
      <c r="F83" t="s">
        <v>69</v>
      </c>
      <c r="G83" t="str">
        <f t="shared" si="5"/>
        <v>nov-2025</v>
      </c>
      <c r="H83" t="str">
        <f t="shared" si="6"/>
        <v>28-nov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59">
        <v>45989</v>
      </c>
      <c r="C84" s="47">
        <v>1188.73</v>
      </c>
      <c r="D84" s="14" t="s">
        <v>113</v>
      </c>
      <c r="E84" t="s">
        <v>380</v>
      </c>
      <c r="F84" t="s">
        <v>69</v>
      </c>
      <c r="G84" t="str">
        <f t="shared" si="5"/>
        <v>nov-2025</v>
      </c>
      <c r="H84" t="str">
        <f t="shared" si="6"/>
        <v>28-nov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59">
        <v>45988</v>
      </c>
      <c r="C85" s="47">
        <v>400.41</v>
      </c>
      <c r="D85" s="14" t="s">
        <v>381</v>
      </c>
      <c r="E85" t="s">
        <v>380</v>
      </c>
      <c r="F85" t="s">
        <v>69</v>
      </c>
      <c r="G85" t="str">
        <f t="shared" si="5"/>
        <v>nov-2025</v>
      </c>
      <c r="H85" t="str">
        <f t="shared" si="6"/>
        <v>27-nov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59">
        <v>45988</v>
      </c>
      <c r="C86" s="47">
        <v>69.36</v>
      </c>
      <c r="D86" s="14" t="s">
        <v>117</v>
      </c>
      <c r="E86" t="s">
        <v>380</v>
      </c>
      <c r="F86" t="s">
        <v>69</v>
      </c>
      <c r="G86" t="str">
        <f t="shared" si="5"/>
        <v>nov-2025</v>
      </c>
      <c r="H86" t="str">
        <f t="shared" si="6"/>
        <v>27-nov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59">
        <v>45988</v>
      </c>
      <c r="C87" s="47">
        <v>505.77</v>
      </c>
      <c r="D87" s="14" t="s">
        <v>117</v>
      </c>
      <c r="E87" t="s">
        <v>380</v>
      </c>
      <c r="F87" t="s">
        <v>69</v>
      </c>
      <c r="G87" t="str">
        <f t="shared" si="5"/>
        <v>nov-2025</v>
      </c>
      <c r="H87" t="str">
        <f t="shared" si="6"/>
        <v>27-nov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59">
        <v>45988</v>
      </c>
      <c r="C88" s="47">
        <v>319.2</v>
      </c>
      <c r="D88" s="14" t="s">
        <v>382</v>
      </c>
      <c r="E88" t="s">
        <v>380</v>
      </c>
      <c r="F88" t="s">
        <v>69</v>
      </c>
      <c r="G88" t="str">
        <f t="shared" si="5"/>
        <v>nov-2025</v>
      </c>
      <c r="H88" t="str">
        <f t="shared" si="6"/>
        <v>27-nov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59">
        <v>45988</v>
      </c>
      <c r="C89" s="47">
        <v>74.89</v>
      </c>
      <c r="D89" s="14" t="s">
        <v>114</v>
      </c>
      <c r="E89" t="s">
        <v>380</v>
      </c>
      <c r="F89" t="s">
        <v>69</v>
      </c>
      <c r="G89" t="str">
        <f t="shared" si="5"/>
        <v>nov-2025</v>
      </c>
      <c r="H89" t="str">
        <f t="shared" si="6"/>
        <v>27-nov</v>
      </c>
      <c r="I89">
        <f t="shared" si="7"/>
        <v>2025</v>
      </c>
      <c r="J89" t="str">
        <f t="shared" si="8"/>
        <v>2025-11</v>
      </c>
      <c r="K89" t="str">
        <f t="shared" si="9"/>
        <v>Semaine</v>
      </c>
    </row>
    <row r="90" spans="1:11">
      <c r="A90" s="12" t="s">
        <v>7</v>
      </c>
      <c r="B90" s="159">
        <v>45988</v>
      </c>
      <c r="C90" s="47">
        <v>201.6</v>
      </c>
      <c r="D90" s="14" t="s">
        <v>387</v>
      </c>
      <c r="E90" t="s">
        <v>380</v>
      </c>
      <c r="F90" t="s">
        <v>69</v>
      </c>
      <c r="G90" t="str">
        <f t="shared" si="5"/>
        <v>nov-2025</v>
      </c>
      <c r="H90" t="str">
        <f t="shared" si="6"/>
        <v>27-nov</v>
      </c>
      <c r="I90">
        <f t="shared" si="7"/>
        <v>2025</v>
      </c>
      <c r="J90" t="str">
        <f t="shared" si="8"/>
        <v>2025-11</v>
      </c>
      <c r="K90" t="str">
        <f t="shared" si="9"/>
        <v>Semaine</v>
      </c>
    </row>
    <row r="91" spans="1:11">
      <c r="A91" s="12" t="s">
        <v>7</v>
      </c>
      <c r="B91" s="159">
        <v>45987</v>
      </c>
      <c r="C91" s="47">
        <v>567.53</v>
      </c>
      <c r="D91" s="14" t="s">
        <v>381</v>
      </c>
      <c r="E91" t="s">
        <v>380</v>
      </c>
      <c r="F91" t="s">
        <v>69</v>
      </c>
      <c r="G91" t="str">
        <f t="shared" si="5"/>
        <v>nov-2025</v>
      </c>
      <c r="H91" t="str">
        <f t="shared" si="6"/>
        <v>26-nov</v>
      </c>
      <c r="I91">
        <f t="shared" si="7"/>
        <v>2025</v>
      </c>
      <c r="J91" t="str">
        <f t="shared" si="8"/>
        <v>2025-11</v>
      </c>
      <c r="K91" t="str">
        <f t="shared" si="9"/>
        <v>Semaine</v>
      </c>
    </row>
    <row r="92" spans="1:11">
      <c r="A92" s="12" t="s">
        <v>7</v>
      </c>
      <c r="B92" s="159">
        <v>45987</v>
      </c>
      <c r="C92" s="47">
        <v>315.89</v>
      </c>
      <c r="D92" s="14" t="s">
        <v>117</v>
      </c>
      <c r="E92" t="s">
        <v>380</v>
      </c>
      <c r="F92" t="s">
        <v>69</v>
      </c>
      <c r="G92" t="str">
        <f t="shared" si="5"/>
        <v>nov-2025</v>
      </c>
      <c r="H92" t="str">
        <f t="shared" si="6"/>
        <v>26-nov</v>
      </c>
      <c r="I92">
        <f t="shared" si="7"/>
        <v>2025</v>
      </c>
      <c r="J92" t="str">
        <f t="shared" si="8"/>
        <v>2025-11</v>
      </c>
      <c r="K92" t="str">
        <f t="shared" si="9"/>
        <v>Semaine</v>
      </c>
    </row>
    <row r="93" spans="1:11">
      <c r="A93" s="12" t="s">
        <v>7</v>
      </c>
      <c r="B93" s="159">
        <v>45987</v>
      </c>
      <c r="C93" s="47">
        <v>94</v>
      </c>
      <c r="D93" s="14" t="s">
        <v>382</v>
      </c>
      <c r="E93" t="s">
        <v>380</v>
      </c>
      <c r="F93" t="s">
        <v>69</v>
      </c>
      <c r="G93" t="str">
        <f t="shared" si="5"/>
        <v>nov-2025</v>
      </c>
      <c r="H93" t="str">
        <f t="shared" si="6"/>
        <v>26-nov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59">
        <v>45987</v>
      </c>
      <c r="C94" s="47">
        <v>92.5</v>
      </c>
      <c r="D94" s="14" t="s">
        <v>383</v>
      </c>
      <c r="E94" t="s">
        <v>380</v>
      </c>
      <c r="F94" t="s">
        <v>69</v>
      </c>
      <c r="G94" t="str">
        <f t="shared" si="5"/>
        <v>nov-2025</v>
      </c>
      <c r="H94" t="str">
        <f t="shared" si="6"/>
        <v>26-nov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59">
        <v>45986</v>
      </c>
      <c r="C95" s="47">
        <v>602.22</v>
      </c>
      <c r="D95" s="14" t="s">
        <v>381</v>
      </c>
      <c r="E95" t="s">
        <v>380</v>
      </c>
      <c r="F95" t="s">
        <v>69</v>
      </c>
      <c r="G95" t="str">
        <f t="shared" si="5"/>
        <v>nov-2025</v>
      </c>
      <c r="H95" t="str">
        <f t="shared" si="6"/>
        <v>25-nov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59">
        <v>45986</v>
      </c>
      <c r="C96" s="47">
        <v>35.85</v>
      </c>
      <c r="D96" s="14" t="s">
        <v>117</v>
      </c>
      <c r="E96" t="s">
        <v>380</v>
      </c>
      <c r="F96" t="s">
        <v>69</v>
      </c>
      <c r="G96" t="str">
        <f t="shared" si="5"/>
        <v>nov-2025</v>
      </c>
      <c r="H96" t="str">
        <f t="shared" si="6"/>
        <v>25-nov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59">
        <v>45986</v>
      </c>
      <c r="C97" s="47">
        <v>37.6</v>
      </c>
      <c r="D97" s="14" t="s">
        <v>117</v>
      </c>
      <c r="E97" t="s">
        <v>380</v>
      </c>
      <c r="F97" t="s">
        <v>69</v>
      </c>
      <c r="G97" t="str">
        <f t="shared" si="5"/>
        <v>nov-2025</v>
      </c>
      <c r="H97" t="str">
        <f t="shared" si="6"/>
        <v>25-nov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59">
        <v>45986</v>
      </c>
      <c r="C98" s="47">
        <v>566.79999999999995</v>
      </c>
      <c r="D98" s="14" t="s">
        <v>117</v>
      </c>
      <c r="E98" t="s">
        <v>380</v>
      </c>
      <c r="F98" t="s">
        <v>69</v>
      </c>
      <c r="G98" t="str">
        <f t="shared" si="5"/>
        <v>nov-2025</v>
      </c>
      <c r="H98" t="str">
        <f t="shared" si="6"/>
        <v>25-nov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59">
        <v>45986</v>
      </c>
      <c r="C99" s="47">
        <v>820.3</v>
      </c>
      <c r="D99" s="14" t="s">
        <v>382</v>
      </c>
      <c r="E99" t="s">
        <v>380</v>
      </c>
      <c r="F99" t="s">
        <v>69</v>
      </c>
      <c r="G99" t="str">
        <f t="shared" si="5"/>
        <v>nov-2025</v>
      </c>
      <c r="H99" t="str">
        <f t="shared" si="6"/>
        <v>25-nov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59">
        <v>45986</v>
      </c>
      <c r="C100" s="47">
        <v>483.65</v>
      </c>
      <c r="D100" s="14" t="s">
        <v>118</v>
      </c>
      <c r="E100" t="s">
        <v>380</v>
      </c>
      <c r="F100" t="s">
        <v>69</v>
      </c>
      <c r="G100" t="str">
        <f t="shared" si="5"/>
        <v>nov-2025</v>
      </c>
      <c r="H100" t="str">
        <f t="shared" si="6"/>
        <v>25-nov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59">
        <v>45986</v>
      </c>
      <c r="C101" s="47">
        <v>147.96</v>
      </c>
      <c r="D101" s="14" t="s">
        <v>113</v>
      </c>
      <c r="E101" t="s">
        <v>380</v>
      </c>
      <c r="F101" t="s">
        <v>69</v>
      </c>
      <c r="G101" t="str">
        <f t="shared" si="5"/>
        <v>nov-2025</v>
      </c>
      <c r="H101" t="str">
        <f t="shared" si="6"/>
        <v>25-nov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59">
        <v>45986</v>
      </c>
      <c r="C102" s="47">
        <v>267.99</v>
      </c>
      <c r="D102" s="14" t="s">
        <v>114</v>
      </c>
      <c r="E102" t="s">
        <v>380</v>
      </c>
      <c r="F102" t="s">
        <v>69</v>
      </c>
      <c r="G102" t="str">
        <f t="shared" si="5"/>
        <v>nov-2025</v>
      </c>
      <c r="H102" t="str">
        <f t="shared" si="6"/>
        <v>25-nov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59">
        <v>45986</v>
      </c>
      <c r="C103" s="47">
        <v>609.94000000000005</v>
      </c>
      <c r="D103" s="14" t="s">
        <v>113</v>
      </c>
      <c r="E103" t="s">
        <v>380</v>
      </c>
      <c r="F103" t="s">
        <v>69</v>
      </c>
      <c r="G103" t="str">
        <f t="shared" si="5"/>
        <v>nov-2025</v>
      </c>
      <c r="H103" t="str">
        <f t="shared" si="6"/>
        <v>25-nov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59">
        <v>45985</v>
      </c>
      <c r="C104" s="47">
        <v>486.13</v>
      </c>
      <c r="D104" s="14" t="s">
        <v>383</v>
      </c>
      <c r="E104" t="s">
        <v>380</v>
      </c>
      <c r="F104" t="s">
        <v>69</v>
      </c>
      <c r="G104" t="str">
        <f t="shared" si="5"/>
        <v>nov-2025</v>
      </c>
      <c r="H104" t="str">
        <f t="shared" si="6"/>
        <v>24-nov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59">
        <v>45984</v>
      </c>
      <c r="C105" s="47">
        <v>684.28</v>
      </c>
      <c r="D105" s="14" t="s">
        <v>381</v>
      </c>
      <c r="E105" t="s">
        <v>380</v>
      </c>
      <c r="F105" t="s">
        <v>69</v>
      </c>
      <c r="G105" t="str">
        <f t="shared" si="5"/>
        <v>nov-2025</v>
      </c>
      <c r="H105" t="str">
        <f t="shared" si="6"/>
        <v>23-nov</v>
      </c>
      <c r="I105">
        <f t="shared" si="7"/>
        <v>2025</v>
      </c>
      <c r="J105" t="str">
        <f t="shared" si="8"/>
        <v>2025-11</v>
      </c>
      <c r="K105" t="str">
        <f t="shared" si="9"/>
        <v>Week-end</v>
      </c>
    </row>
    <row r="106" spans="1:11">
      <c r="A106" s="12" t="s">
        <v>7</v>
      </c>
      <c r="B106" s="159">
        <v>45983</v>
      </c>
      <c r="C106" s="47">
        <v>462.15</v>
      </c>
      <c r="D106" s="14" t="s">
        <v>117</v>
      </c>
      <c r="E106" t="s">
        <v>380</v>
      </c>
      <c r="F106" t="s">
        <v>69</v>
      </c>
      <c r="G106" t="str">
        <f t="shared" si="5"/>
        <v>nov-2025</v>
      </c>
      <c r="H106" t="str">
        <f t="shared" si="6"/>
        <v>22-nov</v>
      </c>
      <c r="I106">
        <f t="shared" si="7"/>
        <v>2025</v>
      </c>
      <c r="J106" t="str">
        <f t="shared" si="8"/>
        <v>2025-11</v>
      </c>
      <c r="K106" t="str">
        <f t="shared" si="9"/>
        <v>Week-end</v>
      </c>
    </row>
    <row r="107" spans="1:11">
      <c r="A107" s="12" t="s">
        <v>7</v>
      </c>
      <c r="B107" s="159">
        <v>45983</v>
      </c>
      <c r="C107" s="47">
        <v>745.7</v>
      </c>
      <c r="D107" s="14" t="s">
        <v>382</v>
      </c>
      <c r="E107" t="s">
        <v>380</v>
      </c>
      <c r="F107" t="s">
        <v>69</v>
      </c>
      <c r="G107" t="str">
        <f t="shared" si="5"/>
        <v>nov-2025</v>
      </c>
      <c r="H107" t="str">
        <f t="shared" si="6"/>
        <v>22-nov</v>
      </c>
      <c r="I107">
        <f t="shared" si="7"/>
        <v>2025</v>
      </c>
      <c r="J107" t="str">
        <f t="shared" si="8"/>
        <v>2025-11</v>
      </c>
      <c r="K107" t="str">
        <f t="shared" si="9"/>
        <v>Week-end</v>
      </c>
    </row>
    <row r="108" spans="1:11">
      <c r="A108" s="12" t="s">
        <v>7</v>
      </c>
      <c r="B108" s="159">
        <v>45983</v>
      </c>
      <c r="C108" s="47">
        <v>246.46</v>
      </c>
      <c r="D108" s="14" t="s">
        <v>113</v>
      </c>
      <c r="E108" t="s">
        <v>380</v>
      </c>
      <c r="F108" t="s">
        <v>69</v>
      </c>
      <c r="G108" t="str">
        <f t="shared" si="5"/>
        <v>nov-2025</v>
      </c>
      <c r="H108" t="str">
        <f t="shared" si="6"/>
        <v>22-nov</v>
      </c>
      <c r="I108">
        <f t="shared" si="7"/>
        <v>2025</v>
      </c>
      <c r="J108" t="str">
        <f t="shared" si="8"/>
        <v>2025-11</v>
      </c>
      <c r="K108" t="str">
        <f t="shared" si="9"/>
        <v>Week-end</v>
      </c>
    </row>
    <row r="109" spans="1:11">
      <c r="A109" s="12" t="s">
        <v>7</v>
      </c>
      <c r="B109" s="159">
        <v>45983</v>
      </c>
      <c r="C109" s="47">
        <v>389.04</v>
      </c>
      <c r="D109" s="14" t="s">
        <v>389</v>
      </c>
      <c r="E109" t="s">
        <v>380</v>
      </c>
      <c r="F109" t="s">
        <v>69</v>
      </c>
      <c r="G109" t="str">
        <f t="shared" si="5"/>
        <v>nov-2025</v>
      </c>
      <c r="H109" t="str">
        <f t="shared" si="6"/>
        <v>22-nov</v>
      </c>
      <c r="I109">
        <f t="shared" si="7"/>
        <v>2025</v>
      </c>
      <c r="J109" t="str">
        <f t="shared" si="8"/>
        <v>2025-11</v>
      </c>
      <c r="K109" t="str">
        <f t="shared" si="9"/>
        <v>Week-end</v>
      </c>
    </row>
    <row r="110" spans="1:11">
      <c r="A110" s="12" t="s">
        <v>7</v>
      </c>
      <c r="B110" s="159">
        <v>45983</v>
      </c>
      <c r="C110" s="47">
        <v>951.86</v>
      </c>
      <c r="D110" s="14" t="s">
        <v>385</v>
      </c>
      <c r="E110" t="s">
        <v>380</v>
      </c>
      <c r="F110" t="s">
        <v>69</v>
      </c>
      <c r="G110" t="str">
        <f t="shared" si="5"/>
        <v>nov-2025</v>
      </c>
      <c r="H110" t="str">
        <f t="shared" si="6"/>
        <v>22-nov</v>
      </c>
      <c r="I110">
        <f t="shared" si="7"/>
        <v>2025</v>
      </c>
      <c r="J110" t="str">
        <f t="shared" si="8"/>
        <v>2025-11</v>
      </c>
      <c r="K110" t="str">
        <f t="shared" si="9"/>
        <v>Week-end</v>
      </c>
    </row>
    <row r="111" spans="1:11">
      <c r="A111" s="12" t="s">
        <v>7</v>
      </c>
      <c r="B111" s="159">
        <v>45982</v>
      </c>
      <c r="C111" s="47">
        <v>89.4</v>
      </c>
      <c r="D111" s="14" t="s">
        <v>381</v>
      </c>
      <c r="E111" t="s">
        <v>380</v>
      </c>
      <c r="F111" t="s">
        <v>69</v>
      </c>
      <c r="G111" t="str">
        <f t="shared" si="5"/>
        <v>nov-2025</v>
      </c>
      <c r="H111" t="str">
        <f t="shared" si="6"/>
        <v>21-nov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59">
        <v>45982</v>
      </c>
      <c r="C112" s="47">
        <v>548.45000000000005</v>
      </c>
      <c r="D112" s="14" t="s">
        <v>117</v>
      </c>
      <c r="E112" t="s">
        <v>380</v>
      </c>
      <c r="F112" t="s">
        <v>69</v>
      </c>
      <c r="G112" t="str">
        <f t="shared" si="5"/>
        <v>nov-2025</v>
      </c>
      <c r="H112" t="str">
        <f t="shared" si="6"/>
        <v>21-nov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59">
        <v>45982</v>
      </c>
      <c r="C113" s="47">
        <v>378.83</v>
      </c>
      <c r="D113" s="14" t="s">
        <v>119</v>
      </c>
      <c r="E113" t="s">
        <v>380</v>
      </c>
      <c r="F113" t="s">
        <v>69</v>
      </c>
      <c r="G113" t="str">
        <f t="shared" si="5"/>
        <v>nov-2025</v>
      </c>
      <c r="H113" t="str">
        <f t="shared" si="6"/>
        <v>21-nov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59">
        <v>45982</v>
      </c>
      <c r="C114" s="47">
        <v>366.92</v>
      </c>
      <c r="D114" s="14" t="s">
        <v>118</v>
      </c>
      <c r="E114" t="s">
        <v>380</v>
      </c>
      <c r="F114" t="s">
        <v>69</v>
      </c>
      <c r="G114" t="str">
        <f t="shared" si="5"/>
        <v>nov-2025</v>
      </c>
      <c r="H114" t="str">
        <f t="shared" si="6"/>
        <v>21-nov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59">
        <v>45982</v>
      </c>
      <c r="C115" s="47">
        <v>1108.95</v>
      </c>
      <c r="D115" s="14" t="s">
        <v>388</v>
      </c>
      <c r="E115" t="s">
        <v>380</v>
      </c>
      <c r="F115" t="s">
        <v>69</v>
      </c>
      <c r="G115" t="str">
        <f t="shared" si="5"/>
        <v>nov-2025</v>
      </c>
      <c r="H115" t="str">
        <f t="shared" si="6"/>
        <v>21-nov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59">
        <v>45982</v>
      </c>
      <c r="C116" s="47">
        <v>300.8</v>
      </c>
      <c r="D116" s="14" t="s">
        <v>385</v>
      </c>
      <c r="E116" t="s">
        <v>380</v>
      </c>
      <c r="F116" t="s">
        <v>69</v>
      </c>
      <c r="G116" t="str">
        <f t="shared" si="5"/>
        <v>nov-2025</v>
      </c>
      <c r="H116" t="str">
        <f t="shared" si="6"/>
        <v>21-nov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59">
        <v>45981</v>
      </c>
      <c r="C117" s="47">
        <v>554.04999999999995</v>
      </c>
      <c r="D117" s="14" t="s">
        <v>381</v>
      </c>
      <c r="E117" t="s">
        <v>380</v>
      </c>
      <c r="F117" t="s">
        <v>69</v>
      </c>
      <c r="G117" t="str">
        <f t="shared" si="5"/>
        <v>nov-2025</v>
      </c>
      <c r="H117" t="str">
        <f t="shared" si="6"/>
        <v>20-nov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59">
        <v>45981</v>
      </c>
      <c r="C118" s="47">
        <v>25</v>
      </c>
      <c r="D118" s="14" t="s">
        <v>381</v>
      </c>
      <c r="E118" t="s">
        <v>380</v>
      </c>
      <c r="F118" t="s">
        <v>69</v>
      </c>
      <c r="G118" t="str">
        <f t="shared" si="5"/>
        <v>nov-2025</v>
      </c>
      <c r="H118" t="str">
        <f t="shared" si="6"/>
        <v>20-nov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59">
        <v>45981</v>
      </c>
      <c r="C119" s="47">
        <v>442.22</v>
      </c>
      <c r="D119" s="14" t="s">
        <v>117</v>
      </c>
      <c r="E119" t="s">
        <v>380</v>
      </c>
      <c r="F119" t="s">
        <v>69</v>
      </c>
      <c r="G119" t="str">
        <f t="shared" si="5"/>
        <v>nov-2025</v>
      </c>
      <c r="H119" t="str">
        <f t="shared" si="6"/>
        <v>20-nov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59">
        <v>45981</v>
      </c>
      <c r="C120" s="47">
        <v>38.56</v>
      </c>
      <c r="D120" s="14" t="s">
        <v>117</v>
      </c>
      <c r="E120" t="s">
        <v>380</v>
      </c>
      <c r="F120" t="s">
        <v>69</v>
      </c>
      <c r="G120" t="str">
        <f t="shared" si="5"/>
        <v>nov-2025</v>
      </c>
      <c r="H120" t="str">
        <f t="shared" si="6"/>
        <v>20-nov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59">
        <v>45981</v>
      </c>
      <c r="C121" s="47">
        <v>318.77</v>
      </c>
      <c r="D121" s="14" t="s">
        <v>382</v>
      </c>
      <c r="E121" t="s">
        <v>380</v>
      </c>
      <c r="F121" t="s">
        <v>69</v>
      </c>
      <c r="G121" t="str">
        <f t="shared" si="5"/>
        <v>nov-2025</v>
      </c>
      <c r="H121" t="str">
        <f t="shared" si="6"/>
        <v>20-nov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59">
        <v>45981</v>
      </c>
      <c r="C122" s="47">
        <v>192.8</v>
      </c>
      <c r="D122" s="14" t="s">
        <v>113</v>
      </c>
      <c r="E122" t="s">
        <v>380</v>
      </c>
      <c r="F122" t="s">
        <v>69</v>
      </c>
      <c r="G122" t="str">
        <f t="shared" si="5"/>
        <v>nov-2025</v>
      </c>
      <c r="H122" t="str">
        <f t="shared" si="6"/>
        <v>20-nov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59">
        <v>45980</v>
      </c>
      <c r="C123" s="47">
        <v>402.48</v>
      </c>
      <c r="D123" s="14" t="s">
        <v>390</v>
      </c>
      <c r="E123" t="s">
        <v>380</v>
      </c>
      <c r="F123" t="s">
        <v>69</v>
      </c>
      <c r="G123" t="str">
        <f t="shared" si="5"/>
        <v>nov-2025</v>
      </c>
      <c r="H123" t="str">
        <f t="shared" si="6"/>
        <v>19-nov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59">
        <v>45980</v>
      </c>
      <c r="C124" s="47">
        <v>39.15</v>
      </c>
      <c r="D124" s="14" t="s">
        <v>381</v>
      </c>
      <c r="E124" t="s">
        <v>380</v>
      </c>
      <c r="F124" t="s">
        <v>69</v>
      </c>
      <c r="G124" t="str">
        <f t="shared" si="5"/>
        <v>nov-2025</v>
      </c>
      <c r="H124" t="str">
        <f t="shared" si="6"/>
        <v>19-nov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59">
        <v>45980</v>
      </c>
      <c r="C125" s="47">
        <v>298.18</v>
      </c>
      <c r="D125" s="14" t="s">
        <v>117</v>
      </c>
      <c r="E125" t="s">
        <v>380</v>
      </c>
      <c r="F125" t="s">
        <v>69</v>
      </c>
      <c r="G125" t="str">
        <f t="shared" si="5"/>
        <v>nov-2025</v>
      </c>
      <c r="H125" t="str">
        <f t="shared" si="6"/>
        <v>19-nov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59">
        <v>45980</v>
      </c>
      <c r="C126" s="47">
        <v>233.03</v>
      </c>
      <c r="D126" s="14" t="s">
        <v>118</v>
      </c>
      <c r="E126" t="s">
        <v>380</v>
      </c>
      <c r="F126" t="s">
        <v>69</v>
      </c>
      <c r="G126" t="str">
        <f t="shared" si="5"/>
        <v>nov-2025</v>
      </c>
      <c r="H126" t="str">
        <f t="shared" si="6"/>
        <v>19-nov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59">
        <v>45979</v>
      </c>
      <c r="C127" s="47">
        <v>183.54</v>
      </c>
      <c r="D127" s="14" t="s">
        <v>381</v>
      </c>
      <c r="E127" t="s">
        <v>380</v>
      </c>
      <c r="F127" t="s">
        <v>69</v>
      </c>
      <c r="G127" t="str">
        <f t="shared" si="5"/>
        <v>nov-2025</v>
      </c>
      <c r="H127" t="str">
        <f t="shared" si="6"/>
        <v>18-nov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59">
        <v>45979</v>
      </c>
      <c r="C128" s="47">
        <v>169.88</v>
      </c>
      <c r="D128" s="14" t="s">
        <v>117</v>
      </c>
      <c r="E128" t="s">
        <v>380</v>
      </c>
      <c r="F128" t="s">
        <v>69</v>
      </c>
      <c r="G128" t="str">
        <f t="shared" si="5"/>
        <v>nov-2025</v>
      </c>
      <c r="H128" t="str">
        <f t="shared" si="6"/>
        <v>18-nov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59">
        <v>45979</v>
      </c>
      <c r="C129" s="47">
        <v>157.65</v>
      </c>
      <c r="D129" s="14" t="s">
        <v>382</v>
      </c>
      <c r="E129" t="s">
        <v>380</v>
      </c>
      <c r="F129" t="s">
        <v>69</v>
      </c>
      <c r="G129" t="str">
        <f t="shared" si="5"/>
        <v>nov-2025</v>
      </c>
      <c r="H129" t="str">
        <f t="shared" si="6"/>
        <v>18-nov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59">
        <v>45979</v>
      </c>
      <c r="C130" s="47">
        <v>348.03</v>
      </c>
      <c r="D130" s="14" t="s">
        <v>118</v>
      </c>
      <c r="E130" t="s">
        <v>380</v>
      </c>
      <c r="F130" t="s">
        <v>69</v>
      </c>
      <c r="G130" t="str">
        <f t="shared" ref="G130:G193" si="10">TEXT(B130,"mmm-aaaa")</f>
        <v>nov-2025</v>
      </c>
      <c r="H130" t="str">
        <f t="shared" ref="H130:H193" si="11">TEXT(B130,"jj-mmm")</f>
        <v>18-nov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59">
        <v>45979</v>
      </c>
      <c r="C131" s="47">
        <v>458.65</v>
      </c>
      <c r="D131" s="14" t="s">
        <v>116</v>
      </c>
      <c r="E131" t="s">
        <v>380</v>
      </c>
      <c r="F131" t="s">
        <v>69</v>
      </c>
      <c r="G131" t="str">
        <f t="shared" si="10"/>
        <v>nov-2025</v>
      </c>
      <c r="H131" t="str">
        <f t="shared" si="11"/>
        <v>18-nov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59">
        <v>45979</v>
      </c>
      <c r="C132" s="47">
        <v>511.08</v>
      </c>
      <c r="D132" s="14" t="s">
        <v>114</v>
      </c>
      <c r="E132" t="s">
        <v>380</v>
      </c>
      <c r="F132" t="s">
        <v>69</v>
      </c>
      <c r="G132" t="str">
        <f t="shared" si="10"/>
        <v>nov-2025</v>
      </c>
      <c r="H132" t="str">
        <f t="shared" si="11"/>
        <v>18-nov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60">
        <v>45979</v>
      </c>
      <c r="C133" s="48">
        <v>902.24</v>
      </c>
      <c r="D133" s="7" t="s">
        <v>385</v>
      </c>
      <c r="E133" t="s">
        <v>380</v>
      </c>
      <c r="F133" t="s">
        <v>69</v>
      </c>
      <c r="G133" t="str">
        <f t="shared" si="10"/>
        <v>nov-2025</v>
      </c>
      <c r="H133" t="str">
        <f t="shared" si="11"/>
        <v>18-nov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60">
        <v>45979</v>
      </c>
      <c r="C134" s="48">
        <v>201.6</v>
      </c>
      <c r="D134" s="7" t="s">
        <v>387</v>
      </c>
      <c r="E134" t="s">
        <v>380</v>
      </c>
      <c r="F134" t="s">
        <v>69</v>
      </c>
      <c r="G134" t="str">
        <f t="shared" si="10"/>
        <v>nov-2025</v>
      </c>
      <c r="H134" t="str">
        <f t="shared" si="11"/>
        <v>18-nov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60">
        <v>45978</v>
      </c>
      <c r="C135" s="48">
        <v>265.27999999999997</v>
      </c>
      <c r="D135" s="7" t="s">
        <v>381</v>
      </c>
      <c r="E135" t="s">
        <v>380</v>
      </c>
      <c r="F135" t="s">
        <v>69</v>
      </c>
      <c r="G135" t="str">
        <f t="shared" si="10"/>
        <v>nov-2025</v>
      </c>
      <c r="H135" t="str">
        <f t="shared" si="11"/>
        <v>17-nov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60">
        <v>45978</v>
      </c>
      <c r="C136" s="48">
        <v>710.16</v>
      </c>
      <c r="D136" s="7" t="s">
        <v>382</v>
      </c>
      <c r="E136" t="s">
        <v>380</v>
      </c>
      <c r="F136" t="s">
        <v>69</v>
      </c>
      <c r="G136" t="str">
        <f t="shared" si="10"/>
        <v>nov-2025</v>
      </c>
      <c r="H136" t="str">
        <f t="shared" si="11"/>
        <v>17-nov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60">
        <v>45978</v>
      </c>
      <c r="C137" s="48">
        <v>322.27999999999997</v>
      </c>
      <c r="D137" s="7" t="s">
        <v>385</v>
      </c>
      <c r="E137" t="s">
        <v>380</v>
      </c>
      <c r="F137" t="s">
        <v>69</v>
      </c>
      <c r="G137" t="str">
        <f t="shared" si="10"/>
        <v>nov-2025</v>
      </c>
      <c r="H137" t="str">
        <f t="shared" si="11"/>
        <v>17-nov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60">
        <v>45976</v>
      </c>
      <c r="C138" s="48">
        <v>52.2</v>
      </c>
      <c r="D138" s="7" t="s">
        <v>381</v>
      </c>
      <c r="E138" t="s">
        <v>380</v>
      </c>
      <c r="F138" t="s">
        <v>69</v>
      </c>
      <c r="G138" t="str">
        <f t="shared" si="10"/>
        <v>nov-2025</v>
      </c>
      <c r="H138" t="str">
        <f t="shared" si="11"/>
        <v>15-nov</v>
      </c>
      <c r="I138">
        <f t="shared" si="12"/>
        <v>2025</v>
      </c>
      <c r="J138" t="str">
        <f t="shared" si="13"/>
        <v>2025-11</v>
      </c>
      <c r="K138" t="str">
        <f t="shared" si="14"/>
        <v>Week-end</v>
      </c>
    </row>
    <row r="139" spans="1:11">
      <c r="A139" s="6" t="s">
        <v>7</v>
      </c>
      <c r="B139" s="160">
        <v>45976</v>
      </c>
      <c r="C139" s="48">
        <v>824.23</v>
      </c>
      <c r="D139" s="7" t="s">
        <v>113</v>
      </c>
      <c r="E139" t="s">
        <v>380</v>
      </c>
      <c r="F139" t="s">
        <v>69</v>
      </c>
      <c r="G139" t="str">
        <f t="shared" si="10"/>
        <v>nov-2025</v>
      </c>
      <c r="H139" t="str">
        <f t="shared" si="11"/>
        <v>15-nov</v>
      </c>
      <c r="I139">
        <f t="shared" si="12"/>
        <v>2025</v>
      </c>
      <c r="J139" t="str">
        <f t="shared" si="13"/>
        <v>2025-11</v>
      </c>
      <c r="K139" t="str">
        <f t="shared" si="14"/>
        <v>Week-end</v>
      </c>
    </row>
    <row r="140" spans="1:11">
      <c r="A140" s="6" t="s">
        <v>7</v>
      </c>
      <c r="B140" s="160">
        <v>45975</v>
      </c>
      <c r="C140" s="48">
        <v>1101.5</v>
      </c>
      <c r="D140" s="7" t="s">
        <v>381</v>
      </c>
      <c r="E140" t="s">
        <v>380</v>
      </c>
      <c r="F140" t="s">
        <v>69</v>
      </c>
      <c r="G140" t="str">
        <f t="shared" si="10"/>
        <v>nov-2025</v>
      </c>
      <c r="H140" t="str">
        <f t="shared" si="11"/>
        <v>14-nov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60">
        <v>45975</v>
      </c>
      <c r="C141" s="48">
        <v>38.56</v>
      </c>
      <c r="D141" s="7" t="s">
        <v>117</v>
      </c>
      <c r="E141" t="s">
        <v>380</v>
      </c>
      <c r="F141" t="s">
        <v>69</v>
      </c>
      <c r="G141" t="str">
        <f t="shared" si="10"/>
        <v>nov-2025</v>
      </c>
      <c r="H141" t="str">
        <f t="shared" si="11"/>
        <v>14-nov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60">
        <v>45975</v>
      </c>
      <c r="C142" s="48">
        <v>1589.69</v>
      </c>
      <c r="D142" s="7" t="s">
        <v>117</v>
      </c>
      <c r="E142" t="s">
        <v>380</v>
      </c>
      <c r="F142" t="s">
        <v>69</v>
      </c>
      <c r="G142" t="str">
        <f t="shared" si="10"/>
        <v>nov-2025</v>
      </c>
      <c r="H142" t="str">
        <f t="shared" si="11"/>
        <v>14-nov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60">
        <v>45975</v>
      </c>
      <c r="C143" s="48">
        <v>123.74</v>
      </c>
      <c r="D143" s="7" t="s">
        <v>118</v>
      </c>
      <c r="E143" t="s">
        <v>380</v>
      </c>
      <c r="F143" t="s">
        <v>69</v>
      </c>
      <c r="G143" t="str">
        <f t="shared" si="10"/>
        <v>nov-2025</v>
      </c>
      <c r="H143" t="str">
        <f t="shared" si="11"/>
        <v>14-nov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60">
        <v>45975</v>
      </c>
      <c r="C144" s="48">
        <v>731.55</v>
      </c>
      <c r="D144" s="7" t="s">
        <v>116</v>
      </c>
      <c r="E144" t="s">
        <v>380</v>
      </c>
      <c r="F144" t="s">
        <v>69</v>
      </c>
      <c r="G144" t="str">
        <f t="shared" si="10"/>
        <v>nov-2025</v>
      </c>
      <c r="H144" t="str">
        <f t="shared" si="11"/>
        <v>14-nov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60">
        <v>45974</v>
      </c>
      <c r="C145" s="48">
        <v>539.57000000000005</v>
      </c>
      <c r="D145" s="7" t="s">
        <v>382</v>
      </c>
      <c r="E145" t="s">
        <v>380</v>
      </c>
      <c r="F145" t="s">
        <v>69</v>
      </c>
      <c r="G145" t="str">
        <f t="shared" si="10"/>
        <v>nov-2025</v>
      </c>
      <c r="H145" t="str">
        <f t="shared" si="11"/>
        <v>13-nov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60">
        <v>45974</v>
      </c>
      <c r="C146" s="48">
        <v>490.07</v>
      </c>
      <c r="D146" s="7" t="s">
        <v>383</v>
      </c>
      <c r="E146" t="s">
        <v>380</v>
      </c>
      <c r="F146" t="s">
        <v>69</v>
      </c>
      <c r="G146" t="str">
        <f t="shared" si="10"/>
        <v>nov-2025</v>
      </c>
      <c r="H146" t="str">
        <f t="shared" si="11"/>
        <v>13-nov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60">
        <v>45973</v>
      </c>
      <c r="C147" s="48">
        <v>98.56</v>
      </c>
      <c r="D147" s="7" t="s">
        <v>381</v>
      </c>
      <c r="E147" t="s">
        <v>380</v>
      </c>
      <c r="F147" t="s">
        <v>69</v>
      </c>
      <c r="G147" t="str">
        <f t="shared" si="10"/>
        <v>nov-2025</v>
      </c>
      <c r="H147" t="str">
        <f t="shared" si="11"/>
        <v>12-nov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60">
        <v>45973</v>
      </c>
      <c r="C148" s="48">
        <v>118.09</v>
      </c>
      <c r="D148" s="7" t="s">
        <v>117</v>
      </c>
      <c r="E148" t="s">
        <v>380</v>
      </c>
      <c r="F148" t="s">
        <v>69</v>
      </c>
      <c r="G148" t="str">
        <f t="shared" si="10"/>
        <v>nov-2025</v>
      </c>
      <c r="H148" t="str">
        <f t="shared" si="11"/>
        <v>12-nov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60">
        <v>45973</v>
      </c>
      <c r="C149" s="48">
        <v>505.07</v>
      </c>
      <c r="D149" s="7" t="s">
        <v>382</v>
      </c>
      <c r="E149" t="s">
        <v>380</v>
      </c>
      <c r="F149" t="s">
        <v>69</v>
      </c>
      <c r="G149" t="str">
        <f t="shared" si="10"/>
        <v>nov-2025</v>
      </c>
      <c r="H149" t="str">
        <f t="shared" si="11"/>
        <v>12-nov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60">
        <v>45973</v>
      </c>
      <c r="C150" s="48">
        <v>257.02</v>
      </c>
      <c r="D150" s="7" t="s">
        <v>382</v>
      </c>
      <c r="E150" t="s">
        <v>380</v>
      </c>
      <c r="F150" t="s">
        <v>69</v>
      </c>
      <c r="G150" t="str">
        <f t="shared" si="10"/>
        <v>nov-2025</v>
      </c>
      <c r="H150" t="str">
        <f t="shared" si="11"/>
        <v>12-nov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60">
        <v>45973</v>
      </c>
      <c r="C151" s="48">
        <v>268.48</v>
      </c>
      <c r="D151" s="7" t="s">
        <v>113</v>
      </c>
      <c r="E151" t="s">
        <v>380</v>
      </c>
      <c r="F151" t="s">
        <v>69</v>
      </c>
      <c r="G151" t="str">
        <f t="shared" si="10"/>
        <v>nov-2025</v>
      </c>
      <c r="H151" t="str">
        <f t="shared" si="11"/>
        <v>12-nov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60">
        <v>45969</v>
      </c>
      <c r="C152" s="48">
        <v>449.99</v>
      </c>
      <c r="D152" s="7" t="s">
        <v>381</v>
      </c>
      <c r="E152" t="s">
        <v>380</v>
      </c>
      <c r="F152" t="s">
        <v>69</v>
      </c>
      <c r="G152" t="str">
        <f t="shared" si="10"/>
        <v>nov-2025</v>
      </c>
      <c r="H152" t="str">
        <f t="shared" si="11"/>
        <v>08-nov</v>
      </c>
      <c r="I152">
        <f t="shared" si="12"/>
        <v>2025</v>
      </c>
      <c r="J152" t="str">
        <f t="shared" si="13"/>
        <v>2025-11</v>
      </c>
      <c r="K152" t="str">
        <f t="shared" si="14"/>
        <v>Week-end</v>
      </c>
    </row>
    <row r="153" spans="1:11">
      <c r="A153" s="6" t="s">
        <v>7</v>
      </c>
      <c r="B153" s="160">
        <v>45969</v>
      </c>
      <c r="C153" s="48">
        <v>334.12</v>
      </c>
      <c r="D153" s="7" t="s">
        <v>117</v>
      </c>
      <c r="E153" t="s">
        <v>380</v>
      </c>
      <c r="F153" t="s">
        <v>69</v>
      </c>
      <c r="G153" t="str">
        <f t="shared" si="10"/>
        <v>nov-2025</v>
      </c>
      <c r="H153" t="str">
        <f t="shared" si="11"/>
        <v>08-nov</v>
      </c>
      <c r="I153">
        <f t="shared" si="12"/>
        <v>2025</v>
      </c>
      <c r="J153" t="str">
        <f t="shared" si="13"/>
        <v>2025-11</v>
      </c>
      <c r="K153" t="str">
        <f t="shared" si="14"/>
        <v>Week-end</v>
      </c>
    </row>
    <row r="154" spans="1:11">
      <c r="A154" s="6" t="s">
        <v>7</v>
      </c>
      <c r="B154" s="160">
        <v>45969</v>
      </c>
      <c r="C154" s="48">
        <v>34.68</v>
      </c>
      <c r="D154" s="7" t="s">
        <v>117</v>
      </c>
      <c r="E154" t="s">
        <v>380</v>
      </c>
      <c r="F154" t="s">
        <v>69</v>
      </c>
      <c r="G154" t="str">
        <f t="shared" si="10"/>
        <v>nov-2025</v>
      </c>
      <c r="H154" t="str">
        <f t="shared" si="11"/>
        <v>08-nov</v>
      </c>
      <c r="I154">
        <f t="shared" si="12"/>
        <v>2025</v>
      </c>
      <c r="J154" t="str">
        <f t="shared" si="13"/>
        <v>2025-11</v>
      </c>
      <c r="K154" t="str">
        <f t="shared" si="14"/>
        <v>Week-end</v>
      </c>
    </row>
    <row r="155" spans="1:11">
      <c r="A155" s="6" t="s">
        <v>7</v>
      </c>
      <c r="B155" s="160">
        <v>45969</v>
      </c>
      <c r="C155" s="48">
        <v>81.22</v>
      </c>
      <c r="D155" s="7" t="s">
        <v>313</v>
      </c>
      <c r="E155" t="s">
        <v>380</v>
      </c>
      <c r="F155" t="s">
        <v>69</v>
      </c>
      <c r="G155" t="str">
        <f t="shared" si="10"/>
        <v>nov-2025</v>
      </c>
      <c r="H155" t="str">
        <f t="shared" si="11"/>
        <v>08-nov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</row>
    <row r="156" spans="1:11">
      <c r="A156" s="12" t="s">
        <v>7</v>
      </c>
      <c r="B156" s="159">
        <v>45969</v>
      </c>
      <c r="C156" s="47">
        <v>188.86</v>
      </c>
      <c r="D156" s="14" t="s">
        <v>382</v>
      </c>
      <c r="E156" t="s">
        <v>380</v>
      </c>
      <c r="F156" t="s">
        <v>69</v>
      </c>
      <c r="G156" t="str">
        <f t="shared" si="10"/>
        <v>nov-2025</v>
      </c>
      <c r="H156" t="str">
        <f t="shared" si="11"/>
        <v>08-nov</v>
      </c>
      <c r="I156">
        <f t="shared" si="12"/>
        <v>2025</v>
      </c>
      <c r="J156" t="str">
        <f t="shared" si="13"/>
        <v>2025-11</v>
      </c>
      <c r="K156" t="str">
        <f t="shared" si="14"/>
        <v>Week-end</v>
      </c>
    </row>
    <row r="157" spans="1:11">
      <c r="A157" s="12" t="s">
        <v>7</v>
      </c>
      <c r="B157" s="159">
        <v>45969</v>
      </c>
      <c r="C157" s="47">
        <v>322.39</v>
      </c>
      <c r="D157" s="14" t="s">
        <v>113</v>
      </c>
      <c r="E157" t="s">
        <v>380</v>
      </c>
      <c r="F157" t="s">
        <v>69</v>
      </c>
      <c r="G157" t="str">
        <f t="shared" si="10"/>
        <v>nov-2025</v>
      </c>
      <c r="H157" t="str">
        <f t="shared" si="11"/>
        <v>08-nov</v>
      </c>
      <c r="I157">
        <f t="shared" si="12"/>
        <v>2025</v>
      </c>
      <c r="J157" t="str">
        <f t="shared" si="13"/>
        <v>2025-11</v>
      </c>
      <c r="K157" t="str">
        <f t="shared" si="14"/>
        <v>Week-end</v>
      </c>
    </row>
    <row r="158" spans="1:11">
      <c r="A158" s="12" t="s">
        <v>7</v>
      </c>
      <c r="B158" s="159">
        <v>45969</v>
      </c>
      <c r="C158" s="47">
        <v>376</v>
      </c>
      <c r="D158" s="14" t="s">
        <v>385</v>
      </c>
      <c r="E158" t="s">
        <v>380</v>
      </c>
      <c r="F158" t="s">
        <v>69</v>
      </c>
      <c r="G158" t="str">
        <f t="shared" si="10"/>
        <v>nov-2025</v>
      </c>
      <c r="H158" t="str">
        <f t="shared" si="11"/>
        <v>08-nov</v>
      </c>
      <c r="I158">
        <f t="shared" si="12"/>
        <v>2025</v>
      </c>
      <c r="J158" t="str">
        <f t="shared" si="13"/>
        <v>2025-11</v>
      </c>
      <c r="K158" t="str">
        <f t="shared" si="14"/>
        <v>Week-end</v>
      </c>
    </row>
    <row r="159" spans="1:11">
      <c r="A159" s="12" t="s">
        <v>7</v>
      </c>
      <c r="B159" s="159">
        <v>45969</v>
      </c>
      <c r="C159" s="47">
        <v>220.19</v>
      </c>
      <c r="D159" s="14" t="s">
        <v>385</v>
      </c>
      <c r="E159" t="s">
        <v>380</v>
      </c>
      <c r="F159" t="s">
        <v>69</v>
      </c>
      <c r="G159" t="str">
        <f t="shared" si="10"/>
        <v>nov-2025</v>
      </c>
      <c r="H159" t="str">
        <f t="shared" si="11"/>
        <v>08-nov</v>
      </c>
      <c r="I159">
        <f t="shared" si="12"/>
        <v>2025</v>
      </c>
      <c r="J159" t="str">
        <f t="shared" si="13"/>
        <v>2025-11</v>
      </c>
      <c r="K159" t="str">
        <f t="shared" si="14"/>
        <v>Week-end</v>
      </c>
    </row>
    <row r="160" spans="1:11">
      <c r="A160" s="12" t="s">
        <v>7</v>
      </c>
      <c r="B160" s="159">
        <v>45968</v>
      </c>
      <c r="C160" s="47">
        <v>863.01</v>
      </c>
      <c r="D160" s="14" t="s">
        <v>381</v>
      </c>
      <c r="E160" t="s">
        <v>380</v>
      </c>
      <c r="F160" t="s">
        <v>69</v>
      </c>
      <c r="G160" t="str">
        <f t="shared" si="10"/>
        <v>nov-2025</v>
      </c>
      <c r="H160" t="str">
        <f t="shared" si="11"/>
        <v>07-nov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59">
        <v>45968</v>
      </c>
      <c r="C161" s="47">
        <v>36.479999999999997</v>
      </c>
      <c r="D161" s="14" t="s">
        <v>381</v>
      </c>
      <c r="E161" t="s">
        <v>380</v>
      </c>
      <c r="F161" t="s">
        <v>69</v>
      </c>
      <c r="G161" t="str">
        <f t="shared" si="10"/>
        <v>nov-2025</v>
      </c>
      <c r="H161" t="str">
        <f t="shared" si="11"/>
        <v>07-nov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59">
        <v>45968</v>
      </c>
      <c r="C162" s="47">
        <v>43.9</v>
      </c>
      <c r="D162" s="14" t="s">
        <v>117</v>
      </c>
      <c r="E162" t="s">
        <v>380</v>
      </c>
      <c r="F162" t="s">
        <v>69</v>
      </c>
      <c r="G162" t="str">
        <f t="shared" si="10"/>
        <v>nov-2025</v>
      </c>
      <c r="H162" t="str">
        <f t="shared" si="11"/>
        <v>07-nov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59">
        <v>45968</v>
      </c>
      <c r="C163" s="47">
        <v>469.66</v>
      </c>
      <c r="D163" s="14" t="s">
        <v>117</v>
      </c>
      <c r="E163" t="s">
        <v>380</v>
      </c>
      <c r="F163" t="s">
        <v>69</v>
      </c>
      <c r="G163" t="str">
        <f t="shared" si="10"/>
        <v>nov-2025</v>
      </c>
      <c r="H163" t="str">
        <f t="shared" si="11"/>
        <v>07-nov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59">
        <v>45968</v>
      </c>
      <c r="C164" s="47">
        <v>234.88</v>
      </c>
      <c r="D164" s="14" t="s">
        <v>313</v>
      </c>
      <c r="E164" t="s">
        <v>380</v>
      </c>
      <c r="F164" t="s">
        <v>69</v>
      </c>
      <c r="G164" t="str">
        <f t="shared" si="10"/>
        <v>nov-2025</v>
      </c>
      <c r="H164" t="str">
        <f t="shared" si="11"/>
        <v>07-nov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59">
        <v>45968</v>
      </c>
      <c r="C165" s="47">
        <v>1316.13</v>
      </c>
      <c r="D165" s="14" t="s">
        <v>118</v>
      </c>
      <c r="E165" t="s">
        <v>380</v>
      </c>
      <c r="F165" t="s">
        <v>69</v>
      </c>
      <c r="G165" t="str">
        <f t="shared" si="10"/>
        <v>nov-2025</v>
      </c>
      <c r="H165" t="str">
        <f t="shared" si="11"/>
        <v>07-nov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59">
        <v>45968</v>
      </c>
      <c r="C166" s="47">
        <v>86.64</v>
      </c>
      <c r="D166" s="14" t="s">
        <v>118</v>
      </c>
      <c r="E166" t="s">
        <v>380</v>
      </c>
      <c r="F166" t="s">
        <v>69</v>
      </c>
      <c r="G166" t="str">
        <f t="shared" si="10"/>
        <v>nov-2025</v>
      </c>
      <c r="H166" t="str">
        <f t="shared" si="11"/>
        <v>07-nov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59">
        <v>45968</v>
      </c>
      <c r="C167" s="47">
        <v>277.44</v>
      </c>
      <c r="D167" s="14" t="s">
        <v>391</v>
      </c>
      <c r="E167" t="s">
        <v>380</v>
      </c>
      <c r="F167" t="s">
        <v>69</v>
      </c>
      <c r="G167" t="str">
        <f t="shared" si="10"/>
        <v>nov-2025</v>
      </c>
      <c r="H167" t="str">
        <f t="shared" si="11"/>
        <v>07-nov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59">
        <v>45968</v>
      </c>
      <c r="C168" s="47">
        <v>803.25</v>
      </c>
      <c r="D168" s="14" t="s">
        <v>388</v>
      </c>
      <c r="E168" t="s">
        <v>380</v>
      </c>
      <c r="F168" t="s">
        <v>69</v>
      </c>
      <c r="G168" t="str">
        <f t="shared" si="10"/>
        <v>nov-2025</v>
      </c>
      <c r="H168" t="str">
        <f t="shared" si="11"/>
        <v>07-nov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59">
        <v>45968</v>
      </c>
      <c r="C169" s="47">
        <v>419.5</v>
      </c>
      <c r="D169" s="14" t="s">
        <v>116</v>
      </c>
      <c r="E169" t="s">
        <v>380</v>
      </c>
      <c r="F169" t="s">
        <v>69</v>
      </c>
      <c r="G169" t="str">
        <f t="shared" si="10"/>
        <v>nov-2025</v>
      </c>
      <c r="H169" t="str">
        <f t="shared" si="11"/>
        <v>07-nov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59">
        <v>45968</v>
      </c>
      <c r="C170" s="47">
        <v>403.98</v>
      </c>
      <c r="D170" s="14" t="s">
        <v>113</v>
      </c>
      <c r="E170" t="s">
        <v>380</v>
      </c>
      <c r="F170" t="s">
        <v>69</v>
      </c>
      <c r="G170" t="str">
        <f t="shared" si="10"/>
        <v>nov-2025</v>
      </c>
      <c r="H170" t="str">
        <f t="shared" si="11"/>
        <v>07-nov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59">
        <v>45968</v>
      </c>
      <c r="C171" s="47">
        <v>86.64</v>
      </c>
      <c r="D171" s="14" t="s">
        <v>387</v>
      </c>
      <c r="E171" t="s">
        <v>380</v>
      </c>
      <c r="F171" t="s">
        <v>69</v>
      </c>
      <c r="G171" t="str">
        <f t="shared" si="10"/>
        <v>nov-2025</v>
      </c>
      <c r="H171" t="str">
        <f t="shared" si="11"/>
        <v>07-nov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59">
        <v>45967</v>
      </c>
      <c r="C172" s="47">
        <v>1465</v>
      </c>
      <c r="D172" s="14" t="s">
        <v>70</v>
      </c>
      <c r="E172" t="s">
        <v>380</v>
      </c>
      <c r="F172" t="s">
        <v>69</v>
      </c>
      <c r="G172" t="str">
        <f t="shared" si="10"/>
        <v>nov-2025</v>
      </c>
      <c r="H172" t="str">
        <f t="shared" si="11"/>
        <v>06-nov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59">
        <v>45967</v>
      </c>
      <c r="C173" s="47">
        <v>229.6</v>
      </c>
      <c r="D173" s="14" t="s">
        <v>381</v>
      </c>
      <c r="E173" t="s">
        <v>380</v>
      </c>
      <c r="F173" t="s">
        <v>69</v>
      </c>
      <c r="G173" t="str">
        <f t="shared" si="10"/>
        <v>nov-2025</v>
      </c>
      <c r="H173" t="str">
        <f t="shared" si="11"/>
        <v>06-nov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59">
        <v>45967</v>
      </c>
      <c r="C174" s="47">
        <v>300.25</v>
      </c>
      <c r="D174" s="14" t="s">
        <v>381</v>
      </c>
      <c r="E174" t="s">
        <v>380</v>
      </c>
      <c r="F174" t="s">
        <v>69</v>
      </c>
      <c r="G174" t="str">
        <f t="shared" si="10"/>
        <v>nov-2025</v>
      </c>
      <c r="H174" t="str">
        <f t="shared" si="11"/>
        <v>06-nov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59">
        <v>45967</v>
      </c>
      <c r="C175" s="47">
        <v>663.85</v>
      </c>
      <c r="D175" s="14" t="s">
        <v>117</v>
      </c>
      <c r="E175" t="s">
        <v>380</v>
      </c>
      <c r="F175" t="s">
        <v>69</v>
      </c>
      <c r="G175" t="str">
        <f t="shared" si="10"/>
        <v>nov-2025</v>
      </c>
      <c r="H175" t="str">
        <f t="shared" si="11"/>
        <v>06-nov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59">
        <v>45967</v>
      </c>
      <c r="C176" s="47">
        <v>256.86</v>
      </c>
      <c r="D176" s="14" t="s">
        <v>313</v>
      </c>
      <c r="E176" t="s">
        <v>380</v>
      </c>
      <c r="F176" t="s">
        <v>69</v>
      </c>
      <c r="G176" t="str">
        <f t="shared" si="10"/>
        <v>nov-2025</v>
      </c>
      <c r="H176" t="str">
        <f t="shared" si="11"/>
        <v>06-nov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59">
        <v>45967</v>
      </c>
      <c r="C177" s="47">
        <v>499.8</v>
      </c>
      <c r="D177" s="14" t="s">
        <v>382</v>
      </c>
      <c r="E177" t="s">
        <v>380</v>
      </c>
      <c r="F177" t="s">
        <v>69</v>
      </c>
      <c r="G177" t="str">
        <f t="shared" si="10"/>
        <v>nov-2025</v>
      </c>
      <c r="H177" t="str">
        <f t="shared" si="11"/>
        <v>06-nov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59">
        <v>45967</v>
      </c>
      <c r="C178" s="47">
        <v>856.65</v>
      </c>
      <c r="D178" s="14" t="s">
        <v>118</v>
      </c>
      <c r="E178" t="s">
        <v>380</v>
      </c>
      <c r="F178" t="s">
        <v>69</v>
      </c>
      <c r="G178" t="str">
        <f t="shared" si="10"/>
        <v>nov-2025</v>
      </c>
      <c r="H178" t="str">
        <f t="shared" si="11"/>
        <v>06-nov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59">
        <v>45967</v>
      </c>
      <c r="C179" s="47">
        <v>2465</v>
      </c>
      <c r="D179" s="14" t="s">
        <v>386</v>
      </c>
      <c r="E179" t="s">
        <v>380</v>
      </c>
      <c r="F179" t="s">
        <v>69</v>
      </c>
      <c r="G179" t="str">
        <f t="shared" si="10"/>
        <v>nov-2025</v>
      </c>
      <c r="H179" t="str">
        <f t="shared" si="11"/>
        <v>06-nov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59">
        <v>45967</v>
      </c>
      <c r="C180" s="47">
        <v>240</v>
      </c>
      <c r="D180" s="14" t="s">
        <v>383</v>
      </c>
      <c r="E180" t="s">
        <v>380</v>
      </c>
      <c r="F180" t="s">
        <v>69</v>
      </c>
      <c r="G180" t="str">
        <f t="shared" si="10"/>
        <v>nov-2025</v>
      </c>
      <c r="H180" t="str">
        <f t="shared" si="11"/>
        <v>06-nov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59">
        <v>45967</v>
      </c>
      <c r="C181" s="47">
        <v>587.64</v>
      </c>
      <c r="D181" s="14" t="s">
        <v>113</v>
      </c>
      <c r="E181" t="s">
        <v>380</v>
      </c>
      <c r="F181" t="s">
        <v>69</v>
      </c>
      <c r="G181" t="str">
        <f t="shared" si="10"/>
        <v>nov-2025</v>
      </c>
      <c r="H181" t="str">
        <f t="shared" si="11"/>
        <v>06-nov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59">
        <v>45967</v>
      </c>
      <c r="C182" s="47">
        <v>235.6</v>
      </c>
      <c r="D182" s="14" t="s">
        <v>385</v>
      </c>
      <c r="E182" t="s">
        <v>380</v>
      </c>
      <c r="F182" t="s">
        <v>69</v>
      </c>
      <c r="G182" t="str">
        <f t="shared" si="10"/>
        <v>nov-2025</v>
      </c>
      <c r="H182" t="str">
        <f t="shared" si="11"/>
        <v>06-nov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59">
        <v>45966</v>
      </c>
      <c r="C183" s="47">
        <v>1465</v>
      </c>
      <c r="D183" s="14" t="s">
        <v>70</v>
      </c>
      <c r="E183" t="s">
        <v>380</v>
      </c>
      <c r="F183" t="s">
        <v>69</v>
      </c>
      <c r="G183" t="str">
        <f t="shared" si="10"/>
        <v>nov-2025</v>
      </c>
      <c r="H183" t="str">
        <f t="shared" si="11"/>
        <v>05-nov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59">
        <v>45966</v>
      </c>
      <c r="C184" s="47">
        <v>480.22</v>
      </c>
      <c r="D184" s="14" t="s">
        <v>381</v>
      </c>
      <c r="E184" t="s">
        <v>380</v>
      </c>
      <c r="F184" t="s">
        <v>69</v>
      </c>
      <c r="G184" t="str">
        <f t="shared" si="10"/>
        <v>nov-2025</v>
      </c>
      <c r="H184" t="str">
        <f t="shared" si="11"/>
        <v>05-nov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59">
        <v>45966</v>
      </c>
      <c r="C185" s="47">
        <v>325.37</v>
      </c>
      <c r="D185" s="14" t="s">
        <v>117</v>
      </c>
      <c r="E185" t="s">
        <v>380</v>
      </c>
      <c r="F185" t="s">
        <v>69</v>
      </c>
      <c r="G185" t="str">
        <f t="shared" si="10"/>
        <v>nov-2025</v>
      </c>
      <c r="H185" t="str">
        <f t="shared" si="11"/>
        <v>05-nov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59">
        <v>45966</v>
      </c>
      <c r="C186" s="47">
        <v>173.33</v>
      </c>
      <c r="D186" s="14" t="s">
        <v>313</v>
      </c>
      <c r="E186" t="s">
        <v>380</v>
      </c>
      <c r="F186" t="s">
        <v>69</v>
      </c>
      <c r="G186" t="str">
        <f t="shared" si="10"/>
        <v>nov-2025</v>
      </c>
      <c r="H186" t="str">
        <f t="shared" si="11"/>
        <v>05-nov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59">
        <v>45966</v>
      </c>
      <c r="C187" s="47">
        <v>934.99</v>
      </c>
      <c r="D187" s="14" t="s">
        <v>382</v>
      </c>
      <c r="E187" t="s">
        <v>380</v>
      </c>
      <c r="F187" t="s">
        <v>69</v>
      </c>
      <c r="G187" t="str">
        <f t="shared" si="10"/>
        <v>nov-2025</v>
      </c>
      <c r="H187" t="str">
        <f t="shared" si="11"/>
        <v>05-nov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59">
        <v>45966</v>
      </c>
      <c r="C188" s="47">
        <v>934.99</v>
      </c>
      <c r="D188" s="14" t="s">
        <v>382</v>
      </c>
      <c r="E188" t="s">
        <v>380</v>
      </c>
      <c r="F188" t="s">
        <v>69</v>
      </c>
      <c r="G188" t="str">
        <f t="shared" si="10"/>
        <v>nov-2025</v>
      </c>
      <c r="H188" t="str">
        <f t="shared" si="11"/>
        <v>05-nov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59">
        <v>45966</v>
      </c>
      <c r="C189" s="47">
        <v>398.16</v>
      </c>
      <c r="D189" s="14" t="s">
        <v>118</v>
      </c>
      <c r="E189" t="s">
        <v>380</v>
      </c>
      <c r="F189" t="s">
        <v>69</v>
      </c>
      <c r="G189" t="str">
        <f t="shared" si="10"/>
        <v>nov-2025</v>
      </c>
      <c r="H189" t="str">
        <f t="shared" si="11"/>
        <v>05-nov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59">
        <v>45966</v>
      </c>
      <c r="C190" s="47">
        <v>254.5</v>
      </c>
      <c r="D190" s="14" t="s">
        <v>113</v>
      </c>
      <c r="E190" t="s">
        <v>380</v>
      </c>
      <c r="F190" t="s">
        <v>69</v>
      </c>
      <c r="G190" t="str">
        <f t="shared" si="10"/>
        <v>nov-2025</v>
      </c>
      <c r="H190" t="str">
        <f t="shared" si="11"/>
        <v>05-nov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59">
        <v>45966</v>
      </c>
      <c r="C191" s="47">
        <v>329.58</v>
      </c>
      <c r="D191" s="14" t="s">
        <v>113</v>
      </c>
      <c r="E191" t="s">
        <v>380</v>
      </c>
      <c r="F191" t="s">
        <v>69</v>
      </c>
      <c r="G191" t="str">
        <f t="shared" si="10"/>
        <v>nov-2025</v>
      </c>
      <c r="H191" t="str">
        <f t="shared" si="11"/>
        <v>05-nov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59">
        <v>45966</v>
      </c>
      <c r="C192" s="47">
        <v>376.8</v>
      </c>
      <c r="D192" s="14" t="s">
        <v>385</v>
      </c>
      <c r="E192" t="s">
        <v>380</v>
      </c>
      <c r="F192" t="s">
        <v>69</v>
      </c>
      <c r="G192" t="str">
        <f t="shared" si="10"/>
        <v>nov-2025</v>
      </c>
      <c r="H192" t="str">
        <f t="shared" si="11"/>
        <v>05-nov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59">
        <v>45966</v>
      </c>
      <c r="C193" s="47">
        <v>368.4</v>
      </c>
      <c r="D193" s="14" t="s">
        <v>114</v>
      </c>
      <c r="E193" t="s">
        <v>380</v>
      </c>
      <c r="F193" t="s">
        <v>69</v>
      </c>
      <c r="G193" t="str">
        <f t="shared" si="10"/>
        <v>nov-2025</v>
      </c>
      <c r="H193" t="str">
        <f t="shared" si="11"/>
        <v>05-nov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59">
        <v>45965</v>
      </c>
      <c r="C194" s="47">
        <v>811.77</v>
      </c>
      <c r="D194" s="14" t="s">
        <v>381</v>
      </c>
      <c r="E194" t="s">
        <v>380</v>
      </c>
      <c r="F194" t="s">
        <v>69</v>
      </c>
      <c r="G194" t="str">
        <f t="shared" ref="G194:G257" si="15">TEXT(B194,"mmm-aaaa")</f>
        <v>nov-2025</v>
      </c>
      <c r="H194" t="str">
        <f t="shared" ref="H194:H257" si="16">TEXT(B194,"jj-mmm")</f>
        <v>04-nov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59">
        <v>45965</v>
      </c>
      <c r="C195" s="47">
        <v>674.58</v>
      </c>
      <c r="D195" s="14" t="s">
        <v>117</v>
      </c>
      <c r="E195" t="s">
        <v>380</v>
      </c>
      <c r="F195" t="s">
        <v>69</v>
      </c>
      <c r="G195" t="str">
        <f t="shared" si="15"/>
        <v>nov-2025</v>
      </c>
      <c r="H195" t="str">
        <f t="shared" si="16"/>
        <v>04-nov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59">
        <v>45965</v>
      </c>
      <c r="C196" s="47">
        <v>107.55</v>
      </c>
      <c r="D196" s="14" t="s">
        <v>117</v>
      </c>
      <c r="E196" t="s">
        <v>380</v>
      </c>
      <c r="F196" t="s">
        <v>69</v>
      </c>
      <c r="G196" t="str">
        <f t="shared" si="15"/>
        <v>nov-2025</v>
      </c>
      <c r="H196" t="str">
        <f t="shared" si="16"/>
        <v>04-nov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59">
        <v>45965</v>
      </c>
      <c r="C197" s="47">
        <v>962.88</v>
      </c>
      <c r="D197" s="14" t="s">
        <v>385</v>
      </c>
      <c r="E197" t="s">
        <v>380</v>
      </c>
      <c r="F197" t="s">
        <v>69</v>
      </c>
      <c r="G197" t="str">
        <f t="shared" si="15"/>
        <v>nov-2025</v>
      </c>
      <c r="H197" t="str">
        <f t="shared" si="16"/>
        <v>04-nov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59">
        <v>45965</v>
      </c>
      <c r="C198" s="47">
        <v>107.91</v>
      </c>
      <c r="D198" s="14" t="s">
        <v>114</v>
      </c>
      <c r="E198" t="s">
        <v>380</v>
      </c>
      <c r="F198" t="s">
        <v>69</v>
      </c>
      <c r="G198" t="str">
        <f t="shared" si="15"/>
        <v>nov-2025</v>
      </c>
      <c r="H198" t="str">
        <f t="shared" si="16"/>
        <v>04-nov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59">
        <v>45964</v>
      </c>
      <c r="C199" s="47">
        <v>19.66</v>
      </c>
      <c r="D199" s="14" t="s">
        <v>117</v>
      </c>
      <c r="E199" t="s">
        <v>380</v>
      </c>
      <c r="F199" t="s">
        <v>69</v>
      </c>
      <c r="G199" t="str">
        <f t="shared" si="15"/>
        <v>nov-2025</v>
      </c>
      <c r="H199" t="str">
        <f t="shared" si="16"/>
        <v>03-nov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59">
        <v>45964</v>
      </c>
      <c r="C200" s="47">
        <v>426.62</v>
      </c>
      <c r="D200" s="14" t="s">
        <v>390</v>
      </c>
      <c r="E200" t="s">
        <v>380</v>
      </c>
      <c r="F200" t="s">
        <v>69</v>
      </c>
      <c r="G200" t="str">
        <f t="shared" si="15"/>
        <v>nov-2025</v>
      </c>
      <c r="H200" t="str">
        <f t="shared" si="16"/>
        <v>03-nov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59">
        <v>45964</v>
      </c>
      <c r="C201" s="47">
        <v>187.92</v>
      </c>
      <c r="D201" s="14" t="s">
        <v>392</v>
      </c>
      <c r="E201" t="s">
        <v>380</v>
      </c>
      <c r="F201" t="s">
        <v>69</v>
      </c>
      <c r="G201" t="str">
        <f t="shared" si="15"/>
        <v>nov-2025</v>
      </c>
      <c r="H201" t="str">
        <f t="shared" si="16"/>
        <v>03-nov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59">
        <v>45964</v>
      </c>
      <c r="C202" s="47">
        <v>611.78</v>
      </c>
      <c r="D202" s="14" t="s">
        <v>382</v>
      </c>
      <c r="E202" t="s">
        <v>380</v>
      </c>
      <c r="F202" t="s">
        <v>69</v>
      </c>
      <c r="G202" t="str">
        <f t="shared" si="15"/>
        <v>nov-2025</v>
      </c>
      <c r="H202" t="str">
        <f t="shared" si="16"/>
        <v>03-nov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59">
        <v>45964</v>
      </c>
      <c r="C203" s="47">
        <v>1582.24</v>
      </c>
      <c r="D203" s="14" t="s">
        <v>119</v>
      </c>
      <c r="E203" t="s">
        <v>380</v>
      </c>
      <c r="F203" t="s">
        <v>69</v>
      </c>
      <c r="G203" t="str">
        <f t="shared" si="15"/>
        <v>nov-2025</v>
      </c>
      <c r="H203" t="str">
        <f t="shared" si="16"/>
        <v>03-nov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59">
        <v>45964</v>
      </c>
      <c r="C204" s="47">
        <v>326.64999999999998</v>
      </c>
      <c r="D204" s="14" t="s">
        <v>118</v>
      </c>
      <c r="E204" t="s">
        <v>380</v>
      </c>
      <c r="F204" t="s">
        <v>69</v>
      </c>
      <c r="G204" t="str">
        <f t="shared" si="15"/>
        <v>nov-2025</v>
      </c>
      <c r="H204" t="str">
        <f t="shared" si="16"/>
        <v>03-nov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59">
        <v>45964</v>
      </c>
      <c r="C205" s="47">
        <v>924</v>
      </c>
      <c r="D205" s="14" t="s">
        <v>116</v>
      </c>
      <c r="E205" t="s">
        <v>380</v>
      </c>
      <c r="F205" t="s">
        <v>69</v>
      </c>
      <c r="G205" t="str">
        <f t="shared" si="15"/>
        <v>nov-2025</v>
      </c>
      <c r="H205" t="str">
        <f t="shared" si="16"/>
        <v>03-nov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59">
        <v>45964</v>
      </c>
      <c r="C206" s="47">
        <v>792.51</v>
      </c>
      <c r="D206" s="14" t="s">
        <v>113</v>
      </c>
      <c r="E206" t="s">
        <v>380</v>
      </c>
      <c r="F206" t="s">
        <v>69</v>
      </c>
      <c r="G206" t="str">
        <f t="shared" si="15"/>
        <v>nov-2025</v>
      </c>
      <c r="H206" t="str">
        <f t="shared" si="16"/>
        <v>03-nov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59">
        <v>45964</v>
      </c>
      <c r="C207" s="47">
        <v>689.02</v>
      </c>
      <c r="D207" s="14" t="s">
        <v>383</v>
      </c>
      <c r="E207" t="s">
        <v>380</v>
      </c>
      <c r="F207" t="s">
        <v>69</v>
      </c>
      <c r="G207" t="str">
        <f t="shared" si="15"/>
        <v>nov-2025</v>
      </c>
      <c r="H207" t="str">
        <f t="shared" si="16"/>
        <v>03-nov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59">
        <v>45964</v>
      </c>
      <c r="C208" s="47">
        <v>188</v>
      </c>
      <c r="D208" s="14" t="s">
        <v>383</v>
      </c>
      <c r="E208" t="s">
        <v>380</v>
      </c>
      <c r="F208" t="s">
        <v>69</v>
      </c>
      <c r="G208" t="str">
        <f t="shared" si="15"/>
        <v>nov-2025</v>
      </c>
      <c r="H208" t="str">
        <f t="shared" si="16"/>
        <v>03-nov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59">
        <v>45963</v>
      </c>
      <c r="C209" s="47">
        <v>1729.3</v>
      </c>
      <c r="D209" s="14" t="s">
        <v>381</v>
      </c>
      <c r="E209" t="s">
        <v>380</v>
      </c>
      <c r="F209" t="s">
        <v>69</v>
      </c>
      <c r="G209" t="str">
        <f t="shared" si="15"/>
        <v>nov-2025</v>
      </c>
      <c r="H209" t="str">
        <f t="shared" si="16"/>
        <v>02-nov</v>
      </c>
      <c r="I209">
        <f t="shared" si="17"/>
        <v>2025</v>
      </c>
      <c r="J209" t="str">
        <f t="shared" si="18"/>
        <v>2025-11</v>
      </c>
      <c r="K209" t="str">
        <f t="shared" si="19"/>
        <v>Week-end</v>
      </c>
    </row>
    <row r="210" spans="1:11">
      <c r="A210" s="12" t="s">
        <v>7</v>
      </c>
      <c r="B210" s="159">
        <v>45962</v>
      </c>
      <c r="C210" s="47">
        <v>1277.8499999999999</v>
      </c>
      <c r="D210" s="14" t="s">
        <v>117</v>
      </c>
      <c r="E210" t="s">
        <v>380</v>
      </c>
      <c r="F210" t="s">
        <v>69</v>
      </c>
      <c r="G210" t="str">
        <f t="shared" si="15"/>
        <v>nov-2025</v>
      </c>
      <c r="H210" t="str">
        <f t="shared" si="16"/>
        <v>01-nov</v>
      </c>
      <c r="I210">
        <f t="shared" si="17"/>
        <v>2025</v>
      </c>
      <c r="J210" t="str">
        <f t="shared" si="18"/>
        <v>2025-11</v>
      </c>
      <c r="K210" t="str">
        <f t="shared" si="19"/>
        <v>Week-end</v>
      </c>
    </row>
    <row r="211" spans="1:11">
      <c r="A211" s="12" t="s">
        <v>7</v>
      </c>
      <c r="B211" s="159">
        <v>45962</v>
      </c>
      <c r="C211" s="47">
        <v>38.56</v>
      </c>
      <c r="D211" s="14" t="s">
        <v>117</v>
      </c>
      <c r="E211" t="s">
        <v>380</v>
      </c>
      <c r="F211" t="s">
        <v>69</v>
      </c>
      <c r="G211" t="str">
        <f t="shared" si="15"/>
        <v>nov-2025</v>
      </c>
      <c r="H211" t="str">
        <f t="shared" si="16"/>
        <v>01-nov</v>
      </c>
      <c r="I211">
        <f t="shared" si="17"/>
        <v>2025</v>
      </c>
      <c r="J211" t="str">
        <f t="shared" si="18"/>
        <v>2025-11</v>
      </c>
      <c r="K211" t="str">
        <f t="shared" si="19"/>
        <v>Week-end</v>
      </c>
    </row>
    <row r="212" spans="1:11">
      <c r="A212" s="12" t="s">
        <v>7</v>
      </c>
      <c r="B212" s="159">
        <v>45962</v>
      </c>
      <c r="C212" s="47">
        <v>152.96</v>
      </c>
      <c r="D212" s="14" t="s">
        <v>313</v>
      </c>
      <c r="E212" t="s">
        <v>380</v>
      </c>
      <c r="F212" t="s">
        <v>69</v>
      </c>
      <c r="G212" t="str">
        <f t="shared" si="15"/>
        <v>nov-2025</v>
      </c>
      <c r="H212" t="str">
        <f t="shared" si="16"/>
        <v>01-nov</v>
      </c>
      <c r="I212">
        <f t="shared" si="17"/>
        <v>2025</v>
      </c>
      <c r="J212" t="str">
        <f t="shared" si="18"/>
        <v>2025-11</v>
      </c>
      <c r="K212" t="str">
        <f t="shared" si="19"/>
        <v>Week-end</v>
      </c>
    </row>
    <row r="213" spans="1:11">
      <c r="A213" s="12" t="s">
        <v>7</v>
      </c>
      <c r="B213" s="159">
        <v>45961</v>
      </c>
      <c r="C213" s="47">
        <v>332.64</v>
      </c>
      <c r="D213" s="14" t="s">
        <v>117</v>
      </c>
      <c r="E213" t="s">
        <v>380</v>
      </c>
      <c r="F213" t="s">
        <v>69</v>
      </c>
      <c r="G213" t="str">
        <f t="shared" si="15"/>
        <v>oct-2025</v>
      </c>
      <c r="H213" t="str">
        <f t="shared" si="16"/>
        <v>31-oct</v>
      </c>
      <c r="I213">
        <f t="shared" si="17"/>
        <v>2025</v>
      </c>
      <c r="J213" t="str">
        <f t="shared" si="18"/>
        <v>2025-10</v>
      </c>
      <c r="K213" t="str">
        <f t="shared" si="19"/>
        <v>Semaine</v>
      </c>
    </row>
    <row r="214" spans="1:11">
      <c r="A214" s="12" t="s">
        <v>7</v>
      </c>
      <c r="B214" s="159">
        <v>45961</v>
      </c>
      <c r="C214" s="47">
        <v>537.85</v>
      </c>
      <c r="D214" s="14" t="s">
        <v>382</v>
      </c>
      <c r="E214" t="s">
        <v>380</v>
      </c>
      <c r="F214" t="s">
        <v>69</v>
      </c>
      <c r="G214" t="str">
        <f t="shared" si="15"/>
        <v>oct-2025</v>
      </c>
      <c r="H214" t="str">
        <f t="shared" si="16"/>
        <v>31-oct</v>
      </c>
      <c r="I214">
        <f t="shared" si="17"/>
        <v>2025</v>
      </c>
      <c r="J214" t="str">
        <f t="shared" si="18"/>
        <v>2025-10</v>
      </c>
      <c r="K214" t="str">
        <f t="shared" si="19"/>
        <v>Semaine</v>
      </c>
    </row>
    <row r="215" spans="1:11">
      <c r="A215" s="12" t="s">
        <v>7</v>
      </c>
      <c r="B215" s="159">
        <v>45961</v>
      </c>
      <c r="C215" s="47">
        <v>528.4</v>
      </c>
      <c r="D215" s="14" t="s">
        <v>388</v>
      </c>
      <c r="E215" t="s">
        <v>380</v>
      </c>
      <c r="F215" t="s">
        <v>69</v>
      </c>
      <c r="G215" t="str">
        <f t="shared" si="15"/>
        <v>oct-2025</v>
      </c>
      <c r="H215" t="str">
        <f t="shared" si="16"/>
        <v>31-oct</v>
      </c>
      <c r="I215">
        <f t="shared" si="17"/>
        <v>2025</v>
      </c>
      <c r="J215" t="str">
        <f t="shared" si="18"/>
        <v>2025-10</v>
      </c>
      <c r="K215" t="str">
        <f t="shared" si="19"/>
        <v>Semaine</v>
      </c>
    </row>
    <row r="216" spans="1:11">
      <c r="A216" s="12" t="s">
        <v>7</v>
      </c>
      <c r="B216" s="159">
        <v>45961</v>
      </c>
      <c r="C216" s="47">
        <v>257.66000000000003</v>
      </c>
      <c r="D216" s="14" t="s">
        <v>114</v>
      </c>
      <c r="E216" t="s">
        <v>380</v>
      </c>
      <c r="F216" t="s">
        <v>69</v>
      </c>
      <c r="G216" t="str">
        <f t="shared" si="15"/>
        <v>oct-2025</v>
      </c>
      <c r="H216" t="str">
        <f t="shared" si="16"/>
        <v>31-oct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59">
        <v>45960</v>
      </c>
      <c r="C217" s="47">
        <v>290.22000000000003</v>
      </c>
      <c r="D217" s="14" t="s">
        <v>381</v>
      </c>
      <c r="E217" t="s">
        <v>380</v>
      </c>
      <c r="F217" t="s">
        <v>69</v>
      </c>
      <c r="G217" t="str">
        <f t="shared" si="15"/>
        <v>oct-2025</v>
      </c>
      <c r="H217" t="str">
        <f t="shared" si="16"/>
        <v>30-oct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59">
        <v>45960</v>
      </c>
      <c r="C218" s="47">
        <v>401.45</v>
      </c>
      <c r="D218" s="14" t="s">
        <v>118</v>
      </c>
      <c r="E218" t="s">
        <v>380</v>
      </c>
      <c r="F218" t="s">
        <v>69</v>
      </c>
      <c r="G218" t="str">
        <f t="shared" si="15"/>
        <v>oct-2025</v>
      </c>
      <c r="H218" t="str">
        <f t="shared" si="16"/>
        <v>30-oct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59">
        <v>45960</v>
      </c>
      <c r="C219" s="47">
        <v>458.8</v>
      </c>
      <c r="D219" s="14" t="s">
        <v>391</v>
      </c>
      <c r="E219" t="s">
        <v>380</v>
      </c>
      <c r="F219" t="s">
        <v>69</v>
      </c>
      <c r="G219" t="str">
        <f t="shared" si="15"/>
        <v>oct-2025</v>
      </c>
      <c r="H219" t="str">
        <f t="shared" si="16"/>
        <v>30-oct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59">
        <v>45960</v>
      </c>
      <c r="C220" s="47">
        <v>201.6</v>
      </c>
      <c r="D220" s="14" t="s">
        <v>387</v>
      </c>
      <c r="E220" t="s">
        <v>380</v>
      </c>
      <c r="F220" t="s">
        <v>69</v>
      </c>
      <c r="G220" t="str">
        <f t="shared" si="15"/>
        <v>oct-2025</v>
      </c>
      <c r="H220" t="str">
        <f t="shared" si="16"/>
        <v>30-oct</v>
      </c>
      <c r="I220">
        <f t="shared" si="17"/>
        <v>2025</v>
      </c>
      <c r="J220" t="str">
        <f t="shared" si="18"/>
        <v>2025-10</v>
      </c>
      <c r="K220" t="str">
        <f t="shared" si="19"/>
        <v>Semaine</v>
      </c>
    </row>
    <row r="221" spans="1:11">
      <c r="A221" s="12" t="s">
        <v>7</v>
      </c>
      <c r="B221" s="159">
        <v>45959</v>
      </c>
      <c r="C221" s="47">
        <v>464.59</v>
      </c>
      <c r="D221" s="14" t="s">
        <v>381</v>
      </c>
      <c r="E221" t="s">
        <v>380</v>
      </c>
      <c r="F221" t="s">
        <v>69</v>
      </c>
      <c r="G221" t="str">
        <f t="shared" si="15"/>
        <v>oct-2025</v>
      </c>
      <c r="H221" t="str">
        <f t="shared" si="16"/>
        <v>29-oct</v>
      </c>
      <c r="I221">
        <f t="shared" si="17"/>
        <v>2025</v>
      </c>
      <c r="J221" t="str">
        <f t="shared" si="18"/>
        <v>2025-10</v>
      </c>
      <c r="K221" t="str">
        <f t="shared" si="19"/>
        <v>Semaine</v>
      </c>
    </row>
    <row r="222" spans="1:11">
      <c r="A222" s="12" t="s">
        <v>7</v>
      </c>
      <c r="B222" s="159">
        <v>45959</v>
      </c>
      <c r="C222" s="47">
        <v>490.8</v>
      </c>
      <c r="D222" s="14" t="s">
        <v>117</v>
      </c>
      <c r="E222" t="s">
        <v>380</v>
      </c>
      <c r="F222" t="s">
        <v>69</v>
      </c>
      <c r="G222" t="str">
        <f t="shared" si="15"/>
        <v>oct-2025</v>
      </c>
      <c r="H222" t="str">
        <f t="shared" si="16"/>
        <v>29-oct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59">
        <v>45959</v>
      </c>
      <c r="C223" s="47">
        <v>1819.91</v>
      </c>
      <c r="D223" s="14" t="s">
        <v>382</v>
      </c>
      <c r="E223" t="s">
        <v>380</v>
      </c>
      <c r="F223" t="s">
        <v>69</v>
      </c>
      <c r="G223" t="str">
        <f t="shared" si="15"/>
        <v>oct-2025</v>
      </c>
      <c r="H223" t="str">
        <f t="shared" si="16"/>
        <v>29-oct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59">
        <v>45959</v>
      </c>
      <c r="C224" s="47">
        <v>351.16</v>
      </c>
      <c r="D224" s="14" t="s">
        <v>118</v>
      </c>
      <c r="E224" t="s">
        <v>380</v>
      </c>
      <c r="F224" t="s">
        <v>69</v>
      </c>
      <c r="G224" t="str">
        <f t="shared" si="15"/>
        <v>oct-2025</v>
      </c>
      <c r="H224" t="str">
        <f t="shared" si="16"/>
        <v>29-oct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59">
        <v>45959</v>
      </c>
      <c r="C225" s="47">
        <v>414.09</v>
      </c>
      <c r="D225" s="14" t="s">
        <v>113</v>
      </c>
      <c r="E225" t="s">
        <v>380</v>
      </c>
      <c r="F225" t="s">
        <v>69</v>
      </c>
      <c r="G225" t="str">
        <f t="shared" si="15"/>
        <v>oct-2025</v>
      </c>
      <c r="H225" t="str">
        <f t="shared" si="16"/>
        <v>29-oct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59">
        <v>45958</v>
      </c>
      <c r="C226" s="47">
        <v>276.73</v>
      </c>
      <c r="D226" s="14" t="s">
        <v>381</v>
      </c>
      <c r="E226" t="s">
        <v>380</v>
      </c>
      <c r="F226" t="s">
        <v>69</v>
      </c>
      <c r="G226" t="str">
        <f t="shared" si="15"/>
        <v>oct-2025</v>
      </c>
      <c r="H226" t="str">
        <f t="shared" si="16"/>
        <v>28-oct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59">
        <v>45958</v>
      </c>
      <c r="C227" s="47">
        <v>130.44</v>
      </c>
      <c r="D227" s="14" t="s">
        <v>117</v>
      </c>
      <c r="E227" t="s">
        <v>380</v>
      </c>
      <c r="F227" t="s">
        <v>69</v>
      </c>
      <c r="G227" t="str">
        <f t="shared" si="15"/>
        <v>oct-2025</v>
      </c>
      <c r="H227" t="str">
        <f t="shared" si="16"/>
        <v>28-oct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59">
        <v>45958</v>
      </c>
      <c r="C228" s="47">
        <v>236.45</v>
      </c>
      <c r="D228" s="14" t="s">
        <v>382</v>
      </c>
      <c r="E228" t="s">
        <v>380</v>
      </c>
      <c r="F228" t="s">
        <v>69</v>
      </c>
      <c r="G228" t="str">
        <f t="shared" si="15"/>
        <v>oct-2025</v>
      </c>
      <c r="H228" t="str">
        <f t="shared" si="16"/>
        <v>28-oct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59">
        <v>45958</v>
      </c>
      <c r="C229" s="47">
        <v>414.09</v>
      </c>
      <c r="D229" s="14" t="s">
        <v>113</v>
      </c>
      <c r="E229" t="s">
        <v>380</v>
      </c>
      <c r="F229" t="s">
        <v>69</v>
      </c>
      <c r="G229" t="str">
        <f t="shared" si="15"/>
        <v>oct-2025</v>
      </c>
      <c r="H229" t="str">
        <f t="shared" si="16"/>
        <v>28-oct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59">
        <v>45958</v>
      </c>
      <c r="C230" s="47">
        <v>88.63</v>
      </c>
      <c r="D230" s="14" t="s">
        <v>114</v>
      </c>
      <c r="E230" t="s">
        <v>380</v>
      </c>
      <c r="F230" t="s">
        <v>69</v>
      </c>
      <c r="G230" t="str">
        <f t="shared" si="15"/>
        <v>oct-2025</v>
      </c>
      <c r="H230" t="str">
        <f t="shared" si="16"/>
        <v>28-oct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59">
        <v>45957</v>
      </c>
      <c r="C231" s="47">
        <v>211.2</v>
      </c>
      <c r="D231" s="14" t="s">
        <v>381</v>
      </c>
      <c r="E231" t="s">
        <v>380</v>
      </c>
      <c r="F231" t="s">
        <v>69</v>
      </c>
      <c r="G231" t="str">
        <f t="shared" si="15"/>
        <v>oct-2025</v>
      </c>
      <c r="H231" t="str">
        <f t="shared" si="16"/>
        <v>27-oct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59">
        <v>45957</v>
      </c>
      <c r="C232" s="47">
        <v>348.38</v>
      </c>
      <c r="D232" s="14" t="s">
        <v>117</v>
      </c>
      <c r="E232" t="s">
        <v>380</v>
      </c>
      <c r="F232" t="s">
        <v>69</v>
      </c>
      <c r="G232" t="str">
        <f t="shared" si="15"/>
        <v>oct-2025</v>
      </c>
      <c r="H232" t="str">
        <f t="shared" si="16"/>
        <v>27-oct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59">
        <v>45957</v>
      </c>
      <c r="C233" s="47">
        <v>342.79</v>
      </c>
      <c r="D233" s="14" t="s">
        <v>382</v>
      </c>
      <c r="E233" t="s">
        <v>380</v>
      </c>
      <c r="F233" t="s">
        <v>69</v>
      </c>
      <c r="G233" t="str">
        <f t="shared" si="15"/>
        <v>oct-2025</v>
      </c>
      <c r="H233" t="str">
        <f t="shared" si="16"/>
        <v>27-oct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59">
        <v>45957</v>
      </c>
      <c r="C234" s="47">
        <v>432.76</v>
      </c>
      <c r="D234" s="14" t="s">
        <v>113</v>
      </c>
      <c r="E234" t="s">
        <v>380</v>
      </c>
      <c r="F234" t="s">
        <v>69</v>
      </c>
      <c r="G234" t="str">
        <f t="shared" si="15"/>
        <v>oct-2025</v>
      </c>
      <c r="H234" t="str">
        <f t="shared" si="16"/>
        <v>27-oct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59">
        <v>45954</v>
      </c>
      <c r="C235" s="47">
        <v>73.95</v>
      </c>
      <c r="D235" s="14" t="s">
        <v>381</v>
      </c>
      <c r="E235" t="s">
        <v>380</v>
      </c>
      <c r="F235" t="s">
        <v>69</v>
      </c>
      <c r="G235" t="str">
        <f t="shared" si="15"/>
        <v>oct-2025</v>
      </c>
      <c r="H235" t="str">
        <f t="shared" si="16"/>
        <v>24-oct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59">
        <v>45954</v>
      </c>
      <c r="C236" s="47">
        <v>125.06</v>
      </c>
      <c r="D236" s="14" t="s">
        <v>313</v>
      </c>
      <c r="E236" t="s">
        <v>380</v>
      </c>
      <c r="F236" t="s">
        <v>69</v>
      </c>
      <c r="G236" t="str">
        <f t="shared" si="15"/>
        <v>oct-2025</v>
      </c>
      <c r="H236" t="str">
        <f t="shared" si="16"/>
        <v>24-oct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59">
        <v>45954</v>
      </c>
      <c r="C237" s="47">
        <v>293.86</v>
      </c>
      <c r="D237" s="14" t="s">
        <v>118</v>
      </c>
      <c r="E237" t="s">
        <v>380</v>
      </c>
      <c r="F237" t="s">
        <v>69</v>
      </c>
      <c r="G237" t="str">
        <f t="shared" si="15"/>
        <v>oct-2025</v>
      </c>
      <c r="H237" t="str">
        <f t="shared" si="16"/>
        <v>24-oct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59">
        <v>45954</v>
      </c>
      <c r="C238" s="47">
        <v>430.08</v>
      </c>
      <c r="D238" s="14" t="s">
        <v>385</v>
      </c>
      <c r="E238" t="s">
        <v>380</v>
      </c>
      <c r="F238" t="s">
        <v>69</v>
      </c>
      <c r="G238" t="str">
        <f t="shared" si="15"/>
        <v>oct-2025</v>
      </c>
      <c r="H238" t="str">
        <f t="shared" si="16"/>
        <v>24-oct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59">
        <v>45954</v>
      </c>
      <c r="C239" s="47">
        <v>413.13</v>
      </c>
      <c r="D239" s="14" t="s">
        <v>389</v>
      </c>
      <c r="E239" t="s">
        <v>380</v>
      </c>
      <c r="F239" t="s">
        <v>69</v>
      </c>
      <c r="G239" t="str">
        <f t="shared" si="15"/>
        <v>oct-2025</v>
      </c>
      <c r="H239" t="str">
        <f t="shared" si="16"/>
        <v>24-oct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59">
        <v>45953</v>
      </c>
      <c r="C240" s="47">
        <v>220.05</v>
      </c>
      <c r="D240" s="14" t="s">
        <v>381</v>
      </c>
      <c r="E240" t="s">
        <v>380</v>
      </c>
      <c r="F240" t="s">
        <v>69</v>
      </c>
      <c r="G240" t="str">
        <f t="shared" si="15"/>
        <v>oct-2025</v>
      </c>
      <c r="H240" t="str">
        <f t="shared" si="16"/>
        <v>23-oct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59">
        <v>45953</v>
      </c>
      <c r="C241" s="47">
        <v>103.86</v>
      </c>
      <c r="D241" s="14" t="s">
        <v>382</v>
      </c>
      <c r="E241" t="s">
        <v>380</v>
      </c>
      <c r="F241" t="s">
        <v>69</v>
      </c>
      <c r="G241" t="str">
        <f t="shared" si="15"/>
        <v>oct-2025</v>
      </c>
      <c r="H241" t="str">
        <f t="shared" si="16"/>
        <v>23-oct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59">
        <v>45952</v>
      </c>
      <c r="C242" s="47">
        <v>291.81</v>
      </c>
      <c r="D242" s="14" t="s">
        <v>381</v>
      </c>
      <c r="E242" t="s">
        <v>380</v>
      </c>
      <c r="F242" t="s">
        <v>69</v>
      </c>
      <c r="G242" t="str">
        <f t="shared" si="15"/>
        <v>oct-2025</v>
      </c>
      <c r="H242" t="str">
        <f t="shared" si="16"/>
        <v>22-oct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59">
        <v>45951</v>
      </c>
      <c r="C243" s="47">
        <v>311.14999999999998</v>
      </c>
      <c r="D243" s="14" t="s">
        <v>381</v>
      </c>
      <c r="E243" t="s">
        <v>380</v>
      </c>
      <c r="F243" t="s">
        <v>69</v>
      </c>
      <c r="G243" t="str">
        <f t="shared" si="15"/>
        <v>oct-2025</v>
      </c>
      <c r="H243" t="str">
        <f t="shared" si="16"/>
        <v>21-oct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59">
        <v>45951</v>
      </c>
      <c r="C244" s="47">
        <v>485.69</v>
      </c>
      <c r="D244" s="14" t="s">
        <v>117</v>
      </c>
      <c r="E244" t="s">
        <v>380</v>
      </c>
      <c r="F244" t="s">
        <v>69</v>
      </c>
      <c r="G244" t="str">
        <f t="shared" si="15"/>
        <v>oct-2025</v>
      </c>
      <c r="H244" t="str">
        <f t="shared" si="16"/>
        <v>21-oct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59">
        <v>45951</v>
      </c>
      <c r="C245" s="47">
        <v>871.64</v>
      </c>
      <c r="D245" s="14" t="s">
        <v>382</v>
      </c>
      <c r="E245" t="s">
        <v>380</v>
      </c>
      <c r="F245" t="s">
        <v>69</v>
      </c>
      <c r="G245" t="str">
        <f t="shared" si="15"/>
        <v>oct-2025</v>
      </c>
      <c r="H245" t="str">
        <f t="shared" si="16"/>
        <v>21-oct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59">
        <v>45951</v>
      </c>
      <c r="C246" s="47">
        <v>471.94</v>
      </c>
      <c r="D246" s="14" t="s">
        <v>118</v>
      </c>
      <c r="E246" t="s">
        <v>380</v>
      </c>
      <c r="F246" t="s">
        <v>69</v>
      </c>
      <c r="G246" t="str">
        <f t="shared" si="15"/>
        <v>oct-2025</v>
      </c>
      <c r="H246" t="str">
        <f t="shared" si="16"/>
        <v>21-oct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59">
        <v>45950</v>
      </c>
      <c r="C247" s="47">
        <v>118.57</v>
      </c>
      <c r="D247" s="14" t="s">
        <v>113</v>
      </c>
      <c r="E247" t="s">
        <v>380</v>
      </c>
      <c r="F247" t="s">
        <v>69</v>
      </c>
      <c r="G247" t="str">
        <f t="shared" si="15"/>
        <v>oct-2025</v>
      </c>
      <c r="H247" t="str">
        <f t="shared" si="16"/>
        <v>20-oct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59">
        <v>45949</v>
      </c>
      <c r="C248" s="47">
        <v>171.26</v>
      </c>
      <c r="D248" s="14" t="s">
        <v>381</v>
      </c>
      <c r="E248" t="s">
        <v>380</v>
      </c>
      <c r="F248" t="s">
        <v>69</v>
      </c>
      <c r="G248" t="str">
        <f t="shared" si="15"/>
        <v>oct-2025</v>
      </c>
      <c r="H248" t="str">
        <f t="shared" si="16"/>
        <v>19-oct</v>
      </c>
      <c r="I248">
        <f t="shared" si="17"/>
        <v>2025</v>
      </c>
      <c r="J248" t="str">
        <f t="shared" si="18"/>
        <v>2025-10</v>
      </c>
      <c r="K248" t="str">
        <f t="shared" si="19"/>
        <v>Week-end</v>
      </c>
    </row>
    <row r="249" spans="1:11">
      <c r="A249" s="6" t="s">
        <v>7</v>
      </c>
      <c r="B249" s="160">
        <v>45948</v>
      </c>
      <c r="C249" s="48">
        <v>231.6</v>
      </c>
      <c r="D249" s="7" t="s">
        <v>385</v>
      </c>
      <c r="E249" t="s">
        <v>380</v>
      </c>
      <c r="F249" t="s">
        <v>69</v>
      </c>
      <c r="G249" t="str">
        <f t="shared" si="15"/>
        <v>oct-2025</v>
      </c>
      <c r="H249" t="str">
        <f t="shared" si="16"/>
        <v>18-oct</v>
      </c>
      <c r="I249">
        <f t="shared" si="17"/>
        <v>2025</v>
      </c>
      <c r="J249" t="str">
        <f t="shared" si="18"/>
        <v>2025-10</v>
      </c>
      <c r="K249" t="str">
        <f t="shared" si="19"/>
        <v>Week-end</v>
      </c>
    </row>
    <row r="250" spans="1:11">
      <c r="A250" s="6" t="s">
        <v>7</v>
      </c>
      <c r="B250" s="160">
        <v>45947</v>
      </c>
      <c r="C250" s="48">
        <v>696.95</v>
      </c>
      <c r="D250" s="7" t="s">
        <v>381</v>
      </c>
      <c r="E250" t="s">
        <v>380</v>
      </c>
      <c r="F250" t="s">
        <v>69</v>
      </c>
      <c r="G250" t="str">
        <f t="shared" si="15"/>
        <v>oct-2025</v>
      </c>
      <c r="H250" t="str">
        <f t="shared" si="16"/>
        <v>17-oct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60">
        <v>45947</v>
      </c>
      <c r="C251" s="48">
        <v>627.09</v>
      </c>
      <c r="D251" s="7" t="s">
        <v>117</v>
      </c>
      <c r="E251" t="s">
        <v>380</v>
      </c>
      <c r="F251" t="s">
        <v>69</v>
      </c>
      <c r="G251" t="str">
        <f t="shared" si="15"/>
        <v>oct-2025</v>
      </c>
      <c r="H251" t="str">
        <f t="shared" si="16"/>
        <v>17-oct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60">
        <v>45947</v>
      </c>
      <c r="C252" s="48">
        <v>135.66999999999999</v>
      </c>
      <c r="D252" s="7" t="s">
        <v>392</v>
      </c>
      <c r="E252" t="s">
        <v>380</v>
      </c>
      <c r="F252" t="s">
        <v>69</v>
      </c>
      <c r="G252" t="str">
        <f t="shared" si="15"/>
        <v>oct-2025</v>
      </c>
      <c r="H252" t="str">
        <f t="shared" si="16"/>
        <v>17-oct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60">
        <v>45947</v>
      </c>
      <c r="C253" s="48">
        <v>100.01</v>
      </c>
      <c r="D253" s="7" t="s">
        <v>382</v>
      </c>
      <c r="E253" t="s">
        <v>380</v>
      </c>
      <c r="F253" t="s">
        <v>69</v>
      </c>
      <c r="G253" t="str">
        <f t="shared" si="15"/>
        <v>oct-2025</v>
      </c>
      <c r="H253" t="str">
        <f t="shared" si="16"/>
        <v>17-oct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60">
        <v>45947</v>
      </c>
      <c r="C254" s="48">
        <v>432.2</v>
      </c>
      <c r="D254" s="7" t="s">
        <v>118</v>
      </c>
      <c r="E254" t="s">
        <v>380</v>
      </c>
      <c r="F254" t="s">
        <v>69</v>
      </c>
      <c r="G254" t="str">
        <f t="shared" si="15"/>
        <v>oct-2025</v>
      </c>
      <c r="H254" t="str">
        <f t="shared" si="16"/>
        <v>17-oct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60">
        <v>45947</v>
      </c>
      <c r="C255" s="48">
        <v>745.9</v>
      </c>
      <c r="D255" s="7" t="s">
        <v>388</v>
      </c>
      <c r="E255" t="s">
        <v>380</v>
      </c>
      <c r="F255" t="s">
        <v>69</v>
      </c>
      <c r="G255" t="str">
        <f t="shared" si="15"/>
        <v>oct-2025</v>
      </c>
      <c r="H255" t="str">
        <f t="shared" si="16"/>
        <v>17-oct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60">
        <v>45947</v>
      </c>
      <c r="C256" s="48">
        <v>389.04</v>
      </c>
      <c r="D256" s="7" t="s">
        <v>113</v>
      </c>
      <c r="E256" t="s">
        <v>380</v>
      </c>
      <c r="F256" t="s">
        <v>69</v>
      </c>
      <c r="G256" t="str">
        <f t="shared" si="15"/>
        <v>oct-2025</v>
      </c>
      <c r="H256" t="str">
        <f t="shared" si="16"/>
        <v>17-oct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60">
        <v>45947</v>
      </c>
      <c r="C257" s="48">
        <v>741.44</v>
      </c>
      <c r="D257" s="7" t="s">
        <v>385</v>
      </c>
      <c r="E257" t="s">
        <v>380</v>
      </c>
      <c r="F257" t="s">
        <v>69</v>
      </c>
      <c r="G257" t="str">
        <f t="shared" si="15"/>
        <v>oct-2025</v>
      </c>
      <c r="H257" t="str">
        <f t="shared" si="16"/>
        <v>17-oct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60">
        <v>45947</v>
      </c>
      <c r="C258" s="48">
        <v>201.6</v>
      </c>
      <c r="D258" s="7" t="s">
        <v>387</v>
      </c>
      <c r="E258" t="s">
        <v>380</v>
      </c>
      <c r="F258" t="s">
        <v>69</v>
      </c>
      <c r="G258" t="str">
        <f t="shared" ref="G258:G321" si="20">TEXT(B258,"mmm-aaaa")</f>
        <v>oct-2025</v>
      </c>
      <c r="H258" t="str">
        <f t="shared" ref="H258:H321" si="21">TEXT(B258,"jj-mmm")</f>
        <v>17-oct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60">
        <v>45946</v>
      </c>
      <c r="C259" s="48">
        <v>547.35</v>
      </c>
      <c r="D259" s="7" t="s">
        <v>381</v>
      </c>
      <c r="E259" t="s">
        <v>380</v>
      </c>
      <c r="F259" t="s">
        <v>69</v>
      </c>
      <c r="G259" t="str">
        <f t="shared" si="20"/>
        <v>oct-2025</v>
      </c>
      <c r="H259" t="str">
        <f t="shared" si="21"/>
        <v>16-oct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60">
        <v>45946</v>
      </c>
      <c r="C260" s="48">
        <v>679.09</v>
      </c>
      <c r="D260" s="7" t="s">
        <v>117</v>
      </c>
      <c r="E260" t="s">
        <v>380</v>
      </c>
      <c r="F260" t="s">
        <v>69</v>
      </c>
      <c r="G260" t="str">
        <f t="shared" si="20"/>
        <v>oct-2025</v>
      </c>
      <c r="H260" t="str">
        <f t="shared" si="21"/>
        <v>16-oct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60">
        <v>45946</v>
      </c>
      <c r="C261" s="48">
        <v>505.64</v>
      </c>
      <c r="D261" s="7" t="s">
        <v>382</v>
      </c>
      <c r="E261" t="s">
        <v>380</v>
      </c>
      <c r="F261" t="s">
        <v>69</v>
      </c>
      <c r="G261" t="str">
        <f t="shared" si="20"/>
        <v>oct-2025</v>
      </c>
      <c r="H261" t="str">
        <f t="shared" si="21"/>
        <v>16-oct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60">
        <v>45946</v>
      </c>
      <c r="C262" s="48">
        <v>166.23</v>
      </c>
      <c r="D262" s="7" t="s">
        <v>113</v>
      </c>
      <c r="E262" t="s">
        <v>380</v>
      </c>
      <c r="F262" t="s">
        <v>69</v>
      </c>
      <c r="G262" t="str">
        <f t="shared" si="20"/>
        <v>oct-2025</v>
      </c>
      <c r="H262" t="str">
        <f t="shared" si="21"/>
        <v>16-oct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60">
        <v>45946</v>
      </c>
      <c r="C263" s="48">
        <v>283.3</v>
      </c>
      <c r="D263" s="7" t="s">
        <v>383</v>
      </c>
      <c r="E263" t="s">
        <v>380</v>
      </c>
      <c r="F263" t="s">
        <v>69</v>
      </c>
      <c r="G263" t="str">
        <f t="shared" si="20"/>
        <v>oct-2025</v>
      </c>
      <c r="H263" t="str">
        <f t="shared" si="21"/>
        <v>16-oct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60">
        <v>45945</v>
      </c>
      <c r="C264" s="48">
        <v>142.07</v>
      </c>
      <c r="D264" s="7" t="s">
        <v>391</v>
      </c>
      <c r="E264" t="s">
        <v>380</v>
      </c>
      <c r="F264" t="s">
        <v>69</v>
      </c>
      <c r="G264" t="str">
        <f t="shared" si="20"/>
        <v>oct-2025</v>
      </c>
      <c r="H264" t="str">
        <f t="shared" si="21"/>
        <v>15-oct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60">
        <v>45945</v>
      </c>
      <c r="C265" s="48">
        <v>2504.5500000000002</v>
      </c>
      <c r="D265" s="7" t="s">
        <v>386</v>
      </c>
      <c r="E265" t="s">
        <v>380</v>
      </c>
      <c r="F265" t="s">
        <v>69</v>
      </c>
      <c r="G265" t="str">
        <f t="shared" si="20"/>
        <v>oct-2025</v>
      </c>
      <c r="H265" t="str">
        <f t="shared" si="21"/>
        <v>15-oct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60">
        <v>45945</v>
      </c>
      <c r="C266" s="48">
        <v>52.2</v>
      </c>
      <c r="D266" s="7" t="s">
        <v>381</v>
      </c>
      <c r="E266" t="s">
        <v>380</v>
      </c>
      <c r="F266" t="s">
        <v>69</v>
      </c>
      <c r="G266" t="str">
        <f t="shared" si="20"/>
        <v>oct-2025</v>
      </c>
      <c r="H266" t="str">
        <f t="shared" si="21"/>
        <v>15-oct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60">
        <v>45944</v>
      </c>
      <c r="C267" s="48">
        <v>835.64</v>
      </c>
      <c r="D267" s="7" t="s">
        <v>117</v>
      </c>
      <c r="E267" t="s">
        <v>380</v>
      </c>
      <c r="F267" t="s">
        <v>69</v>
      </c>
      <c r="G267" t="str">
        <f t="shared" si="20"/>
        <v>oct-2025</v>
      </c>
      <c r="H267" t="str">
        <f t="shared" si="21"/>
        <v>14-oct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60">
        <v>45944</v>
      </c>
      <c r="C268" s="48">
        <v>831.18</v>
      </c>
      <c r="D268" s="7" t="s">
        <v>382</v>
      </c>
      <c r="E268" t="s">
        <v>380</v>
      </c>
      <c r="F268" t="s">
        <v>69</v>
      </c>
      <c r="G268" t="str">
        <f t="shared" si="20"/>
        <v>oct-2025</v>
      </c>
      <c r="H268" t="str">
        <f t="shared" si="21"/>
        <v>14-oct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60">
        <v>45944</v>
      </c>
      <c r="C269" s="48">
        <v>140.43</v>
      </c>
      <c r="D269" s="7" t="s">
        <v>382</v>
      </c>
      <c r="E269" t="s">
        <v>380</v>
      </c>
      <c r="F269" t="s">
        <v>69</v>
      </c>
      <c r="G269" t="str">
        <f t="shared" si="20"/>
        <v>oct-2025</v>
      </c>
      <c r="H269" t="str">
        <f t="shared" si="21"/>
        <v>14-oct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60">
        <v>45944</v>
      </c>
      <c r="C270" s="48">
        <v>708.24</v>
      </c>
      <c r="D270" s="7" t="s">
        <v>118</v>
      </c>
      <c r="E270" t="s">
        <v>380</v>
      </c>
      <c r="F270" t="s">
        <v>69</v>
      </c>
      <c r="G270" t="str">
        <f t="shared" si="20"/>
        <v>oct-2025</v>
      </c>
      <c r="H270" t="str">
        <f t="shared" si="21"/>
        <v>14-oct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60">
        <v>45944</v>
      </c>
      <c r="C271" s="48">
        <v>153.93</v>
      </c>
      <c r="D271" s="7" t="s">
        <v>116</v>
      </c>
      <c r="E271" t="s">
        <v>380</v>
      </c>
      <c r="F271" t="s">
        <v>69</v>
      </c>
      <c r="G271" t="str">
        <f t="shared" si="20"/>
        <v>oct-2025</v>
      </c>
      <c r="H271" t="str">
        <f t="shared" si="21"/>
        <v>14-oct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60">
        <v>45944</v>
      </c>
      <c r="C272" s="48">
        <v>204.15</v>
      </c>
      <c r="D272" s="7" t="s">
        <v>114</v>
      </c>
      <c r="E272" t="s">
        <v>380</v>
      </c>
      <c r="F272" t="s">
        <v>69</v>
      </c>
      <c r="G272" t="str">
        <f t="shared" si="20"/>
        <v>oct-2025</v>
      </c>
      <c r="H272" t="str">
        <f t="shared" si="21"/>
        <v>14-oct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60">
        <v>45944</v>
      </c>
      <c r="C273" s="48">
        <v>201.6</v>
      </c>
      <c r="D273" s="7" t="s">
        <v>387</v>
      </c>
      <c r="E273" t="s">
        <v>380</v>
      </c>
      <c r="F273" t="s">
        <v>69</v>
      </c>
      <c r="G273" t="str">
        <f t="shared" si="20"/>
        <v>oct-2025</v>
      </c>
      <c r="H273" t="str">
        <f t="shared" si="21"/>
        <v>14-oct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60">
        <v>45944</v>
      </c>
      <c r="C274" s="48">
        <v>920.26</v>
      </c>
      <c r="D274" s="7" t="s">
        <v>381</v>
      </c>
      <c r="E274" t="s">
        <v>380</v>
      </c>
      <c r="F274" t="s">
        <v>69</v>
      </c>
      <c r="G274" t="str">
        <f t="shared" si="20"/>
        <v>oct-2025</v>
      </c>
      <c r="H274" t="str">
        <f t="shared" si="21"/>
        <v>14-oct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60">
        <v>45943</v>
      </c>
      <c r="C275" s="48">
        <v>542.66999999999996</v>
      </c>
      <c r="D275" s="7" t="s">
        <v>113</v>
      </c>
      <c r="E275" t="s">
        <v>380</v>
      </c>
      <c r="F275" t="s">
        <v>69</v>
      </c>
      <c r="G275" t="str">
        <f t="shared" si="20"/>
        <v>oct-2025</v>
      </c>
      <c r="H275" t="str">
        <f t="shared" si="21"/>
        <v>13-oct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60">
        <v>45943</v>
      </c>
      <c r="C276" s="48">
        <v>36.9</v>
      </c>
      <c r="D276" s="7" t="s">
        <v>383</v>
      </c>
      <c r="E276" t="s">
        <v>380</v>
      </c>
      <c r="F276" t="s">
        <v>69</v>
      </c>
      <c r="G276" t="str">
        <f t="shared" si="20"/>
        <v>oct-2025</v>
      </c>
      <c r="H276" t="str">
        <f t="shared" si="21"/>
        <v>13-oct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60">
        <v>45943</v>
      </c>
      <c r="C277" s="48">
        <v>75.97</v>
      </c>
      <c r="D277" s="7" t="s">
        <v>383</v>
      </c>
      <c r="E277" t="s">
        <v>380</v>
      </c>
      <c r="F277" t="s">
        <v>69</v>
      </c>
      <c r="G277" t="str">
        <f t="shared" si="20"/>
        <v>oct-2025</v>
      </c>
      <c r="H277" t="str">
        <f t="shared" si="21"/>
        <v>13-oct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60">
        <v>45943</v>
      </c>
      <c r="C278" s="48">
        <v>124.85</v>
      </c>
      <c r="D278" s="7" t="s">
        <v>383</v>
      </c>
      <c r="E278" t="s">
        <v>380</v>
      </c>
      <c r="F278" t="s">
        <v>69</v>
      </c>
      <c r="G278" t="str">
        <f t="shared" si="20"/>
        <v>oct-2025</v>
      </c>
      <c r="H278" t="str">
        <f t="shared" si="21"/>
        <v>13-oct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60">
        <v>45943</v>
      </c>
      <c r="C279" s="48">
        <v>15</v>
      </c>
      <c r="D279" s="7" t="s">
        <v>381</v>
      </c>
      <c r="E279" t="s">
        <v>380</v>
      </c>
      <c r="F279" t="s">
        <v>69</v>
      </c>
      <c r="G279" t="str">
        <f t="shared" si="20"/>
        <v>oct-2025</v>
      </c>
      <c r="H279" t="str">
        <f t="shared" si="21"/>
        <v>13-oct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60">
        <v>45941</v>
      </c>
      <c r="C280" s="48">
        <v>209.33</v>
      </c>
      <c r="D280" s="7" t="s">
        <v>117</v>
      </c>
      <c r="E280" t="s">
        <v>380</v>
      </c>
      <c r="F280" t="s">
        <v>69</v>
      </c>
      <c r="G280" t="str">
        <f t="shared" si="20"/>
        <v>oct-2025</v>
      </c>
      <c r="H280" t="str">
        <f t="shared" si="21"/>
        <v>11-oct</v>
      </c>
      <c r="I280">
        <f t="shared" si="22"/>
        <v>2025</v>
      </c>
      <c r="J280" t="str">
        <f t="shared" si="23"/>
        <v>2025-10</v>
      </c>
      <c r="K280" t="str">
        <f t="shared" si="24"/>
        <v>Week-end</v>
      </c>
    </row>
    <row r="281" spans="1:11">
      <c r="A281" s="6" t="s">
        <v>7</v>
      </c>
      <c r="B281" s="160">
        <v>45941</v>
      </c>
      <c r="C281" s="48">
        <v>646.53</v>
      </c>
      <c r="D281" s="7" t="s">
        <v>313</v>
      </c>
      <c r="E281" t="s">
        <v>380</v>
      </c>
      <c r="F281" t="s">
        <v>69</v>
      </c>
      <c r="G281" t="str">
        <f t="shared" si="20"/>
        <v>oct-2025</v>
      </c>
      <c r="H281" t="str">
        <f t="shared" si="21"/>
        <v>11-oct</v>
      </c>
      <c r="I281">
        <f t="shared" si="22"/>
        <v>2025</v>
      </c>
      <c r="J281" t="str">
        <f t="shared" si="23"/>
        <v>2025-10</v>
      </c>
      <c r="K281" t="str">
        <f t="shared" si="24"/>
        <v>Week-end</v>
      </c>
    </row>
    <row r="282" spans="1:11">
      <c r="A282" s="6" t="s">
        <v>7</v>
      </c>
      <c r="B282" s="160">
        <v>45941</v>
      </c>
      <c r="C282" s="48">
        <v>441.51</v>
      </c>
      <c r="D282" s="7" t="s">
        <v>381</v>
      </c>
      <c r="E282" t="s">
        <v>380</v>
      </c>
      <c r="F282" t="s">
        <v>69</v>
      </c>
      <c r="G282" t="str">
        <f t="shared" si="20"/>
        <v>oct-2025</v>
      </c>
      <c r="H282" t="str">
        <f t="shared" si="21"/>
        <v>11-oct</v>
      </c>
      <c r="I282">
        <f t="shared" si="22"/>
        <v>2025</v>
      </c>
      <c r="J282" t="str">
        <f t="shared" si="23"/>
        <v>2025-10</v>
      </c>
      <c r="K282" t="str">
        <f t="shared" si="24"/>
        <v>Week-end</v>
      </c>
    </row>
    <row r="283" spans="1:11">
      <c r="A283" s="6" t="s">
        <v>7</v>
      </c>
      <c r="B283" s="160">
        <v>45940</v>
      </c>
      <c r="C283" s="48">
        <v>833.72</v>
      </c>
      <c r="D283" s="7" t="s">
        <v>117</v>
      </c>
      <c r="E283" t="s">
        <v>380</v>
      </c>
      <c r="F283" t="s">
        <v>69</v>
      </c>
      <c r="G283" t="str">
        <f t="shared" si="20"/>
        <v>oct-2025</v>
      </c>
      <c r="H283" t="str">
        <f t="shared" si="21"/>
        <v>10-oct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60">
        <v>45940</v>
      </c>
      <c r="C284" s="48">
        <v>790</v>
      </c>
      <c r="D284" s="7" t="s">
        <v>70</v>
      </c>
      <c r="E284" t="s">
        <v>380</v>
      </c>
      <c r="F284" t="s">
        <v>69</v>
      </c>
      <c r="G284" t="str">
        <f t="shared" si="20"/>
        <v>oct-2025</v>
      </c>
      <c r="H284" t="str">
        <f t="shared" si="21"/>
        <v>10-oct</v>
      </c>
      <c r="I284">
        <f t="shared" si="22"/>
        <v>2025</v>
      </c>
      <c r="J284" t="str">
        <f t="shared" si="23"/>
        <v>2025-10</v>
      </c>
      <c r="K284" t="str">
        <f t="shared" si="24"/>
        <v>Semaine</v>
      </c>
    </row>
    <row r="285" spans="1:11">
      <c r="A285" s="6" t="s">
        <v>7</v>
      </c>
      <c r="B285" s="160">
        <v>45940</v>
      </c>
      <c r="C285" s="48">
        <v>105.65</v>
      </c>
      <c r="D285" s="7" t="s">
        <v>382</v>
      </c>
      <c r="E285" t="s">
        <v>380</v>
      </c>
      <c r="F285" t="s">
        <v>69</v>
      </c>
      <c r="G285" t="str">
        <f t="shared" si="20"/>
        <v>oct-2025</v>
      </c>
      <c r="H285" t="str">
        <f t="shared" si="21"/>
        <v>10-oct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</row>
    <row r="286" spans="1:11">
      <c r="A286" s="6" t="s">
        <v>7</v>
      </c>
      <c r="B286" s="160">
        <v>45940</v>
      </c>
      <c r="C286" s="48">
        <v>651.77</v>
      </c>
      <c r="D286" s="7" t="s">
        <v>382</v>
      </c>
      <c r="E286" t="s">
        <v>380</v>
      </c>
      <c r="F286" t="s">
        <v>69</v>
      </c>
      <c r="G286" t="str">
        <f t="shared" si="20"/>
        <v>oct-2025</v>
      </c>
      <c r="H286" t="str">
        <f t="shared" si="21"/>
        <v>10-oct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60">
        <v>45940</v>
      </c>
      <c r="C287" s="48">
        <v>1358.1</v>
      </c>
      <c r="D287" s="7" t="s">
        <v>388</v>
      </c>
      <c r="E287" t="s">
        <v>380</v>
      </c>
      <c r="F287" t="s">
        <v>69</v>
      </c>
      <c r="G287" t="str">
        <f t="shared" si="20"/>
        <v>oct-2025</v>
      </c>
      <c r="H287" t="str">
        <f t="shared" si="21"/>
        <v>10-oct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60">
        <v>45940</v>
      </c>
      <c r="C288" s="48">
        <v>142.07</v>
      </c>
      <c r="D288" s="7" t="s">
        <v>391</v>
      </c>
      <c r="E288" t="s">
        <v>380</v>
      </c>
      <c r="F288" t="s">
        <v>69</v>
      </c>
      <c r="G288" t="str">
        <f t="shared" si="20"/>
        <v>oct-2025</v>
      </c>
      <c r="H288" t="str">
        <f t="shared" si="21"/>
        <v>10-oct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60">
        <v>45940</v>
      </c>
      <c r="C289" s="48">
        <v>36.94</v>
      </c>
      <c r="D289" s="7" t="s">
        <v>388</v>
      </c>
      <c r="E289" t="s">
        <v>380</v>
      </c>
      <c r="F289" t="s">
        <v>69</v>
      </c>
      <c r="G289" t="str">
        <f t="shared" si="20"/>
        <v>oct-2025</v>
      </c>
      <c r="H289" t="str">
        <f t="shared" si="21"/>
        <v>10-oct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60">
        <v>45940</v>
      </c>
      <c r="C290" s="48">
        <v>161.94</v>
      </c>
      <c r="D290" s="7" t="s">
        <v>113</v>
      </c>
      <c r="E290" t="s">
        <v>380</v>
      </c>
      <c r="F290" t="s">
        <v>69</v>
      </c>
      <c r="G290" t="str">
        <f t="shared" si="20"/>
        <v>oct-2025</v>
      </c>
      <c r="H290" t="str">
        <f t="shared" si="21"/>
        <v>10-oct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60">
        <v>45940</v>
      </c>
      <c r="C291" s="48">
        <v>145.97</v>
      </c>
      <c r="D291" s="7" t="s">
        <v>114</v>
      </c>
      <c r="E291" t="s">
        <v>380</v>
      </c>
      <c r="F291" t="s">
        <v>69</v>
      </c>
      <c r="G291" t="str">
        <f t="shared" si="20"/>
        <v>oct-2025</v>
      </c>
      <c r="H291" t="str">
        <f t="shared" si="21"/>
        <v>10-oct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60">
        <v>45940</v>
      </c>
      <c r="C292" s="48">
        <v>865.83</v>
      </c>
      <c r="D292" s="7" t="s">
        <v>381</v>
      </c>
      <c r="E292" t="s">
        <v>380</v>
      </c>
      <c r="F292" t="s">
        <v>69</v>
      </c>
      <c r="G292" t="str">
        <f t="shared" si="20"/>
        <v>oct-2025</v>
      </c>
      <c r="H292" t="str">
        <f t="shared" si="21"/>
        <v>10-oct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60">
        <v>45939</v>
      </c>
      <c r="C293" s="48">
        <v>263.42</v>
      </c>
      <c r="D293" s="7" t="s">
        <v>117</v>
      </c>
      <c r="E293" t="s">
        <v>380</v>
      </c>
      <c r="F293" t="s">
        <v>69</v>
      </c>
      <c r="G293" t="str">
        <f t="shared" si="20"/>
        <v>oct-2025</v>
      </c>
      <c r="H293" t="str">
        <f t="shared" si="21"/>
        <v>09-oct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60">
        <v>45939</v>
      </c>
      <c r="C294" s="48">
        <v>112.87</v>
      </c>
      <c r="D294" s="7" t="s">
        <v>113</v>
      </c>
      <c r="E294" t="s">
        <v>380</v>
      </c>
      <c r="F294" t="s">
        <v>69</v>
      </c>
      <c r="G294" t="str">
        <f t="shared" si="20"/>
        <v>oct-2025</v>
      </c>
      <c r="H294" t="str">
        <f t="shared" si="21"/>
        <v>09-oct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60">
        <v>45939</v>
      </c>
      <c r="C295" s="48">
        <v>814.39</v>
      </c>
      <c r="D295" s="7" t="s">
        <v>113</v>
      </c>
      <c r="E295" t="s">
        <v>380</v>
      </c>
      <c r="F295" t="s">
        <v>69</v>
      </c>
      <c r="G295" t="str">
        <f t="shared" si="20"/>
        <v>oct-2025</v>
      </c>
      <c r="H295" t="str">
        <f t="shared" si="21"/>
        <v>09-oct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60">
        <v>45939</v>
      </c>
      <c r="C296" s="48">
        <v>211.55</v>
      </c>
      <c r="D296" s="7" t="s">
        <v>381</v>
      </c>
      <c r="E296" t="s">
        <v>380</v>
      </c>
      <c r="F296" t="s">
        <v>69</v>
      </c>
      <c r="G296" t="str">
        <f t="shared" si="20"/>
        <v>oct-2025</v>
      </c>
      <c r="H296" t="str">
        <f t="shared" si="21"/>
        <v>09-oct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60">
        <v>45938</v>
      </c>
      <c r="C297" s="48">
        <v>1158.81</v>
      </c>
      <c r="D297" s="7" t="s">
        <v>117</v>
      </c>
      <c r="E297" t="s">
        <v>380</v>
      </c>
      <c r="F297" t="s">
        <v>69</v>
      </c>
      <c r="G297" t="str">
        <f t="shared" si="20"/>
        <v>oct-2025</v>
      </c>
      <c r="H297" t="str">
        <f t="shared" si="21"/>
        <v>08-oct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60">
        <v>45938</v>
      </c>
      <c r="C298" s="48">
        <v>1866.22</v>
      </c>
      <c r="D298" s="7" t="s">
        <v>117</v>
      </c>
      <c r="E298" t="s">
        <v>380</v>
      </c>
      <c r="F298" t="s">
        <v>69</v>
      </c>
      <c r="G298" t="str">
        <f t="shared" si="20"/>
        <v>oct-2025</v>
      </c>
      <c r="H298" t="str">
        <f t="shared" si="21"/>
        <v>08-oct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60">
        <v>45938</v>
      </c>
      <c r="C299" s="48">
        <v>585.79999999999995</v>
      </c>
      <c r="D299" s="7" t="s">
        <v>382</v>
      </c>
      <c r="E299" t="s">
        <v>380</v>
      </c>
      <c r="F299" t="s">
        <v>69</v>
      </c>
      <c r="G299" t="str">
        <f t="shared" si="20"/>
        <v>oct-2025</v>
      </c>
      <c r="H299" t="str">
        <f t="shared" si="21"/>
        <v>08-oct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60">
        <v>45938</v>
      </c>
      <c r="C300" s="48">
        <v>232.59</v>
      </c>
      <c r="D300" s="7" t="s">
        <v>118</v>
      </c>
      <c r="E300" t="s">
        <v>380</v>
      </c>
      <c r="F300" t="s">
        <v>69</v>
      </c>
      <c r="G300" t="str">
        <f t="shared" si="20"/>
        <v>oct-2025</v>
      </c>
      <c r="H300" t="str">
        <f t="shared" si="21"/>
        <v>08-oct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60">
        <v>45938</v>
      </c>
      <c r="C301" s="48">
        <v>1577.61</v>
      </c>
      <c r="D301" s="7" t="s">
        <v>118</v>
      </c>
      <c r="E301" t="s">
        <v>380</v>
      </c>
      <c r="F301" t="s">
        <v>69</v>
      </c>
      <c r="G301" t="str">
        <f t="shared" si="20"/>
        <v>oct-2025</v>
      </c>
      <c r="H301" t="str">
        <f t="shared" si="21"/>
        <v>08-oct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60">
        <v>45938</v>
      </c>
      <c r="C302" s="48">
        <v>296.75</v>
      </c>
      <c r="D302" s="7" t="s">
        <v>113</v>
      </c>
      <c r="E302" t="s">
        <v>380</v>
      </c>
      <c r="F302" t="s">
        <v>69</v>
      </c>
      <c r="G302" t="str">
        <f t="shared" si="20"/>
        <v>oct-2025</v>
      </c>
      <c r="H302" t="str">
        <f t="shared" si="21"/>
        <v>08-oct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60">
        <v>45938</v>
      </c>
      <c r="C303" s="48">
        <v>658.96</v>
      </c>
      <c r="D303" s="7" t="s">
        <v>114</v>
      </c>
      <c r="E303" t="s">
        <v>380</v>
      </c>
      <c r="F303" t="s">
        <v>69</v>
      </c>
      <c r="G303" t="str">
        <f t="shared" si="20"/>
        <v>oct-2025</v>
      </c>
      <c r="H303" t="str">
        <f t="shared" si="21"/>
        <v>08-oct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60">
        <v>45938</v>
      </c>
      <c r="C304" s="48">
        <v>747.24</v>
      </c>
      <c r="D304" s="7" t="s">
        <v>381</v>
      </c>
      <c r="E304" t="s">
        <v>380</v>
      </c>
      <c r="F304" t="s">
        <v>69</v>
      </c>
      <c r="G304" t="str">
        <f t="shared" si="20"/>
        <v>oct-2025</v>
      </c>
      <c r="H304" t="str">
        <f t="shared" si="21"/>
        <v>08-oct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60">
        <v>45937</v>
      </c>
      <c r="C305" s="48">
        <v>294.99</v>
      </c>
      <c r="D305" s="7" t="s">
        <v>117</v>
      </c>
      <c r="E305" t="s">
        <v>380</v>
      </c>
      <c r="F305" t="s">
        <v>69</v>
      </c>
      <c r="G305" t="str">
        <f t="shared" si="20"/>
        <v>oct-2025</v>
      </c>
      <c r="H305" t="str">
        <f t="shared" si="21"/>
        <v>07-oct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60">
        <v>45937</v>
      </c>
      <c r="C306" s="48">
        <v>1492.24</v>
      </c>
      <c r="D306" s="7" t="s">
        <v>382</v>
      </c>
      <c r="E306" t="s">
        <v>380</v>
      </c>
      <c r="F306" t="s">
        <v>69</v>
      </c>
      <c r="G306" t="str">
        <f t="shared" si="20"/>
        <v>oct-2025</v>
      </c>
      <c r="H306" t="str">
        <f t="shared" si="21"/>
        <v>07-oct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60">
        <v>45937</v>
      </c>
      <c r="C307" s="48">
        <v>1129.31</v>
      </c>
      <c r="D307" s="7" t="s">
        <v>118</v>
      </c>
      <c r="E307" t="s">
        <v>380</v>
      </c>
      <c r="F307" t="s">
        <v>69</v>
      </c>
      <c r="G307" t="str">
        <f t="shared" si="20"/>
        <v>oct-2025</v>
      </c>
      <c r="H307" t="str">
        <f t="shared" si="21"/>
        <v>07-oct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60">
        <v>45937</v>
      </c>
      <c r="C308" s="48">
        <v>1297.82</v>
      </c>
      <c r="D308" s="7" t="s">
        <v>113</v>
      </c>
      <c r="E308" t="s">
        <v>380</v>
      </c>
      <c r="F308" t="s">
        <v>69</v>
      </c>
      <c r="G308" t="str">
        <f t="shared" si="20"/>
        <v>oct-2025</v>
      </c>
      <c r="H308" t="str">
        <f t="shared" si="21"/>
        <v>07-oct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60">
        <v>45937</v>
      </c>
      <c r="C309" s="48">
        <v>1361.28</v>
      </c>
      <c r="D309" s="7" t="s">
        <v>385</v>
      </c>
      <c r="E309" t="s">
        <v>380</v>
      </c>
      <c r="F309" t="s">
        <v>69</v>
      </c>
      <c r="G309" t="str">
        <f t="shared" si="20"/>
        <v>oct-2025</v>
      </c>
      <c r="H309" t="str">
        <f t="shared" si="21"/>
        <v>07-oct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60">
        <v>45937</v>
      </c>
      <c r="C310" s="48">
        <v>528.25</v>
      </c>
      <c r="D310" s="7" t="s">
        <v>381</v>
      </c>
      <c r="E310" t="s">
        <v>380</v>
      </c>
      <c r="F310" t="s">
        <v>69</v>
      </c>
      <c r="G310" t="str">
        <f t="shared" si="20"/>
        <v>oct-2025</v>
      </c>
      <c r="H310" t="str">
        <f t="shared" si="21"/>
        <v>07-oct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60">
        <v>45936</v>
      </c>
      <c r="C311" s="48">
        <v>176.07</v>
      </c>
      <c r="D311" s="7" t="s">
        <v>392</v>
      </c>
      <c r="E311" t="s">
        <v>380</v>
      </c>
      <c r="F311" t="s">
        <v>69</v>
      </c>
      <c r="G311" t="str">
        <f t="shared" si="20"/>
        <v>oct-2025</v>
      </c>
      <c r="H311" t="str">
        <f t="shared" si="21"/>
        <v>06-oct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60">
        <v>45936</v>
      </c>
      <c r="C312" s="48">
        <v>160.65</v>
      </c>
      <c r="D312" s="7" t="s">
        <v>383</v>
      </c>
      <c r="E312" t="s">
        <v>380</v>
      </c>
      <c r="F312" t="s">
        <v>69</v>
      </c>
      <c r="G312" t="str">
        <f t="shared" si="20"/>
        <v>oct-2025</v>
      </c>
      <c r="H312" t="str">
        <f t="shared" si="21"/>
        <v>06-oct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60">
        <v>45936</v>
      </c>
      <c r="C313" s="48">
        <v>307.08999999999997</v>
      </c>
      <c r="D313" s="7" t="s">
        <v>383</v>
      </c>
      <c r="E313" t="s">
        <v>380</v>
      </c>
      <c r="F313" t="s">
        <v>69</v>
      </c>
      <c r="G313" t="str">
        <f t="shared" si="20"/>
        <v>oct-2025</v>
      </c>
      <c r="H313" t="str">
        <f t="shared" si="21"/>
        <v>06-oct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60">
        <v>45934</v>
      </c>
      <c r="C314" s="48">
        <v>206.4</v>
      </c>
      <c r="D314" s="7" t="s">
        <v>385</v>
      </c>
      <c r="E314" t="s">
        <v>380</v>
      </c>
      <c r="F314" t="s">
        <v>69</v>
      </c>
      <c r="G314" t="str">
        <f t="shared" si="20"/>
        <v>oct-2025</v>
      </c>
      <c r="H314" t="str">
        <f t="shared" si="21"/>
        <v>04-oct</v>
      </c>
      <c r="I314">
        <f t="shared" si="22"/>
        <v>2025</v>
      </c>
      <c r="J314" t="str">
        <f t="shared" si="23"/>
        <v>2025-10</v>
      </c>
      <c r="K314" t="str">
        <f t="shared" si="24"/>
        <v>Week-end</v>
      </c>
    </row>
    <row r="315" spans="1:11">
      <c r="A315" s="6" t="s">
        <v>7</v>
      </c>
      <c r="B315" s="160">
        <v>45934</v>
      </c>
      <c r="C315" s="48">
        <v>429.44</v>
      </c>
      <c r="D315" s="7" t="s">
        <v>385</v>
      </c>
      <c r="E315" t="s">
        <v>380</v>
      </c>
      <c r="F315" t="s">
        <v>69</v>
      </c>
      <c r="G315" t="str">
        <f t="shared" si="20"/>
        <v>oct-2025</v>
      </c>
      <c r="H315" t="str">
        <f t="shared" si="21"/>
        <v>04-oct</v>
      </c>
      <c r="I315">
        <f t="shared" si="22"/>
        <v>2025</v>
      </c>
      <c r="J315" t="str">
        <f t="shared" si="23"/>
        <v>2025-10</v>
      </c>
      <c r="K315" t="str">
        <f t="shared" si="24"/>
        <v>Week-end</v>
      </c>
    </row>
    <row r="316" spans="1:11">
      <c r="A316" s="6" t="s">
        <v>7</v>
      </c>
      <c r="B316" s="160">
        <v>45934</v>
      </c>
      <c r="C316" s="48">
        <v>164.55</v>
      </c>
      <c r="D316" s="7" t="s">
        <v>381</v>
      </c>
      <c r="E316" t="s">
        <v>380</v>
      </c>
      <c r="F316" t="s">
        <v>69</v>
      </c>
      <c r="G316" t="str">
        <f t="shared" si="20"/>
        <v>oct-2025</v>
      </c>
      <c r="H316" t="str">
        <f t="shared" si="21"/>
        <v>04-oct</v>
      </c>
      <c r="I316">
        <f t="shared" si="22"/>
        <v>2025</v>
      </c>
      <c r="J316" t="str">
        <f t="shared" si="23"/>
        <v>2025-10</v>
      </c>
      <c r="K316" t="str">
        <f t="shared" si="24"/>
        <v>Week-end</v>
      </c>
    </row>
    <row r="317" spans="1:11">
      <c r="A317" s="6" t="s">
        <v>7</v>
      </c>
      <c r="B317" s="160">
        <v>45933</v>
      </c>
      <c r="C317" s="48">
        <v>1552.55</v>
      </c>
      <c r="D317" s="7" t="s">
        <v>117</v>
      </c>
      <c r="E317" t="s">
        <v>380</v>
      </c>
      <c r="F317" t="s">
        <v>69</v>
      </c>
      <c r="G317" t="str">
        <f t="shared" si="20"/>
        <v>oct-2025</v>
      </c>
      <c r="H317" t="str">
        <f t="shared" si="21"/>
        <v>03-oct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</row>
    <row r="318" spans="1:11">
      <c r="A318" s="6" t="s">
        <v>7</v>
      </c>
      <c r="B318" s="160">
        <v>45933</v>
      </c>
      <c r="C318" s="48">
        <v>19.28</v>
      </c>
      <c r="D318" s="7" t="s">
        <v>117</v>
      </c>
      <c r="E318" t="s">
        <v>380</v>
      </c>
      <c r="F318" t="s">
        <v>69</v>
      </c>
      <c r="G318" t="str">
        <f t="shared" si="20"/>
        <v>oct-2025</v>
      </c>
      <c r="H318" t="str">
        <f t="shared" si="21"/>
        <v>03-oct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60">
        <v>45933</v>
      </c>
      <c r="C319" s="48">
        <v>424.62</v>
      </c>
      <c r="D319" s="7" t="s">
        <v>390</v>
      </c>
      <c r="E319" t="s">
        <v>380</v>
      </c>
      <c r="F319" t="s">
        <v>69</v>
      </c>
      <c r="G319" t="str">
        <f t="shared" si="20"/>
        <v>oct-2025</v>
      </c>
      <c r="H319" t="str">
        <f t="shared" si="21"/>
        <v>03-oct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60">
        <v>45933</v>
      </c>
      <c r="C320" s="48">
        <v>113.39</v>
      </c>
      <c r="D320" s="7" t="s">
        <v>313</v>
      </c>
      <c r="E320" t="s">
        <v>380</v>
      </c>
      <c r="F320" t="s">
        <v>69</v>
      </c>
      <c r="G320" t="str">
        <f t="shared" si="20"/>
        <v>oct-2025</v>
      </c>
      <c r="H320" t="str">
        <f t="shared" si="21"/>
        <v>03-oct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60">
        <v>45933</v>
      </c>
      <c r="C321" s="48">
        <v>238.01</v>
      </c>
      <c r="D321" s="7" t="s">
        <v>118</v>
      </c>
      <c r="E321" t="s">
        <v>380</v>
      </c>
      <c r="F321" t="s">
        <v>69</v>
      </c>
      <c r="G321" t="str">
        <f t="shared" si="20"/>
        <v>oct-2025</v>
      </c>
      <c r="H321" t="str">
        <f t="shared" si="21"/>
        <v>03-oct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60">
        <v>45933</v>
      </c>
      <c r="C322" s="48">
        <v>1088.51</v>
      </c>
      <c r="D322" s="7" t="s">
        <v>119</v>
      </c>
      <c r="E322" t="s">
        <v>380</v>
      </c>
      <c r="F322" t="s">
        <v>69</v>
      </c>
      <c r="G322" t="str">
        <f t="shared" ref="G322:G385" si="25">TEXT(B322,"mmm-aaaa")</f>
        <v>oct-2025</v>
      </c>
      <c r="H322" t="str">
        <f t="shared" ref="H322:H385" si="26">TEXT(B322,"jj-mmm")</f>
        <v>03-oct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60">
        <v>45933</v>
      </c>
      <c r="C323" s="48">
        <v>11.9</v>
      </c>
      <c r="D323" s="7" t="s">
        <v>388</v>
      </c>
      <c r="E323" t="s">
        <v>380</v>
      </c>
      <c r="F323" t="s">
        <v>69</v>
      </c>
      <c r="G323" t="str">
        <f t="shared" si="25"/>
        <v>oct-2025</v>
      </c>
      <c r="H323" t="str">
        <f t="shared" si="26"/>
        <v>03-oct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60">
        <v>45933</v>
      </c>
      <c r="C324" s="48">
        <v>1238.22</v>
      </c>
      <c r="D324" s="7" t="s">
        <v>116</v>
      </c>
      <c r="E324" t="s">
        <v>380</v>
      </c>
      <c r="F324" t="s">
        <v>69</v>
      </c>
      <c r="G324" t="str">
        <f t="shared" si="25"/>
        <v>oct-2025</v>
      </c>
      <c r="H324" t="str">
        <f t="shared" si="26"/>
        <v>03-oct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60">
        <v>45933</v>
      </c>
      <c r="C325" s="48">
        <v>153.99</v>
      </c>
      <c r="D325" s="7" t="s">
        <v>114</v>
      </c>
      <c r="E325" t="s">
        <v>380</v>
      </c>
      <c r="F325" t="s">
        <v>69</v>
      </c>
      <c r="G325" t="str">
        <f t="shared" si="25"/>
        <v>oct-2025</v>
      </c>
      <c r="H325" t="str">
        <f t="shared" si="26"/>
        <v>03-oct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60">
        <v>45933</v>
      </c>
      <c r="C326" s="48">
        <v>1008.86</v>
      </c>
      <c r="D326" s="7" t="s">
        <v>381</v>
      </c>
      <c r="E326" t="s">
        <v>380</v>
      </c>
      <c r="F326" t="s">
        <v>69</v>
      </c>
      <c r="G326" t="str">
        <f t="shared" si="25"/>
        <v>oct-2025</v>
      </c>
      <c r="H326" t="str">
        <f t="shared" si="26"/>
        <v>03-oct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60">
        <v>45933</v>
      </c>
      <c r="C327" s="48">
        <v>363.84</v>
      </c>
      <c r="D327" s="7" t="s">
        <v>389</v>
      </c>
      <c r="E327" t="s">
        <v>380</v>
      </c>
      <c r="F327" t="s">
        <v>69</v>
      </c>
      <c r="G327" t="str">
        <f t="shared" si="25"/>
        <v>oct-2025</v>
      </c>
      <c r="H327" t="str">
        <f t="shared" si="26"/>
        <v>03-oct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60">
        <v>45932</v>
      </c>
      <c r="C328" s="48">
        <v>125.57</v>
      </c>
      <c r="D328" s="7" t="s">
        <v>313</v>
      </c>
      <c r="E328" t="s">
        <v>380</v>
      </c>
      <c r="F328" t="s">
        <v>69</v>
      </c>
      <c r="G328" t="str">
        <f t="shared" si="25"/>
        <v>oct-2025</v>
      </c>
      <c r="H328" t="str">
        <f t="shared" si="26"/>
        <v>02-oct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60">
        <v>45932</v>
      </c>
      <c r="C329" s="48">
        <v>266.76</v>
      </c>
      <c r="D329" s="7" t="s">
        <v>391</v>
      </c>
      <c r="E329" t="s">
        <v>380</v>
      </c>
      <c r="F329" t="s">
        <v>69</v>
      </c>
      <c r="G329" t="str">
        <f t="shared" si="25"/>
        <v>oct-2025</v>
      </c>
      <c r="H329" t="str">
        <f t="shared" si="26"/>
        <v>02-oct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60">
        <v>45932</v>
      </c>
      <c r="C330" s="48">
        <v>199.5</v>
      </c>
      <c r="D330" s="7" t="s">
        <v>383</v>
      </c>
      <c r="E330" t="s">
        <v>380</v>
      </c>
      <c r="F330" t="s">
        <v>69</v>
      </c>
      <c r="G330" t="str">
        <f t="shared" si="25"/>
        <v>oct-2025</v>
      </c>
      <c r="H330" t="str">
        <f t="shared" si="26"/>
        <v>02-oct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60">
        <v>45932</v>
      </c>
      <c r="C331" s="48">
        <v>452.02</v>
      </c>
      <c r="D331" s="7" t="s">
        <v>268</v>
      </c>
      <c r="E331" t="s">
        <v>380</v>
      </c>
      <c r="F331" t="s">
        <v>69</v>
      </c>
      <c r="G331" t="str">
        <f t="shared" si="25"/>
        <v>oct-2025</v>
      </c>
      <c r="H331" t="str">
        <f t="shared" si="26"/>
        <v>02-oct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60">
        <v>45931</v>
      </c>
      <c r="C332" s="48">
        <v>935.36</v>
      </c>
      <c r="D332" s="7" t="s">
        <v>117</v>
      </c>
      <c r="E332" t="s">
        <v>380</v>
      </c>
      <c r="F332" t="s">
        <v>69</v>
      </c>
      <c r="G332" t="str">
        <f t="shared" si="25"/>
        <v>oct-2025</v>
      </c>
      <c r="H332" t="str">
        <f t="shared" si="26"/>
        <v>01-oct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60">
        <v>45931</v>
      </c>
      <c r="C333" s="48">
        <v>54.05</v>
      </c>
      <c r="D333" s="7" t="s">
        <v>117</v>
      </c>
      <c r="E333" t="s">
        <v>380</v>
      </c>
      <c r="F333" t="s">
        <v>69</v>
      </c>
      <c r="G333" t="str">
        <f t="shared" si="25"/>
        <v>oct-2025</v>
      </c>
      <c r="H333" t="str">
        <f t="shared" si="26"/>
        <v>01-oct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60">
        <v>45931</v>
      </c>
      <c r="C334" s="48">
        <v>95.62</v>
      </c>
      <c r="D334" s="7" t="s">
        <v>392</v>
      </c>
      <c r="E334" t="s">
        <v>380</v>
      </c>
      <c r="F334" t="s">
        <v>69</v>
      </c>
      <c r="G334" t="str">
        <f t="shared" si="25"/>
        <v>oct-2025</v>
      </c>
      <c r="H334" t="str">
        <f t="shared" si="26"/>
        <v>01-oct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60">
        <v>45931</v>
      </c>
      <c r="C335" s="48">
        <v>859.5</v>
      </c>
      <c r="D335" s="7" t="s">
        <v>382</v>
      </c>
      <c r="E335" t="s">
        <v>380</v>
      </c>
      <c r="F335" t="s">
        <v>69</v>
      </c>
      <c r="G335" t="str">
        <f t="shared" si="25"/>
        <v>oct-2025</v>
      </c>
      <c r="H335" t="str">
        <f t="shared" si="26"/>
        <v>01-oct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60">
        <v>45931</v>
      </c>
      <c r="C336" s="48">
        <v>927.06</v>
      </c>
      <c r="D336" s="7" t="s">
        <v>118</v>
      </c>
      <c r="E336" t="s">
        <v>380</v>
      </c>
      <c r="F336" t="s">
        <v>69</v>
      </c>
      <c r="G336" t="str">
        <f t="shared" si="25"/>
        <v>oct-2025</v>
      </c>
      <c r="H336" t="str">
        <f t="shared" si="26"/>
        <v>01-oct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60">
        <v>45931</v>
      </c>
      <c r="C337" s="48">
        <v>523.85</v>
      </c>
      <c r="D337" s="7" t="s">
        <v>113</v>
      </c>
      <c r="E337" t="s">
        <v>380</v>
      </c>
      <c r="F337" t="s">
        <v>69</v>
      </c>
      <c r="G337" t="str">
        <f t="shared" si="25"/>
        <v>oct-2025</v>
      </c>
      <c r="H337" t="str">
        <f t="shared" si="26"/>
        <v>01-oct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60">
        <v>45931</v>
      </c>
      <c r="C338" s="48">
        <v>123.3</v>
      </c>
      <c r="D338" s="7" t="s">
        <v>114</v>
      </c>
      <c r="E338" t="s">
        <v>380</v>
      </c>
      <c r="F338" t="s">
        <v>69</v>
      </c>
      <c r="G338" t="str">
        <f t="shared" si="25"/>
        <v>oct-2025</v>
      </c>
      <c r="H338" t="str">
        <f t="shared" si="26"/>
        <v>01-oct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60">
        <v>45931</v>
      </c>
      <c r="C339" s="48">
        <v>1138.72</v>
      </c>
      <c r="D339" s="7" t="s">
        <v>381</v>
      </c>
      <c r="E339" t="s">
        <v>380</v>
      </c>
      <c r="F339" t="s">
        <v>69</v>
      </c>
      <c r="G339" t="str">
        <f t="shared" si="25"/>
        <v>oct-2025</v>
      </c>
      <c r="H339" t="str">
        <f t="shared" si="26"/>
        <v>01-oct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60">
        <v>45931</v>
      </c>
      <c r="C340" s="48">
        <v>6.4</v>
      </c>
      <c r="D340" s="7" t="s">
        <v>381</v>
      </c>
      <c r="E340" t="s">
        <v>380</v>
      </c>
      <c r="F340" t="s">
        <v>69</v>
      </c>
      <c r="G340" t="str">
        <f t="shared" si="25"/>
        <v>oct-2025</v>
      </c>
      <c r="H340" t="str">
        <f t="shared" si="26"/>
        <v>01-oct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59">
        <v>45930</v>
      </c>
      <c r="C341" s="47">
        <v>684.65</v>
      </c>
      <c r="D341" s="14" t="s">
        <v>382</v>
      </c>
      <c r="E341" t="s">
        <v>380</v>
      </c>
      <c r="F341" t="s">
        <v>69</v>
      </c>
      <c r="G341" t="str">
        <f t="shared" si="25"/>
        <v>sept-2025</v>
      </c>
      <c r="H341" t="str">
        <f t="shared" si="26"/>
        <v>30-sept</v>
      </c>
      <c r="I341">
        <f t="shared" si="27"/>
        <v>2025</v>
      </c>
      <c r="J341" t="str">
        <f t="shared" si="28"/>
        <v>2025-09</v>
      </c>
      <c r="K341" t="str">
        <f t="shared" si="29"/>
        <v>Semaine</v>
      </c>
    </row>
    <row r="342" spans="1:11">
      <c r="A342" s="12" t="s">
        <v>7</v>
      </c>
      <c r="B342" s="159">
        <v>45930</v>
      </c>
      <c r="C342" s="47">
        <v>192.57</v>
      </c>
      <c r="D342" s="14" t="s">
        <v>113</v>
      </c>
      <c r="E342" t="s">
        <v>380</v>
      </c>
      <c r="F342" t="s">
        <v>69</v>
      </c>
      <c r="G342" t="str">
        <f t="shared" si="25"/>
        <v>sept-2025</v>
      </c>
      <c r="H342" t="str">
        <f t="shared" si="26"/>
        <v>30-sept</v>
      </c>
      <c r="I342">
        <f t="shared" si="27"/>
        <v>2025</v>
      </c>
      <c r="J342" t="str">
        <f t="shared" si="28"/>
        <v>2025-09</v>
      </c>
      <c r="K342" t="str">
        <f t="shared" si="29"/>
        <v>Semaine</v>
      </c>
    </row>
    <row r="343" spans="1:11">
      <c r="A343" s="12" t="s">
        <v>7</v>
      </c>
      <c r="B343" s="159">
        <v>45930</v>
      </c>
      <c r="C343" s="47">
        <v>613.54</v>
      </c>
      <c r="D343" s="14" t="s">
        <v>381</v>
      </c>
      <c r="E343" t="s">
        <v>380</v>
      </c>
      <c r="F343" t="s">
        <v>69</v>
      </c>
      <c r="G343" t="str">
        <f t="shared" si="25"/>
        <v>sept-2025</v>
      </c>
      <c r="H343" t="str">
        <f t="shared" si="26"/>
        <v>30-sept</v>
      </c>
      <c r="I343">
        <f t="shared" si="27"/>
        <v>2025</v>
      </c>
      <c r="J343" t="str">
        <f t="shared" si="28"/>
        <v>2025-09</v>
      </c>
      <c r="K343" t="str">
        <f t="shared" si="29"/>
        <v>Semaine</v>
      </c>
    </row>
    <row r="344" spans="1:11">
      <c r="A344" s="12" t="s">
        <v>7</v>
      </c>
      <c r="B344" s="159">
        <v>45930</v>
      </c>
      <c r="C344" s="47">
        <v>201.6</v>
      </c>
      <c r="D344" s="14" t="s">
        <v>387</v>
      </c>
      <c r="E344" t="s">
        <v>380</v>
      </c>
      <c r="F344" t="s">
        <v>69</v>
      </c>
      <c r="G344" t="str">
        <f t="shared" si="25"/>
        <v>sept-2025</v>
      </c>
      <c r="H344" t="str">
        <f t="shared" si="26"/>
        <v>30-sept</v>
      </c>
      <c r="I344">
        <f t="shared" si="27"/>
        <v>2025</v>
      </c>
      <c r="J344" t="str">
        <f t="shared" si="28"/>
        <v>2025-09</v>
      </c>
      <c r="K344" t="str">
        <f t="shared" si="29"/>
        <v>Semaine</v>
      </c>
    </row>
    <row r="345" spans="1:11">
      <c r="A345" s="12" t="s">
        <v>7</v>
      </c>
      <c r="B345" s="159">
        <v>45930</v>
      </c>
      <c r="C345" s="47">
        <v>201.6</v>
      </c>
      <c r="D345" s="14" t="s">
        <v>387</v>
      </c>
      <c r="E345" t="s">
        <v>380</v>
      </c>
      <c r="F345" t="s">
        <v>69</v>
      </c>
      <c r="G345" t="str">
        <f t="shared" si="25"/>
        <v>sept-2025</v>
      </c>
      <c r="H345" t="str">
        <f t="shared" si="26"/>
        <v>30-sept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59">
        <v>45929</v>
      </c>
      <c r="C346" s="47">
        <v>99</v>
      </c>
      <c r="D346" s="14" t="s">
        <v>382</v>
      </c>
      <c r="E346" t="s">
        <v>380</v>
      </c>
      <c r="F346" t="s">
        <v>69</v>
      </c>
      <c r="G346" t="str">
        <f t="shared" si="25"/>
        <v>sept-2025</v>
      </c>
      <c r="H346" t="str">
        <f t="shared" si="26"/>
        <v>29-sept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59">
        <v>45929</v>
      </c>
      <c r="C347" s="47">
        <v>1068.6600000000001</v>
      </c>
      <c r="D347" s="14" t="s">
        <v>391</v>
      </c>
      <c r="E347" t="s">
        <v>380</v>
      </c>
      <c r="F347" t="s">
        <v>69</v>
      </c>
      <c r="G347" t="str">
        <f t="shared" si="25"/>
        <v>sept-2025</v>
      </c>
      <c r="H347" t="str">
        <f t="shared" si="26"/>
        <v>29-sept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59">
        <v>45929</v>
      </c>
      <c r="C348" s="47">
        <v>176</v>
      </c>
      <c r="D348" s="14" t="s">
        <v>381</v>
      </c>
      <c r="E348" t="s">
        <v>380</v>
      </c>
      <c r="F348" t="s">
        <v>69</v>
      </c>
      <c r="G348" t="str">
        <f t="shared" si="25"/>
        <v>sept-2025</v>
      </c>
      <c r="H348" t="str">
        <f t="shared" si="26"/>
        <v>29-sept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59">
        <v>45927</v>
      </c>
      <c r="C349" s="47">
        <v>209</v>
      </c>
      <c r="D349" s="14" t="s">
        <v>382</v>
      </c>
      <c r="E349" t="s">
        <v>380</v>
      </c>
      <c r="F349" t="s">
        <v>69</v>
      </c>
      <c r="G349" t="str">
        <f t="shared" si="25"/>
        <v>sept-2025</v>
      </c>
      <c r="H349" t="str">
        <f t="shared" si="26"/>
        <v>27-sept</v>
      </c>
      <c r="I349">
        <f t="shared" si="27"/>
        <v>2025</v>
      </c>
      <c r="J349" t="str">
        <f t="shared" si="28"/>
        <v>2025-09</v>
      </c>
      <c r="K349" t="str">
        <f t="shared" si="29"/>
        <v>Week-end</v>
      </c>
    </row>
    <row r="350" spans="1:11">
      <c r="A350" s="12" t="s">
        <v>7</v>
      </c>
      <c r="B350" s="159">
        <v>45927</v>
      </c>
      <c r="C350" s="47">
        <v>166.38</v>
      </c>
      <c r="D350" s="14" t="s">
        <v>114</v>
      </c>
      <c r="E350" t="s">
        <v>380</v>
      </c>
      <c r="F350" t="s">
        <v>69</v>
      </c>
      <c r="G350" t="str">
        <f t="shared" si="25"/>
        <v>sept-2025</v>
      </c>
      <c r="H350" t="str">
        <f t="shared" si="26"/>
        <v>27-sept</v>
      </c>
      <c r="I350">
        <f t="shared" si="27"/>
        <v>2025</v>
      </c>
      <c r="J350" t="str">
        <f t="shared" si="28"/>
        <v>2025-09</v>
      </c>
      <c r="K350" t="str">
        <f t="shared" si="29"/>
        <v>Week-end</v>
      </c>
    </row>
    <row r="351" spans="1:11">
      <c r="A351" s="12" t="s">
        <v>7</v>
      </c>
      <c r="B351" s="159">
        <v>45927</v>
      </c>
      <c r="C351" s="47">
        <v>979.06</v>
      </c>
      <c r="D351" s="14" t="s">
        <v>381</v>
      </c>
      <c r="E351" t="s">
        <v>380</v>
      </c>
      <c r="F351" t="s">
        <v>69</v>
      </c>
      <c r="G351" t="str">
        <f t="shared" si="25"/>
        <v>sept-2025</v>
      </c>
      <c r="H351" t="str">
        <f t="shared" si="26"/>
        <v>27-sept</v>
      </c>
      <c r="I351">
        <f t="shared" si="27"/>
        <v>2025</v>
      </c>
      <c r="J351" t="str">
        <f t="shared" si="28"/>
        <v>2025-09</v>
      </c>
      <c r="K351" t="str">
        <f t="shared" si="29"/>
        <v>Week-end</v>
      </c>
    </row>
    <row r="352" spans="1:11">
      <c r="A352" s="12" t="s">
        <v>7</v>
      </c>
      <c r="B352" s="159">
        <v>45926</v>
      </c>
      <c r="C352" s="47">
        <v>248.49</v>
      </c>
      <c r="D352" s="14" t="s">
        <v>118</v>
      </c>
      <c r="E352" t="s">
        <v>380</v>
      </c>
      <c r="F352" t="s">
        <v>69</v>
      </c>
      <c r="G352" t="str">
        <f t="shared" si="25"/>
        <v>sept-2025</v>
      </c>
      <c r="H352" t="str">
        <f t="shared" si="26"/>
        <v>26-sept</v>
      </c>
      <c r="I352">
        <f t="shared" si="27"/>
        <v>2025</v>
      </c>
      <c r="J352" t="str">
        <f t="shared" si="28"/>
        <v>2025-09</v>
      </c>
      <c r="K352" t="str">
        <f t="shared" si="29"/>
        <v>Semaine</v>
      </c>
    </row>
    <row r="353" spans="1:11">
      <c r="A353" s="12" t="s">
        <v>7</v>
      </c>
      <c r="B353" s="159">
        <v>45926</v>
      </c>
      <c r="C353" s="47">
        <v>359</v>
      </c>
      <c r="D353" s="14" t="s">
        <v>388</v>
      </c>
      <c r="E353" t="s">
        <v>380</v>
      </c>
      <c r="F353" t="s">
        <v>69</v>
      </c>
      <c r="G353" t="str">
        <f t="shared" si="25"/>
        <v>sept-2025</v>
      </c>
      <c r="H353" t="str">
        <f t="shared" si="26"/>
        <v>26-sept</v>
      </c>
      <c r="I353">
        <f t="shared" si="27"/>
        <v>2025</v>
      </c>
      <c r="J353" t="str">
        <f t="shared" si="28"/>
        <v>2025-09</v>
      </c>
      <c r="K353" t="str">
        <f t="shared" si="29"/>
        <v>Semaine</v>
      </c>
    </row>
    <row r="354" spans="1:11">
      <c r="A354" s="12" t="s">
        <v>7</v>
      </c>
      <c r="B354" s="159">
        <v>45926</v>
      </c>
      <c r="C354" s="47">
        <v>384.66</v>
      </c>
      <c r="D354" s="14" t="s">
        <v>117</v>
      </c>
      <c r="E354" t="s">
        <v>380</v>
      </c>
      <c r="F354" t="s">
        <v>69</v>
      </c>
      <c r="G354" t="str">
        <f t="shared" si="25"/>
        <v>sept-2025</v>
      </c>
      <c r="H354" t="str">
        <f t="shared" si="26"/>
        <v>26-sept</v>
      </c>
      <c r="I354">
        <f t="shared" si="27"/>
        <v>2025</v>
      </c>
      <c r="J354" t="str">
        <f t="shared" si="28"/>
        <v>2025-09</v>
      </c>
      <c r="K354" t="str">
        <f t="shared" si="29"/>
        <v>Semaine</v>
      </c>
    </row>
    <row r="355" spans="1:11">
      <c r="A355" s="12" t="s">
        <v>7</v>
      </c>
      <c r="B355" s="159">
        <v>45925</v>
      </c>
      <c r="C355" s="47">
        <v>149.19</v>
      </c>
      <c r="D355" s="14" t="s">
        <v>382</v>
      </c>
      <c r="E355" t="s">
        <v>380</v>
      </c>
      <c r="F355" t="s">
        <v>69</v>
      </c>
      <c r="G355" t="str">
        <f t="shared" si="25"/>
        <v>sept-2025</v>
      </c>
      <c r="H355" t="str">
        <f t="shared" si="26"/>
        <v>25-sept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59">
        <v>45925</v>
      </c>
      <c r="C356" s="47">
        <v>78.3</v>
      </c>
      <c r="D356" s="14" t="s">
        <v>381</v>
      </c>
      <c r="E356" t="s">
        <v>380</v>
      </c>
      <c r="F356" t="s">
        <v>69</v>
      </c>
      <c r="G356" t="str">
        <f t="shared" si="25"/>
        <v>sept-2025</v>
      </c>
      <c r="H356" t="str">
        <f t="shared" si="26"/>
        <v>25-sept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59">
        <v>45924</v>
      </c>
      <c r="C357" s="47">
        <v>126.68</v>
      </c>
      <c r="D357" s="14" t="s">
        <v>382</v>
      </c>
      <c r="E357" t="s">
        <v>380</v>
      </c>
      <c r="F357" t="s">
        <v>69</v>
      </c>
      <c r="G357" t="str">
        <f t="shared" si="25"/>
        <v>sept-2025</v>
      </c>
      <c r="H357" t="str">
        <f t="shared" si="26"/>
        <v>24-sept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59">
        <v>45924</v>
      </c>
      <c r="C358" s="47">
        <v>633.21</v>
      </c>
      <c r="D358" s="14" t="s">
        <v>118</v>
      </c>
      <c r="E358" t="s">
        <v>380</v>
      </c>
      <c r="F358" t="s">
        <v>69</v>
      </c>
      <c r="G358" t="str">
        <f t="shared" si="25"/>
        <v>sept-2025</v>
      </c>
      <c r="H358" t="str">
        <f t="shared" si="26"/>
        <v>24-sept</v>
      </c>
      <c r="I358">
        <f t="shared" si="27"/>
        <v>2025</v>
      </c>
      <c r="J358" t="str">
        <f t="shared" si="28"/>
        <v>2025-09</v>
      </c>
      <c r="K358" t="str">
        <f t="shared" si="29"/>
        <v>Semaine</v>
      </c>
    </row>
    <row r="359" spans="1:11">
      <c r="A359" s="12" t="s">
        <v>7</v>
      </c>
      <c r="B359" s="159">
        <v>45924</v>
      </c>
      <c r="C359" s="47">
        <v>1132.0899999999999</v>
      </c>
      <c r="D359" s="14" t="s">
        <v>119</v>
      </c>
      <c r="E359" t="s">
        <v>380</v>
      </c>
      <c r="F359" t="s">
        <v>69</v>
      </c>
      <c r="G359" t="str">
        <f t="shared" si="25"/>
        <v>sept-2025</v>
      </c>
      <c r="H359" t="str">
        <f t="shared" si="26"/>
        <v>24-sept</v>
      </c>
      <c r="I359">
        <f t="shared" si="27"/>
        <v>2025</v>
      </c>
      <c r="J359" t="str">
        <f t="shared" si="28"/>
        <v>2025-09</v>
      </c>
      <c r="K359" t="str">
        <f t="shared" si="29"/>
        <v>Semaine</v>
      </c>
    </row>
    <row r="360" spans="1:11">
      <c r="A360" s="12" t="s">
        <v>7</v>
      </c>
      <c r="B360" s="159">
        <v>45924</v>
      </c>
      <c r="C360" s="47">
        <v>3031.82</v>
      </c>
      <c r="D360" s="14" t="s">
        <v>386</v>
      </c>
      <c r="E360" t="s">
        <v>380</v>
      </c>
      <c r="F360" t="s">
        <v>69</v>
      </c>
      <c r="G360" t="str">
        <f t="shared" si="25"/>
        <v>sept-2025</v>
      </c>
      <c r="H360" t="str">
        <f t="shared" si="26"/>
        <v>24-sept</v>
      </c>
      <c r="I360">
        <f t="shared" si="27"/>
        <v>2025</v>
      </c>
      <c r="J360" t="str">
        <f t="shared" si="28"/>
        <v>2025-09</v>
      </c>
      <c r="K360" t="str">
        <f t="shared" si="29"/>
        <v>Semaine</v>
      </c>
    </row>
    <row r="361" spans="1:11">
      <c r="A361" s="12" t="s">
        <v>7</v>
      </c>
      <c r="B361" s="159">
        <v>45924</v>
      </c>
      <c r="C361" s="47">
        <v>407.3</v>
      </c>
      <c r="D361" s="14" t="s">
        <v>381</v>
      </c>
      <c r="E361" t="s">
        <v>380</v>
      </c>
      <c r="F361" t="s">
        <v>69</v>
      </c>
      <c r="G361" t="str">
        <f t="shared" si="25"/>
        <v>sept-2025</v>
      </c>
      <c r="H361" t="str">
        <f t="shared" si="26"/>
        <v>24-sept</v>
      </c>
      <c r="I361">
        <f t="shared" si="27"/>
        <v>2025</v>
      </c>
      <c r="J361" t="str">
        <f t="shared" si="28"/>
        <v>2025-09</v>
      </c>
      <c r="K361" t="str">
        <f t="shared" si="29"/>
        <v>Semaine</v>
      </c>
    </row>
    <row r="362" spans="1:11">
      <c r="A362" s="12" t="s">
        <v>7</v>
      </c>
      <c r="B362" s="159">
        <v>45923</v>
      </c>
      <c r="C362" s="47">
        <v>434.54</v>
      </c>
      <c r="D362" s="14" t="s">
        <v>382</v>
      </c>
      <c r="E362" t="s">
        <v>380</v>
      </c>
      <c r="F362" t="s">
        <v>69</v>
      </c>
      <c r="G362" t="str">
        <f t="shared" si="25"/>
        <v>sept-2025</v>
      </c>
      <c r="H362" t="str">
        <f t="shared" si="26"/>
        <v>23-sept</v>
      </c>
      <c r="I362">
        <f t="shared" si="27"/>
        <v>2025</v>
      </c>
      <c r="J362" t="str">
        <f t="shared" si="28"/>
        <v>2025-09</v>
      </c>
      <c r="K362" t="str">
        <f t="shared" si="29"/>
        <v>Semaine</v>
      </c>
    </row>
    <row r="363" spans="1:11">
      <c r="A363" s="12" t="s">
        <v>7</v>
      </c>
      <c r="B363" s="159">
        <v>45923</v>
      </c>
      <c r="C363" s="47">
        <v>935.2</v>
      </c>
      <c r="D363" s="14" t="s">
        <v>113</v>
      </c>
      <c r="E363" t="s">
        <v>380</v>
      </c>
      <c r="F363" t="s">
        <v>69</v>
      </c>
      <c r="G363" t="str">
        <f t="shared" si="25"/>
        <v>sept-2025</v>
      </c>
      <c r="H363" t="str">
        <f t="shared" si="26"/>
        <v>23-sept</v>
      </c>
      <c r="I363">
        <f t="shared" si="27"/>
        <v>2025</v>
      </c>
      <c r="J363" t="str">
        <f t="shared" si="28"/>
        <v>2025-09</v>
      </c>
      <c r="K363" t="str">
        <f t="shared" si="29"/>
        <v>Semaine</v>
      </c>
    </row>
    <row r="364" spans="1:11">
      <c r="A364" s="12" t="s">
        <v>7</v>
      </c>
      <c r="B364" s="159">
        <v>45923</v>
      </c>
      <c r="C364" s="47">
        <v>235.3</v>
      </c>
      <c r="D364" s="14" t="s">
        <v>383</v>
      </c>
      <c r="E364" t="s">
        <v>380</v>
      </c>
      <c r="F364" t="s">
        <v>69</v>
      </c>
      <c r="G364" t="str">
        <f t="shared" si="25"/>
        <v>sept-2025</v>
      </c>
      <c r="H364" t="str">
        <f t="shared" si="26"/>
        <v>23-sept</v>
      </c>
      <c r="I364">
        <f t="shared" si="27"/>
        <v>2025</v>
      </c>
      <c r="J364" t="str">
        <f t="shared" si="28"/>
        <v>2025-09</v>
      </c>
      <c r="K364" t="str">
        <f t="shared" si="29"/>
        <v>Semaine</v>
      </c>
    </row>
    <row r="365" spans="1:11">
      <c r="A365" s="12" t="s">
        <v>7</v>
      </c>
      <c r="B365" s="159">
        <v>45923</v>
      </c>
      <c r="C365" s="47">
        <v>43.1</v>
      </c>
      <c r="D365" s="14" t="s">
        <v>383</v>
      </c>
      <c r="E365" t="s">
        <v>380</v>
      </c>
      <c r="F365" t="s">
        <v>69</v>
      </c>
      <c r="G365" t="str">
        <f t="shared" si="25"/>
        <v>sept-2025</v>
      </c>
      <c r="H365" t="str">
        <f t="shared" si="26"/>
        <v>23-sept</v>
      </c>
      <c r="I365">
        <f t="shared" si="27"/>
        <v>2025</v>
      </c>
      <c r="J365" t="str">
        <f t="shared" si="28"/>
        <v>2025-09</v>
      </c>
      <c r="K365" t="str">
        <f t="shared" si="29"/>
        <v>Semaine</v>
      </c>
    </row>
    <row r="366" spans="1:11">
      <c r="A366" s="12" t="s">
        <v>7</v>
      </c>
      <c r="B366" s="159">
        <v>45923</v>
      </c>
      <c r="C366" s="47">
        <v>517.08000000000004</v>
      </c>
      <c r="D366" s="14" t="s">
        <v>381</v>
      </c>
      <c r="E366" t="s">
        <v>380</v>
      </c>
      <c r="F366" t="s">
        <v>69</v>
      </c>
      <c r="G366" t="str">
        <f t="shared" si="25"/>
        <v>sept-2025</v>
      </c>
      <c r="H366" t="str">
        <f t="shared" si="26"/>
        <v>23-sept</v>
      </c>
      <c r="I366">
        <f t="shared" si="27"/>
        <v>2025</v>
      </c>
      <c r="J366" t="str">
        <f t="shared" si="28"/>
        <v>2025-09</v>
      </c>
      <c r="K366" t="str">
        <f t="shared" si="29"/>
        <v>Semaine</v>
      </c>
    </row>
    <row r="367" spans="1:11">
      <c r="A367" s="12" t="s">
        <v>7</v>
      </c>
      <c r="B367" s="159">
        <v>45923</v>
      </c>
      <c r="C367" s="47">
        <v>174.66</v>
      </c>
      <c r="D367" s="14" t="s">
        <v>114</v>
      </c>
      <c r="E367" t="s">
        <v>380</v>
      </c>
      <c r="F367" t="s">
        <v>69</v>
      </c>
      <c r="G367" t="str">
        <f t="shared" si="25"/>
        <v>sept-2025</v>
      </c>
      <c r="H367" t="str">
        <f t="shared" si="26"/>
        <v>23-sept</v>
      </c>
      <c r="I367">
        <f t="shared" si="27"/>
        <v>2025</v>
      </c>
      <c r="J367" t="str">
        <f t="shared" si="28"/>
        <v>2025-09</v>
      </c>
      <c r="K367" t="str">
        <f t="shared" si="29"/>
        <v>Semaine</v>
      </c>
    </row>
    <row r="368" spans="1:11">
      <c r="A368" s="12" t="s">
        <v>7</v>
      </c>
      <c r="B368" s="159">
        <v>45923</v>
      </c>
      <c r="C368" s="47">
        <v>22.28</v>
      </c>
      <c r="D368" s="14" t="s">
        <v>117</v>
      </c>
      <c r="E368" t="s">
        <v>380</v>
      </c>
      <c r="F368" t="s">
        <v>69</v>
      </c>
      <c r="G368" t="str">
        <f t="shared" si="25"/>
        <v>sept-2025</v>
      </c>
      <c r="H368" t="str">
        <f t="shared" si="26"/>
        <v>23-sept</v>
      </c>
      <c r="I368">
        <f t="shared" si="27"/>
        <v>2025</v>
      </c>
      <c r="J368" t="str">
        <f t="shared" si="28"/>
        <v>2025-09</v>
      </c>
      <c r="K368" t="str">
        <f t="shared" si="29"/>
        <v>Semaine</v>
      </c>
    </row>
    <row r="369" spans="1:11">
      <c r="A369" s="12" t="s">
        <v>7</v>
      </c>
      <c r="B369" s="159">
        <v>45923</v>
      </c>
      <c r="C369" s="47">
        <v>1178.9000000000001</v>
      </c>
      <c r="D369" s="14" t="s">
        <v>117</v>
      </c>
      <c r="E369" t="s">
        <v>380</v>
      </c>
      <c r="F369" t="s">
        <v>69</v>
      </c>
      <c r="G369" t="str">
        <f t="shared" si="25"/>
        <v>sept-2025</v>
      </c>
      <c r="H369" t="str">
        <f t="shared" si="26"/>
        <v>23-sept</v>
      </c>
      <c r="I369">
        <f t="shared" si="27"/>
        <v>2025</v>
      </c>
      <c r="J369" t="str">
        <f t="shared" si="28"/>
        <v>2025-09</v>
      </c>
      <c r="K369" t="str">
        <f t="shared" si="29"/>
        <v>Semaine</v>
      </c>
    </row>
    <row r="370" spans="1:11">
      <c r="A370" s="12" t="s">
        <v>7</v>
      </c>
      <c r="B370" s="159">
        <v>45922</v>
      </c>
      <c r="C370" s="47">
        <v>232.28</v>
      </c>
      <c r="D370" s="14" t="s">
        <v>392</v>
      </c>
      <c r="E370" t="s">
        <v>380</v>
      </c>
      <c r="F370" t="s">
        <v>69</v>
      </c>
      <c r="G370" t="str">
        <f t="shared" si="25"/>
        <v>sept-2025</v>
      </c>
      <c r="H370" t="str">
        <f t="shared" si="26"/>
        <v>22-sept</v>
      </c>
      <c r="I370">
        <f t="shared" si="27"/>
        <v>2025</v>
      </c>
      <c r="J370" t="str">
        <f t="shared" si="28"/>
        <v>2025-09</v>
      </c>
      <c r="K370" t="str">
        <f t="shared" si="29"/>
        <v>Semaine</v>
      </c>
    </row>
    <row r="371" spans="1:11">
      <c r="A371" s="12" t="s">
        <v>7</v>
      </c>
      <c r="B371" s="159">
        <v>45922</v>
      </c>
      <c r="C371" s="47">
        <v>69.900000000000006</v>
      </c>
      <c r="D371" s="14" t="s">
        <v>381</v>
      </c>
      <c r="E371" t="s">
        <v>380</v>
      </c>
      <c r="F371" t="s">
        <v>69</v>
      </c>
      <c r="G371" t="str">
        <f t="shared" si="25"/>
        <v>sept-2025</v>
      </c>
      <c r="H371" t="str">
        <f t="shared" si="26"/>
        <v>22-sept</v>
      </c>
      <c r="I371">
        <f t="shared" si="27"/>
        <v>2025</v>
      </c>
      <c r="J371" t="str">
        <f t="shared" si="28"/>
        <v>2025-09</v>
      </c>
      <c r="K371" t="str">
        <f t="shared" si="29"/>
        <v>Semaine</v>
      </c>
    </row>
    <row r="372" spans="1:11">
      <c r="A372" s="6" t="s">
        <v>7</v>
      </c>
      <c r="B372" s="160">
        <v>45921</v>
      </c>
      <c r="C372" s="48">
        <v>830.1</v>
      </c>
      <c r="D372" s="7" t="s">
        <v>381</v>
      </c>
      <c r="E372" t="s">
        <v>380</v>
      </c>
      <c r="F372" t="s">
        <v>69</v>
      </c>
      <c r="G372" t="str">
        <f t="shared" si="25"/>
        <v>sept-2025</v>
      </c>
      <c r="H372" t="str">
        <f t="shared" si="26"/>
        <v>21-sept</v>
      </c>
      <c r="I372">
        <f t="shared" si="27"/>
        <v>2025</v>
      </c>
      <c r="J372" t="str">
        <f t="shared" si="28"/>
        <v>2025-09</v>
      </c>
      <c r="K372" t="str">
        <f t="shared" si="29"/>
        <v>Week-end</v>
      </c>
    </row>
    <row r="373" spans="1:11">
      <c r="A373" s="6" t="s">
        <v>7</v>
      </c>
      <c r="B373" s="160">
        <v>45920</v>
      </c>
      <c r="C373" s="48">
        <v>410.4</v>
      </c>
      <c r="D373" s="7" t="s">
        <v>113</v>
      </c>
      <c r="E373" t="s">
        <v>380</v>
      </c>
      <c r="F373" t="s">
        <v>69</v>
      </c>
      <c r="G373" t="str">
        <f t="shared" si="25"/>
        <v>sept-2025</v>
      </c>
      <c r="H373" t="str">
        <f t="shared" si="26"/>
        <v>20-sept</v>
      </c>
      <c r="I373">
        <f t="shared" si="27"/>
        <v>2025</v>
      </c>
      <c r="J373" t="str">
        <f t="shared" si="28"/>
        <v>2025-09</v>
      </c>
      <c r="K373" t="str">
        <f t="shared" si="29"/>
        <v>Week-end</v>
      </c>
    </row>
    <row r="374" spans="1:11">
      <c r="A374" s="6" t="s">
        <v>7</v>
      </c>
      <c r="B374" s="160">
        <v>45920</v>
      </c>
      <c r="C374" s="48">
        <v>692.16</v>
      </c>
      <c r="D374" s="7" t="s">
        <v>385</v>
      </c>
      <c r="E374" t="s">
        <v>380</v>
      </c>
      <c r="F374" t="s">
        <v>69</v>
      </c>
      <c r="G374" t="str">
        <f t="shared" si="25"/>
        <v>sept-2025</v>
      </c>
      <c r="H374" t="str">
        <f t="shared" si="26"/>
        <v>20-sept</v>
      </c>
      <c r="I374">
        <f t="shared" si="27"/>
        <v>2025</v>
      </c>
      <c r="J374" t="str">
        <f t="shared" si="28"/>
        <v>2025-09</v>
      </c>
      <c r="K374" t="str">
        <f t="shared" si="29"/>
        <v>Week-end</v>
      </c>
    </row>
    <row r="375" spans="1:11">
      <c r="A375" s="6" t="s">
        <v>7</v>
      </c>
      <c r="B375" s="160">
        <v>45920</v>
      </c>
      <c r="C375" s="48">
        <v>155.07</v>
      </c>
      <c r="D375" s="7" t="s">
        <v>117</v>
      </c>
      <c r="E375" t="s">
        <v>380</v>
      </c>
      <c r="F375" t="s">
        <v>69</v>
      </c>
      <c r="G375" t="str">
        <f t="shared" si="25"/>
        <v>sept-2025</v>
      </c>
      <c r="H375" t="str">
        <f t="shared" si="26"/>
        <v>20-sept</v>
      </c>
      <c r="I375">
        <f t="shared" si="27"/>
        <v>2025</v>
      </c>
      <c r="J375" t="str">
        <f t="shared" si="28"/>
        <v>2025-09</v>
      </c>
      <c r="K375" t="str">
        <f t="shared" si="29"/>
        <v>Week-end</v>
      </c>
    </row>
    <row r="376" spans="1:11">
      <c r="A376" s="6" t="s">
        <v>7</v>
      </c>
      <c r="B376" s="160">
        <v>45920</v>
      </c>
      <c r="C376" s="48">
        <v>785.07</v>
      </c>
      <c r="D376" s="7" t="s">
        <v>117</v>
      </c>
      <c r="E376" t="s">
        <v>380</v>
      </c>
      <c r="F376" t="s">
        <v>69</v>
      </c>
      <c r="G376" t="str">
        <f t="shared" si="25"/>
        <v>sept-2025</v>
      </c>
      <c r="H376" t="str">
        <f t="shared" si="26"/>
        <v>20-sept</v>
      </c>
      <c r="I376">
        <f t="shared" si="27"/>
        <v>2025</v>
      </c>
      <c r="J376" t="str">
        <f t="shared" si="28"/>
        <v>2025-09</v>
      </c>
      <c r="K376" t="str">
        <f t="shared" si="29"/>
        <v>Week-end</v>
      </c>
    </row>
    <row r="377" spans="1:11">
      <c r="A377" s="6" t="s">
        <v>7</v>
      </c>
      <c r="B377" s="160">
        <v>45919</v>
      </c>
      <c r="C377" s="48">
        <v>606.29999999999995</v>
      </c>
      <c r="D377" s="7" t="s">
        <v>388</v>
      </c>
      <c r="E377" t="s">
        <v>380</v>
      </c>
      <c r="F377" t="s">
        <v>69</v>
      </c>
      <c r="G377" t="str">
        <f t="shared" si="25"/>
        <v>sept-2025</v>
      </c>
      <c r="H377" t="str">
        <f t="shared" si="26"/>
        <v>19-sept</v>
      </c>
      <c r="I377">
        <f t="shared" si="27"/>
        <v>2025</v>
      </c>
      <c r="J377" t="str">
        <f t="shared" si="28"/>
        <v>2025-09</v>
      </c>
      <c r="K377" t="str">
        <f t="shared" si="29"/>
        <v>Semaine</v>
      </c>
    </row>
    <row r="378" spans="1:11">
      <c r="A378" s="6" t="s">
        <v>7</v>
      </c>
      <c r="B378" s="160">
        <v>45919</v>
      </c>
      <c r="C378" s="48">
        <v>544.20000000000005</v>
      </c>
      <c r="D378" s="7" t="s">
        <v>391</v>
      </c>
      <c r="E378" t="s">
        <v>380</v>
      </c>
      <c r="F378" t="s">
        <v>69</v>
      </c>
      <c r="G378" t="str">
        <f t="shared" si="25"/>
        <v>sept-2025</v>
      </c>
      <c r="H378" t="str">
        <f t="shared" si="26"/>
        <v>19-sept</v>
      </c>
      <c r="I378">
        <f t="shared" si="27"/>
        <v>2025</v>
      </c>
      <c r="J378" t="str">
        <f t="shared" si="28"/>
        <v>2025-09</v>
      </c>
      <c r="K378" t="str">
        <f t="shared" si="29"/>
        <v>Semaine</v>
      </c>
    </row>
    <row r="379" spans="1:11">
      <c r="A379" s="6" t="s">
        <v>7</v>
      </c>
      <c r="B379" s="160">
        <v>45918</v>
      </c>
      <c r="C379" s="48">
        <v>1222.51</v>
      </c>
      <c r="D379" s="7" t="s">
        <v>382</v>
      </c>
      <c r="E379" t="s">
        <v>380</v>
      </c>
      <c r="F379" t="s">
        <v>69</v>
      </c>
      <c r="G379" t="str">
        <f t="shared" si="25"/>
        <v>sept-2025</v>
      </c>
      <c r="H379" t="str">
        <f t="shared" si="26"/>
        <v>18-sept</v>
      </c>
      <c r="I379">
        <f t="shared" si="27"/>
        <v>2025</v>
      </c>
      <c r="J379" t="str">
        <f t="shared" si="28"/>
        <v>2025-09</v>
      </c>
      <c r="K379" t="str">
        <f t="shared" si="29"/>
        <v>Semaine</v>
      </c>
    </row>
    <row r="380" spans="1:11">
      <c r="A380" s="6" t="s">
        <v>7</v>
      </c>
      <c r="B380" s="160">
        <v>45918</v>
      </c>
      <c r="C380" s="48">
        <v>537.91</v>
      </c>
      <c r="D380" s="7" t="s">
        <v>118</v>
      </c>
      <c r="E380" t="s">
        <v>380</v>
      </c>
      <c r="F380" t="s">
        <v>69</v>
      </c>
      <c r="G380" t="str">
        <f t="shared" si="25"/>
        <v>sept-2025</v>
      </c>
      <c r="H380" t="str">
        <f t="shared" si="26"/>
        <v>18-sept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60">
        <v>45918</v>
      </c>
      <c r="C381" s="48">
        <v>2175</v>
      </c>
      <c r="D381" s="7" t="s">
        <v>386</v>
      </c>
      <c r="E381" t="s">
        <v>380</v>
      </c>
      <c r="F381" t="s">
        <v>69</v>
      </c>
      <c r="G381" t="str">
        <f t="shared" si="25"/>
        <v>sept-2025</v>
      </c>
      <c r="H381" t="str">
        <f t="shared" si="26"/>
        <v>18-sept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60">
        <v>45918</v>
      </c>
      <c r="C382" s="48">
        <v>127.5</v>
      </c>
      <c r="D382" s="7" t="s">
        <v>383</v>
      </c>
      <c r="E382" t="s">
        <v>380</v>
      </c>
      <c r="F382" t="s">
        <v>69</v>
      </c>
      <c r="G382" t="str">
        <f t="shared" si="25"/>
        <v>sept-2025</v>
      </c>
      <c r="H382" t="str">
        <f t="shared" si="26"/>
        <v>18-sept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60">
        <v>45918</v>
      </c>
      <c r="C383" s="48">
        <v>119.06</v>
      </c>
      <c r="D383" s="7" t="s">
        <v>383</v>
      </c>
      <c r="E383" t="s">
        <v>380</v>
      </c>
      <c r="F383" t="s">
        <v>69</v>
      </c>
      <c r="G383" t="str">
        <f t="shared" si="25"/>
        <v>sept-2025</v>
      </c>
      <c r="H383" t="str">
        <f t="shared" si="26"/>
        <v>18-sept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60">
        <v>45918</v>
      </c>
      <c r="C384" s="48">
        <v>841.75</v>
      </c>
      <c r="D384" s="7" t="s">
        <v>383</v>
      </c>
      <c r="E384" t="s">
        <v>380</v>
      </c>
      <c r="F384" t="s">
        <v>69</v>
      </c>
      <c r="G384" t="str">
        <f t="shared" si="25"/>
        <v>sept-2025</v>
      </c>
      <c r="H384" t="str">
        <f t="shared" si="26"/>
        <v>18-sept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60">
        <v>45918</v>
      </c>
      <c r="C385" s="48">
        <v>376.75</v>
      </c>
      <c r="D385" s="7" t="s">
        <v>381</v>
      </c>
      <c r="E385" t="s">
        <v>380</v>
      </c>
      <c r="F385" t="s">
        <v>69</v>
      </c>
      <c r="G385" t="str">
        <f t="shared" si="25"/>
        <v>sept-2025</v>
      </c>
      <c r="H385" t="str">
        <f t="shared" si="26"/>
        <v>18-sept</v>
      </c>
      <c r="I385">
        <f t="shared" si="27"/>
        <v>2025</v>
      </c>
      <c r="J385" t="str">
        <f t="shared" si="28"/>
        <v>2025-09</v>
      </c>
      <c r="K385" t="str">
        <f t="shared" si="29"/>
        <v>Semaine</v>
      </c>
    </row>
    <row r="386" spans="1:11">
      <c r="A386" s="6" t="s">
        <v>7</v>
      </c>
      <c r="B386" s="160">
        <v>45918</v>
      </c>
      <c r="C386" s="48">
        <v>414.42</v>
      </c>
      <c r="D386" s="7" t="s">
        <v>114</v>
      </c>
      <c r="E386" t="s">
        <v>380</v>
      </c>
      <c r="F386" t="s">
        <v>69</v>
      </c>
      <c r="G386" t="str">
        <f t="shared" ref="G386:G449" si="30">TEXT(B386,"mmm-aaaa")</f>
        <v>sept-2025</v>
      </c>
      <c r="H386" t="str">
        <f t="shared" ref="H386:H449" si="31">TEXT(B386,"jj-mmm")</f>
        <v>18-sept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60">
        <v>45918</v>
      </c>
      <c r="C387" s="48">
        <v>316.69</v>
      </c>
      <c r="D387" s="7" t="s">
        <v>117</v>
      </c>
      <c r="E387" t="s">
        <v>380</v>
      </c>
      <c r="F387" t="s">
        <v>69</v>
      </c>
      <c r="G387" t="str">
        <f t="shared" si="30"/>
        <v>sept-2025</v>
      </c>
      <c r="H387" t="str">
        <f t="shared" si="31"/>
        <v>18-sept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60">
        <v>45917</v>
      </c>
      <c r="C388" s="48">
        <v>1013.37</v>
      </c>
      <c r="D388" s="7" t="s">
        <v>382</v>
      </c>
      <c r="E388" t="s">
        <v>380</v>
      </c>
      <c r="F388" t="s">
        <v>69</v>
      </c>
      <c r="G388" t="str">
        <f t="shared" si="30"/>
        <v>sept-2025</v>
      </c>
      <c r="H388" t="str">
        <f t="shared" si="31"/>
        <v>17-sept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60">
        <v>45917</v>
      </c>
      <c r="C389" s="48">
        <v>461.13</v>
      </c>
      <c r="D389" s="7" t="s">
        <v>313</v>
      </c>
      <c r="E389" t="s">
        <v>380</v>
      </c>
      <c r="F389" t="s">
        <v>69</v>
      </c>
      <c r="G389" t="str">
        <f t="shared" si="30"/>
        <v>sept-2025</v>
      </c>
      <c r="H389" t="str">
        <f t="shared" si="31"/>
        <v>17-sept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60">
        <v>45917</v>
      </c>
      <c r="C390" s="48">
        <v>283.70999999999998</v>
      </c>
      <c r="D390" s="7" t="s">
        <v>118</v>
      </c>
      <c r="E390" t="s">
        <v>380</v>
      </c>
      <c r="F390" t="s">
        <v>69</v>
      </c>
      <c r="G390" t="str">
        <f t="shared" si="30"/>
        <v>sept-2025</v>
      </c>
      <c r="H390" t="str">
        <f t="shared" si="31"/>
        <v>17-sept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60">
        <v>45917</v>
      </c>
      <c r="C391" s="48">
        <v>760.88</v>
      </c>
      <c r="D391" s="7" t="s">
        <v>113</v>
      </c>
      <c r="E391" t="s">
        <v>380</v>
      </c>
      <c r="F391" t="s">
        <v>69</v>
      </c>
      <c r="G391" t="str">
        <f t="shared" si="30"/>
        <v>sept-2025</v>
      </c>
      <c r="H391" t="str">
        <f t="shared" si="31"/>
        <v>17-sept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60">
        <v>45917</v>
      </c>
      <c r="C392" s="48">
        <v>653.28</v>
      </c>
      <c r="D392" s="7" t="s">
        <v>381</v>
      </c>
      <c r="E392" t="s">
        <v>380</v>
      </c>
      <c r="F392" t="s">
        <v>69</v>
      </c>
      <c r="G392" t="str">
        <f t="shared" si="30"/>
        <v>sept-2025</v>
      </c>
      <c r="H392" t="str">
        <f t="shared" si="31"/>
        <v>17-sept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60">
        <v>45917</v>
      </c>
      <c r="C393" s="48">
        <v>78.3</v>
      </c>
      <c r="D393" s="7" t="s">
        <v>381</v>
      </c>
      <c r="E393" t="s">
        <v>380</v>
      </c>
      <c r="F393" t="s">
        <v>69</v>
      </c>
      <c r="G393" t="str">
        <f t="shared" si="30"/>
        <v>sept-2025</v>
      </c>
      <c r="H393" t="str">
        <f t="shared" si="31"/>
        <v>17-sept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60">
        <v>45917</v>
      </c>
      <c r="C394" s="48">
        <v>112.44</v>
      </c>
      <c r="D394" s="7" t="s">
        <v>114</v>
      </c>
      <c r="E394" t="s">
        <v>380</v>
      </c>
      <c r="F394" t="s">
        <v>69</v>
      </c>
      <c r="G394" t="str">
        <f t="shared" si="30"/>
        <v>sept-2025</v>
      </c>
      <c r="H394" t="str">
        <f t="shared" si="31"/>
        <v>17-sept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60">
        <v>45917</v>
      </c>
      <c r="C395" s="48">
        <v>630.61</v>
      </c>
      <c r="D395" s="7" t="s">
        <v>117</v>
      </c>
      <c r="E395" t="s">
        <v>380</v>
      </c>
      <c r="F395" t="s">
        <v>69</v>
      </c>
      <c r="G395" t="str">
        <f t="shared" si="30"/>
        <v>sept-2025</v>
      </c>
      <c r="H395" t="str">
        <f t="shared" si="31"/>
        <v>17-sept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60">
        <v>45916</v>
      </c>
      <c r="C396" s="48">
        <v>415</v>
      </c>
      <c r="D396" s="7" t="s">
        <v>70</v>
      </c>
      <c r="E396" t="s">
        <v>380</v>
      </c>
      <c r="F396" t="s">
        <v>69</v>
      </c>
      <c r="G396" t="str">
        <f t="shared" si="30"/>
        <v>sept-2025</v>
      </c>
      <c r="H396" t="str">
        <f t="shared" si="31"/>
        <v>16-sept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60">
        <v>45916</v>
      </c>
      <c r="C397" s="48">
        <v>1004.67</v>
      </c>
      <c r="D397" s="7" t="s">
        <v>118</v>
      </c>
      <c r="E397" t="s">
        <v>380</v>
      </c>
      <c r="F397" t="s">
        <v>69</v>
      </c>
      <c r="G397" t="str">
        <f t="shared" si="30"/>
        <v>sept-2025</v>
      </c>
      <c r="H397" t="str">
        <f t="shared" si="31"/>
        <v>16-sept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60">
        <v>45916</v>
      </c>
      <c r="C398" s="48">
        <v>173.93</v>
      </c>
      <c r="D398" s="7" t="s">
        <v>113</v>
      </c>
      <c r="E398" t="s">
        <v>380</v>
      </c>
      <c r="F398" t="s">
        <v>69</v>
      </c>
      <c r="G398" t="str">
        <f t="shared" si="30"/>
        <v>sept-2025</v>
      </c>
      <c r="H398" t="str">
        <f t="shared" si="31"/>
        <v>16-sept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60">
        <v>45916</v>
      </c>
      <c r="C399" s="48">
        <v>396.97</v>
      </c>
      <c r="D399" s="7" t="s">
        <v>383</v>
      </c>
      <c r="E399" t="s">
        <v>380</v>
      </c>
      <c r="F399" t="s">
        <v>69</v>
      </c>
      <c r="G399" t="str">
        <f t="shared" si="30"/>
        <v>sept-2025</v>
      </c>
      <c r="H399" t="str">
        <f t="shared" si="31"/>
        <v>16-sept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60">
        <v>45916</v>
      </c>
      <c r="C400" s="48">
        <v>1004.87</v>
      </c>
      <c r="D400" s="7" t="s">
        <v>381</v>
      </c>
      <c r="E400" t="s">
        <v>380</v>
      </c>
      <c r="F400" t="s">
        <v>69</v>
      </c>
      <c r="G400" t="str">
        <f t="shared" si="30"/>
        <v>sept-2025</v>
      </c>
      <c r="H400" t="str">
        <f t="shared" si="31"/>
        <v>16-sept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60">
        <v>45916</v>
      </c>
      <c r="C401" s="48">
        <v>802.01</v>
      </c>
      <c r="D401" s="7" t="s">
        <v>117</v>
      </c>
      <c r="E401" t="s">
        <v>380</v>
      </c>
      <c r="F401" t="s">
        <v>69</v>
      </c>
      <c r="G401" t="str">
        <f t="shared" si="30"/>
        <v>sept-2025</v>
      </c>
      <c r="H401" t="str">
        <f t="shared" si="31"/>
        <v>16-sept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60">
        <v>45916</v>
      </c>
      <c r="C402" s="48">
        <v>38.770000000000003</v>
      </c>
      <c r="D402" s="7" t="s">
        <v>117</v>
      </c>
      <c r="E402" t="s">
        <v>380</v>
      </c>
      <c r="F402" t="s">
        <v>69</v>
      </c>
      <c r="G402" t="str">
        <f t="shared" si="30"/>
        <v>sept-2025</v>
      </c>
      <c r="H402" t="str">
        <f t="shared" si="31"/>
        <v>16-sept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60">
        <v>45915</v>
      </c>
      <c r="C403" s="48">
        <v>170.42</v>
      </c>
      <c r="D403" s="7" t="s">
        <v>382</v>
      </c>
      <c r="E403" t="s">
        <v>380</v>
      </c>
      <c r="F403" t="s">
        <v>69</v>
      </c>
      <c r="G403" t="str">
        <f t="shared" si="30"/>
        <v>sept-2025</v>
      </c>
      <c r="H403" t="str">
        <f t="shared" si="31"/>
        <v>15-sept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60">
        <v>45915</v>
      </c>
      <c r="C404" s="48">
        <v>258.99</v>
      </c>
      <c r="D404" s="7" t="s">
        <v>313</v>
      </c>
      <c r="E404" t="s">
        <v>380</v>
      </c>
      <c r="F404" t="s">
        <v>69</v>
      </c>
      <c r="G404" t="str">
        <f t="shared" si="30"/>
        <v>sept-2025</v>
      </c>
      <c r="H404" t="str">
        <f t="shared" si="31"/>
        <v>15-sept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60">
        <v>45915</v>
      </c>
      <c r="C405" s="48">
        <v>291.95999999999998</v>
      </c>
      <c r="D405" s="7" t="s">
        <v>391</v>
      </c>
      <c r="E405" t="s">
        <v>380</v>
      </c>
      <c r="F405" t="s">
        <v>69</v>
      </c>
      <c r="G405" t="str">
        <f t="shared" si="30"/>
        <v>sept-2025</v>
      </c>
      <c r="H405" t="str">
        <f t="shared" si="31"/>
        <v>15-sept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60">
        <v>45915</v>
      </c>
      <c r="C406" s="48">
        <v>536.07000000000005</v>
      </c>
      <c r="D406" s="7" t="s">
        <v>381</v>
      </c>
      <c r="E406" t="s">
        <v>380</v>
      </c>
      <c r="F406" t="s">
        <v>69</v>
      </c>
      <c r="G406" t="str">
        <f t="shared" si="30"/>
        <v>sept-2025</v>
      </c>
      <c r="H406" t="str">
        <f t="shared" si="31"/>
        <v>15-sept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60">
        <v>45915</v>
      </c>
      <c r="C407" s="48">
        <v>495.36</v>
      </c>
      <c r="D407" s="7" t="s">
        <v>385</v>
      </c>
      <c r="E407" t="s">
        <v>380</v>
      </c>
      <c r="F407" t="s">
        <v>69</v>
      </c>
      <c r="G407" t="str">
        <f t="shared" si="30"/>
        <v>sept-2025</v>
      </c>
      <c r="H407" t="str">
        <f t="shared" si="31"/>
        <v>15-sept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60">
        <v>45915</v>
      </c>
      <c r="C408" s="48">
        <v>136.97999999999999</v>
      </c>
      <c r="D408" s="7" t="s">
        <v>117</v>
      </c>
      <c r="E408" t="s">
        <v>380</v>
      </c>
      <c r="F408" t="s">
        <v>69</v>
      </c>
      <c r="G408" t="str">
        <f t="shared" si="30"/>
        <v>sept-2025</v>
      </c>
      <c r="H408" t="str">
        <f t="shared" si="31"/>
        <v>15-sept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60">
        <v>45912</v>
      </c>
      <c r="C409" s="48">
        <v>1512.63</v>
      </c>
      <c r="D409" s="7" t="s">
        <v>382</v>
      </c>
      <c r="E409" t="s">
        <v>380</v>
      </c>
      <c r="F409" t="s">
        <v>69</v>
      </c>
      <c r="G409" t="str">
        <f t="shared" si="30"/>
        <v>sept-2025</v>
      </c>
      <c r="H409" t="str">
        <f t="shared" si="31"/>
        <v>12-sept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60">
        <v>45912</v>
      </c>
      <c r="C410" s="48">
        <v>857.53</v>
      </c>
      <c r="D410" s="7" t="s">
        <v>113</v>
      </c>
      <c r="E410" t="s">
        <v>380</v>
      </c>
      <c r="F410" t="s">
        <v>69</v>
      </c>
      <c r="G410" t="str">
        <f t="shared" si="30"/>
        <v>sept-2025</v>
      </c>
      <c r="H410" t="str">
        <f t="shared" si="31"/>
        <v>12-sept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60">
        <v>45912</v>
      </c>
      <c r="C411" s="48">
        <v>1208.75</v>
      </c>
      <c r="D411" s="7" t="s">
        <v>388</v>
      </c>
      <c r="E411" t="s">
        <v>380</v>
      </c>
      <c r="F411" t="s">
        <v>69</v>
      </c>
      <c r="G411" t="str">
        <f t="shared" si="30"/>
        <v>sept-2025</v>
      </c>
      <c r="H411" t="str">
        <f t="shared" si="31"/>
        <v>12-sept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60">
        <v>45912</v>
      </c>
      <c r="C412" s="48">
        <v>697.99</v>
      </c>
      <c r="D412" s="7" t="s">
        <v>381</v>
      </c>
      <c r="E412" t="s">
        <v>380</v>
      </c>
      <c r="F412" t="s">
        <v>69</v>
      </c>
      <c r="G412" t="str">
        <f t="shared" si="30"/>
        <v>sept-2025</v>
      </c>
      <c r="H412" t="str">
        <f t="shared" si="31"/>
        <v>12-sept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60">
        <v>45912</v>
      </c>
      <c r="C413" s="48">
        <v>209.46</v>
      </c>
      <c r="D413" s="7" t="s">
        <v>114</v>
      </c>
      <c r="E413" t="s">
        <v>380</v>
      </c>
      <c r="F413" t="s">
        <v>69</v>
      </c>
      <c r="G413" t="str">
        <f t="shared" si="30"/>
        <v>sept-2025</v>
      </c>
      <c r="H413" t="str">
        <f t="shared" si="31"/>
        <v>12-sept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60">
        <v>45912</v>
      </c>
      <c r="C414" s="48">
        <v>443.22</v>
      </c>
      <c r="D414" s="7" t="s">
        <v>117</v>
      </c>
      <c r="E414" t="s">
        <v>380</v>
      </c>
      <c r="F414" t="s">
        <v>69</v>
      </c>
      <c r="G414" t="str">
        <f t="shared" si="30"/>
        <v>sept-2025</v>
      </c>
      <c r="H414" t="str">
        <f t="shared" si="31"/>
        <v>12-sept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60">
        <v>45912</v>
      </c>
      <c r="C415" s="48">
        <v>46.2</v>
      </c>
      <c r="D415" s="7" t="s">
        <v>117</v>
      </c>
      <c r="E415" t="s">
        <v>380</v>
      </c>
      <c r="F415" t="s">
        <v>69</v>
      </c>
      <c r="G415" t="str">
        <f t="shared" si="30"/>
        <v>sept-2025</v>
      </c>
      <c r="H415" t="str">
        <f t="shared" si="31"/>
        <v>12-sept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60">
        <v>45911</v>
      </c>
      <c r="C416" s="48">
        <v>247.46</v>
      </c>
      <c r="D416" s="7" t="s">
        <v>382</v>
      </c>
      <c r="E416" t="s">
        <v>380</v>
      </c>
      <c r="F416" t="s">
        <v>69</v>
      </c>
      <c r="G416" t="str">
        <f t="shared" si="30"/>
        <v>sept-2025</v>
      </c>
      <c r="H416" t="str">
        <f t="shared" si="31"/>
        <v>11-sept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60">
        <v>45911</v>
      </c>
      <c r="C417" s="48">
        <v>279.69</v>
      </c>
      <c r="D417" s="7" t="s">
        <v>313</v>
      </c>
      <c r="E417" t="s">
        <v>380</v>
      </c>
      <c r="F417" t="s">
        <v>69</v>
      </c>
      <c r="G417" t="str">
        <f t="shared" si="30"/>
        <v>sept-2025</v>
      </c>
      <c r="H417" t="str">
        <f t="shared" si="31"/>
        <v>11-sept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60">
        <v>45911</v>
      </c>
      <c r="C418" s="48">
        <v>336.25</v>
      </c>
      <c r="D418" s="7" t="s">
        <v>118</v>
      </c>
      <c r="E418" t="s">
        <v>380</v>
      </c>
      <c r="F418" t="s">
        <v>69</v>
      </c>
      <c r="G418" t="str">
        <f t="shared" si="30"/>
        <v>sept-2025</v>
      </c>
      <c r="H418" t="str">
        <f t="shared" si="31"/>
        <v>11-sept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60">
        <v>45911</v>
      </c>
      <c r="C419" s="48">
        <v>111.47</v>
      </c>
      <c r="D419" s="7" t="s">
        <v>113</v>
      </c>
      <c r="E419" t="s">
        <v>380</v>
      </c>
      <c r="F419" t="s">
        <v>69</v>
      </c>
      <c r="G419" t="str">
        <f t="shared" si="30"/>
        <v>sept-2025</v>
      </c>
      <c r="H419" t="str">
        <f t="shared" si="31"/>
        <v>11-sept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60">
        <v>45911</v>
      </c>
      <c r="C420" s="48">
        <v>134.66999999999999</v>
      </c>
      <c r="D420" s="7" t="s">
        <v>381</v>
      </c>
      <c r="E420" t="s">
        <v>380</v>
      </c>
      <c r="F420" t="s">
        <v>69</v>
      </c>
      <c r="G420" t="str">
        <f t="shared" si="30"/>
        <v>sept-2025</v>
      </c>
      <c r="H420" t="str">
        <f t="shared" si="31"/>
        <v>11-sept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60">
        <v>45911</v>
      </c>
      <c r="C421" s="48">
        <v>163.22999999999999</v>
      </c>
      <c r="D421" s="7" t="s">
        <v>117</v>
      </c>
      <c r="E421" t="s">
        <v>380</v>
      </c>
      <c r="F421" t="s">
        <v>69</v>
      </c>
      <c r="G421" t="str">
        <f t="shared" si="30"/>
        <v>sept-2025</v>
      </c>
      <c r="H421" t="str">
        <f t="shared" si="31"/>
        <v>11-sept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60">
        <v>45910</v>
      </c>
      <c r="C422" s="48">
        <v>630.57000000000005</v>
      </c>
      <c r="D422" s="7" t="s">
        <v>119</v>
      </c>
      <c r="E422" t="s">
        <v>380</v>
      </c>
      <c r="F422" t="s">
        <v>69</v>
      </c>
      <c r="G422" t="str">
        <f t="shared" si="30"/>
        <v>sept-2025</v>
      </c>
      <c r="H422" t="str">
        <f t="shared" si="31"/>
        <v>10-sept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60">
        <v>45910</v>
      </c>
      <c r="C423" s="48">
        <v>73.5</v>
      </c>
      <c r="D423" s="7" t="s">
        <v>381</v>
      </c>
      <c r="E423" t="s">
        <v>380</v>
      </c>
      <c r="F423" t="s">
        <v>69</v>
      </c>
      <c r="G423" t="str">
        <f t="shared" si="30"/>
        <v>sept-2025</v>
      </c>
      <c r="H423" t="str">
        <f t="shared" si="31"/>
        <v>10-sept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60">
        <v>45909</v>
      </c>
      <c r="C424" s="48">
        <v>885.79</v>
      </c>
      <c r="D424" s="7" t="s">
        <v>118</v>
      </c>
      <c r="E424" t="s">
        <v>380</v>
      </c>
      <c r="F424" t="s">
        <v>69</v>
      </c>
      <c r="G424" t="str">
        <f t="shared" si="30"/>
        <v>sept-2025</v>
      </c>
      <c r="H424" t="str">
        <f t="shared" si="31"/>
        <v>09-sept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60">
        <v>45909</v>
      </c>
      <c r="C425" s="48">
        <v>349.4</v>
      </c>
      <c r="D425" s="7" t="s">
        <v>113</v>
      </c>
      <c r="E425" t="s">
        <v>380</v>
      </c>
      <c r="F425" t="s">
        <v>69</v>
      </c>
      <c r="G425" t="str">
        <f t="shared" si="30"/>
        <v>sept-2025</v>
      </c>
      <c r="H425" t="str">
        <f t="shared" si="31"/>
        <v>09-sept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60">
        <v>45909</v>
      </c>
      <c r="C426" s="48">
        <v>907.58</v>
      </c>
      <c r="D426" s="7" t="s">
        <v>381</v>
      </c>
      <c r="E426" t="s">
        <v>380</v>
      </c>
      <c r="F426" t="s">
        <v>69</v>
      </c>
      <c r="G426" t="str">
        <f t="shared" si="30"/>
        <v>sept-2025</v>
      </c>
      <c r="H426" t="str">
        <f t="shared" si="31"/>
        <v>09-sept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60">
        <v>45909</v>
      </c>
      <c r="C427" s="48">
        <v>143.85</v>
      </c>
      <c r="D427" s="7" t="s">
        <v>114</v>
      </c>
      <c r="E427" t="s">
        <v>380</v>
      </c>
      <c r="F427" t="s">
        <v>69</v>
      </c>
      <c r="G427" t="str">
        <f t="shared" si="30"/>
        <v>sept-2025</v>
      </c>
      <c r="H427" t="str">
        <f t="shared" si="31"/>
        <v>09-sept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60">
        <v>45909</v>
      </c>
      <c r="C428" s="48">
        <v>444.62</v>
      </c>
      <c r="D428" s="7" t="s">
        <v>116</v>
      </c>
      <c r="E428" t="s">
        <v>380</v>
      </c>
      <c r="F428" t="s">
        <v>69</v>
      </c>
      <c r="G428" t="str">
        <f t="shared" si="30"/>
        <v>sept-2025</v>
      </c>
      <c r="H428" t="str">
        <f t="shared" si="31"/>
        <v>09-sept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60">
        <v>45909</v>
      </c>
      <c r="C429" s="48">
        <v>1042.3599999999999</v>
      </c>
      <c r="D429" s="7" t="s">
        <v>117</v>
      </c>
      <c r="E429" t="s">
        <v>380</v>
      </c>
      <c r="F429" t="s">
        <v>69</v>
      </c>
      <c r="G429" t="str">
        <f t="shared" si="30"/>
        <v>sept-2025</v>
      </c>
      <c r="H429" t="str">
        <f t="shared" si="31"/>
        <v>09-sept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60">
        <v>45908</v>
      </c>
      <c r="C430" s="48">
        <v>143.1</v>
      </c>
      <c r="D430" s="7" t="s">
        <v>382</v>
      </c>
      <c r="E430" t="s">
        <v>380</v>
      </c>
      <c r="F430" t="s">
        <v>69</v>
      </c>
      <c r="G430" t="str">
        <f t="shared" si="30"/>
        <v>sept-2025</v>
      </c>
      <c r="H430" t="str">
        <f t="shared" si="31"/>
        <v>08-sept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60">
        <v>45908</v>
      </c>
      <c r="C431" s="48">
        <v>362.74</v>
      </c>
      <c r="D431" s="7" t="s">
        <v>381</v>
      </c>
      <c r="E431" t="s">
        <v>380</v>
      </c>
      <c r="F431" t="s">
        <v>69</v>
      </c>
      <c r="G431" t="str">
        <f t="shared" si="30"/>
        <v>sept-2025</v>
      </c>
      <c r="H431" t="str">
        <f t="shared" si="31"/>
        <v>08-sept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60">
        <v>45908</v>
      </c>
      <c r="C432" s="48">
        <v>264.39999999999998</v>
      </c>
      <c r="D432" s="7" t="s">
        <v>383</v>
      </c>
      <c r="E432" t="s">
        <v>380</v>
      </c>
      <c r="F432" t="s">
        <v>69</v>
      </c>
      <c r="G432" t="str">
        <f t="shared" si="30"/>
        <v>sept-2025</v>
      </c>
      <c r="H432" t="str">
        <f t="shared" si="31"/>
        <v>08-sept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60">
        <v>45908</v>
      </c>
      <c r="C433" s="48">
        <v>87.13</v>
      </c>
      <c r="D433" s="7" t="s">
        <v>117</v>
      </c>
      <c r="E433" t="s">
        <v>380</v>
      </c>
      <c r="F433" t="s">
        <v>69</v>
      </c>
      <c r="G433" t="str">
        <f t="shared" si="30"/>
        <v>sept-2025</v>
      </c>
      <c r="H433" t="str">
        <f t="shared" si="31"/>
        <v>08-sept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60">
        <v>45906</v>
      </c>
      <c r="C434" s="48">
        <v>854.86</v>
      </c>
      <c r="D434" s="7" t="s">
        <v>382</v>
      </c>
      <c r="E434" t="s">
        <v>380</v>
      </c>
      <c r="F434" t="s">
        <v>69</v>
      </c>
      <c r="G434" t="str">
        <f t="shared" si="30"/>
        <v>sept-2025</v>
      </c>
      <c r="H434" t="str">
        <f t="shared" si="31"/>
        <v>06-sept</v>
      </c>
      <c r="I434">
        <f t="shared" si="32"/>
        <v>2025</v>
      </c>
      <c r="J434" t="str">
        <f t="shared" si="33"/>
        <v>2025-09</v>
      </c>
      <c r="K434" t="str">
        <f t="shared" si="34"/>
        <v>Week-end</v>
      </c>
    </row>
    <row r="435" spans="1:11">
      <c r="A435" s="6" t="s">
        <v>7</v>
      </c>
      <c r="B435" s="160">
        <v>45906</v>
      </c>
      <c r="C435" s="48">
        <v>1231.4000000000001</v>
      </c>
      <c r="D435" s="7" t="s">
        <v>388</v>
      </c>
      <c r="E435" t="s">
        <v>380</v>
      </c>
      <c r="F435" t="s">
        <v>69</v>
      </c>
      <c r="G435" t="str">
        <f t="shared" si="30"/>
        <v>sept-2025</v>
      </c>
      <c r="H435" t="str">
        <f t="shared" si="31"/>
        <v>06-sept</v>
      </c>
      <c r="I435">
        <f t="shared" si="32"/>
        <v>2025</v>
      </c>
      <c r="J435" t="str">
        <f t="shared" si="33"/>
        <v>2025-09</v>
      </c>
      <c r="K435" t="str">
        <f t="shared" si="34"/>
        <v>Week-end</v>
      </c>
    </row>
    <row r="436" spans="1:11">
      <c r="A436" s="6" t="s">
        <v>7</v>
      </c>
      <c r="B436" s="160">
        <v>45906</v>
      </c>
      <c r="C436" s="48">
        <v>462.45</v>
      </c>
      <c r="D436" s="7" t="s">
        <v>381</v>
      </c>
      <c r="E436" t="s">
        <v>380</v>
      </c>
      <c r="F436" t="s">
        <v>69</v>
      </c>
      <c r="G436" t="str">
        <f t="shared" si="30"/>
        <v>sept-2025</v>
      </c>
      <c r="H436" t="str">
        <f t="shared" si="31"/>
        <v>06-sept</v>
      </c>
      <c r="I436">
        <f t="shared" si="32"/>
        <v>2025</v>
      </c>
      <c r="J436" t="str">
        <f t="shared" si="33"/>
        <v>2025-09</v>
      </c>
      <c r="K436" t="str">
        <f t="shared" si="34"/>
        <v>Week-end</v>
      </c>
    </row>
    <row r="437" spans="1:11">
      <c r="A437" s="6" t="s">
        <v>7</v>
      </c>
      <c r="B437" s="160">
        <v>45906</v>
      </c>
      <c r="C437" s="48">
        <v>87.15</v>
      </c>
      <c r="D437" s="7" t="s">
        <v>381</v>
      </c>
      <c r="E437" t="s">
        <v>380</v>
      </c>
      <c r="F437" t="s">
        <v>69</v>
      </c>
      <c r="G437" t="str">
        <f t="shared" si="30"/>
        <v>sept-2025</v>
      </c>
      <c r="H437" t="str">
        <f t="shared" si="31"/>
        <v>06-sept</v>
      </c>
      <c r="I437">
        <f t="shared" si="32"/>
        <v>2025</v>
      </c>
      <c r="J437" t="str">
        <f t="shared" si="33"/>
        <v>2025-09</v>
      </c>
      <c r="K437" t="str">
        <f t="shared" si="34"/>
        <v>Week-end</v>
      </c>
    </row>
    <row r="438" spans="1:11">
      <c r="A438" s="6" t="s">
        <v>7</v>
      </c>
      <c r="B438" s="160">
        <v>45906</v>
      </c>
      <c r="C438" s="48">
        <v>152.29</v>
      </c>
      <c r="D438" s="7" t="s">
        <v>114</v>
      </c>
      <c r="E438" t="s">
        <v>380</v>
      </c>
      <c r="F438" t="s">
        <v>69</v>
      </c>
      <c r="G438" t="str">
        <f t="shared" si="30"/>
        <v>sept-2025</v>
      </c>
      <c r="H438" t="str">
        <f t="shared" si="31"/>
        <v>06-sept</v>
      </c>
      <c r="I438">
        <f t="shared" si="32"/>
        <v>2025</v>
      </c>
      <c r="J438" t="str">
        <f t="shared" si="33"/>
        <v>2025-09</v>
      </c>
      <c r="K438" t="str">
        <f t="shared" si="34"/>
        <v>Week-end</v>
      </c>
    </row>
    <row r="439" spans="1:11">
      <c r="A439" s="6" t="s">
        <v>7</v>
      </c>
      <c r="B439" s="160">
        <v>45906</v>
      </c>
      <c r="C439" s="48">
        <v>938.48</v>
      </c>
      <c r="D439" s="7" t="s">
        <v>117</v>
      </c>
      <c r="E439" t="s">
        <v>380</v>
      </c>
      <c r="F439" t="s">
        <v>69</v>
      </c>
      <c r="G439" t="str">
        <f t="shared" si="30"/>
        <v>sept-2025</v>
      </c>
      <c r="H439" t="str">
        <f t="shared" si="31"/>
        <v>06-sept</v>
      </c>
      <c r="I439">
        <f t="shared" si="32"/>
        <v>2025</v>
      </c>
      <c r="J439" t="str">
        <f t="shared" si="33"/>
        <v>2025-09</v>
      </c>
      <c r="K439" t="str">
        <f t="shared" si="34"/>
        <v>Week-end</v>
      </c>
    </row>
    <row r="440" spans="1:11">
      <c r="A440" s="6" t="s">
        <v>7</v>
      </c>
      <c r="B440" s="160">
        <v>45905</v>
      </c>
      <c r="C440" s="48">
        <v>599.41999999999996</v>
      </c>
      <c r="D440" s="7" t="s">
        <v>118</v>
      </c>
      <c r="E440" t="s">
        <v>380</v>
      </c>
      <c r="F440" t="s">
        <v>69</v>
      </c>
      <c r="G440" t="str">
        <f t="shared" si="30"/>
        <v>sept-2025</v>
      </c>
      <c r="H440" t="str">
        <f t="shared" si="31"/>
        <v>05-sept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60">
        <v>45905</v>
      </c>
      <c r="C441" s="48">
        <v>704.48</v>
      </c>
      <c r="D441" s="7" t="s">
        <v>113</v>
      </c>
      <c r="E441" t="s">
        <v>380</v>
      </c>
      <c r="F441" t="s">
        <v>69</v>
      </c>
      <c r="G441" t="str">
        <f t="shared" si="30"/>
        <v>sept-2025</v>
      </c>
      <c r="H441" t="str">
        <f t="shared" si="31"/>
        <v>05-sept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60">
        <v>45905</v>
      </c>
      <c r="C442" s="48">
        <v>232.5</v>
      </c>
      <c r="D442" s="7" t="s">
        <v>391</v>
      </c>
      <c r="E442" t="s">
        <v>380</v>
      </c>
      <c r="F442" t="s">
        <v>69</v>
      </c>
      <c r="G442" t="str">
        <f t="shared" si="30"/>
        <v>sept-2025</v>
      </c>
      <c r="H442" t="str">
        <f t="shared" si="31"/>
        <v>05-sept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60">
        <v>45905</v>
      </c>
      <c r="C443" s="48">
        <v>386.68</v>
      </c>
      <c r="D443" s="7" t="s">
        <v>381</v>
      </c>
      <c r="E443" t="s">
        <v>380</v>
      </c>
      <c r="F443" t="s">
        <v>69</v>
      </c>
      <c r="G443" t="str">
        <f t="shared" si="30"/>
        <v>sept-2025</v>
      </c>
      <c r="H443" t="str">
        <f t="shared" si="31"/>
        <v>05-sept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60">
        <v>45905</v>
      </c>
      <c r="C444" s="48">
        <v>265.95999999999998</v>
      </c>
      <c r="D444" s="7" t="s">
        <v>116</v>
      </c>
      <c r="E444" t="s">
        <v>380</v>
      </c>
      <c r="F444" t="s">
        <v>69</v>
      </c>
      <c r="G444" t="str">
        <f t="shared" si="30"/>
        <v>sept-2025</v>
      </c>
      <c r="H444" t="str">
        <f t="shared" si="31"/>
        <v>05-sept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60">
        <v>45905</v>
      </c>
      <c r="C445" s="48">
        <v>278.77999999999997</v>
      </c>
      <c r="D445" s="7" t="s">
        <v>117</v>
      </c>
      <c r="E445" t="s">
        <v>380</v>
      </c>
      <c r="F445" t="s">
        <v>69</v>
      </c>
      <c r="G445" t="str">
        <f t="shared" si="30"/>
        <v>sept-2025</v>
      </c>
      <c r="H445" t="str">
        <f t="shared" si="31"/>
        <v>05-sept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60">
        <v>45904</v>
      </c>
      <c r="C446" s="48">
        <v>424.62</v>
      </c>
      <c r="D446" s="7" t="s">
        <v>390</v>
      </c>
      <c r="E446" t="s">
        <v>380</v>
      </c>
      <c r="F446" t="s">
        <v>69</v>
      </c>
      <c r="G446" t="str">
        <f t="shared" si="30"/>
        <v>sept-2025</v>
      </c>
      <c r="H446" t="str">
        <f t="shared" si="31"/>
        <v>04-sept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60">
        <v>45904</v>
      </c>
      <c r="C447" s="48">
        <v>502.71</v>
      </c>
      <c r="D447" s="7" t="s">
        <v>381</v>
      </c>
      <c r="E447" t="s">
        <v>380</v>
      </c>
      <c r="F447" t="s">
        <v>69</v>
      </c>
      <c r="G447" t="str">
        <f t="shared" si="30"/>
        <v>sept-2025</v>
      </c>
      <c r="H447" t="str">
        <f t="shared" si="31"/>
        <v>04-sept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60">
        <v>45904</v>
      </c>
      <c r="C448" s="48">
        <v>615.59</v>
      </c>
      <c r="D448" s="7" t="s">
        <v>383</v>
      </c>
      <c r="E448" t="s">
        <v>380</v>
      </c>
      <c r="F448" t="s">
        <v>69</v>
      </c>
      <c r="G448" t="str">
        <f t="shared" si="30"/>
        <v>sept-2025</v>
      </c>
      <c r="H448" t="str">
        <f t="shared" si="31"/>
        <v>04-sept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60">
        <v>45904</v>
      </c>
      <c r="C449" s="48">
        <v>135.19</v>
      </c>
      <c r="D449" s="7" t="s">
        <v>383</v>
      </c>
      <c r="E449" t="s">
        <v>380</v>
      </c>
      <c r="F449" t="s">
        <v>69</v>
      </c>
      <c r="G449" t="str">
        <f t="shared" si="30"/>
        <v>sept-2025</v>
      </c>
      <c r="H449" t="str">
        <f t="shared" si="31"/>
        <v>04-sept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60">
        <v>45904</v>
      </c>
      <c r="C450" s="48">
        <v>323.14</v>
      </c>
      <c r="D450" s="7" t="s">
        <v>117</v>
      </c>
      <c r="E450" t="s">
        <v>380</v>
      </c>
      <c r="F450" t="s">
        <v>69</v>
      </c>
      <c r="G450" t="str">
        <f t="shared" ref="G450:G513" si="35">TEXT(B450,"mmm-aaaa")</f>
        <v>sept-2025</v>
      </c>
      <c r="H450" t="str">
        <f t="shared" ref="H450:H513" si="36">TEXT(B450,"jj-mmm")</f>
        <v>04-sept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60">
        <v>45904</v>
      </c>
      <c r="C451" s="48">
        <v>374.68</v>
      </c>
      <c r="D451" s="7" t="s">
        <v>389</v>
      </c>
      <c r="E451" t="s">
        <v>380</v>
      </c>
      <c r="F451" t="s">
        <v>69</v>
      </c>
      <c r="G451" t="str">
        <f t="shared" si="35"/>
        <v>sept-2025</v>
      </c>
      <c r="H451" t="str">
        <f t="shared" si="36"/>
        <v>04-sept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59">
        <v>45902</v>
      </c>
      <c r="C452" s="47">
        <v>355.22</v>
      </c>
      <c r="D452" s="14" t="s">
        <v>382</v>
      </c>
      <c r="E452" t="s">
        <v>380</v>
      </c>
      <c r="F452" t="s">
        <v>69</v>
      </c>
      <c r="G452" t="str">
        <f t="shared" si="35"/>
        <v>sept-2025</v>
      </c>
      <c r="H452" t="str">
        <f t="shared" si="36"/>
        <v>02-sept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59">
        <v>45902</v>
      </c>
      <c r="C453" s="47">
        <v>330.59</v>
      </c>
      <c r="D453" s="14" t="s">
        <v>118</v>
      </c>
      <c r="E453" t="s">
        <v>380</v>
      </c>
      <c r="F453" t="s">
        <v>69</v>
      </c>
      <c r="G453" t="str">
        <f t="shared" si="35"/>
        <v>sept-2025</v>
      </c>
      <c r="H453" t="str">
        <f t="shared" si="36"/>
        <v>02-sept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59">
        <v>45902</v>
      </c>
      <c r="C454" s="47">
        <v>1292.07</v>
      </c>
      <c r="D454" s="14" t="s">
        <v>119</v>
      </c>
      <c r="E454" t="s">
        <v>380</v>
      </c>
      <c r="F454" t="s">
        <v>69</v>
      </c>
      <c r="G454" t="str">
        <f t="shared" si="35"/>
        <v>sept-2025</v>
      </c>
      <c r="H454" t="str">
        <f t="shared" si="36"/>
        <v>02-sept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59">
        <v>45902</v>
      </c>
      <c r="C455" s="47">
        <v>133.69999999999999</v>
      </c>
      <c r="D455" s="14" t="s">
        <v>381</v>
      </c>
      <c r="E455" t="s">
        <v>380</v>
      </c>
      <c r="F455" t="s">
        <v>69</v>
      </c>
      <c r="G455" t="str">
        <f t="shared" si="35"/>
        <v>sept-2025</v>
      </c>
      <c r="H455" t="str">
        <f t="shared" si="36"/>
        <v>02-sept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59">
        <v>45902</v>
      </c>
      <c r="C456" s="47">
        <v>676.82</v>
      </c>
      <c r="D456" s="14" t="s">
        <v>381</v>
      </c>
      <c r="E456" t="s">
        <v>380</v>
      </c>
      <c r="F456" t="s">
        <v>69</v>
      </c>
      <c r="G456" t="str">
        <f t="shared" si="35"/>
        <v>sept-2025</v>
      </c>
      <c r="H456" t="str">
        <f t="shared" si="36"/>
        <v>02-sept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59">
        <v>45902</v>
      </c>
      <c r="C457" s="47">
        <v>324.70999999999998</v>
      </c>
      <c r="D457" s="14" t="s">
        <v>114</v>
      </c>
      <c r="E457" t="s">
        <v>380</v>
      </c>
      <c r="F457" t="s">
        <v>69</v>
      </c>
      <c r="G457" t="str">
        <f t="shared" si="35"/>
        <v>sept-2025</v>
      </c>
      <c r="H457" t="str">
        <f t="shared" si="36"/>
        <v>02-sept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59">
        <v>45902</v>
      </c>
      <c r="C458" s="47">
        <v>87.96</v>
      </c>
      <c r="D458" s="14" t="s">
        <v>117</v>
      </c>
      <c r="E458" t="s">
        <v>380</v>
      </c>
      <c r="F458" t="s">
        <v>69</v>
      </c>
      <c r="G458" t="str">
        <f t="shared" si="35"/>
        <v>sept-2025</v>
      </c>
      <c r="H458" t="str">
        <f t="shared" si="36"/>
        <v>02-sept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59">
        <v>45902</v>
      </c>
      <c r="C459" s="47">
        <v>201.6</v>
      </c>
      <c r="D459" s="14" t="s">
        <v>387</v>
      </c>
      <c r="E459" t="s">
        <v>380</v>
      </c>
      <c r="F459" t="s">
        <v>69</v>
      </c>
      <c r="G459" t="str">
        <f t="shared" si="35"/>
        <v>sept-2025</v>
      </c>
      <c r="H459" t="str">
        <f t="shared" si="36"/>
        <v>02-sept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59">
        <v>45901</v>
      </c>
      <c r="C460" s="47">
        <v>405.54</v>
      </c>
      <c r="D460" s="14" t="s">
        <v>382</v>
      </c>
      <c r="E460" t="s">
        <v>380</v>
      </c>
      <c r="F460" t="s">
        <v>69</v>
      </c>
      <c r="G460" t="str">
        <f t="shared" si="35"/>
        <v>sept-2025</v>
      </c>
      <c r="H460" t="str">
        <f t="shared" si="36"/>
        <v>01-sept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59">
        <v>45901</v>
      </c>
      <c r="C461" s="47">
        <v>322.29000000000002</v>
      </c>
      <c r="D461" s="14" t="s">
        <v>113</v>
      </c>
      <c r="E461" t="s">
        <v>380</v>
      </c>
      <c r="F461" t="s">
        <v>69</v>
      </c>
      <c r="G461" t="str">
        <f t="shared" si="35"/>
        <v>sept-2025</v>
      </c>
      <c r="H461" t="str">
        <f t="shared" si="36"/>
        <v>01-sept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59">
        <v>45901</v>
      </c>
      <c r="C462" s="47">
        <v>188.31</v>
      </c>
      <c r="D462" s="14" t="s">
        <v>383</v>
      </c>
      <c r="E462" t="s">
        <v>380</v>
      </c>
      <c r="F462" t="s">
        <v>69</v>
      </c>
      <c r="G462" t="str">
        <f t="shared" si="35"/>
        <v>sept-2025</v>
      </c>
      <c r="H462" t="str">
        <f t="shared" si="36"/>
        <v>01-sept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59">
        <v>45901</v>
      </c>
      <c r="C463" s="47">
        <v>283.81</v>
      </c>
      <c r="D463" s="14" t="s">
        <v>117</v>
      </c>
      <c r="E463" t="s">
        <v>380</v>
      </c>
      <c r="F463" t="s">
        <v>69</v>
      </c>
      <c r="G463" t="str">
        <f t="shared" si="35"/>
        <v>sept-2025</v>
      </c>
      <c r="H463" t="str">
        <f t="shared" si="36"/>
        <v>01-sept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59">
        <v>45900</v>
      </c>
      <c r="C464" s="47">
        <v>388.16</v>
      </c>
      <c r="D464" s="14" t="s">
        <v>381</v>
      </c>
      <c r="E464" t="s">
        <v>380</v>
      </c>
      <c r="F464" t="s">
        <v>69</v>
      </c>
      <c r="G464" t="str">
        <f t="shared" si="35"/>
        <v>août-2025</v>
      </c>
      <c r="H464" t="str">
        <f t="shared" si="36"/>
        <v>31-août</v>
      </c>
      <c r="I464">
        <f t="shared" si="37"/>
        <v>2025</v>
      </c>
      <c r="J464" t="str">
        <f t="shared" si="38"/>
        <v>2025-08</v>
      </c>
      <c r="K464" t="str">
        <f t="shared" si="39"/>
        <v>Week-end</v>
      </c>
    </row>
    <row r="465" spans="1:11">
      <c r="A465" s="12" t="s">
        <v>7</v>
      </c>
      <c r="B465" s="159">
        <v>45899</v>
      </c>
      <c r="C465" s="47">
        <v>389</v>
      </c>
      <c r="D465" s="14" t="s">
        <v>113</v>
      </c>
      <c r="E465" t="s">
        <v>380</v>
      </c>
      <c r="F465" t="s">
        <v>69</v>
      </c>
      <c r="G465" t="str">
        <f t="shared" si="35"/>
        <v>août-2025</v>
      </c>
      <c r="H465" t="str">
        <f t="shared" si="36"/>
        <v>30-août</v>
      </c>
      <c r="I465">
        <f t="shared" si="37"/>
        <v>2025</v>
      </c>
      <c r="J465" t="str">
        <f t="shared" si="38"/>
        <v>2025-08</v>
      </c>
      <c r="K465" t="str">
        <f t="shared" si="39"/>
        <v>Week-end</v>
      </c>
    </row>
    <row r="466" spans="1:11">
      <c r="A466" s="12" t="s">
        <v>7</v>
      </c>
      <c r="B466" s="159">
        <v>45899</v>
      </c>
      <c r="C466" s="47">
        <v>600.65</v>
      </c>
      <c r="D466" s="14" t="s">
        <v>381</v>
      </c>
      <c r="E466" t="s">
        <v>380</v>
      </c>
      <c r="F466" t="s">
        <v>69</v>
      </c>
      <c r="G466" t="str">
        <f t="shared" si="35"/>
        <v>août-2025</v>
      </c>
      <c r="H466" t="str">
        <f t="shared" si="36"/>
        <v>30-août</v>
      </c>
      <c r="I466">
        <f t="shared" si="37"/>
        <v>2025</v>
      </c>
      <c r="J466" t="str">
        <f t="shared" si="38"/>
        <v>2025-08</v>
      </c>
      <c r="K466" t="str">
        <f t="shared" si="39"/>
        <v>Week-end</v>
      </c>
    </row>
    <row r="467" spans="1:11">
      <c r="A467" s="12" t="s">
        <v>7</v>
      </c>
      <c r="B467" s="159">
        <v>45899</v>
      </c>
      <c r="C467" s="47">
        <v>614.92999999999995</v>
      </c>
      <c r="D467" s="14" t="s">
        <v>117</v>
      </c>
      <c r="E467" t="s">
        <v>380</v>
      </c>
      <c r="F467" t="s">
        <v>69</v>
      </c>
      <c r="G467" t="str">
        <f t="shared" si="35"/>
        <v>août-2025</v>
      </c>
      <c r="H467" t="str">
        <f t="shared" si="36"/>
        <v>30-août</v>
      </c>
      <c r="I467">
        <f t="shared" si="37"/>
        <v>2025</v>
      </c>
      <c r="J467" t="str">
        <f t="shared" si="38"/>
        <v>2025-08</v>
      </c>
      <c r="K467" t="str">
        <f t="shared" si="39"/>
        <v>Week-end</v>
      </c>
    </row>
    <row r="468" spans="1:11">
      <c r="A468" s="12" t="s">
        <v>7</v>
      </c>
      <c r="B468" s="159">
        <v>45898</v>
      </c>
      <c r="C468" s="47">
        <v>686.63</v>
      </c>
      <c r="D468" s="14" t="s">
        <v>382</v>
      </c>
      <c r="E468" t="s">
        <v>380</v>
      </c>
      <c r="F468" t="s">
        <v>69</v>
      </c>
      <c r="G468" t="str">
        <f t="shared" si="35"/>
        <v>août-2025</v>
      </c>
      <c r="H468" t="str">
        <f t="shared" si="36"/>
        <v>29-août</v>
      </c>
      <c r="I468">
        <f t="shared" si="37"/>
        <v>2025</v>
      </c>
      <c r="J468" t="str">
        <f t="shared" si="38"/>
        <v>2025-08</v>
      </c>
      <c r="K468" t="str">
        <f t="shared" si="39"/>
        <v>Semaine</v>
      </c>
    </row>
    <row r="469" spans="1:11">
      <c r="A469" s="12" t="s">
        <v>7</v>
      </c>
      <c r="B469" s="159">
        <v>45898</v>
      </c>
      <c r="C469" s="47">
        <v>686.63</v>
      </c>
      <c r="D469" s="14" t="s">
        <v>382</v>
      </c>
      <c r="E469" t="s">
        <v>380</v>
      </c>
      <c r="F469" t="s">
        <v>69</v>
      </c>
      <c r="G469" t="str">
        <f t="shared" si="35"/>
        <v>août-2025</v>
      </c>
      <c r="H469" t="str">
        <f t="shared" si="36"/>
        <v>29-août</v>
      </c>
      <c r="I469">
        <f t="shared" si="37"/>
        <v>2025</v>
      </c>
      <c r="J469" t="str">
        <f t="shared" si="38"/>
        <v>2025-08</v>
      </c>
      <c r="K469" t="str">
        <f t="shared" si="39"/>
        <v>Semaine</v>
      </c>
    </row>
    <row r="470" spans="1:11">
      <c r="A470" s="12" t="s">
        <v>7</v>
      </c>
      <c r="B470" s="159">
        <v>45898</v>
      </c>
      <c r="C470" s="47">
        <v>686.63</v>
      </c>
      <c r="D470" s="14" t="s">
        <v>382</v>
      </c>
      <c r="E470" t="s">
        <v>380</v>
      </c>
      <c r="F470" t="s">
        <v>69</v>
      </c>
      <c r="G470" t="str">
        <f t="shared" si="35"/>
        <v>août-2025</v>
      </c>
      <c r="H470" t="str">
        <f t="shared" si="36"/>
        <v>29-août</v>
      </c>
      <c r="I470">
        <f t="shared" si="37"/>
        <v>2025</v>
      </c>
      <c r="J470" t="str">
        <f t="shared" si="38"/>
        <v>2025-08</v>
      </c>
      <c r="K470" t="str">
        <f t="shared" si="39"/>
        <v>Semaine</v>
      </c>
    </row>
    <row r="471" spans="1:11">
      <c r="A471" s="12" t="s">
        <v>7</v>
      </c>
      <c r="B471" s="159">
        <v>45898</v>
      </c>
      <c r="C471" s="47">
        <v>193.92</v>
      </c>
      <c r="D471" s="14" t="s">
        <v>313</v>
      </c>
      <c r="E471" t="s">
        <v>380</v>
      </c>
      <c r="F471" t="s">
        <v>69</v>
      </c>
      <c r="G471" t="str">
        <f t="shared" si="35"/>
        <v>août-2025</v>
      </c>
      <c r="H471" t="str">
        <f t="shared" si="36"/>
        <v>29-août</v>
      </c>
      <c r="I471">
        <f t="shared" si="37"/>
        <v>2025</v>
      </c>
      <c r="J471" t="str">
        <f t="shared" si="38"/>
        <v>2025-08</v>
      </c>
      <c r="K471" t="str">
        <f t="shared" si="39"/>
        <v>Semaine</v>
      </c>
    </row>
    <row r="472" spans="1:11">
      <c r="A472" s="12" t="s">
        <v>7</v>
      </c>
      <c r="B472" s="159">
        <v>45898</v>
      </c>
      <c r="C472" s="47">
        <v>733.44</v>
      </c>
      <c r="D472" s="14" t="s">
        <v>118</v>
      </c>
      <c r="E472" t="s">
        <v>380</v>
      </c>
      <c r="F472" t="s">
        <v>69</v>
      </c>
      <c r="G472" t="str">
        <f t="shared" si="35"/>
        <v>août-2025</v>
      </c>
      <c r="H472" t="str">
        <f t="shared" si="36"/>
        <v>29-août</v>
      </c>
      <c r="I472">
        <f t="shared" si="37"/>
        <v>2025</v>
      </c>
      <c r="J472" t="str">
        <f t="shared" si="38"/>
        <v>2025-08</v>
      </c>
      <c r="K472" t="str">
        <f t="shared" si="39"/>
        <v>Semaine</v>
      </c>
    </row>
    <row r="473" spans="1:11">
      <c r="A473" s="12" t="s">
        <v>7</v>
      </c>
      <c r="B473" s="159">
        <v>45898</v>
      </c>
      <c r="C473" s="47">
        <v>952.33</v>
      </c>
      <c r="D473" s="14" t="s">
        <v>381</v>
      </c>
      <c r="E473" t="s">
        <v>380</v>
      </c>
      <c r="F473" t="s">
        <v>69</v>
      </c>
      <c r="G473" t="str">
        <f t="shared" si="35"/>
        <v>août-2025</v>
      </c>
      <c r="H473" t="str">
        <f t="shared" si="36"/>
        <v>29-août</v>
      </c>
      <c r="I473">
        <f t="shared" si="37"/>
        <v>2025</v>
      </c>
      <c r="J473" t="str">
        <f t="shared" si="38"/>
        <v>2025-08</v>
      </c>
      <c r="K473" t="str">
        <f t="shared" si="39"/>
        <v>Semaine</v>
      </c>
    </row>
    <row r="474" spans="1:11">
      <c r="A474" s="12" t="s">
        <v>7</v>
      </c>
      <c r="B474" s="159">
        <v>45898</v>
      </c>
      <c r="C474" s="47">
        <v>766.34</v>
      </c>
      <c r="D474" s="14" t="s">
        <v>388</v>
      </c>
      <c r="E474" t="s">
        <v>380</v>
      </c>
      <c r="F474" t="s">
        <v>69</v>
      </c>
      <c r="G474" t="str">
        <f t="shared" si="35"/>
        <v>août-2025</v>
      </c>
      <c r="H474" t="str">
        <f t="shared" si="36"/>
        <v>29-août</v>
      </c>
      <c r="I474">
        <f t="shared" si="37"/>
        <v>2025</v>
      </c>
      <c r="J474" t="str">
        <f t="shared" si="38"/>
        <v>2025-08</v>
      </c>
      <c r="K474" t="str">
        <f t="shared" si="39"/>
        <v>Semaine</v>
      </c>
    </row>
    <row r="475" spans="1:11">
      <c r="A475" s="12" t="s">
        <v>7</v>
      </c>
      <c r="B475" s="159">
        <v>45898</v>
      </c>
      <c r="C475" s="47">
        <v>112.96</v>
      </c>
      <c r="D475" s="14" t="s">
        <v>383</v>
      </c>
      <c r="E475" t="s">
        <v>380</v>
      </c>
      <c r="F475" t="s">
        <v>69</v>
      </c>
      <c r="G475" t="str">
        <f t="shared" si="35"/>
        <v>août-2025</v>
      </c>
      <c r="H475" t="str">
        <f t="shared" si="36"/>
        <v>29-août</v>
      </c>
      <c r="I475">
        <f t="shared" si="37"/>
        <v>2025</v>
      </c>
      <c r="J475" t="str">
        <f t="shared" si="38"/>
        <v>2025-08</v>
      </c>
      <c r="K475" t="str">
        <f t="shared" si="39"/>
        <v>Semaine</v>
      </c>
    </row>
    <row r="476" spans="1:11">
      <c r="A476" s="12" t="s">
        <v>7</v>
      </c>
      <c r="B476" s="159">
        <v>45898</v>
      </c>
      <c r="C476" s="47">
        <v>1043.6199999999999</v>
      </c>
      <c r="D476" s="14" t="s">
        <v>117</v>
      </c>
      <c r="E476" t="s">
        <v>380</v>
      </c>
      <c r="F476" t="s">
        <v>69</v>
      </c>
      <c r="G476" t="str">
        <f t="shared" si="35"/>
        <v>août-2025</v>
      </c>
      <c r="H476" t="str">
        <f t="shared" si="36"/>
        <v>29-août</v>
      </c>
      <c r="I476">
        <f t="shared" si="37"/>
        <v>2025</v>
      </c>
      <c r="J476" t="str">
        <f t="shared" si="38"/>
        <v>2025-08</v>
      </c>
      <c r="K476" t="str">
        <f t="shared" si="39"/>
        <v>Semaine</v>
      </c>
    </row>
    <row r="477" spans="1:11">
      <c r="A477" s="12" t="s">
        <v>7</v>
      </c>
      <c r="B477" s="159">
        <v>45897</v>
      </c>
      <c r="C477" s="47">
        <v>232.19</v>
      </c>
      <c r="D477" s="14" t="s">
        <v>113</v>
      </c>
      <c r="E477" t="s">
        <v>380</v>
      </c>
      <c r="F477" t="s">
        <v>69</v>
      </c>
      <c r="G477" t="str">
        <f t="shared" si="35"/>
        <v>août-2025</v>
      </c>
      <c r="H477" t="str">
        <f t="shared" si="36"/>
        <v>28-août</v>
      </c>
      <c r="I477">
        <f t="shared" si="37"/>
        <v>2025</v>
      </c>
      <c r="J477" t="str">
        <f t="shared" si="38"/>
        <v>2025-08</v>
      </c>
      <c r="K477" t="str">
        <f t="shared" si="39"/>
        <v>Semaine</v>
      </c>
    </row>
    <row r="478" spans="1:11">
      <c r="A478" s="12" t="s">
        <v>7</v>
      </c>
      <c r="B478" s="159">
        <v>45896</v>
      </c>
      <c r="C478" s="47">
        <v>472.59</v>
      </c>
      <c r="D478" s="14" t="s">
        <v>113</v>
      </c>
      <c r="E478" t="s">
        <v>380</v>
      </c>
      <c r="F478" t="s">
        <v>69</v>
      </c>
      <c r="G478" t="str">
        <f t="shared" si="35"/>
        <v>août-2025</v>
      </c>
      <c r="H478" t="str">
        <f t="shared" si="36"/>
        <v>27-août</v>
      </c>
      <c r="I478">
        <f t="shared" si="37"/>
        <v>2025</v>
      </c>
      <c r="J478" t="str">
        <f t="shared" si="38"/>
        <v>2025-08</v>
      </c>
      <c r="K478" t="str">
        <f t="shared" si="39"/>
        <v>Semaine</v>
      </c>
    </row>
    <row r="479" spans="1:11">
      <c r="A479" s="12" t="s">
        <v>7</v>
      </c>
      <c r="B479" s="159">
        <v>45896</v>
      </c>
      <c r="C479" s="47">
        <v>696.62</v>
      </c>
      <c r="D479" s="14" t="s">
        <v>381</v>
      </c>
      <c r="E479" t="s">
        <v>380</v>
      </c>
      <c r="F479" t="s">
        <v>69</v>
      </c>
      <c r="G479" t="str">
        <f t="shared" si="35"/>
        <v>août-2025</v>
      </c>
      <c r="H479" t="str">
        <f t="shared" si="36"/>
        <v>27-août</v>
      </c>
      <c r="I479">
        <f t="shared" si="37"/>
        <v>2025</v>
      </c>
      <c r="J479" t="str">
        <f t="shared" si="38"/>
        <v>2025-08</v>
      </c>
      <c r="K479" t="str">
        <f t="shared" si="39"/>
        <v>Semaine</v>
      </c>
    </row>
    <row r="480" spans="1:11">
      <c r="A480" s="12" t="s">
        <v>7</v>
      </c>
      <c r="B480" s="159">
        <v>45896</v>
      </c>
      <c r="C480" s="47">
        <v>218.21</v>
      </c>
      <c r="D480" s="14" t="s">
        <v>383</v>
      </c>
      <c r="E480" t="s">
        <v>380</v>
      </c>
      <c r="F480" t="s">
        <v>69</v>
      </c>
      <c r="G480" t="str">
        <f t="shared" si="35"/>
        <v>août-2025</v>
      </c>
      <c r="H480" t="str">
        <f t="shared" si="36"/>
        <v>27-août</v>
      </c>
      <c r="I480">
        <f t="shared" si="37"/>
        <v>2025</v>
      </c>
      <c r="J480" t="str">
        <f t="shared" si="38"/>
        <v>2025-08</v>
      </c>
      <c r="K480" t="str">
        <f t="shared" si="39"/>
        <v>Semaine</v>
      </c>
    </row>
    <row r="481" spans="1:11">
      <c r="A481" s="12" t="s">
        <v>7</v>
      </c>
      <c r="B481" s="159">
        <v>45896</v>
      </c>
      <c r="C481" s="47">
        <v>107.8</v>
      </c>
      <c r="D481" s="14" t="s">
        <v>114</v>
      </c>
      <c r="E481" t="s">
        <v>380</v>
      </c>
      <c r="F481" t="s">
        <v>69</v>
      </c>
      <c r="G481" t="str">
        <f t="shared" si="35"/>
        <v>août-2025</v>
      </c>
      <c r="H481" t="str">
        <f t="shared" si="36"/>
        <v>27-août</v>
      </c>
      <c r="I481">
        <f t="shared" si="37"/>
        <v>2025</v>
      </c>
      <c r="J481" t="str">
        <f t="shared" si="38"/>
        <v>2025-08</v>
      </c>
      <c r="K481" t="str">
        <f t="shared" si="39"/>
        <v>Semaine</v>
      </c>
    </row>
    <row r="482" spans="1:11">
      <c r="A482" s="6" t="s">
        <v>7</v>
      </c>
      <c r="B482" s="160">
        <v>45896</v>
      </c>
      <c r="C482" s="48">
        <v>716.59</v>
      </c>
      <c r="D482" s="7" t="s">
        <v>117</v>
      </c>
      <c r="E482" t="s">
        <v>380</v>
      </c>
      <c r="F482" t="s">
        <v>69</v>
      </c>
      <c r="G482" t="str">
        <f t="shared" si="35"/>
        <v>août-2025</v>
      </c>
      <c r="H482" t="str">
        <f t="shared" si="36"/>
        <v>27-août</v>
      </c>
      <c r="I482">
        <f t="shared" si="37"/>
        <v>2025</v>
      </c>
      <c r="J482" t="str">
        <f t="shared" si="38"/>
        <v>2025-08</v>
      </c>
      <c r="K482" t="str">
        <f t="shared" si="39"/>
        <v>Semaine</v>
      </c>
    </row>
    <row r="483" spans="1:11">
      <c r="A483" s="6" t="s">
        <v>7</v>
      </c>
      <c r="B483" s="160">
        <v>45896</v>
      </c>
      <c r="C483" s="48">
        <v>392.73</v>
      </c>
      <c r="D483" s="7" t="s">
        <v>116</v>
      </c>
      <c r="E483" t="s">
        <v>380</v>
      </c>
      <c r="F483" t="s">
        <v>69</v>
      </c>
      <c r="G483" t="str">
        <f t="shared" si="35"/>
        <v>août-2025</v>
      </c>
      <c r="H483" t="str">
        <f t="shared" si="36"/>
        <v>27-août</v>
      </c>
      <c r="I483">
        <f t="shared" si="37"/>
        <v>2025</v>
      </c>
      <c r="J483" t="str">
        <f t="shared" si="38"/>
        <v>2025-08</v>
      </c>
      <c r="K483" t="str">
        <f t="shared" si="39"/>
        <v>Semaine</v>
      </c>
    </row>
    <row r="484" spans="1:11">
      <c r="A484" s="6" t="s">
        <v>7</v>
      </c>
      <c r="B484" s="160">
        <v>45896</v>
      </c>
      <c r="C484" s="48">
        <v>405.78</v>
      </c>
      <c r="D484" s="7" t="s">
        <v>389</v>
      </c>
      <c r="E484" t="s">
        <v>380</v>
      </c>
      <c r="F484" t="s">
        <v>69</v>
      </c>
      <c r="G484" t="str">
        <f t="shared" si="35"/>
        <v>août-2025</v>
      </c>
      <c r="H484" t="str">
        <f t="shared" si="36"/>
        <v>27-août</v>
      </c>
      <c r="I484">
        <f t="shared" si="37"/>
        <v>2025</v>
      </c>
      <c r="J484" t="str">
        <f t="shared" si="38"/>
        <v>2025-08</v>
      </c>
      <c r="K484" t="str">
        <f t="shared" si="39"/>
        <v>Semaine</v>
      </c>
    </row>
    <row r="485" spans="1:11">
      <c r="A485" s="6" t="s">
        <v>7</v>
      </c>
      <c r="B485" s="160">
        <v>45895</v>
      </c>
      <c r="C485" s="48">
        <v>232.17</v>
      </c>
      <c r="D485" s="7" t="s">
        <v>382</v>
      </c>
      <c r="E485" t="s">
        <v>380</v>
      </c>
      <c r="F485" t="s">
        <v>69</v>
      </c>
      <c r="G485" t="str">
        <f t="shared" si="35"/>
        <v>août-2025</v>
      </c>
      <c r="H485" t="str">
        <f t="shared" si="36"/>
        <v>26-août</v>
      </c>
      <c r="I485">
        <f t="shared" si="37"/>
        <v>2025</v>
      </c>
      <c r="J485" t="str">
        <f t="shared" si="38"/>
        <v>2025-08</v>
      </c>
      <c r="K485" t="str">
        <f t="shared" si="39"/>
        <v>Semaine</v>
      </c>
    </row>
    <row r="486" spans="1:11">
      <c r="A486" s="6" t="s">
        <v>7</v>
      </c>
      <c r="B486" s="160">
        <v>45895</v>
      </c>
      <c r="C486" s="48">
        <v>964.09</v>
      </c>
      <c r="D486" s="7" t="s">
        <v>118</v>
      </c>
      <c r="E486" t="s">
        <v>380</v>
      </c>
      <c r="F486" t="s">
        <v>69</v>
      </c>
      <c r="G486" t="str">
        <f t="shared" si="35"/>
        <v>août-2025</v>
      </c>
      <c r="H486" t="str">
        <f t="shared" si="36"/>
        <v>26-août</v>
      </c>
      <c r="I486">
        <f t="shared" si="37"/>
        <v>2025</v>
      </c>
      <c r="J486" t="str">
        <f t="shared" si="38"/>
        <v>2025-08</v>
      </c>
      <c r="K486" t="str">
        <f t="shared" si="39"/>
        <v>Semaine</v>
      </c>
    </row>
    <row r="487" spans="1:11">
      <c r="A487" s="6" t="s">
        <v>7</v>
      </c>
      <c r="B487" s="160">
        <v>45895</v>
      </c>
      <c r="C487" s="48">
        <v>685.84</v>
      </c>
      <c r="D487" s="7" t="s">
        <v>381</v>
      </c>
      <c r="E487" t="s">
        <v>380</v>
      </c>
      <c r="F487" t="s">
        <v>69</v>
      </c>
      <c r="G487" t="str">
        <f t="shared" si="35"/>
        <v>août-2025</v>
      </c>
      <c r="H487" t="str">
        <f t="shared" si="36"/>
        <v>26-août</v>
      </c>
      <c r="I487">
        <f t="shared" si="37"/>
        <v>2025</v>
      </c>
      <c r="J487" t="str">
        <f t="shared" si="38"/>
        <v>2025-08</v>
      </c>
      <c r="K487" t="str">
        <f t="shared" si="39"/>
        <v>Semaine</v>
      </c>
    </row>
    <row r="488" spans="1:11">
      <c r="A488" s="6" t="s">
        <v>7</v>
      </c>
      <c r="B488" s="160">
        <v>45895</v>
      </c>
      <c r="C488" s="48">
        <v>463.25</v>
      </c>
      <c r="D488" s="7" t="s">
        <v>117</v>
      </c>
      <c r="E488" t="s">
        <v>380</v>
      </c>
      <c r="F488" t="s">
        <v>69</v>
      </c>
      <c r="G488" t="str">
        <f t="shared" si="35"/>
        <v>août-2025</v>
      </c>
      <c r="H488" t="str">
        <f t="shared" si="36"/>
        <v>26-août</v>
      </c>
      <c r="I488">
        <f t="shared" si="37"/>
        <v>2025</v>
      </c>
      <c r="J488" t="str">
        <f t="shared" si="38"/>
        <v>2025-08</v>
      </c>
      <c r="K488" t="str">
        <f t="shared" si="39"/>
        <v>Semaine</v>
      </c>
    </row>
    <row r="489" spans="1:11">
      <c r="A489" s="6" t="s">
        <v>7</v>
      </c>
      <c r="B489" s="160">
        <v>45895</v>
      </c>
      <c r="C489" s="48">
        <v>53.37</v>
      </c>
      <c r="D489" s="7" t="s">
        <v>117</v>
      </c>
      <c r="E489" t="s">
        <v>380</v>
      </c>
      <c r="F489" t="s">
        <v>69</v>
      </c>
      <c r="G489" t="str">
        <f t="shared" si="35"/>
        <v>août-2025</v>
      </c>
      <c r="H489" t="str">
        <f t="shared" si="36"/>
        <v>26-août</v>
      </c>
      <c r="I489">
        <f t="shared" si="37"/>
        <v>2025</v>
      </c>
      <c r="J489" t="str">
        <f t="shared" si="38"/>
        <v>2025-08</v>
      </c>
      <c r="K489" t="str">
        <f t="shared" si="39"/>
        <v>Semaine</v>
      </c>
    </row>
    <row r="490" spans="1:11">
      <c r="A490" s="6" t="s">
        <v>7</v>
      </c>
      <c r="B490" s="160">
        <v>45895</v>
      </c>
      <c r="C490" s="48">
        <v>100</v>
      </c>
      <c r="D490" s="7" t="s">
        <v>116</v>
      </c>
      <c r="E490" t="s">
        <v>380</v>
      </c>
      <c r="F490" t="s">
        <v>69</v>
      </c>
      <c r="G490" t="str">
        <f t="shared" si="35"/>
        <v>août-2025</v>
      </c>
      <c r="H490" t="str">
        <f t="shared" si="36"/>
        <v>26-août</v>
      </c>
      <c r="I490">
        <f t="shared" si="37"/>
        <v>2025</v>
      </c>
      <c r="J490" t="str">
        <f t="shared" si="38"/>
        <v>2025-08</v>
      </c>
      <c r="K490" t="str">
        <f t="shared" si="39"/>
        <v>Semaine</v>
      </c>
    </row>
    <row r="491" spans="1:11">
      <c r="A491" s="6" t="s">
        <v>7</v>
      </c>
      <c r="B491" s="160">
        <v>45895</v>
      </c>
      <c r="C491" s="48">
        <v>176</v>
      </c>
      <c r="D491" s="7" t="s">
        <v>387</v>
      </c>
      <c r="E491" t="s">
        <v>380</v>
      </c>
      <c r="F491" t="s">
        <v>69</v>
      </c>
      <c r="G491" t="str">
        <f t="shared" si="35"/>
        <v>août-2025</v>
      </c>
      <c r="H491" t="str">
        <f t="shared" si="36"/>
        <v>26-août</v>
      </c>
      <c r="I491">
        <f t="shared" si="37"/>
        <v>2025</v>
      </c>
      <c r="J491" t="str">
        <f t="shared" si="38"/>
        <v>2025-08</v>
      </c>
      <c r="K491" t="str">
        <f t="shared" si="39"/>
        <v>Semaine</v>
      </c>
    </row>
    <row r="492" spans="1:11">
      <c r="A492" s="6" t="s">
        <v>7</v>
      </c>
      <c r="B492" s="160">
        <v>45894</v>
      </c>
      <c r="C492" s="48">
        <v>292.10000000000002</v>
      </c>
      <c r="D492" s="7" t="s">
        <v>382</v>
      </c>
      <c r="E492" t="s">
        <v>380</v>
      </c>
      <c r="F492" t="s">
        <v>69</v>
      </c>
      <c r="G492" t="str">
        <f t="shared" si="35"/>
        <v>août-2025</v>
      </c>
      <c r="H492" t="str">
        <f t="shared" si="36"/>
        <v>25-août</v>
      </c>
      <c r="I492">
        <f t="shared" si="37"/>
        <v>2025</v>
      </c>
      <c r="J492" t="str">
        <f t="shared" si="38"/>
        <v>2025-08</v>
      </c>
      <c r="K492" t="str">
        <f t="shared" si="39"/>
        <v>Semaine</v>
      </c>
    </row>
    <row r="493" spans="1:11">
      <c r="A493" s="6" t="s">
        <v>7</v>
      </c>
      <c r="B493" s="160">
        <v>45894</v>
      </c>
      <c r="C493" s="48">
        <v>101.61</v>
      </c>
      <c r="D493" s="7" t="s">
        <v>393</v>
      </c>
      <c r="E493" t="s">
        <v>380</v>
      </c>
      <c r="F493" t="s">
        <v>69</v>
      </c>
      <c r="G493" t="str">
        <f t="shared" si="35"/>
        <v>août-2025</v>
      </c>
      <c r="H493" t="str">
        <f t="shared" si="36"/>
        <v>25-août</v>
      </c>
      <c r="I493">
        <f t="shared" si="37"/>
        <v>2025</v>
      </c>
      <c r="J493" t="str">
        <f t="shared" si="38"/>
        <v>2025-08</v>
      </c>
      <c r="K493" t="str">
        <f t="shared" si="39"/>
        <v>Semaine</v>
      </c>
    </row>
    <row r="494" spans="1:11">
      <c r="A494" s="6" t="s">
        <v>7</v>
      </c>
      <c r="B494" s="160">
        <v>45894</v>
      </c>
      <c r="C494" s="48">
        <v>101.61</v>
      </c>
      <c r="D494" s="7" t="s">
        <v>118</v>
      </c>
      <c r="E494" t="s">
        <v>380</v>
      </c>
      <c r="F494" t="s">
        <v>69</v>
      </c>
      <c r="G494" t="str">
        <f t="shared" si="35"/>
        <v>août-2025</v>
      </c>
      <c r="H494" t="str">
        <f t="shared" si="36"/>
        <v>25-août</v>
      </c>
      <c r="I494">
        <f t="shared" si="37"/>
        <v>2025</v>
      </c>
      <c r="J494" t="str">
        <f t="shared" si="38"/>
        <v>2025-08</v>
      </c>
      <c r="K494" t="str">
        <f t="shared" si="39"/>
        <v>Semaine</v>
      </c>
    </row>
    <row r="495" spans="1:11">
      <c r="A495" s="6" t="s">
        <v>7</v>
      </c>
      <c r="B495" s="160">
        <v>45894</v>
      </c>
      <c r="C495" s="48">
        <v>805.06</v>
      </c>
      <c r="D495" s="7" t="s">
        <v>113</v>
      </c>
      <c r="E495" t="s">
        <v>380</v>
      </c>
      <c r="F495" t="s">
        <v>69</v>
      </c>
      <c r="G495" t="str">
        <f t="shared" si="35"/>
        <v>août-2025</v>
      </c>
      <c r="H495" t="str">
        <f t="shared" si="36"/>
        <v>25-août</v>
      </c>
      <c r="I495">
        <f t="shared" si="37"/>
        <v>2025</v>
      </c>
      <c r="J495" t="str">
        <f t="shared" si="38"/>
        <v>2025-08</v>
      </c>
      <c r="K495" t="str">
        <f t="shared" si="39"/>
        <v>Semaine</v>
      </c>
    </row>
    <row r="496" spans="1:11">
      <c r="A496" s="6" t="s">
        <v>7</v>
      </c>
      <c r="B496" s="160">
        <v>45894</v>
      </c>
      <c r="C496" s="48">
        <v>438.69</v>
      </c>
      <c r="D496" s="7" t="s">
        <v>381</v>
      </c>
      <c r="E496" t="s">
        <v>380</v>
      </c>
      <c r="F496" t="s">
        <v>69</v>
      </c>
      <c r="G496" t="str">
        <f t="shared" si="35"/>
        <v>août-2025</v>
      </c>
      <c r="H496" t="str">
        <f t="shared" si="36"/>
        <v>25-août</v>
      </c>
      <c r="I496">
        <f t="shared" si="37"/>
        <v>2025</v>
      </c>
      <c r="J496" t="str">
        <f t="shared" si="38"/>
        <v>2025-08</v>
      </c>
      <c r="K496" t="str">
        <f t="shared" si="39"/>
        <v>Semaine</v>
      </c>
    </row>
    <row r="497" spans="1:11">
      <c r="A497" s="6" t="s">
        <v>7</v>
      </c>
      <c r="B497" s="160">
        <v>45894</v>
      </c>
      <c r="C497" s="48">
        <v>672.84</v>
      </c>
      <c r="D497" s="7" t="s">
        <v>391</v>
      </c>
      <c r="E497" t="s">
        <v>380</v>
      </c>
      <c r="F497" t="s">
        <v>69</v>
      </c>
      <c r="G497" t="str">
        <f t="shared" si="35"/>
        <v>août-2025</v>
      </c>
      <c r="H497" t="str">
        <f t="shared" si="36"/>
        <v>25-août</v>
      </c>
      <c r="I497">
        <f t="shared" si="37"/>
        <v>2025</v>
      </c>
      <c r="J497" t="str">
        <f t="shared" si="38"/>
        <v>2025-08</v>
      </c>
      <c r="K497" t="str">
        <f t="shared" si="39"/>
        <v>Semaine</v>
      </c>
    </row>
    <row r="498" spans="1:11">
      <c r="A498" s="6" t="s">
        <v>7</v>
      </c>
      <c r="B498" s="160">
        <v>45894</v>
      </c>
      <c r="C498" s="48">
        <v>314.38</v>
      </c>
      <c r="D498" s="7" t="s">
        <v>383</v>
      </c>
      <c r="E498" t="s">
        <v>380</v>
      </c>
      <c r="F498" t="s">
        <v>69</v>
      </c>
      <c r="G498" t="str">
        <f t="shared" si="35"/>
        <v>août-2025</v>
      </c>
      <c r="H498" t="str">
        <f t="shared" si="36"/>
        <v>25-août</v>
      </c>
      <c r="I498">
        <f t="shared" si="37"/>
        <v>2025</v>
      </c>
      <c r="J498" t="str">
        <f t="shared" si="38"/>
        <v>2025-08</v>
      </c>
      <c r="K498" t="str">
        <f t="shared" si="39"/>
        <v>Semaine</v>
      </c>
    </row>
    <row r="499" spans="1:11">
      <c r="A499" s="6" t="s">
        <v>7</v>
      </c>
      <c r="B499" s="160">
        <v>45894</v>
      </c>
      <c r="C499" s="48">
        <v>1041.01</v>
      </c>
      <c r="D499" s="7" t="s">
        <v>116</v>
      </c>
      <c r="E499" t="s">
        <v>380</v>
      </c>
      <c r="F499" t="s">
        <v>69</v>
      </c>
      <c r="G499" t="str">
        <f t="shared" si="35"/>
        <v>août-2025</v>
      </c>
      <c r="H499" t="str">
        <f t="shared" si="36"/>
        <v>25-août</v>
      </c>
      <c r="I499">
        <f t="shared" si="37"/>
        <v>2025</v>
      </c>
      <c r="J499" t="str">
        <f t="shared" si="38"/>
        <v>2025-08</v>
      </c>
      <c r="K499" t="str">
        <f t="shared" si="39"/>
        <v>Semaine</v>
      </c>
    </row>
    <row r="500" spans="1:11">
      <c r="A500" s="6" t="s">
        <v>7</v>
      </c>
      <c r="B500" s="160">
        <v>45892</v>
      </c>
      <c r="C500" s="48">
        <v>567.6</v>
      </c>
      <c r="D500" s="7" t="s">
        <v>381</v>
      </c>
      <c r="E500" t="s">
        <v>380</v>
      </c>
      <c r="F500" t="s">
        <v>69</v>
      </c>
      <c r="G500" t="str">
        <f t="shared" si="35"/>
        <v>août-2025</v>
      </c>
      <c r="H500" t="str">
        <f t="shared" si="36"/>
        <v>23-août</v>
      </c>
      <c r="I500">
        <f t="shared" si="37"/>
        <v>2025</v>
      </c>
      <c r="J500" t="str">
        <f t="shared" si="38"/>
        <v>2025-08</v>
      </c>
      <c r="K500" t="str">
        <f t="shared" si="39"/>
        <v>Week-end</v>
      </c>
    </row>
    <row r="501" spans="1:11">
      <c r="A501" s="6" t="s">
        <v>7</v>
      </c>
      <c r="B501" s="160">
        <v>45892</v>
      </c>
      <c r="C501" s="48">
        <v>1005.4</v>
      </c>
      <c r="D501" s="7" t="s">
        <v>117</v>
      </c>
      <c r="E501" t="s">
        <v>380</v>
      </c>
      <c r="F501" t="s">
        <v>69</v>
      </c>
      <c r="G501" t="str">
        <f t="shared" si="35"/>
        <v>août-2025</v>
      </c>
      <c r="H501" t="str">
        <f t="shared" si="36"/>
        <v>23-août</v>
      </c>
      <c r="I501">
        <f t="shared" si="37"/>
        <v>2025</v>
      </c>
      <c r="J501" t="str">
        <f t="shared" si="38"/>
        <v>2025-08</v>
      </c>
      <c r="K501" t="str">
        <f t="shared" si="39"/>
        <v>Week-end</v>
      </c>
    </row>
    <row r="502" spans="1:11">
      <c r="A502" s="6" t="s">
        <v>7</v>
      </c>
      <c r="B502" s="160">
        <v>45870</v>
      </c>
      <c r="C502" s="48">
        <v>212.75</v>
      </c>
      <c r="D502" s="7" t="s">
        <v>385</v>
      </c>
      <c r="E502" t="s">
        <v>380</v>
      </c>
      <c r="F502" t="s">
        <v>69</v>
      </c>
      <c r="G502" t="str">
        <f t="shared" si="35"/>
        <v>août-2025</v>
      </c>
      <c r="H502" t="str">
        <f t="shared" si="36"/>
        <v>01-août</v>
      </c>
      <c r="I502">
        <f t="shared" si="37"/>
        <v>2025</v>
      </c>
      <c r="J502" t="str">
        <f t="shared" si="38"/>
        <v>2025-08</v>
      </c>
      <c r="K502" t="str">
        <f t="shared" si="39"/>
        <v>Semaine</v>
      </c>
    </row>
    <row r="503" spans="1:11">
      <c r="A503" s="6" t="s">
        <v>7</v>
      </c>
      <c r="B503" s="160">
        <v>45869</v>
      </c>
      <c r="C503" s="48">
        <v>572.41</v>
      </c>
      <c r="D503" s="7" t="s">
        <v>119</v>
      </c>
      <c r="E503" t="s">
        <v>380</v>
      </c>
      <c r="F503" t="s">
        <v>69</v>
      </c>
      <c r="G503" t="str">
        <f t="shared" si="35"/>
        <v>juil-2025</v>
      </c>
      <c r="H503" t="str">
        <f t="shared" si="36"/>
        <v>31-juil</v>
      </c>
      <c r="I503">
        <f t="shared" si="37"/>
        <v>2025</v>
      </c>
      <c r="J503" t="str">
        <f t="shared" si="38"/>
        <v>2025-07</v>
      </c>
      <c r="K503" t="str">
        <f t="shared" si="39"/>
        <v>Semaine</v>
      </c>
    </row>
    <row r="504" spans="1:11">
      <c r="A504" s="6" t="s">
        <v>7</v>
      </c>
      <c r="B504" s="160">
        <v>45869</v>
      </c>
      <c r="C504" s="48">
        <v>76</v>
      </c>
      <c r="D504" s="7" t="s">
        <v>119</v>
      </c>
      <c r="E504" t="s">
        <v>380</v>
      </c>
      <c r="F504" t="s">
        <v>69</v>
      </c>
      <c r="G504" t="str">
        <f t="shared" si="35"/>
        <v>juil-2025</v>
      </c>
      <c r="H504" t="str">
        <f t="shared" si="36"/>
        <v>31-juil</v>
      </c>
      <c r="I504">
        <f t="shared" si="37"/>
        <v>2025</v>
      </c>
      <c r="J504" t="str">
        <f t="shared" si="38"/>
        <v>2025-07</v>
      </c>
      <c r="K504" t="str">
        <f t="shared" si="39"/>
        <v>Semaine</v>
      </c>
    </row>
    <row r="505" spans="1:11">
      <c r="A505" s="6" t="s">
        <v>7</v>
      </c>
      <c r="B505" s="160">
        <v>45869</v>
      </c>
      <c r="C505" s="48">
        <v>55.98</v>
      </c>
      <c r="D505" s="7" t="s">
        <v>381</v>
      </c>
      <c r="E505" t="s">
        <v>380</v>
      </c>
      <c r="F505" t="s">
        <v>69</v>
      </c>
      <c r="G505" t="str">
        <f t="shared" si="35"/>
        <v>juil-2025</v>
      </c>
      <c r="H505" t="str">
        <f t="shared" si="36"/>
        <v>31-juil</v>
      </c>
      <c r="I505">
        <f t="shared" si="37"/>
        <v>2025</v>
      </c>
      <c r="J505" t="str">
        <f t="shared" si="38"/>
        <v>2025-07</v>
      </c>
      <c r="K505" t="str">
        <f t="shared" si="39"/>
        <v>Semaine</v>
      </c>
    </row>
    <row r="506" spans="1:11">
      <c r="A506" s="6" t="s">
        <v>7</v>
      </c>
      <c r="B506" s="160">
        <v>45869</v>
      </c>
      <c r="C506" s="48">
        <v>188</v>
      </c>
      <c r="D506" s="7" t="s">
        <v>383</v>
      </c>
      <c r="E506" t="s">
        <v>380</v>
      </c>
      <c r="F506" t="s">
        <v>69</v>
      </c>
      <c r="G506" t="str">
        <f t="shared" si="35"/>
        <v>juil-2025</v>
      </c>
      <c r="H506" t="str">
        <f t="shared" si="36"/>
        <v>31-juil</v>
      </c>
      <c r="I506">
        <f t="shared" si="37"/>
        <v>2025</v>
      </c>
      <c r="J506" t="str">
        <f t="shared" si="38"/>
        <v>2025-07</v>
      </c>
      <c r="K506" t="str">
        <f t="shared" si="39"/>
        <v>Semaine</v>
      </c>
    </row>
    <row r="507" spans="1:11">
      <c r="A507" s="6" t="s">
        <v>7</v>
      </c>
      <c r="B507" s="160">
        <v>45864</v>
      </c>
      <c r="C507" s="48">
        <v>209.99</v>
      </c>
      <c r="D507" s="7" t="s">
        <v>382</v>
      </c>
      <c r="E507" t="s">
        <v>380</v>
      </c>
      <c r="F507" t="s">
        <v>69</v>
      </c>
      <c r="G507" t="str">
        <f t="shared" si="35"/>
        <v>juil-2025</v>
      </c>
      <c r="H507" t="str">
        <f t="shared" si="36"/>
        <v>26-juil</v>
      </c>
      <c r="I507">
        <f t="shared" si="37"/>
        <v>2025</v>
      </c>
      <c r="J507" t="str">
        <f t="shared" si="38"/>
        <v>2025-07</v>
      </c>
      <c r="K507" t="str">
        <f t="shared" si="39"/>
        <v>Week-end</v>
      </c>
    </row>
    <row r="508" spans="1:11">
      <c r="A508" s="6" t="s">
        <v>7</v>
      </c>
      <c r="B508" s="160">
        <v>45864</v>
      </c>
      <c r="C508" s="48">
        <v>52.2</v>
      </c>
      <c r="D508" s="7" t="s">
        <v>381</v>
      </c>
      <c r="E508" t="s">
        <v>380</v>
      </c>
      <c r="F508" t="s">
        <v>69</v>
      </c>
      <c r="G508" t="str">
        <f t="shared" si="35"/>
        <v>juil-2025</v>
      </c>
      <c r="H508" t="str">
        <f t="shared" si="36"/>
        <v>26-juil</v>
      </c>
      <c r="I508">
        <f t="shared" si="37"/>
        <v>2025</v>
      </c>
      <c r="J508" t="str">
        <f t="shared" si="38"/>
        <v>2025-07</v>
      </c>
      <c r="K508" t="str">
        <f t="shared" si="39"/>
        <v>Week-end</v>
      </c>
    </row>
    <row r="509" spans="1:11">
      <c r="A509" s="6" t="s">
        <v>7</v>
      </c>
      <c r="B509" s="160">
        <v>45864</v>
      </c>
      <c r="C509" s="48">
        <v>323.49</v>
      </c>
      <c r="D509" s="7" t="s">
        <v>117</v>
      </c>
      <c r="E509" t="s">
        <v>380</v>
      </c>
      <c r="F509" t="s">
        <v>69</v>
      </c>
      <c r="G509" t="str">
        <f t="shared" si="35"/>
        <v>juil-2025</v>
      </c>
      <c r="H509" t="str">
        <f t="shared" si="36"/>
        <v>26-juil</v>
      </c>
      <c r="I509">
        <f t="shared" si="37"/>
        <v>2025</v>
      </c>
      <c r="J509" t="str">
        <f t="shared" si="38"/>
        <v>2025-07</v>
      </c>
      <c r="K509" t="str">
        <f t="shared" si="39"/>
        <v>Week-end</v>
      </c>
    </row>
    <row r="510" spans="1:11">
      <c r="A510" s="6" t="s">
        <v>7</v>
      </c>
      <c r="B510" s="160">
        <v>45863</v>
      </c>
      <c r="C510" s="48">
        <v>367.09</v>
      </c>
      <c r="D510" s="7" t="s">
        <v>382</v>
      </c>
      <c r="E510" t="s">
        <v>380</v>
      </c>
      <c r="F510" t="s">
        <v>69</v>
      </c>
      <c r="G510" t="str">
        <f t="shared" si="35"/>
        <v>juil-2025</v>
      </c>
      <c r="H510" t="str">
        <f t="shared" si="36"/>
        <v>25-juil</v>
      </c>
      <c r="I510">
        <f t="shared" si="37"/>
        <v>2025</v>
      </c>
      <c r="J510" t="str">
        <f t="shared" si="38"/>
        <v>2025-07</v>
      </c>
      <c r="K510" t="str">
        <f t="shared" si="39"/>
        <v>Semaine</v>
      </c>
    </row>
    <row r="511" spans="1:11">
      <c r="A511" s="6" t="s">
        <v>7</v>
      </c>
      <c r="B511" s="160">
        <v>45863</v>
      </c>
      <c r="C511" s="48">
        <v>623.14</v>
      </c>
      <c r="D511" s="7" t="s">
        <v>118</v>
      </c>
      <c r="E511" t="s">
        <v>380</v>
      </c>
      <c r="F511" t="s">
        <v>69</v>
      </c>
      <c r="G511" t="str">
        <f t="shared" si="35"/>
        <v>juil-2025</v>
      </c>
      <c r="H511" t="str">
        <f t="shared" si="36"/>
        <v>25-juil</v>
      </c>
      <c r="I511">
        <f t="shared" si="37"/>
        <v>2025</v>
      </c>
      <c r="J511" t="str">
        <f t="shared" si="38"/>
        <v>2025-07</v>
      </c>
      <c r="K511" t="str">
        <f t="shared" si="39"/>
        <v>Semaine</v>
      </c>
    </row>
    <row r="512" spans="1:11">
      <c r="A512" s="6" t="s">
        <v>7</v>
      </c>
      <c r="B512" s="160">
        <v>45863</v>
      </c>
      <c r="C512" s="48">
        <v>357.94</v>
      </c>
      <c r="D512" s="7" t="s">
        <v>381</v>
      </c>
      <c r="E512" t="s">
        <v>380</v>
      </c>
      <c r="F512" t="s">
        <v>69</v>
      </c>
      <c r="G512" t="str">
        <f t="shared" si="35"/>
        <v>juil-2025</v>
      </c>
      <c r="H512" t="str">
        <f t="shared" si="36"/>
        <v>25-juil</v>
      </c>
      <c r="I512">
        <f t="shared" si="37"/>
        <v>2025</v>
      </c>
      <c r="J512" t="str">
        <f t="shared" si="38"/>
        <v>2025-07</v>
      </c>
      <c r="K512" t="str">
        <f t="shared" si="39"/>
        <v>Semaine</v>
      </c>
    </row>
    <row r="513" spans="1:11">
      <c r="A513" s="6" t="s">
        <v>7</v>
      </c>
      <c r="B513" s="160">
        <v>45863</v>
      </c>
      <c r="C513" s="48">
        <v>86.37</v>
      </c>
      <c r="D513" s="7" t="s">
        <v>113</v>
      </c>
      <c r="E513" t="s">
        <v>380</v>
      </c>
      <c r="F513" t="s">
        <v>69</v>
      </c>
      <c r="G513" t="str">
        <f t="shared" si="35"/>
        <v>juil-2025</v>
      </c>
      <c r="H513" t="str">
        <f t="shared" si="36"/>
        <v>25-juil</v>
      </c>
      <c r="I513">
        <f t="shared" si="37"/>
        <v>2025</v>
      </c>
      <c r="J513" t="str">
        <f t="shared" si="38"/>
        <v>2025-07</v>
      </c>
      <c r="K513" t="str">
        <f t="shared" si="39"/>
        <v>Semaine</v>
      </c>
    </row>
    <row r="514" spans="1:11">
      <c r="A514" s="6" t="s">
        <v>7</v>
      </c>
      <c r="B514" s="160">
        <v>45863</v>
      </c>
      <c r="C514" s="48">
        <v>274.47000000000003</v>
      </c>
      <c r="D514" s="7" t="s">
        <v>117</v>
      </c>
      <c r="E514" t="s">
        <v>380</v>
      </c>
      <c r="F514" t="s">
        <v>69</v>
      </c>
      <c r="G514" t="str">
        <f t="shared" ref="G514:G577" si="40">TEXT(B514,"mmm-aaaa")</f>
        <v>juil-2025</v>
      </c>
      <c r="H514" t="str">
        <f t="shared" ref="H514:H577" si="41">TEXT(B514,"jj-mmm")</f>
        <v>25-juil</v>
      </c>
      <c r="I514">
        <f t="shared" ref="I514:I577" si="42">YEAR(B514)</f>
        <v>2025</v>
      </c>
      <c r="J514" t="str">
        <f t="shared" ref="J514:J577" si="43">TEXT(B514,"aaaa-mm")</f>
        <v>2025-07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60">
        <v>45862</v>
      </c>
      <c r="C515" s="48">
        <v>401.42</v>
      </c>
      <c r="D515" s="7" t="s">
        <v>382</v>
      </c>
      <c r="E515" t="s">
        <v>380</v>
      </c>
      <c r="F515" t="s">
        <v>69</v>
      </c>
      <c r="G515" t="str">
        <f t="shared" si="40"/>
        <v>juil-2025</v>
      </c>
      <c r="H515" t="str">
        <f t="shared" si="41"/>
        <v>24-juil</v>
      </c>
      <c r="I515">
        <f t="shared" si="42"/>
        <v>2025</v>
      </c>
      <c r="J515" t="str">
        <f t="shared" si="43"/>
        <v>2025-07</v>
      </c>
      <c r="K515" t="str">
        <f t="shared" si="44"/>
        <v>Semaine</v>
      </c>
    </row>
    <row r="516" spans="1:11">
      <c r="A516" s="6" t="s">
        <v>7</v>
      </c>
      <c r="B516" s="160">
        <v>45862</v>
      </c>
      <c r="C516" s="48">
        <v>98.26</v>
      </c>
      <c r="D516" s="7" t="s">
        <v>381</v>
      </c>
      <c r="E516" t="s">
        <v>380</v>
      </c>
      <c r="F516" t="s">
        <v>69</v>
      </c>
      <c r="G516" t="str">
        <f t="shared" si="40"/>
        <v>juil-2025</v>
      </c>
      <c r="H516" t="str">
        <f t="shared" si="41"/>
        <v>24-juil</v>
      </c>
      <c r="I516">
        <f t="shared" si="42"/>
        <v>2025</v>
      </c>
      <c r="J516" t="str">
        <f t="shared" si="43"/>
        <v>2025-07</v>
      </c>
      <c r="K516" t="str">
        <f t="shared" si="44"/>
        <v>Semaine</v>
      </c>
    </row>
    <row r="517" spans="1:11">
      <c r="A517" s="6" t="s">
        <v>7</v>
      </c>
      <c r="B517" s="160">
        <v>45861</v>
      </c>
      <c r="C517" s="48">
        <v>355.22</v>
      </c>
      <c r="D517" s="7" t="s">
        <v>118</v>
      </c>
      <c r="E517" t="s">
        <v>380</v>
      </c>
      <c r="F517" t="s">
        <v>69</v>
      </c>
      <c r="G517" t="str">
        <f t="shared" si="40"/>
        <v>juil-2025</v>
      </c>
      <c r="H517" t="str">
        <f t="shared" si="41"/>
        <v>23-juil</v>
      </c>
      <c r="I517">
        <f t="shared" si="42"/>
        <v>2025</v>
      </c>
      <c r="J517" t="str">
        <f t="shared" si="43"/>
        <v>2025-07</v>
      </c>
      <c r="K517" t="str">
        <f t="shared" si="44"/>
        <v>Semaine</v>
      </c>
    </row>
    <row r="518" spans="1:11">
      <c r="A518" s="6" t="s">
        <v>7</v>
      </c>
      <c r="B518" s="160">
        <v>45861</v>
      </c>
      <c r="C518" s="48">
        <v>219.3</v>
      </c>
      <c r="D518" s="7" t="s">
        <v>381</v>
      </c>
      <c r="E518" t="s">
        <v>380</v>
      </c>
      <c r="F518" t="s">
        <v>69</v>
      </c>
      <c r="G518" t="str">
        <f t="shared" si="40"/>
        <v>juil-2025</v>
      </c>
      <c r="H518" t="str">
        <f t="shared" si="41"/>
        <v>23-juil</v>
      </c>
      <c r="I518">
        <f t="shared" si="42"/>
        <v>2025</v>
      </c>
      <c r="J518" t="str">
        <f t="shared" si="43"/>
        <v>2025-07</v>
      </c>
      <c r="K518" t="str">
        <f t="shared" si="44"/>
        <v>Semaine</v>
      </c>
    </row>
    <row r="519" spans="1:11">
      <c r="A519" s="6" t="s">
        <v>7</v>
      </c>
      <c r="B519" s="160">
        <v>45861</v>
      </c>
      <c r="C519" s="48">
        <v>285.89999999999998</v>
      </c>
      <c r="D519" s="7" t="s">
        <v>117</v>
      </c>
      <c r="E519" t="s">
        <v>380</v>
      </c>
      <c r="F519" t="s">
        <v>69</v>
      </c>
      <c r="G519" t="str">
        <f t="shared" si="40"/>
        <v>juil-2025</v>
      </c>
      <c r="H519" t="str">
        <f t="shared" si="41"/>
        <v>23-juil</v>
      </c>
      <c r="I519">
        <f t="shared" si="42"/>
        <v>2025</v>
      </c>
      <c r="J519" t="str">
        <f t="shared" si="43"/>
        <v>2025-07</v>
      </c>
      <c r="K519" t="str">
        <f t="shared" si="44"/>
        <v>Semaine</v>
      </c>
    </row>
    <row r="520" spans="1:11">
      <c r="A520" s="6" t="s">
        <v>7</v>
      </c>
      <c r="B520" s="160">
        <v>45860</v>
      </c>
      <c r="C520" s="48">
        <v>318.99</v>
      </c>
      <c r="D520" s="7" t="s">
        <v>381</v>
      </c>
      <c r="E520" t="s">
        <v>380</v>
      </c>
      <c r="F520" t="s">
        <v>69</v>
      </c>
      <c r="G520" t="str">
        <f t="shared" si="40"/>
        <v>juil-2025</v>
      </c>
      <c r="H520" t="str">
        <f t="shared" si="41"/>
        <v>22-juil</v>
      </c>
      <c r="I520">
        <f t="shared" si="42"/>
        <v>2025</v>
      </c>
      <c r="J520" t="str">
        <f t="shared" si="43"/>
        <v>2025-07</v>
      </c>
      <c r="K520" t="str">
        <f t="shared" si="44"/>
        <v>Semaine</v>
      </c>
    </row>
    <row r="521" spans="1:11">
      <c r="A521" s="6" t="s">
        <v>7</v>
      </c>
      <c r="B521" s="160">
        <v>45860</v>
      </c>
      <c r="C521" s="48">
        <v>104.14</v>
      </c>
      <c r="D521" s="7" t="s">
        <v>113</v>
      </c>
      <c r="E521" t="s">
        <v>380</v>
      </c>
      <c r="F521" t="s">
        <v>69</v>
      </c>
      <c r="G521" t="str">
        <f t="shared" si="40"/>
        <v>juil-2025</v>
      </c>
      <c r="H521" t="str">
        <f t="shared" si="41"/>
        <v>22-juil</v>
      </c>
      <c r="I521">
        <f t="shared" si="42"/>
        <v>2025</v>
      </c>
      <c r="J521" t="str">
        <f t="shared" si="43"/>
        <v>2025-07</v>
      </c>
      <c r="K521" t="str">
        <f t="shared" si="44"/>
        <v>Semaine</v>
      </c>
    </row>
    <row r="522" spans="1:11">
      <c r="A522" s="6" t="s">
        <v>7</v>
      </c>
      <c r="B522" s="160">
        <v>45860</v>
      </c>
      <c r="C522" s="48">
        <v>140</v>
      </c>
      <c r="D522" s="7" t="s">
        <v>383</v>
      </c>
      <c r="E522" t="s">
        <v>380</v>
      </c>
      <c r="F522" t="s">
        <v>69</v>
      </c>
      <c r="G522" t="str">
        <f t="shared" si="40"/>
        <v>juil-2025</v>
      </c>
      <c r="H522" t="str">
        <f t="shared" si="41"/>
        <v>22-juil</v>
      </c>
      <c r="I522">
        <f t="shared" si="42"/>
        <v>2025</v>
      </c>
      <c r="J522" t="str">
        <f t="shared" si="43"/>
        <v>2025-07</v>
      </c>
      <c r="K522" t="str">
        <f t="shared" si="44"/>
        <v>Semaine</v>
      </c>
    </row>
    <row r="523" spans="1:11">
      <c r="A523" s="6" t="s">
        <v>7</v>
      </c>
      <c r="B523" s="160">
        <v>45860</v>
      </c>
      <c r="C523" s="48">
        <v>283.43</v>
      </c>
      <c r="D523" s="7" t="s">
        <v>117</v>
      </c>
      <c r="E523" t="s">
        <v>380</v>
      </c>
      <c r="F523" t="s">
        <v>69</v>
      </c>
      <c r="G523" t="str">
        <f t="shared" si="40"/>
        <v>juil-2025</v>
      </c>
      <c r="H523" t="str">
        <f t="shared" si="41"/>
        <v>22-juil</v>
      </c>
      <c r="I523">
        <f t="shared" si="42"/>
        <v>2025</v>
      </c>
      <c r="J523" t="str">
        <f t="shared" si="43"/>
        <v>2025-07</v>
      </c>
      <c r="K523" t="str">
        <f t="shared" si="44"/>
        <v>Semaine</v>
      </c>
    </row>
    <row r="524" spans="1:11">
      <c r="A524" s="6" t="s">
        <v>7</v>
      </c>
      <c r="B524" s="160">
        <v>45860</v>
      </c>
      <c r="C524" s="48">
        <v>938.73</v>
      </c>
      <c r="D524" s="7" t="s">
        <v>382</v>
      </c>
      <c r="E524" t="s">
        <v>380</v>
      </c>
      <c r="F524" t="s">
        <v>69</v>
      </c>
      <c r="G524" t="str">
        <f t="shared" si="40"/>
        <v>juil-2025</v>
      </c>
      <c r="H524" t="str">
        <f t="shared" si="41"/>
        <v>22-juil</v>
      </c>
      <c r="I524">
        <f t="shared" si="42"/>
        <v>2025</v>
      </c>
      <c r="J524" t="str">
        <f t="shared" si="43"/>
        <v>2025-07</v>
      </c>
      <c r="K524" t="str">
        <f t="shared" si="44"/>
        <v>Semaine</v>
      </c>
    </row>
    <row r="525" spans="1:11">
      <c r="A525" s="6" t="s">
        <v>7</v>
      </c>
      <c r="B525" s="160">
        <v>45859</v>
      </c>
      <c r="C525" s="48">
        <v>546.28</v>
      </c>
      <c r="D525" s="7" t="s">
        <v>118</v>
      </c>
      <c r="E525" t="s">
        <v>380</v>
      </c>
      <c r="F525" t="s">
        <v>69</v>
      </c>
      <c r="G525" t="str">
        <f t="shared" si="40"/>
        <v>juil-2025</v>
      </c>
      <c r="H525" t="str">
        <f t="shared" si="41"/>
        <v>21-juil</v>
      </c>
      <c r="I525">
        <f t="shared" si="42"/>
        <v>2025</v>
      </c>
      <c r="J525" t="str">
        <f t="shared" si="43"/>
        <v>2025-07</v>
      </c>
      <c r="K525" t="str">
        <f t="shared" si="44"/>
        <v>Semaine</v>
      </c>
    </row>
    <row r="526" spans="1:11">
      <c r="A526" s="6" t="s">
        <v>7</v>
      </c>
      <c r="B526" s="160">
        <v>45859</v>
      </c>
      <c r="C526" s="48">
        <v>149.75</v>
      </c>
      <c r="D526" s="7" t="s">
        <v>381</v>
      </c>
      <c r="E526" t="s">
        <v>380</v>
      </c>
      <c r="F526" t="s">
        <v>69</v>
      </c>
      <c r="G526" t="str">
        <f t="shared" si="40"/>
        <v>juil-2025</v>
      </c>
      <c r="H526" t="str">
        <f t="shared" si="41"/>
        <v>21-juil</v>
      </c>
      <c r="I526">
        <f t="shared" si="42"/>
        <v>2025</v>
      </c>
      <c r="J526" t="str">
        <f t="shared" si="43"/>
        <v>2025-07</v>
      </c>
      <c r="K526" t="str">
        <f t="shared" si="44"/>
        <v>Semaine</v>
      </c>
    </row>
    <row r="527" spans="1:11">
      <c r="A527" s="6" t="s">
        <v>7</v>
      </c>
      <c r="B527" s="160">
        <v>45859</v>
      </c>
      <c r="C527" s="48">
        <v>240.99</v>
      </c>
      <c r="D527" s="7" t="s">
        <v>117</v>
      </c>
      <c r="E527" t="s">
        <v>380</v>
      </c>
      <c r="F527" t="s">
        <v>69</v>
      </c>
      <c r="G527" t="str">
        <f t="shared" si="40"/>
        <v>juil-2025</v>
      </c>
      <c r="H527" t="str">
        <f t="shared" si="41"/>
        <v>21-juil</v>
      </c>
      <c r="I527">
        <f t="shared" si="42"/>
        <v>2025</v>
      </c>
      <c r="J527" t="str">
        <f t="shared" si="43"/>
        <v>2025-07</v>
      </c>
      <c r="K527" t="str">
        <f t="shared" si="44"/>
        <v>Semaine</v>
      </c>
    </row>
    <row r="528" spans="1:11">
      <c r="A528" s="6" t="s">
        <v>7</v>
      </c>
      <c r="B528" s="160">
        <v>45856</v>
      </c>
      <c r="C528" s="48">
        <v>669.86</v>
      </c>
      <c r="D528" s="7" t="s">
        <v>381</v>
      </c>
      <c r="E528" t="s">
        <v>380</v>
      </c>
      <c r="F528" t="s">
        <v>69</v>
      </c>
      <c r="G528" t="str">
        <f t="shared" si="40"/>
        <v>juil-2025</v>
      </c>
      <c r="H528" t="str">
        <f t="shared" si="41"/>
        <v>18-juil</v>
      </c>
      <c r="I528">
        <f t="shared" si="42"/>
        <v>2025</v>
      </c>
      <c r="J528" t="str">
        <f t="shared" si="43"/>
        <v>2025-07</v>
      </c>
      <c r="K528" t="str">
        <f t="shared" si="44"/>
        <v>Semaine</v>
      </c>
    </row>
    <row r="529" spans="1:11">
      <c r="A529" s="6" t="s">
        <v>7</v>
      </c>
      <c r="B529" s="160">
        <v>45856</v>
      </c>
      <c r="C529" s="48">
        <v>-12</v>
      </c>
      <c r="D529" s="7" t="s">
        <v>381</v>
      </c>
      <c r="E529" t="s">
        <v>380</v>
      </c>
      <c r="F529" t="s">
        <v>69</v>
      </c>
      <c r="G529" t="str">
        <f t="shared" si="40"/>
        <v>juil-2025</v>
      </c>
      <c r="H529" t="str">
        <f t="shared" si="41"/>
        <v>18-juil</v>
      </c>
      <c r="I529">
        <f t="shared" si="42"/>
        <v>2025</v>
      </c>
      <c r="J529" t="str">
        <f t="shared" si="43"/>
        <v>2025-07</v>
      </c>
      <c r="K529" t="str">
        <f t="shared" si="44"/>
        <v>Semaine</v>
      </c>
    </row>
    <row r="530" spans="1:11">
      <c r="A530" s="6" t="s">
        <v>7</v>
      </c>
      <c r="B530" s="160">
        <v>45856</v>
      </c>
      <c r="C530" s="48">
        <v>181.9</v>
      </c>
      <c r="D530" s="7" t="s">
        <v>383</v>
      </c>
      <c r="E530" t="s">
        <v>380</v>
      </c>
      <c r="F530" t="s">
        <v>69</v>
      </c>
      <c r="G530" t="str">
        <f t="shared" si="40"/>
        <v>juil-2025</v>
      </c>
      <c r="H530" t="str">
        <f t="shared" si="41"/>
        <v>18-juil</v>
      </c>
      <c r="I530">
        <f t="shared" si="42"/>
        <v>2025</v>
      </c>
      <c r="J530" t="str">
        <f t="shared" si="43"/>
        <v>2025-07</v>
      </c>
      <c r="K530" t="str">
        <f t="shared" si="44"/>
        <v>Semaine</v>
      </c>
    </row>
    <row r="531" spans="1:11">
      <c r="A531" s="6" t="s">
        <v>7</v>
      </c>
      <c r="B531" s="160">
        <v>45856</v>
      </c>
      <c r="C531" s="48">
        <v>64.900000000000006</v>
      </c>
      <c r="D531" s="7" t="s">
        <v>383</v>
      </c>
      <c r="E531" t="s">
        <v>380</v>
      </c>
      <c r="F531" t="s">
        <v>69</v>
      </c>
      <c r="G531" t="str">
        <f t="shared" si="40"/>
        <v>juil-2025</v>
      </c>
      <c r="H531" t="str">
        <f t="shared" si="41"/>
        <v>18-juil</v>
      </c>
      <c r="I531">
        <f t="shared" si="42"/>
        <v>2025</v>
      </c>
      <c r="J531" t="str">
        <f t="shared" si="43"/>
        <v>2025-07</v>
      </c>
      <c r="K531" t="str">
        <f t="shared" si="44"/>
        <v>Semaine</v>
      </c>
    </row>
    <row r="532" spans="1:11">
      <c r="A532" s="6" t="s">
        <v>7</v>
      </c>
      <c r="B532" s="160">
        <v>45856</v>
      </c>
      <c r="C532" s="48">
        <v>426.18</v>
      </c>
      <c r="D532" s="7" t="s">
        <v>117</v>
      </c>
      <c r="E532" t="s">
        <v>380</v>
      </c>
      <c r="F532" t="s">
        <v>69</v>
      </c>
      <c r="G532" t="str">
        <f t="shared" si="40"/>
        <v>juil-2025</v>
      </c>
      <c r="H532" t="str">
        <f t="shared" si="41"/>
        <v>18-juil</v>
      </c>
      <c r="I532">
        <f t="shared" si="42"/>
        <v>2025</v>
      </c>
      <c r="J532" t="str">
        <f t="shared" si="43"/>
        <v>2025-07</v>
      </c>
      <c r="K532" t="str">
        <f t="shared" si="44"/>
        <v>Semaine</v>
      </c>
    </row>
    <row r="533" spans="1:11">
      <c r="A533" s="6" t="s">
        <v>7</v>
      </c>
      <c r="B533" s="160">
        <v>45856</v>
      </c>
      <c r="C533" s="48">
        <v>141.71</v>
      </c>
      <c r="D533" s="7" t="s">
        <v>114</v>
      </c>
      <c r="E533" t="s">
        <v>380</v>
      </c>
      <c r="F533" t="s">
        <v>69</v>
      </c>
      <c r="G533" t="str">
        <f t="shared" si="40"/>
        <v>juil-2025</v>
      </c>
      <c r="H533" t="str">
        <f t="shared" si="41"/>
        <v>18-juil</v>
      </c>
      <c r="I533">
        <f t="shared" si="42"/>
        <v>2025</v>
      </c>
      <c r="J533" t="str">
        <f t="shared" si="43"/>
        <v>2025-07</v>
      </c>
      <c r="K533" t="str">
        <f t="shared" si="44"/>
        <v>Semaine</v>
      </c>
    </row>
    <row r="534" spans="1:11">
      <c r="A534" s="6" t="s">
        <v>7</v>
      </c>
      <c r="B534" s="160">
        <v>45856</v>
      </c>
      <c r="C534" s="48">
        <v>704.42</v>
      </c>
      <c r="D534" s="7" t="s">
        <v>382</v>
      </c>
      <c r="E534" t="s">
        <v>380</v>
      </c>
      <c r="F534" t="s">
        <v>69</v>
      </c>
      <c r="G534" t="str">
        <f t="shared" si="40"/>
        <v>juil-2025</v>
      </c>
      <c r="H534" t="str">
        <f t="shared" si="41"/>
        <v>18-juil</v>
      </c>
      <c r="I534">
        <f t="shared" si="42"/>
        <v>2025</v>
      </c>
      <c r="J534" t="str">
        <f t="shared" si="43"/>
        <v>2025-07</v>
      </c>
      <c r="K534" t="str">
        <f t="shared" si="44"/>
        <v>Semaine</v>
      </c>
    </row>
    <row r="535" spans="1:11">
      <c r="A535" s="6" t="s">
        <v>7</v>
      </c>
      <c r="B535" s="160">
        <v>45855</v>
      </c>
      <c r="C535" s="48">
        <v>440.39</v>
      </c>
      <c r="D535" s="7" t="s">
        <v>118</v>
      </c>
      <c r="E535" t="s">
        <v>380</v>
      </c>
      <c r="F535" t="s">
        <v>69</v>
      </c>
      <c r="G535" t="str">
        <f t="shared" si="40"/>
        <v>juil-2025</v>
      </c>
      <c r="H535" t="str">
        <f t="shared" si="41"/>
        <v>17-juil</v>
      </c>
      <c r="I535">
        <f t="shared" si="42"/>
        <v>2025</v>
      </c>
      <c r="J535" t="str">
        <f t="shared" si="43"/>
        <v>2025-07</v>
      </c>
      <c r="K535" t="str">
        <f t="shared" si="44"/>
        <v>Semaine</v>
      </c>
    </row>
    <row r="536" spans="1:11">
      <c r="A536" s="6" t="s">
        <v>7</v>
      </c>
      <c r="B536" s="160">
        <v>45855</v>
      </c>
      <c r="C536" s="48">
        <v>229.7</v>
      </c>
      <c r="D536" s="7" t="s">
        <v>381</v>
      </c>
      <c r="E536" t="s">
        <v>380</v>
      </c>
      <c r="F536" t="s">
        <v>69</v>
      </c>
      <c r="G536" t="str">
        <f t="shared" si="40"/>
        <v>juil-2025</v>
      </c>
      <c r="H536" t="str">
        <f t="shared" si="41"/>
        <v>17-juil</v>
      </c>
      <c r="I536">
        <f t="shared" si="42"/>
        <v>2025</v>
      </c>
      <c r="J536" t="str">
        <f t="shared" si="43"/>
        <v>2025-07</v>
      </c>
      <c r="K536" t="str">
        <f t="shared" si="44"/>
        <v>Semaine</v>
      </c>
    </row>
    <row r="537" spans="1:11">
      <c r="A537" s="6" t="s">
        <v>7</v>
      </c>
      <c r="B537" s="160">
        <v>45855</v>
      </c>
      <c r="C537" s="48">
        <v>39.75</v>
      </c>
      <c r="D537" s="7" t="s">
        <v>119</v>
      </c>
      <c r="E537" t="s">
        <v>380</v>
      </c>
      <c r="F537" t="s">
        <v>69</v>
      </c>
      <c r="G537" t="str">
        <f t="shared" si="40"/>
        <v>juil-2025</v>
      </c>
      <c r="H537" t="str">
        <f t="shared" si="41"/>
        <v>17-juil</v>
      </c>
      <c r="I537">
        <f t="shared" si="42"/>
        <v>2025</v>
      </c>
      <c r="J537" t="str">
        <f t="shared" si="43"/>
        <v>2025-07</v>
      </c>
      <c r="K537" t="str">
        <f t="shared" si="44"/>
        <v>Semaine</v>
      </c>
    </row>
    <row r="538" spans="1:11">
      <c r="A538" s="6" t="s">
        <v>7</v>
      </c>
      <c r="B538" s="160">
        <v>45855</v>
      </c>
      <c r="C538" s="48">
        <v>164.44</v>
      </c>
      <c r="D538" s="7" t="s">
        <v>113</v>
      </c>
      <c r="E538" t="s">
        <v>380</v>
      </c>
      <c r="F538" t="s">
        <v>69</v>
      </c>
      <c r="G538" t="str">
        <f t="shared" si="40"/>
        <v>juil-2025</v>
      </c>
      <c r="H538" t="str">
        <f t="shared" si="41"/>
        <v>17-juil</v>
      </c>
      <c r="I538">
        <f t="shared" si="42"/>
        <v>2025</v>
      </c>
      <c r="J538" t="str">
        <f t="shared" si="43"/>
        <v>2025-07</v>
      </c>
      <c r="K538" t="str">
        <f t="shared" si="44"/>
        <v>Semaine</v>
      </c>
    </row>
    <row r="539" spans="1:11">
      <c r="A539" s="6" t="s">
        <v>7</v>
      </c>
      <c r="B539" s="160">
        <v>45855</v>
      </c>
      <c r="C539" s="48">
        <v>355.13</v>
      </c>
      <c r="D539" s="7" t="s">
        <v>117</v>
      </c>
      <c r="E539" t="s">
        <v>380</v>
      </c>
      <c r="F539" t="s">
        <v>69</v>
      </c>
      <c r="G539" t="str">
        <f t="shared" si="40"/>
        <v>juil-2025</v>
      </c>
      <c r="H539" t="str">
        <f t="shared" si="41"/>
        <v>17-juil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60">
        <v>45855</v>
      </c>
      <c r="C540" s="48">
        <v>75.25</v>
      </c>
      <c r="D540" s="7" t="s">
        <v>382</v>
      </c>
      <c r="E540" t="s">
        <v>380</v>
      </c>
      <c r="F540" t="s">
        <v>69</v>
      </c>
      <c r="G540" t="str">
        <f t="shared" si="40"/>
        <v>juil-2025</v>
      </c>
      <c r="H540" t="str">
        <f t="shared" si="41"/>
        <v>17-juil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60">
        <v>45854</v>
      </c>
      <c r="C541" s="48">
        <v>402.48</v>
      </c>
      <c r="D541" s="7" t="s">
        <v>390</v>
      </c>
      <c r="E541" t="s">
        <v>380</v>
      </c>
      <c r="F541" t="s">
        <v>69</v>
      </c>
      <c r="G541" t="str">
        <f t="shared" si="40"/>
        <v>juil-2025</v>
      </c>
      <c r="H541" t="str">
        <f t="shared" si="41"/>
        <v>16-juil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60">
        <v>45854</v>
      </c>
      <c r="C542" s="48">
        <v>248.72</v>
      </c>
      <c r="D542" s="7" t="s">
        <v>119</v>
      </c>
      <c r="E542" t="s">
        <v>380</v>
      </c>
      <c r="F542" t="s">
        <v>69</v>
      </c>
      <c r="G542" t="str">
        <f t="shared" si="40"/>
        <v>juil-2025</v>
      </c>
      <c r="H542" t="str">
        <f t="shared" si="41"/>
        <v>16-juil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60">
        <v>45853</v>
      </c>
      <c r="C543" s="48">
        <v>555.75</v>
      </c>
      <c r="D543" s="7" t="s">
        <v>381</v>
      </c>
      <c r="E543" t="s">
        <v>380</v>
      </c>
      <c r="F543" t="s">
        <v>69</v>
      </c>
      <c r="G543" t="str">
        <f t="shared" si="40"/>
        <v>juil-2025</v>
      </c>
      <c r="H543" t="str">
        <f t="shared" si="41"/>
        <v>15-juil</v>
      </c>
      <c r="I543">
        <f t="shared" si="42"/>
        <v>2025</v>
      </c>
      <c r="J543" t="str">
        <f t="shared" si="43"/>
        <v>2025-07</v>
      </c>
      <c r="K543" t="str">
        <f t="shared" si="44"/>
        <v>Semaine</v>
      </c>
    </row>
    <row r="544" spans="1:11">
      <c r="A544" s="6" t="s">
        <v>7</v>
      </c>
      <c r="B544" s="160">
        <v>45853</v>
      </c>
      <c r="C544" s="48">
        <v>139.34</v>
      </c>
      <c r="D544" s="7" t="s">
        <v>381</v>
      </c>
      <c r="E544" t="s">
        <v>380</v>
      </c>
      <c r="F544" t="s">
        <v>69</v>
      </c>
      <c r="G544" t="str">
        <f t="shared" si="40"/>
        <v>juil-2025</v>
      </c>
      <c r="H544" t="str">
        <f t="shared" si="41"/>
        <v>15-juil</v>
      </c>
      <c r="I544">
        <f t="shared" si="42"/>
        <v>2025</v>
      </c>
      <c r="J544" t="str">
        <f t="shared" si="43"/>
        <v>2025-07</v>
      </c>
      <c r="K544" t="str">
        <f t="shared" si="44"/>
        <v>Semaine</v>
      </c>
    </row>
    <row r="545" spans="1:11">
      <c r="A545" s="6" t="s">
        <v>7</v>
      </c>
      <c r="B545" s="160">
        <v>45853</v>
      </c>
      <c r="C545" s="48">
        <v>319.14</v>
      </c>
      <c r="D545" s="7" t="s">
        <v>117</v>
      </c>
      <c r="E545" t="s">
        <v>380</v>
      </c>
      <c r="F545" t="s">
        <v>69</v>
      </c>
      <c r="G545" t="str">
        <f t="shared" si="40"/>
        <v>juil-2025</v>
      </c>
      <c r="H545" t="str">
        <f t="shared" si="41"/>
        <v>15-juil</v>
      </c>
      <c r="I545">
        <f t="shared" si="42"/>
        <v>2025</v>
      </c>
      <c r="J545" t="str">
        <f t="shared" si="43"/>
        <v>2025-07</v>
      </c>
      <c r="K545" t="str">
        <f t="shared" si="44"/>
        <v>Semaine</v>
      </c>
    </row>
    <row r="546" spans="1:11">
      <c r="A546" s="6" t="s">
        <v>7</v>
      </c>
      <c r="B546" s="160">
        <v>45853</v>
      </c>
      <c r="C546" s="48">
        <v>158.72</v>
      </c>
      <c r="D546" s="7" t="s">
        <v>114</v>
      </c>
      <c r="E546" t="s">
        <v>380</v>
      </c>
      <c r="F546" t="s">
        <v>69</v>
      </c>
      <c r="G546" t="str">
        <f t="shared" si="40"/>
        <v>juil-2025</v>
      </c>
      <c r="H546" t="str">
        <f t="shared" si="41"/>
        <v>15-juil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60">
        <v>45853</v>
      </c>
      <c r="C547" s="48">
        <v>271.08999999999997</v>
      </c>
      <c r="D547" s="7" t="s">
        <v>382</v>
      </c>
      <c r="E547" t="s">
        <v>380</v>
      </c>
      <c r="F547" t="s">
        <v>69</v>
      </c>
      <c r="G547" t="str">
        <f t="shared" si="40"/>
        <v>juil-2025</v>
      </c>
      <c r="H547" t="str">
        <f t="shared" si="41"/>
        <v>15-juil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60">
        <v>45853</v>
      </c>
      <c r="C548" s="48">
        <v>289.10000000000002</v>
      </c>
      <c r="D548" s="7" t="s">
        <v>382</v>
      </c>
      <c r="E548" t="s">
        <v>380</v>
      </c>
      <c r="F548" t="s">
        <v>69</v>
      </c>
      <c r="G548" t="str">
        <f t="shared" si="40"/>
        <v>juil-2025</v>
      </c>
      <c r="H548" t="str">
        <f t="shared" si="41"/>
        <v>15-juil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60">
        <v>45850</v>
      </c>
      <c r="C549" s="48">
        <v>313.76</v>
      </c>
      <c r="D549" s="7" t="s">
        <v>385</v>
      </c>
      <c r="E549" t="s">
        <v>380</v>
      </c>
      <c r="F549" t="s">
        <v>69</v>
      </c>
      <c r="G549" t="str">
        <f t="shared" si="40"/>
        <v>juil-2025</v>
      </c>
      <c r="H549" t="str">
        <f t="shared" si="41"/>
        <v>12-juil</v>
      </c>
      <c r="I549">
        <f t="shared" si="42"/>
        <v>2025</v>
      </c>
      <c r="J549" t="str">
        <f t="shared" si="43"/>
        <v>2025-07</v>
      </c>
      <c r="K549" t="str">
        <f t="shared" si="44"/>
        <v>Week-end</v>
      </c>
    </row>
    <row r="550" spans="1:11">
      <c r="A550" s="6" t="s">
        <v>7</v>
      </c>
      <c r="B550" s="160">
        <v>45849</v>
      </c>
      <c r="C550" s="48">
        <v>345</v>
      </c>
      <c r="D550" s="7" t="s">
        <v>118</v>
      </c>
      <c r="E550" t="s">
        <v>380</v>
      </c>
      <c r="F550" t="s">
        <v>69</v>
      </c>
      <c r="G550" t="str">
        <f t="shared" si="40"/>
        <v>juil-2025</v>
      </c>
      <c r="H550" t="str">
        <f t="shared" si="41"/>
        <v>11-juil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60">
        <v>45849</v>
      </c>
      <c r="C551" s="48">
        <v>731.1</v>
      </c>
      <c r="D551" s="7" t="s">
        <v>381</v>
      </c>
      <c r="E551" t="s">
        <v>380</v>
      </c>
      <c r="F551" t="s">
        <v>69</v>
      </c>
      <c r="G551" t="str">
        <f t="shared" si="40"/>
        <v>juil-2025</v>
      </c>
      <c r="H551" t="str">
        <f t="shared" si="41"/>
        <v>11-juil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60">
        <v>45849</v>
      </c>
      <c r="C552" s="48">
        <v>284.38</v>
      </c>
      <c r="D552" s="7" t="s">
        <v>113</v>
      </c>
      <c r="E552" t="s">
        <v>380</v>
      </c>
      <c r="F552" t="s">
        <v>69</v>
      </c>
      <c r="G552" t="str">
        <f t="shared" si="40"/>
        <v>juil-2025</v>
      </c>
      <c r="H552" t="str">
        <f t="shared" si="41"/>
        <v>11-juil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60">
        <v>45849</v>
      </c>
      <c r="C553" s="48">
        <v>84.6</v>
      </c>
      <c r="D553" s="7" t="s">
        <v>388</v>
      </c>
      <c r="E553" t="s">
        <v>380</v>
      </c>
      <c r="F553" t="s">
        <v>69</v>
      </c>
      <c r="G553" t="str">
        <f t="shared" si="40"/>
        <v>juil-2025</v>
      </c>
      <c r="H553" t="str">
        <f t="shared" si="41"/>
        <v>11-juil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60">
        <v>45849</v>
      </c>
      <c r="C554" s="48">
        <v>104.04</v>
      </c>
      <c r="D554" s="7" t="s">
        <v>391</v>
      </c>
      <c r="E554" t="s">
        <v>380</v>
      </c>
      <c r="F554" t="s">
        <v>69</v>
      </c>
      <c r="G554" t="str">
        <f t="shared" si="40"/>
        <v>juil-2025</v>
      </c>
      <c r="H554" t="str">
        <f t="shared" si="41"/>
        <v>11-juil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60">
        <v>45849</v>
      </c>
      <c r="C555" s="48">
        <v>96.56</v>
      </c>
      <c r="D555" s="7" t="s">
        <v>114</v>
      </c>
      <c r="E555" t="s">
        <v>380</v>
      </c>
      <c r="F555" t="s">
        <v>69</v>
      </c>
      <c r="G555" t="str">
        <f t="shared" si="40"/>
        <v>juil-2025</v>
      </c>
      <c r="H555" t="str">
        <f t="shared" si="41"/>
        <v>11-juil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60">
        <v>45849</v>
      </c>
      <c r="C556" s="48">
        <v>735.32</v>
      </c>
      <c r="D556" s="7" t="s">
        <v>382</v>
      </c>
      <c r="E556" t="s">
        <v>380</v>
      </c>
      <c r="F556" t="s">
        <v>69</v>
      </c>
      <c r="G556" t="str">
        <f t="shared" si="40"/>
        <v>juil-2025</v>
      </c>
      <c r="H556" t="str">
        <f t="shared" si="41"/>
        <v>11-juil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60">
        <v>45848</v>
      </c>
      <c r="C557" s="48">
        <v>612.63</v>
      </c>
      <c r="D557" s="7" t="s">
        <v>118</v>
      </c>
      <c r="E557" t="s">
        <v>380</v>
      </c>
      <c r="F557" t="s">
        <v>69</v>
      </c>
      <c r="G557" t="str">
        <f t="shared" si="40"/>
        <v>juil-2025</v>
      </c>
      <c r="H557" t="str">
        <f t="shared" si="41"/>
        <v>10-juil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60">
        <v>45848</v>
      </c>
      <c r="C558" s="48">
        <v>121.54</v>
      </c>
      <c r="D558" s="7" t="s">
        <v>313</v>
      </c>
      <c r="E558" t="s">
        <v>380</v>
      </c>
      <c r="F558" t="s">
        <v>69</v>
      </c>
      <c r="G558" t="str">
        <f t="shared" si="40"/>
        <v>juil-2025</v>
      </c>
      <c r="H558" t="str">
        <f t="shared" si="41"/>
        <v>10-juil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60">
        <v>45848</v>
      </c>
      <c r="C559" s="48">
        <v>102.98</v>
      </c>
      <c r="D559" s="7" t="s">
        <v>392</v>
      </c>
      <c r="E559" t="s">
        <v>380</v>
      </c>
      <c r="F559" t="s">
        <v>69</v>
      </c>
      <c r="G559" t="str">
        <f t="shared" si="40"/>
        <v>juil-2025</v>
      </c>
      <c r="H559" t="str">
        <f t="shared" si="41"/>
        <v>10-juil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60">
        <v>45848</v>
      </c>
      <c r="C560" s="48">
        <v>345.4</v>
      </c>
      <c r="D560" s="7" t="s">
        <v>381</v>
      </c>
      <c r="E560" t="s">
        <v>380</v>
      </c>
      <c r="F560" t="s">
        <v>69</v>
      </c>
      <c r="G560" t="str">
        <f t="shared" si="40"/>
        <v>juil-2025</v>
      </c>
      <c r="H560" t="str">
        <f t="shared" si="41"/>
        <v>10-juil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60">
        <v>45848</v>
      </c>
      <c r="C561" s="48">
        <v>52.34</v>
      </c>
      <c r="D561" s="7" t="s">
        <v>381</v>
      </c>
      <c r="E561" t="s">
        <v>380</v>
      </c>
      <c r="F561" t="s">
        <v>69</v>
      </c>
      <c r="G561" t="str">
        <f t="shared" si="40"/>
        <v>juil-2025</v>
      </c>
      <c r="H561" t="str">
        <f t="shared" si="41"/>
        <v>10-juil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60">
        <v>45848</v>
      </c>
      <c r="C562" s="48">
        <v>180</v>
      </c>
      <c r="D562" s="7" t="s">
        <v>394</v>
      </c>
      <c r="E562" t="s">
        <v>380</v>
      </c>
      <c r="F562" t="s">
        <v>69</v>
      </c>
      <c r="G562" t="str">
        <f t="shared" si="40"/>
        <v>juil-2025</v>
      </c>
      <c r="H562" t="str">
        <f t="shared" si="41"/>
        <v>10-juil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60">
        <v>45848</v>
      </c>
      <c r="C563" s="48">
        <v>227.76</v>
      </c>
      <c r="D563" s="7" t="s">
        <v>383</v>
      </c>
      <c r="E563" t="s">
        <v>380</v>
      </c>
      <c r="F563" t="s">
        <v>69</v>
      </c>
      <c r="G563" t="str">
        <f t="shared" si="40"/>
        <v>juil-2025</v>
      </c>
      <c r="H563" t="str">
        <f t="shared" si="41"/>
        <v>10-juil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60">
        <v>45848</v>
      </c>
      <c r="C564" s="48">
        <v>864.09</v>
      </c>
      <c r="D564" s="7" t="s">
        <v>117</v>
      </c>
      <c r="E564" t="s">
        <v>380</v>
      </c>
      <c r="F564" t="s">
        <v>69</v>
      </c>
      <c r="G564" t="str">
        <f t="shared" si="40"/>
        <v>juil-2025</v>
      </c>
      <c r="H564" t="str">
        <f t="shared" si="41"/>
        <v>10-juil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60">
        <v>45846</v>
      </c>
      <c r="C565" s="48">
        <v>52.2</v>
      </c>
      <c r="D565" s="7" t="s">
        <v>381</v>
      </c>
      <c r="E565" t="s">
        <v>380</v>
      </c>
      <c r="F565" t="s">
        <v>69</v>
      </c>
      <c r="G565" t="str">
        <f t="shared" si="40"/>
        <v>juil-2025</v>
      </c>
      <c r="H565" t="str">
        <f t="shared" si="41"/>
        <v>08-juil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60">
        <v>45846</v>
      </c>
      <c r="C566" s="48">
        <v>466.4</v>
      </c>
      <c r="D566" s="7" t="s">
        <v>381</v>
      </c>
      <c r="E566" t="s">
        <v>380</v>
      </c>
      <c r="F566" t="s">
        <v>69</v>
      </c>
      <c r="G566" t="str">
        <f t="shared" si="40"/>
        <v>juil-2025</v>
      </c>
      <c r="H566" t="str">
        <f t="shared" si="41"/>
        <v>08-juil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59">
        <v>45846</v>
      </c>
      <c r="C567" s="47">
        <v>811.71</v>
      </c>
      <c r="D567" s="14" t="s">
        <v>383</v>
      </c>
      <c r="E567" t="s">
        <v>380</v>
      </c>
      <c r="F567" t="s">
        <v>69</v>
      </c>
      <c r="G567" t="str">
        <f t="shared" si="40"/>
        <v>juil-2025</v>
      </c>
      <c r="H567" t="str">
        <f t="shared" si="41"/>
        <v>08-juil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59">
        <v>45846</v>
      </c>
      <c r="C568" s="47">
        <v>132.11000000000001</v>
      </c>
      <c r="D568" s="14" t="s">
        <v>383</v>
      </c>
      <c r="E568" t="s">
        <v>380</v>
      </c>
      <c r="F568" t="s">
        <v>69</v>
      </c>
      <c r="G568" t="str">
        <f t="shared" si="40"/>
        <v>juil-2025</v>
      </c>
      <c r="H568" t="str">
        <f t="shared" si="41"/>
        <v>08-juil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59">
        <v>45846</v>
      </c>
      <c r="C569" s="47">
        <v>847.86</v>
      </c>
      <c r="D569" s="14" t="s">
        <v>117</v>
      </c>
      <c r="E569" t="s">
        <v>380</v>
      </c>
      <c r="F569" t="s">
        <v>69</v>
      </c>
      <c r="G569" t="str">
        <f t="shared" si="40"/>
        <v>juil-2025</v>
      </c>
      <c r="H569" t="str">
        <f t="shared" si="41"/>
        <v>08-juil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59">
        <v>45846</v>
      </c>
      <c r="C570" s="47">
        <v>543.02</v>
      </c>
      <c r="D570" s="14" t="s">
        <v>114</v>
      </c>
      <c r="E570" t="s">
        <v>380</v>
      </c>
      <c r="F570" t="s">
        <v>69</v>
      </c>
      <c r="G570" t="str">
        <f t="shared" si="40"/>
        <v>juil-2025</v>
      </c>
      <c r="H570" t="str">
        <f t="shared" si="41"/>
        <v>08-juil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59">
        <v>45846</v>
      </c>
      <c r="C571" s="47">
        <v>201.6</v>
      </c>
      <c r="D571" s="14" t="s">
        <v>387</v>
      </c>
      <c r="E571" t="s">
        <v>380</v>
      </c>
      <c r="F571" t="s">
        <v>69</v>
      </c>
      <c r="G571" t="str">
        <f t="shared" si="40"/>
        <v>juil-2025</v>
      </c>
      <c r="H571" t="str">
        <f t="shared" si="41"/>
        <v>08-juil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59">
        <v>45845</v>
      </c>
      <c r="C572" s="47">
        <v>310</v>
      </c>
      <c r="D572" s="14" t="s">
        <v>70</v>
      </c>
      <c r="E572" t="s">
        <v>380</v>
      </c>
      <c r="F572" t="s">
        <v>69</v>
      </c>
      <c r="G572" t="str">
        <f t="shared" si="40"/>
        <v>juil-2025</v>
      </c>
      <c r="H572" t="str">
        <f t="shared" si="41"/>
        <v>07-juil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59">
        <v>45845</v>
      </c>
      <c r="C573" s="47">
        <v>310</v>
      </c>
      <c r="D573" s="14" t="s">
        <v>70</v>
      </c>
      <c r="E573" t="s">
        <v>380</v>
      </c>
      <c r="F573" t="s">
        <v>69</v>
      </c>
      <c r="G573" t="str">
        <f t="shared" si="40"/>
        <v>juil-2025</v>
      </c>
      <c r="H573" t="str">
        <f t="shared" si="41"/>
        <v>07-juil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59">
        <v>45845</v>
      </c>
      <c r="C574" s="47">
        <v>639.54</v>
      </c>
      <c r="D574" s="14" t="s">
        <v>381</v>
      </c>
      <c r="E574" t="s">
        <v>380</v>
      </c>
      <c r="F574" t="s">
        <v>69</v>
      </c>
      <c r="G574" t="str">
        <f t="shared" si="40"/>
        <v>juil-2025</v>
      </c>
      <c r="H574" t="str">
        <f t="shared" si="41"/>
        <v>07-juil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59">
        <v>45845</v>
      </c>
      <c r="C575" s="47">
        <v>610.96</v>
      </c>
      <c r="D575" s="14" t="s">
        <v>113</v>
      </c>
      <c r="E575" t="s">
        <v>380</v>
      </c>
      <c r="F575" t="s">
        <v>69</v>
      </c>
      <c r="G575" t="str">
        <f t="shared" si="40"/>
        <v>juil-2025</v>
      </c>
      <c r="H575" t="str">
        <f t="shared" si="41"/>
        <v>07-juil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59">
        <v>45845</v>
      </c>
      <c r="C576" s="47">
        <v>108.68</v>
      </c>
      <c r="D576" s="14" t="s">
        <v>113</v>
      </c>
      <c r="E576" t="s">
        <v>380</v>
      </c>
      <c r="F576" t="s">
        <v>69</v>
      </c>
      <c r="G576" t="str">
        <f t="shared" si="40"/>
        <v>juil-2025</v>
      </c>
      <c r="H576" t="str">
        <f t="shared" si="41"/>
        <v>07-juil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59">
        <v>45845</v>
      </c>
      <c r="C577" s="47">
        <v>670.42</v>
      </c>
      <c r="D577" s="14" t="s">
        <v>117</v>
      </c>
      <c r="E577" t="s">
        <v>380</v>
      </c>
      <c r="F577" t="s">
        <v>69</v>
      </c>
      <c r="G577" t="str">
        <f t="shared" si="40"/>
        <v>juil-2025</v>
      </c>
      <c r="H577" t="str">
        <f t="shared" si="41"/>
        <v>07-juil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59">
        <v>45845</v>
      </c>
      <c r="C578" s="47">
        <v>424.48</v>
      </c>
      <c r="D578" s="14" t="s">
        <v>382</v>
      </c>
      <c r="E578" t="s">
        <v>380</v>
      </c>
      <c r="F578" t="s">
        <v>69</v>
      </c>
      <c r="G578" t="str">
        <f t="shared" ref="G578:G641" si="45">TEXT(B578,"mmm-aaaa")</f>
        <v>juil-2025</v>
      </c>
      <c r="H578" t="str">
        <f t="shared" ref="H578:H641" si="46">TEXT(B578,"jj-mmm")</f>
        <v>07-juil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59">
        <v>45844</v>
      </c>
      <c r="C579" s="47">
        <v>491.45</v>
      </c>
      <c r="D579" s="14" t="s">
        <v>381</v>
      </c>
      <c r="E579" t="s">
        <v>380</v>
      </c>
      <c r="F579" t="s">
        <v>69</v>
      </c>
      <c r="G579" t="str">
        <f t="shared" si="45"/>
        <v>juil-2025</v>
      </c>
      <c r="H579" t="str">
        <f t="shared" si="46"/>
        <v>06-juil</v>
      </c>
      <c r="I579">
        <f t="shared" si="47"/>
        <v>2025</v>
      </c>
      <c r="J579" t="str">
        <f t="shared" si="48"/>
        <v>2025-07</v>
      </c>
      <c r="K579" t="str">
        <f t="shared" si="49"/>
        <v>Week-end</v>
      </c>
    </row>
    <row r="580" spans="1:11">
      <c r="A580" s="12" t="s">
        <v>7</v>
      </c>
      <c r="B580" s="159">
        <v>45842</v>
      </c>
      <c r="C580" s="47">
        <v>727.71</v>
      </c>
      <c r="D580" s="14" t="s">
        <v>118</v>
      </c>
      <c r="E580" t="s">
        <v>380</v>
      </c>
      <c r="F580" t="s">
        <v>69</v>
      </c>
      <c r="G580" t="str">
        <f t="shared" si="45"/>
        <v>juil-2025</v>
      </c>
      <c r="H580" t="str">
        <f t="shared" si="46"/>
        <v>04-juil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59">
        <v>45842</v>
      </c>
      <c r="C581" s="47">
        <v>497.46</v>
      </c>
      <c r="D581" s="14" t="s">
        <v>381</v>
      </c>
      <c r="E581" t="s">
        <v>380</v>
      </c>
      <c r="F581" t="s">
        <v>69</v>
      </c>
      <c r="G581" t="str">
        <f t="shared" si="45"/>
        <v>juil-2025</v>
      </c>
      <c r="H581" t="str">
        <f t="shared" si="46"/>
        <v>04-juil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59">
        <v>45842</v>
      </c>
      <c r="C582" s="47">
        <v>1163.2</v>
      </c>
      <c r="D582" s="14" t="s">
        <v>388</v>
      </c>
      <c r="E582" t="s">
        <v>380</v>
      </c>
      <c r="F582" t="s">
        <v>69</v>
      </c>
      <c r="G582" t="str">
        <f t="shared" si="45"/>
        <v>juil-2025</v>
      </c>
      <c r="H582" t="str">
        <f t="shared" si="46"/>
        <v>04-juil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59">
        <v>45842</v>
      </c>
      <c r="C583" s="47">
        <v>117.94</v>
      </c>
      <c r="D583" s="14" t="s">
        <v>117</v>
      </c>
      <c r="E583" t="s">
        <v>380</v>
      </c>
      <c r="F583" t="s">
        <v>69</v>
      </c>
      <c r="G583" t="str">
        <f t="shared" si="45"/>
        <v>juil-2025</v>
      </c>
      <c r="H583" t="str">
        <f t="shared" si="46"/>
        <v>04-juil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59">
        <v>45842</v>
      </c>
      <c r="C584" s="47">
        <v>108.33</v>
      </c>
      <c r="D584" s="14" t="s">
        <v>114</v>
      </c>
      <c r="E584" t="s">
        <v>380</v>
      </c>
      <c r="F584" t="s">
        <v>69</v>
      </c>
      <c r="G584" t="str">
        <f t="shared" si="45"/>
        <v>juil-2025</v>
      </c>
      <c r="H584" t="str">
        <f t="shared" si="46"/>
        <v>04-juil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59">
        <v>45841</v>
      </c>
      <c r="C585" s="47">
        <v>675.28</v>
      </c>
      <c r="D585" s="14" t="s">
        <v>381</v>
      </c>
      <c r="E585" t="s">
        <v>380</v>
      </c>
      <c r="F585" t="s">
        <v>69</v>
      </c>
      <c r="G585" t="str">
        <f t="shared" si="45"/>
        <v>juil-2025</v>
      </c>
      <c r="H585" t="str">
        <f t="shared" si="46"/>
        <v>03-juil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59">
        <v>45841</v>
      </c>
      <c r="C586" s="47">
        <v>482.59</v>
      </c>
      <c r="D586" s="14" t="s">
        <v>113</v>
      </c>
      <c r="E586" t="s">
        <v>380</v>
      </c>
      <c r="F586" t="s">
        <v>69</v>
      </c>
      <c r="G586" t="str">
        <f t="shared" si="45"/>
        <v>juil-2025</v>
      </c>
      <c r="H586" t="str">
        <f t="shared" si="46"/>
        <v>03-juil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59">
        <v>45841</v>
      </c>
      <c r="C587" s="47">
        <v>346.05</v>
      </c>
      <c r="D587" s="14" t="s">
        <v>383</v>
      </c>
      <c r="E587" t="s">
        <v>380</v>
      </c>
      <c r="F587" t="s">
        <v>69</v>
      </c>
      <c r="G587" t="str">
        <f t="shared" si="45"/>
        <v>juil-2025</v>
      </c>
      <c r="H587" t="str">
        <f t="shared" si="46"/>
        <v>03-juil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59">
        <v>45841</v>
      </c>
      <c r="C588" s="47">
        <v>424.72</v>
      </c>
      <c r="D588" s="14" t="s">
        <v>117</v>
      </c>
      <c r="E588" t="s">
        <v>380</v>
      </c>
      <c r="F588" t="s">
        <v>69</v>
      </c>
      <c r="G588" t="str">
        <f t="shared" si="45"/>
        <v>juil-2025</v>
      </c>
      <c r="H588" t="str">
        <f t="shared" si="46"/>
        <v>03-juil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59">
        <v>45841</v>
      </c>
      <c r="C589" s="47">
        <v>591.88</v>
      </c>
      <c r="D589" s="14" t="s">
        <v>391</v>
      </c>
      <c r="E589" t="s">
        <v>380</v>
      </c>
      <c r="F589" t="s">
        <v>69</v>
      </c>
      <c r="G589" t="str">
        <f t="shared" si="45"/>
        <v>juil-2025</v>
      </c>
      <c r="H589" t="str">
        <f t="shared" si="46"/>
        <v>03-juil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59">
        <v>45841</v>
      </c>
      <c r="C590" s="47">
        <v>600.59</v>
      </c>
      <c r="D590" s="14" t="s">
        <v>385</v>
      </c>
      <c r="E590" t="s">
        <v>380</v>
      </c>
      <c r="F590" t="s">
        <v>69</v>
      </c>
      <c r="G590" t="str">
        <f t="shared" si="45"/>
        <v>juil-2025</v>
      </c>
      <c r="H590" t="str">
        <f t="shared" si="46"/>
        <v>03-juil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59">
        <v>45841</v>
      </c>
      <c r="C591" s="47">
        <v>174.6</v>
      </c>
      <c r="D591" s="14" t="s">
        <v>385</v>
      </c>
      <c r="E591" t="s">
        <v>380</v>
      </c>
      <c r="F591" t="s">
        <v>69</v>
      </c>
      <c r="G591" t="str">
        <f t="shared" si="45"/>
        <v>juil-2025</v>
      </c>
      <c r="H591" t="str">
        <f t="shared" si="46"/>
        <v>03-juil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59">
        <v>45841</v>
      </c>
      <c r="C592" s="47">
        <v>225.36</v>
      </c>
      <c r="D592" s="14" t="s">
        <v>382</v>
      </c>
      <c r="E592" t="s">
        <v>380</v>
      </c>
      <c r="F592" t="s">
        <v>69</v>
      </c>
      <c r="G592" t="str">
        <f t="shared" si="45"/>
        <v>juil-2025</v>
      </c>
      <c r="H592" t="str">
        <f t="shared" si="46"/>
        <v>03-juil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59">
        <v>45840</v>
      </c>
      <c r="C593" s="47">
        <v>504.33</v>
      </c>
      <c r="D593" s="14" t="s">
        <v>381</v>
      </c>
      <c r="E593" t="s">
        <v>380</v>
      </c>
      <c r="F593" t="s">
        <v>69</v>
      </c>
      <c r="G593" t="str">
        <f t="shared" si="45"/>
        <v>juil-2025</v>
      </c>
      <c r="H593" t="str">
        <f t="shared" si="46"/>
        <v>02-juil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59">
        <v>45840</v>
      </c>
      <c r="C594" s="47">
        <v>444.12</v>
      </c>
      <c r="D594" s="14" t="s">
        <v>117</v>
      </c>
      <c r="E594" t="s">
        <v>380</v>
      </c>
      <c r="F594" t="s">
        <v>69</v>
      </c>
      <c r="G594" t="str">
        <f t="shared" si="45"/>
        <v>juil-2025</v>
      </c>
      <c r="H594" t="str">
        <f t="shared" si="46"/>
        <v>02-juil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59">
        <v>45840</v>
      </c>
      <c r="C595" s="47">
        <v>144.22</v>
      </c>
      <c r="D595" s="14" t="s">
        <v>114</v>
      </c>
      <c r="E595" t="s">
        <v>380</v>
      </c>
      <c r="F595" t="s">
        <v>69</v>
      </c>
      <c r="G595" t="str">
        <f t="shared" si="45"/>
        <v>juil-2025</v>
      </c>
      <c r="H595" t="str">
        <f t="shared" si="46"/>
        <v>02-juil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59">
        <v>45840</v>
      </c>
      <c r="C596" s="47">
        <v>2504.5500000000002</v>
      </c>
      <c r="D596" s="14" t="s">
        <v>386</v>
      </c>
      <c r="E596" t="s">
        <v>380</v>
      </c>
      <c r="F596" t="s">
        <v>69</v>
      </c>
      <c r="G596" t="str">
        <f t="shared" si="45"/>
        <v>juil-2025</v>
      </c>
      <c r="H596" t="str">
        <f t="shared" si="46"/>
        <v>02-juil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59">
        <v>45840</v>
      </c>
      <c r="C597" s="47">
        <v>1071.19</v>
      </c>
      <c r="D597" s="14" t="s">
        <v>382</v>
      </c>
      <c r="E597" t="s">
        <v>380</v>
      </c>
      <c r="F597" t="s">
        <v>69</v>
      </c>
      <c r="G597" t="str">
        <f t="shared" si="45"/>
        <v>juil-2025</v>
      </c>
      <c r="H597" t="str">
        <f t="shared" si="46"/>
        <v>02-juil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60">
        <v>45839</v>
      </c>
      <c r="C598" s="48">
        <v>1081.05</v>
      </c>
      <c r="D598" s="7" t="s">
        <v>118</v>
      </c>
      <c r="E598" t="s">
        <v>380</v>
      </c>
      <c r="F598" t="s">
        <v>69</v>
      </c>
      <c r="G598" t="str">
        <f t="shared" si="45"/>
        <v>juil-2025</v>
      </c>
      <c r="H598" t="str">
        <f t="shared" si="46"/>
        <v>01-juil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60">
        <v>45839</v>
      </c>
      <c r="C599" s="48">
        <v>249.92</v>
      </c>
      <c r="D599" s="7" t="s">
        <v>313</v>
      </c>
      <c r="E599" t="s">
        <v>380</v>
      </c>
      <c r="F599" t="s">
        <v>69</v>
      </c>
      <c r="G599" t="str">
        <f t="shared" si="45"/>
        <v>juil-2025</v>
      </c>
      <c r="H599" t="str">
        <f t="shared" si="46"/>
        <v>01-juil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60">
        <v>45839</v>
      </c>
      <c r="C600" s="48">
        <v>822.08</v>
      </c>
      <c r="D600" s="7" t="s">
        <v>381</v>
      </c>
      <c r="E600" t="s">
        <v>380</v>
      </c>
      <c r="F600" t="s">
        <v>69</v>
      </c>
      <c r="G600" t="str">
        <f t="shared" si="45"/>
        <v>juil-2025</v>
      </c>
      <c r="H600" t="str">
        <f t="shared" si="46"/>
        <v>01-juil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60">
        <v>45839</v>
      </c>
      <c r="C601" s="48">
        <v>194.5</v>
      </c>
      <c r="D601" s="7" t="s">
        <v>113</v>
      </c>
      <c r="E601" t="s">
        <v>380</v>
      </c>
      <c r="F601" t="s">
        <v>69</v>
      </c>
      <c r="G601" t="str">
        <f t="shared" si="45"/>
        <v>juil-2025</v>
      </c>
      <c r="H601" t="str">
        <f t="shared" si="46"/>
        <v>01-juil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60">
        <v>45839</v>
      </c>
      <c r="C602" s="48">
        <v>2109.8200000000002</v>
      </c>
      <c r="D602" s="7" t="s">
        <v>119</v>
      </c>
      <c r="E602" t="s">
        <v>380</v>
      </c>
      <c r="F602" t="s">
        <v>69</v>
      </c>
      <c r="G602" t="str">
        <f t="shared" si="45"/>
        <v>juil-2025</v>
      </c>
      <c r="H602" t="str">
        <f t="shared" si="46"/>
        <v>01-juil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60">
        <v>45839</v>
      </c>
      <c r="C603" s="48">
        <v>114</v>
      </c>
      <c r="D603" s="7" t="s">
        <v>119</v>
      </c>
      <c r="E603" t="s">
        <v>380</v>
      </c>
      <c r="F603" t="s">
        <v>69</v>
      </c>
      <c r="G603" t="str">
        <f t="shared" si="45"/>
        <v>juil-2025</v>
      </c>
      <c r="H603" t="str">
        <f t="shared" si="46"/>
        <v>01-juil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60">
        <v>45839</v>
      </c>
      <c r="C604" s="48">
        <v>744.17</v>
      </c>
      <c r="D604" s="7" t="s">
        <v>117</v>
      </c>
      <c r="E604" t="s">
        <v>380</v>
      </c>
      <c r="F604" t="s">
        <v>69</v>
      </c>
      <c r="G604" t="str">
        <f t="shared" si="45"/>
        <v>juil-2025</v>
      </c>
      <c r="H604" t="str">
        <f t="shared" si="46"/>
        <v>01-juil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60">
        <v>45839</v>
      </c>
      <c r="C605" s="48">
        <v>241.21</v>
      </c>
      <c r="D605" s="7" t="s">
        <v>114</v>
      </c>
      <c r="E605" t="s">
        <v>380</v>
      </c>
      <c r="F605" t="s">
        <v>69</v>
      </c>
      <c r="G605" t="str">
        <f t="shared" si="45"/>
        <v>juil-2025</v>
      </c>
      <c r="H605" t="str">
        <f t="shared" si="46"/>
        <v>01-juil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60">
        <v>45839</v>
      </c>
      <c r="C606" s="48">
        <v>201.6</v>
      </c>
      <c r="D606" s="7" t="s">
        <v>387</v>
      </c>
      <c r="E606" t="s">
        <v>380</v>
      </c>
      <c r="F606" t="s">
        <v>69</v>
      </c>
      <c r="G606" t="str">
        <f t="shared" si="45"/>
        <v>juil-2025</v>
      </c>
      <c r="H606" t="str">
        <f t="shared" si="46"/>
        <v>01-juil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60">
        <v>45839</v>
      </c>
      <c r="C607" s="48">
        <v>607.94000000000005</v>
      </c>
      <c r="D607" s="7" t="s">
        <v>382</v>
      </c>
      <c r="E607" t="s">
        <v>380</v>
      </c>
      <c r="F607" t="s">
        <v>69</v>
      </c>
      <c r="G607" t="str">
        <f t="shared" si="45"/>
        <v>juil-2025</v>
      </c>
      <c r="H607" t="str">
        <f t="shared" si="46"/>
        <v>01-juil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60">
        <v>45838</v>
      </c>
      <c r="C608" s="48">
        <v>288.95</v>
      </c>
      <c r="D608" s="7" t="s">
        <v>381</v>
      </c>
      <c r="E608" t="s">
        <v>380</v>
      </c>
      <c r="F608" t="s">
        <v>69</v>
      </c>
      <c r="G608" t="str">
        <f t="shared" si="45"/>
        <v>juin-2025</v>
      </c>
      <c r="H608" t="str">
        <f t="shared" si="46"/>
        <v>30-juin</v>
      </c>
      <c r="I608">
        <f t="shared" si="47"/>
        <v>2025</v>
      </c>
      <c r="J608" t="str">
        <f t="shared" si="48"/>
        <v>2025-06</v>
      </c>
      <c r="K608" t="str">
        <f t="shared" si="49"/>
        <v>Semaine</v>
      </c>
    </row>
    <row r="609" spans="1:11">
      <c r="A609" s="6" t="s">
        <v>7</v>
      </c>
      <c r="B609" s="160">
        <v>45838</v>
      </c>
      <c r="C609" s="48">
        <v>270</v>
      </c>
      <c r="D609" s="7" t="s">
        <v>395</v>
      </c>
      <c r="E609" t="s">
        <v>380</v>
      </c>
      <c r="F609" t="s">
        <v>69</v>
      </c>
      <c r="G609" t="str">
        <f t="shared" si="45"/>
        <v>juin-2025</v>
      </c>
      <c r="H609" t="str">
        <f t="shared" si="46"/>
        <v>30-juin</v>
      </c>
      <c r="I609">
        <f t="shared" si="47"/>
        <v>2025</v>
      </c>
      <c r="J609" t="str">
        <f t="shared" si="48"/>
        <v>2025-06</v>
      </c>
      <c r="K609" t="str">
        <f t="shared" si="49"/>
        <v>Semaine</v>
      </c>
    </row>
    <row r="610" spans="1:11">
      <c r="A610" s="6" t="s">
        <v>7</v>
      </c>
      <c r="B610" s="160">
        <v>45838</v>
      </c>
      <c r="C610" s="48">
        <v>243.89</v>
      </c>
      <c r="D610" s="7" t="s">
        <v>383</v>
      </c>
      <c r="E610" t="s">
        <v>380</v>
      </c>
      <c r="F610" t="s">
        <v>69</v>
      </c>
      <c r="G610" t="str">
        <f t="shared" si="45"/>
        <v>juin-2025</v>
      </c>
      <c r="H610" t="str">
        <f t="shared" si="46"/>
        <v>30-juin</v>
      </c>
      <c r="I610">
        <f t="shared" si="47"/>
        <v>2025</v>
      </c>
      <c r="J610" t="str">
        <f t="shared" si="48"/>
        <v>2025-06</v>
      </c>
      <c r="K610" t="str">
        <f t="shared" si="49"/>
        <v>Semaine</v>
      </c>
    </row>
    <row r="611" spans="1:11">
      <c r="A611" s="6" t="s">
        <v>7</v>
      </c>
      <c r="B611" s="160">
        <v>45838</v>
      </c>
      <c r="C611" s="48">
        <v>122.8</v>
      </c>
      <c r="D611" s="7" t="s">
        <v>383</v>
      </c>
      <c r="E611" t="s">
        <v>380</v>
      </c>
      <c r="F611" t="s">
        <v>69</v>
      </c>
      <c r="G611" t="str">
        <f t="shared" si="45"/>
        <v>juin-2025</v>
      </c>
      <c r="H611" t="str">
        <f t="shared" si="46"/>
        <v>30-juin</v>
      </c>
      <c r="I611">
        <f t="shared" si="47"/>
        <v>2025</v>
      </c>
      <c r="J611" t="str">
        <f t="shared" si="48"/>
        <v>2025-06</v>
      </c>
      <c r="K611" t="str">
        <f t="shared" si="49"/>
        <v>Semaine</v>
      </c>
    </row>
    <row r="612" spans="1:11">
      <c r="A612" s="6" t="s">
        <v>7</v>
      </c>
      <c r="B612" s="160">
        <v>45836</v>
      </c>
      <c r="C612" s="48">
        <v>424.62</v>
      </c>
      <c r="D612" s="7" t="s">
        <v>390</v>
      </c>
      <c r="E612" t="s">
        <v>380</v>
      </c>
      <c r="F612" t="s">
        <v>69</v>
      </c>
      <c r="G612" t="str">
        <f t="shared" si="45"/>
        <v>juin-2025</v>
      </c>
      <c r="H612" t="str">
        <f t="shared" si="46"/>
        <v>28-juin</v>
      </c>
      <c r="I612">
        <f t="shared" si="47"/>
        <v>2025</v>
      </c>
      <c r="J612" t="str">
        <f t="shared" si="48"/>
        <v>2025-06</v>
      </c>
      <c r="K612" t="str">
        <f t="shared" si="49"/>
        <v>Week-end</v>
      </c>
    </row>
    <row r="613" spans="1:11">
      <c r="A613" s="6" t="s">
        <v>7</v>
      </c>
      <c r="B613" s="160">
        <v>45836</v>
      </c>
      <c r="C613" s="48">
        <v>297.02</v>
      </c>
      <c r="D613" s="7" t="s">
        <v>381</v>
      </c>
      <c r="E613" t="s">
        <v>380</v>
      </c>
      <c r="F613" t="s">
        <v>69</v>
      </c>
      <c r="G613" t="str">
        <f t="shared" si="45"/>
        <v>juin-2025</v>
      </c>
      <c r="H613" t="str">
        <f t="shared" si="46"/>
        <v>28-juin</v>
      </c>
      <c r="I613">
        <f t="shared" si="47"/>
        <v>2025</v>
      </c>
      <c r="J613" t="str">
        <f t="shared" si="48"/>
        <v>2025-06</v>
      </c>
      <c r="K613" t="str">
        <f t="shared" si="49"/>
        <v>Week-end</v>
      </c>
    </row>
    <row r="614" spans="1:11">
      <c r="A614" s="6" t="s">
        <v>7</v>
      </c>
      <c r="B614" s="160">
        <v>45836</v>
      </c>
      <c r="C614" s="48">
        <v>519.16999999999996</v>
      </c>
      <c r="D614" s="7" t="s">
        <v>113</v>
      </c>
      <c r="E614" t="s">
        <v>380</v>
      </c>
      <c r="F614" t="s">
        <v>69</v>
      </c>
      <c r="G614" t="str">
        <f t="shared" si="45"/>
        <v>juin-2025</v>
      </c>
      <c r="H614" t="str">
        <f t="shared" si="46"/>
        <v>28-juin</v>
      </c>
      <c r="I614">
        <f t="shared" si="47"/>
        <v>2025</v>
      </c>
      <c r="J614" t="str">
        <f t="shared" si="48"/>
        <v>2025-06</v>
      </c>
      <c r="K614" t="str">
        <f t="shared" si="49"/>
        <v>Week-end</v>
      </c>
    </row>
    <row r="615" spans="1:11">
      <c r="A615" s="6" t="s">
        <v>7</v>
      </c>
      <c r="B615" s="160">
        <v>45836</v>
      </c>
      <c r="C615" s="48">
        <v>977.8</v>
      </c>
      <c r="D615" s="7" t="s">
        <v>117</v>
      </c>
      <c r="E615" t="s">
        <v>380</v>
      </c>
      <c r="F615" t="s">
        <v>69</v>
      </c>
      <c r="G615" t="str">
        <f t="shared" si="45"/>
        <v>juin-2025</v>
      </c>
      <c r="H615" t="str">
        <f t="shared" si="46"/>
        <v>28-juin</v>
      </c>
      <c r="I615">
        <f t="shared" si="47"/>
        <v>2025</v>
      </c>
      <c r="J615" t="str">
        <f t="shared" si="48"/>
        <v>2025-06</v>
      </c>
      <c r="K615" t="str">
        <f t="shared" si="49"/>
        <v>Week-end</v>
      </c>
    </row>
    <row r="616" spans="1:11">
      <c r="A616" s="6" t="s">
        <v>7</v>
      </c>
      <c r="B616" s="160">
        <v>45836</v>
      </c>
      <c r="C616" s="48">
        <v>826.5</v>
      </c>
      <c r="D616" s="7" t="s">
        <v>46</v>
      </c>
      <c r="E616" t="s">
        <v>380</v>
      </c>
      <c r="F616" t="s">
        <v>69</v>
      </c>
      <c r="G616" t="str">
        <f t="shared" si="45"/>
        <v>juin-2025</v>
      </c>
      <c r="H616" t="str">
        <f t="shared" si="46"/>
        <v>28-juin</v>
      </c>
      <c r="I616">
        <f t="shared" si="47"/>
        <v>2025</v>
      </c>
      <c r="J616" t="str">
        <f t="shared" si="48"/>
        <v>2025-06</v>
      </c>
      <c r="K616" t="str">
        <f t="shared" si="49"/>
        <v>Week-end</v>
      </c>
    </row>
    <row r="617" spans="1:11">
      <c r="A617" s="6" t="s">
        <v>7</v>
      </c>
      <c r="B617" s="160">
        <v>45835</v>
      </c>
      <c r="C617" s="48">
        <v>220.01</v>
      </c>
      <c r="D617" s="7" t="s">
        <v>118</v>
      </c>
      <c r="E617" t="s">
        <v>380</v>
      </c>
      <c r="F617" t="s">
        <v>69</v>
      </c>
      <c r="G617" t="str">
        <f t="shared" si="45"/>
        <v>juin-2025</v>
      </c>
      <c r="H617" t="str">
        <f t="shared" si="46"/>
        <v>27-juin</v>
      </c>
      <c r="I617">
        <f t="shared" si="47"/>
        <v>2025</v>
      </c>
      <c r="J617" t="str">
        <f t="shared" si="48"/>
        <v>2025-06</v>
      </c>
      <c r="K617" t="str">
        <f t="shared" si="49"/>
        <v>Semaine</v>
      </c>
    </row>
    <row r="618" spans="1:11">
      <c r="A618" s="6" t="s">
        <v>7</v>
      </c>
      <c r="B618" s="160">
        <v>45835</v>
      </c>
      <c r="C618" s="48">
        <v>809.71</v>
      </c>
      <c r="D618" s="7" t="s">
        <v>381</v>
      </c>
      <c r="E618" t="s">
        <v>380</v>
      </c>
      <c r="F618" t="s">
        <v>69</v>
      </c>
      <c r="G618" t="str">
        <f t="shared" si="45"/>
        <v>juin-2025</v>
      </c>
      <c r="H618" t="str">
        <f t="shared" si="46"/>
        <v>27-juin</v>
      </c>
      <c r="I618">
        <f t="shared" si="47"/>
        <v>2025</v>
      </c>
      <c r="J618" t="str">
        <f t="shared" si="48"/>
        <v>2025-06</v>
      </c>
      <c r="K618" t="str">
        <f t="shared" si="49"/>
        <v>Semaine</v>
      </c>
    </row>
    <row r="619" spans="1:11">
      <c r="A619" s="6" t="s">
        <v>7</v>
      </c>
      <c r="B619" s="160">
        <v>45835</v>
      </c>
      <c r="C619" s="48">
        <v>11.01</v>
      </c>
      <c r="D619" s="7" t="s">
        <v>117</v>
      </c>
      <c r="E619" t="s">
        <v>380</v>
      </c>
      <c r="F619" t="s">
        <v>69</v>
      </c>
      <c r="G619" t="str">
        <f t="shared" si="45"/>
        <v>juin-2025</v>
      </c>
      <c r="H619" t="str">
        <f t="shared" si="46"/>
        <v>27-juin</v>
      </c>
      <c r="I619">
        <f t="shared" si="47"/>
        <v>2025</v>
      </c>
      <c r="J619" t="str">
        <f t="shared" si="48"/>
        <v>2025-06</v>
      </c>
      <c r="K619" t="str">
        <f t="shared" si="49"/>
        <v>Semaine</v>
      </c>
    </row>
    <row r="620" spans="1:11">
      <c r="A620" s="6" t="s">
        <v>7</v>
      </c>
      <c r="B620" s="160">
        <v>45835</v>
      </c>
      <c r="C620" s="48">
        <v>698.29</v>
      </c>
      <c r="D620" s="7" t="s">
        <v>117</v>
      </c>
      <c r="E620" t="s">
        <v>380</v>
      </c>
      <c r="F620" t="s">
        <v>69</v>
      </c>
      <c r="G620" t="str">
        <f t="shared" si="45"/>
        <v>juin-2025</v>
      </c>
      <c r="H620" t="str">
        <f t="shared" si="46"/>
        <v>27-juin</v>
      </c>
      <c r="I620">
        <f t="shared" si="47"/>
        <v>2025</v>
      </c>
      <c r="J620" t="str">
        <f t="shared" si="48"/>
        <v>2025-06</v>
      </c>
      <c r="K620" t="str">
        <f t="shared" si="49"/>
        <v>Semaine</v>
      </c>
    </row>
    <row r="621" spans="1:11">
      <c r="A621" s="6" t="s">
        <v>7</v>
      </c>
      <c r="B621" s="160">
        <v>45835</v>
      </c>
      <c r="C621" s="48">
        <v>889.6</v>
      </c>
      <c r="D621" s="7" t="s">
        <v>388</v>
      </c>
      <c r="E621" t="s">
        <v>380</v>
      </c>
      <c r="F621" t="s">
        <v>69</v>
      </c>
      <c r="G621" t="str">
        <f t="shared" si="45"/>
        <v>juin-2025</v>
      </c>
      <c r="H621" t="str">
        <f t="shared" si="46"/>
        <v>27-juin</v>
      </c>
      <c r="I621">
        <f t="shared" si="47"/>
        <v>2025</v>
      </c>
      <c r="J621" t="str">
        <f t="shared" si="48"/>
        <v>2025-06</v>
      </c>
      <c r="K621" t="str">
        <f t="shared" si="49"/>
        <v>Semaine</v>
      </c>
    </row>
    <row r="622" spans="1:11">
      <c r="A622" s="6" t="s">
        <v>7</v>
      </c>
      <c r="B622" s="160">
        <v>45835</v>
      </c>
      <c r="C622" s="48">
        <v>300.20999999999998</v>
      </c>
      <c r="D622" s="7" t="s">
        <v>114</v>
      </c>
      <c r="E622" t="s">
        <v>380</v>
      </c>
      <c r="F622" t="s">
        <v>69</v>
      </c>
      <c r="G622" t="str">
        <f t="shared" si="45"/>
        <v>juin-2025</v>
      </c>
      <c r="H622" t="str">
        <f t="shared" si="46"/>
        <v>27-juin</v>
      </c>
      <c r="I622">
        <f t="shared" si="47"/>
        <v>2025</v>
      </c>
      <c r="J622" t="str">
        <f t="shared" si="48"/>
        <v>2025-06</v>
      </c>
      <c r="K622" t="str">
        <f t="shared" si="49"/>
        <v>Semaine</v>
      </c>
    </row>
    <row r="623" spans="1:11">
      <c r="A623" s="6" t="s">
        <v>7</v>
      </c>
      <c r="B623" s="160">
        <v>45835</v>
      </c>
      <c r="C623" s="48">
        <v>265.14999999999998</v>
      </c>
      <c r="D623" s="7" t="s">
        <v>116</v>
      </c>
      <c r="E623" t="s">
        <v>380</v>
      </c>
      <c r="F623" t="s">
        <v>69</v>
      </c>
      <c r="G623" t="str">
        <f t="shared" si="45"/>
        <v>juin-2025</v>
      </c>
      <c r="H623" t="str">
        <f t="shared" si="46"/>
        <v>27-juin</v>
      </c>
      <c r="I623">
        <f t="shared" si="47"/>
        <v>2025</v>
      </c>
      <c r="J623" t="str">
        <f t="shared" si="48"/>
        <v>2025-06</v>
      </c>
      <c r="K623" t="str">
        <f t="shared" si="49"/>
        <v>Semaine</v>
      </c>
    </row>
    <row r="624" spans="1:11">
      <c r="A624" s="6" t="s">
        <v>7</v>
      </c>
      <c r="B624" s="160">
        <v>45834</v>
      </c>
      <c r="C624" s="48">
        <v>402.48</v>
      </c>
      <c r="D624" s="7" t="s">
        <v>390</v>
      </c>
      <c r="E624" t="s">
        <v>380</v>
      </c>
      <c r="F624" t="s">
        <v>69</v>
      </c>
      <c r="G624" t="str">
        <f t="shared" si="45"/>
        <v>juin-2025</v>
      </c>
      <c r="H624" t="str">
        <f t="shared" si="46"/>
        <v>26-juin</v>
      </c>
      <c r="I624">
        <f t="shared" si="47"/>
        <v>2025</v>
      </c>
      <c r="J624" t="str">
        <f t="shared" si="48"/>
        <v>2025-06</v>
      </c>
      <c r="K624" t="str">
        <f t="shared" si="49"/>
        <v>Semaine</v>
      </c>
    </row>
    <row r="625" spans="1:11">
      <c r="A625" s="6" t="s">
        <v>7</v>
      </c>
      <c r="B625" s="160">
        <v>45834</v>
      </c>
      <c r="C625" s="48">
        <v>402.48</v>
      </c>
      <c r="D625" s="7" t="s">
        <v>390</v>
      </c>
      <c r="E625" t="s">
        <v>380</v>
      </c>
      <c r="F625" t="s">
        <v>69</v>
      </c>
      <c r="G625" t="str">
        <f t="shared" si="45"/>
        <v>juin-2025</v>
      </c>
      <c r="H625" t="str">
        <f t="shared" si="46"/>
        <v>26-juin</v>
      </c>
      <c r="I625">
        <f t="shared" si="47"/>
        <v>2025</v>
      </c>
      <c r="J625" t="str">
        <f t="shared" si="48"/>
        <v>2025-06</v>
      </c>
      <c r="K625" t="str">
        <f t="shared" si="49"/>
        <v>Semaine</v>
      </c>
    </row>
    <row r="626" spans="1:11">
      <c r="A626" s="6" t="s">
        <v>7</v>
      </c>
      <c r="B626" s="160">
        <v>45834</v>
      </c>
      <c r="C626" s="48">
        <v>78.3</v>
      </c>
      <c r="D626" s="7" t="s">
        <v>381</v>
      </c>
      <c r="E626" t="s">
        <v>380</v>
      </c>
      <c r="F626" t="s">
        <v>69</v>
      </c>
      <c r="G626" t="str">
        <f t="shared" si="45"/>
        <v>juin-2025</v>
      </c>
      <c r="H626" t="str">
        <f t="shared" si="46"/>
        <v>26-juin</v>
      </c>
      <c r="I626">
        <f t="shared" si="47"/>
        <v>2025</v>
      </c>
      <c r="J626" t="str">
        <f t="shared" si="48"/>
        <v>2025-06</v>
      </c>
      <c r="K626" t="str">
        <f t="shared" si="49"/>
        <v>Semaine</v>
      </c>
    </row>
    <row r="627" spans="1:11">
      <c r="A627" s="6" t="s">
        <v>7</v>
      </c>
      <c r="B627" s="160">
        <v>45834</v>
      </c>
      <c r="C627" s="48">
        <v>118.35</v>
      </c>
      <c r="D627" s="7" t="s">
        <v>392</v>
      </c>
      <c r="E627" t="s">
        <v>380</v>
      </c>
      <c r="F627" t="s">
        <v>69</v>
      </c>
      <c r="G627" t="str">
        <f t="shared" si="45"/>
        <v>juin-2025</v>
      </c>
      <c r="H627" t="str">
        <f t="shared" si="46"/>
        <v>26-juin</v>
      </c>
      <c r="I627">
        <f t="shared" si="47"/>
        <v>2025</v>
      </c>
      <c r="J627" t="str">
        <f t="shared" si="48"/>
        <v>2025-06</v>
      </c>
      <c r="K627" t="str">
        <f t="shared" si="49"/>
        <v>Semaine</v>
      </c>
    </row>
    <row r="628" spans="1:11">
      <c r="A628" s="6" t="s">
        <v>7</v>
      </c>
      <c r="B628" s="160">
        <v>45834</v>
      </c>
      <c r="C628" s="48">
        <v>175.66</v>
      </c>
      <c r="D628" s="7" t="s">
        <v>391</v>
      </c>
      <c r="E628" t="s">
        <v>380</v>
      </c>
      <c r="F628" t="s">
        <v>69</v>
      </c>
      <c r="G628" t="str">
        <f t="shared" si="45"/>
        <v>juin-2025</v>
      </c>
      <c r="H628" t="str">
        <f t="shared" si="46"/>
        <v>26-juin</v>
      </c>
      <c r="I628">
        <f t="shared" si="47"/>
        <v>2025</v>
      </c>
      <c r="J628" t="str">
        <f t="shared" si="48"/>
        <v>2025-06</v>
      </c>
      <c r="K628" t="str">
        <f t="shared" si="49"/>
        <v>Semaine</v>
      </c>
    </row>
    <row r="629" spans="1:11">
      <c r="A629" s="6" t="s">
        <v>7</v>
      </c>
      <c r="B629" s="160">
        <v>45833</v>
      </c>
      <c r="C629" s="48">
        <v>1085.43</v>
      </c>
      <c r="D629" s="7" t="s">
        <v>118</v>
      </c>
      <c r="E629" t="s">
        <v>380</v>
      </c>
      <c r="F629" t="s">
        <v>69</v>
      </c>
      <c r="G629" t="str">
        <f t="shared" si="45"/>
        <v>juin-2025</v>
      </c>
      <c r="H629" t="str">
        <f t="shared" si="46"/>
        <v>25-juin</v>
      </c>
      <c r="I629">
        <f t="shared" si="47"/>
        <v>2025</v>
      </c>
      <c r="J629" t="str">
        <f t="shared" si="48"/>
        <v>2025-06</v>
      </c>
      <c r="K629" t="str">
        <f t="shared" si="49"/>
        <v>Semaine</v>
      </c>
    </row>
    <row r="630" spans="1:11">
      <c r="A630" s="6" t="s">
        <v>7</v>
      </c>
      <c r="B630" s="160">
        <v>45833</v>
      </c>
      <c r="C630" s="48">
        <v>1408.42</v>
      </c>
      <c r="D630" s="7" t="s">
        <v>381</v>
      </c>
      <c r="E630" t="s">
        <v>380</v>
      </c>
      <c r="F630" t="s">
        <v>69</v>
      </c>
      <c r="G630" t="str">
        <f t="shared" si="45"/>
        <v>juin-2025</v>
      </c>
      <c r="H630" t="str">
        <f t="shared" si="46"/>
        <v>25-juin</v>
      </c>
      <c r="I630">
        <f t="shared" si="47"/>
        <v>2025</v>
      </c>
      <c r="J630" t="str">
        <f t="shared" si="48"/>
        <v>2025-06</v>
      </c>
      <c r="K630" t="str">
        <f t="shared" si="49"/>
        <v>Semaine</v>
      </c>
    </row>
    <row r="631" spans="1:11">
      <c r="A631" s="6" t="s">
        <v>7</v>
      </c>
      <c r="B631" s="160">
        <v>45833</v>
      </c>
      <c r="C631" s="48">
        <v>965.52</v>
      </c>
      <c r="D631" s="7" t="s">
        <v>381</v>
      </c>
      <c r="E631" t="s">
        <v>380</v>
      </c>
      <c r="F631" t="s">
        <v>69</v>
      </c>
      <c r="G631" t="str">
        <f t="shared" si="45"/>
        <v>juin-2025</v>
      </c>
      <c r="H631" t="str">
        <f t="shared" si="46"/>
        <v>25-juin</v>
      </c>
      <c r="I631">
        <f t="shared" si="47"/>
        <v>2025</v>
      </c>
      <c r="J631" t="str">
        <f t="shared" si="48"/>
        <v>2025-06</v>
      </c>
      <c r="K631" t="str">
        <f t="shared" si="49"/>
        <v>Semaine</v>
      </c>
    </row>
    <row r="632" spans="1:11">
      <c r="A632" s="6" t="s">
        <v>7</v>
      </c>
      <c r="B632" s="160">
        <v>45833</v>
      </c>
      <c r="C632" s="48">
        <v>109.74</v>
      </c>
      <c r="D632" s="7" t="s">
        <v>117</v>
      </c>
      <c r="E632" t="s">
        <v>380</v>
      </c>
      <c r="F632" t="s">
        <v>69</v>
      </c>
      <c r="G632" t="str">
        <f t="shared" si="45"/>
        <v>juin-2025</v>
      </c>
      <c r="H632" t="str">
        <f t="shared" si="46"/>
        <v>25-juin</v>
      </c>
      <c r="I632">
        <f t="shared" si="47"/>
        <v>2025</v>
      </c>
      <c r="J632" t="str">
        <f t="shared" si="48"/>
        <v>2025-06</v>
      </c>
      <c r="K632" t="str">
        <f t="shared" si="49"/>
        <v>Semaine</v>
      </c>
    </row>
    <row r="633" spans="1:11">
      <c r="A633" s="6" t="s">
        <v>7</v>
      </c>
      <c r="B633" s="160">
        <v>45833</v>
      </c>
      <c r="C633" s="48">
        <v>86.46</v>
      </c>
      <c r="D633" s="7" t="s">
        <v>117</v>
      </c>
      <c r="E633" t="s">
        <v>380</v>
      </c>
      <c r="F633" t="s">
        <v>69</v>
      </c>
      <c r="G633" t="str">
        <f t="shared" si="45"/>
        <v>juin-2025</v>
      </c>
      <c r="H633" t="str">
        <f t="shared" si="46"/>
        <v>25-juin</v>
      </c>
      <c r="I633">
        <f t="shared" si="47"/>
        <v>2025</v>
      </c>
      <c r="J633" t="str">
        <f t="shared" si="48"/>
        <v>2025-06</v>
      </c>
      <c r="K633" t="str">
        <f t="shared" si="49"/>
        <v>Semaine</v>
      </c>
    </row>
    <row r="634" spans="1:11">
      <c r="A634" s="6" t="s">
        <v>7</v>
      </c>
      <c r="B634" s="160">
        <v>45833</v>
      </c>
      <c r="C634" s="48">
        <v>70.400000000000006</v>
      </c>
      <c r="D634" s="7" t="s">
        <v>117</v>
      </c>
      <c r="E634" t="s">
        <v>380</v>
      </c>
      <c r="F634" t="s">
        <v>69</v>
      </c>
      <c r="G634" t="str">
        <f t="shared" si="45"/>
        <v>juin-2025</v>
      </c>
      <c r="H634" t="str">
        <f t="shared" si="46"/>
        <v>25-juin</v>
      </c>
      <c r="I634">
        <f t="shared" si="47"/>
        <v>2025</v>
      </c>
      <c r="J634" t="str">
        <f t="shared" si="48"/>
        <v>2025-06</v>
      </c>
      <c r="K634" t="str">
        <f t="shared" si="49"/>
        <v>Semaine</v>
      </c>
    </row>
    <row r="635" spans="1:11">
      <c r="A635" s="6" t="s">
        <v>7</v>
      </c>
      <c r="B635" s="160">
        <v>45833</v>
      </c>
      <c r="C635" s="48">
        <v>106.69</v>
      </c>
      <c r="D635" s="7" t="s">
        <v>117</v>
      </c>
      <c r="E635" t="s">
        <v>380</v>
      </c>
      <c r="F635" t="s">
        <v>69</v>
      </c>
      <c r="G635" t="str">
        <f t="shared" si="45"/>
        <v>juin-2025</v>
      </c>
      <c r="H635" t="str">
        <f t="shared" si="46"/>
        <v>25-juin</v>
      </c>
      <c r="I635">
        <f t="shared" si="47"/>
        <v>2025</v>
      </c>
      <c r="J635" t="str">
        <f t="shared" si="48"/>
        <v>2025-06</v>
      </c>
      <c r="K635" t="str">
        <f t="shared" si="49"/>
        <v>Semaine</v>
      </c>
    </row>
    <row r="636" spans="1:11">
      <c r="A636" s="6" t="s">
        <v>7</v>
      </c>
      <c r="B636" s="160">
        <v>45833</v>
      </c>
      <c r="C636" s="48">
        <v>267.62</v>
      </c>
      <c r="D636" s="7" t="s">
        <v>114</v>
      </c>
      <c r="E636" t="s">
        <v>380</v>
      </c>
      <c r="F636" t="s">
        <v>69</v>
      </c>
      <c r="G636" t="str">
        <f t="shared" si="45"/>
        <v>juin-2025</v>
      </c>
      <c r="H636" t="str">
        <f t="shared" si="46"/>
        <v>25-juin</v>
      </c>
      <c r="I636">
        <f t="shared" si="47"/>
        <v>2025</v>
      </c>
      <c r="J636" t="str">
        <f t="shared" si="48"/>
        <v>2025-06</v>
      </c>
      <c r="K636" t="str">
        <f t="shared" si="49"/>
        <v>Semaine</v>
      </c>
    </row>
    <row r="637" spans="1:11">
      <c r="A637" s="6" t="s">
        <v>7</v>
      </c>
      <c r="B637" s="160">
        <v>45833</v>
      </c>
      <c r="C637" s="48">
        <v>384.32</v>
      </c>
      <c r="D637" s="7" t="s">
        <v>385</v>
      </c>
      <c r="E637" t="s">
        <v>380</v>
      </c>
      <c r="F637" t="s">
        <v>69</v>
      </c>
      <c r="G637" t="str">
        <f t="shared" si="45"/>
        <v>juin-2025</v>
      </c>
      <c r="H637" t="str">
        <f t="shared" si="46"/>
        <v>25-juin</v>
      </c>
      <c r="I637">
        <f t="shared" si="47"/>
        <v>2025</v>
      </c>
      <c r="J637" t="str">
        <f t="shared" si="48"/>
        <v>2025-06</v>
      </c>
      <c r="K637" t="str">
        <f t="shared" si="49"/>
        <v>Semaine</v>
      </c>
    </row>
    <row r="638" spans="1:11">
      <c r="A638" s="6" t="s">
        <v>7</v>
      </c>
      <c r="B638" s="160">
        <v>45833</v>
      </c>
      <c r="C638" s="48">
        <v>272.45999999999998</v>
      </c>
      <c r="D638" s="7" t="s">
        <v>268</v>
      </c>
      <c r="E638" t="s">
        <v>380</v>
      </c>
      <c r="F638" t="s">
        <v>69</v>
      </c>
      <c r="G638" t="str">
        <f t="shared" si="45"/>
        <v>juin-2025</v>
      </c>
      <c r="H638" t="str">
        <f t="shared" si="46"/>
        <v>25-juin</v>
      </c>
      <c r="I638">
        <f t="shared" si="47"/>
        <v>2025</v>
      </c>
      <c r="J638" t="str">
        <f t="shared" si="48"/>
        <v>2025-06</v>
      </c>
      <c r="K638" t="str">
        <f t="shared" si="49"/>
        <v>Semaine</v>
      </c>
    </row>
    <row r="639" spans="1:11">
      <c r="A639" s="6" t="s">
        <v>7</v>
      </c>
      <c r="B639" s="160">
        <v>45833</v>
      </c>
      <c r="C639" s="48">
        <v>476.38</v>
      </c>
      <c r="D639" s="7" t="s">
        <v>382</v>
      </c>
      <c r="E639" t="s">
        <v>380</v>
      </c>
      <c r="F639" t="s">
        <v>69</v>
      </c>
      <c r="G639" t="str">
        <f t="shared" si="45"/>
        <v>juin-2025</v>
      </c>
      <c r="H639" t="str">
        <f t="shared" si="46"/>
        <v>25-juin</v>
      </c>
      <c r="I639">
        <f t="shared" si="47"/>
        <v>2025</v>
      </c>
      <c r="J639" t="str">
        <f t="shared" si="48"/>
        <v>2025-06</v>
      </c>
      <c r="K639" t="str">
        <f t="shared" si="49"/>
        <v>Semaine</v>
      </c>
    </row>
    <row r="640" spans="1:11">
      <c r="A640" s="6" t="s">
        <v>7</v>
      </c>
      <c r="B640" s="160">
        <v>45832</v>
      </c>
      <c r="C640" s="48">
        <v>565.37</v>
      </c>
      <c r="D640" s="7" t="s">
        <v>381</v>
      </c>
      <c r="E640" t="s">
        <v>380</v>
      </c>
      <c r="F640" t="s">
        <v>69</v>
      </c>
      <c r="G640" t="str">
        <f t="shared" si="45"/>
        <v>juin-2025</v>
      </c>
      <c r="H640" t="str">
        <f t="shared" si="46"/>
        <v>24-juin</v>
      </c>
      <c r="I640">
        <f t="shared" si="47"/>
        <v>2025</v>
      </c>
      <c r="J640" t="str">
        <f t="shared" si="48"/>
        <v>2025-06</v>
      </c>
      <c r="K640" t="str">
        <f t="shared" si="49"/>
        <v>Semaine</v>
      </c>
    </row>
    <row r="641" spans="1:11">
      <c r="A641" s="6" t="s">
        <v>7</v>
      </c>
      <c r="B641" s="160">
        <v>45832</v>
      </c>
      <c r="C641" s="48">
        <v>191.91</v>
      </c>
      <c r="D641" s="7" t="s">
        <v>118</v>
      </c>
      <c r="E641" t="s">
        <v>380</v>
      </c>
      <c r="F641" t="s">
        <v>69</v>
      </c>
      <c r="G641" t="str">
        <f t="shared" si="45"/>
        <v>juin-2025</v>
      </c>
      <c r="H641" t="str">
        <f t="shared" si="46"/>
        <v>24-juin</v>
      </c>
      <c r="I641">
        <f t="shared" si="47"/>
        <v>2025</v>
      </c>
      <c r="J641" t="str">
        <f t="shared" si="48"/>
        <v>2025-06</v>
      </c>
      <c r="K641" t="str">
        <f t="shared" si="49"/>
        <v>Semaine</v>
      </c>
    </row>
    <row r="642" spans="1:11">
      <c r="A642" s="6" t="s">
        <v>7</v>
      </c>
      <c r="B642" s="160">
        <v>45832</v>
      </c>
      <c r="C642" s="48">
        <v>135.24</v>
      </c>
      <c r="D642" s="7" t="s">
        <v>383</v>
      </c>
      <c r="E642" t="s">
        <v>380</v>
      </c>
      <c r="F642" t="s">
        <v>69</v>
      </c>
      <c r="G642" t="str">
        <f t="shared" ref="G642:G705" si="50">TEXT(B642,"mmm-aaaa")</f>
        <v>juin-2025</v>
      </c>
      <c r="H642" t="str">
        <f t="shared" ref="H642:H705" si="51">TEXT(B642,"jj-mmm")</f>
        <v>24-juin</v>
      </c>
      <c r="I642">
        <f t="shared" ref="I642:I705" si="52">YEAR(B642)</f>
        <v>2025</v>
      </c>
      <c r="J642" t="str">
        <f t="shared" ref="J642:J705" si="53">TEXT(B642,"aaaa-mm")</f>
        <v>2025-06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60">
        <v>45832</v>
      </c>
      <c r="C643" s="48">
        <v>269.55</v>
      </c>
      <c r="D643" s="7" t="s">
        <v>114</v>
      </c>
      <c r="E643" t="s">
        <v>380</v>
      </c>
      <c r="F643" t="s">
        <v>69</v>
      </c>
      <c r="G643" t="str">
        <f t="shared" si="50"/>
        <v>juin-2025</v>
      </c>
      <c r="H643" t="str">
        <f t="shared" si="51"/>
        <v>24-juin</v>
      </c>
      <c r="I643">
        <f t="shared" si="52"/>
        <v>2025</v>
      </c>
      <c r="J643" t="str">
        <f t="shared" si="53"/>
        <v>2025-06</v>
      </c>
      <c r="K643" t="str">
        <f t="shared" si="54"/>
        <v>Semaine</v>
      </c>
    </row>
    <row r="644" spans="1:11">
      <c r="A644" s="6" t="s">
        <v>7</v>
      </c>
      <c r="B644" s="160">
        <v>45832</v>
      </c>
      <c r="C644" s="48">
        <v>670.64</v>
      </c>
      <c r="D644" s="7" t="s">
        <v>382</v>
      </c>
      <c r="E644" t="s">
        <v>380</v>
      </c>
      <c r="F644" t="s">
        <v>69</v>
      </c>
      <c r="G644" t="str">
        <f t="shared" si="50"/>
        <v>juin-2025</v>
      </c>
      <c r="H644" t="str">
        <f t="shared" si="51"/>
        <v>24-juin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60">
        <v>45831</v>
      </c>
      <c r="C645" s="48">
        <v>318.97000000000003</v>
      </c>
      <c r="D645" s="7" t="s">
        <v>381</v>
      </c>
      <c r="E645" t="s">
        <v>380</v>
      </c>
      <c r="F645" t="s">
        <v>69</v>
      </c>
      <c r="G645" t="str">
        <f t="shared" si="50"/>
        <v>juin-2025</v>
      </c>
      <c r="H645" t="str">
        <f t="shared" si="51"/>
        <v>23-juin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60">
        <v>45831</v>
      </c>
      <c r="C646" s="48">
        <v>39</v>
      </c>
      <c r="D646" s="7" t="s">
        <v>381</v>
      </c>
      <c r="E646" t="s">
        <v>380</v>
      </c>
      <c r="F646" t="s">
        <v>69</v>
      </c>
      <c r="G646" t="str">
        <f t="shared" si="50"/>
        <v>juin-2025</v>
      </c>
      <c r="H646" t="str">
        <f t="shared" si="51"/>
        <v>23-juin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60">
        <v>45831</v>
      </c>
      <c r="C647" s="48">
        <v>177.39</v>
      </c>
      <c r="D647" s="7" t="s">
        <v>113</v>
      </c>
      <c r="E647" t="s">
        <v>380</v>
      </c>
      <c r="F647" t="s">
        <v>69</v>
      </c>
      <c r="G647" t="str">
        <f t="shared" si="50"/>
        <v>juin-2025</v>
      </c>
      <c r="H647" t="str">
        <f t="shared" si="51"/>
        <v>23-juin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60">
        <v>45831</v>
      </c>
      <c r="C648" s="48">
        <v>398.7</v>
      </c>
      <c r="D648" s="7" t="s">
        <v>117</v>
      </c>
      <c r="E648" t="s">
        <v>380</v>
      </c>
      <c r="F648" t="s">
        <v>69</v>
      </c>
      <c r="G648" t="str">
        <f t="shared" si="50"/>
        <v>juin-2025</v>
      </c>
      <c r="H648" t="str">
        <f t="shared" si="51"/>
        <v>23-juin</v>
      </c>
      <c r="I648">
        <f t="shared" si="52"/>
        <v>2025</v>
      </c>
      <c r="J648" t="str">
        <f t="shared" si="53"/>
        <v>2025-06</v>
      </c>
      <c r="K648" t="str">
        <f t="shared" si="54"/>
        <v>Semaine</v>
      </c>
    </row>
    <row r="649" spans="1:11">
      <c r="A649" s="6" t="s">
        <v>7</v>
      </c>
      <c r="B649" s="160">
        <v>45831</v>
      </c>
      <c r="C649" s="48">
        <v>28.26</v>
      </c>
      <c r="D649" s="7" t="s">
        <v>382</v>
      </c>
      <c r="E649" t="s">
        <v>380</v>
      </c>
      <c r="F649" t="s">
        <v>69</v>
      </c>
      <c r="G649" t="str">
        <f t="shared" si="50"/>
        <v>juin-2025</v>
      </c>
      <c r="H649" t="str">
        <f t="shared" si="51"/>
        <v>23-juin</v>
      </c>
      <c r="I649">
        <f t="shared" si="52"/>
        <v>2025</v>
      </c>
      <c r="J649" t="str">
        <f t="shared" si="53"/>
        <v>2025-06</v>
      </c>
      <c r="K649" t="str">
        <f t="shared" si="54"/>
        <v>Semaine</v>
      </c>
    </row>
    <row r="650" spans="1:11">
      <c r="A650" s="6" t="s">
        <v>7</v>
      </c>
      <c r="B650" s="160">
        <v>45829</v>
      </c>
      <c r="C650" s="48">
        <v>26.1</v>
      </c>
      <c r="D650" s="7" t="s">
        <v>381</v>
      </c>
      <c r="E650" t="s">
        <v>380</v>
      </c>
      <c r="F650" t="s">
        <v>69</v>
      </c>
      <c r="G650" t="str">
        <f t="shared" si="50"/>
        <v>juin-2025</v>
      </c>
      <c r="H650" t="str">
        <f t="shared" si="51"/>
        <v>21-juin</v>
      </c>
      <c r="I650">
        <f t="shared" si="52"/>
        <v>2025</v>
      </c>
      <c r="J650" t="str">
        <f t="shared" si="53"/>
        <v>2025-06</v>
      </c>
      <c r="K650" t="str">
        <f t="shared" si="54"/>
        <v>Week-end</v>
      </c>
    </row>
    <row r="651" spans="1:11">
      <c r="A651" s="6" t="s">
        <v>7</v>
      </c>
      <c r="B651" s="160">
        <v>45828</v>
      </c>
      <c r="C651" s="48">
        <v>1149.98</v>
      </c>
      <c r="D651" s="7" t="s">
        <v>381</v>
      </c>
      <c r="E651" t="s">
        <v>380</v>
      </c>
      <c r="F651" t="s">
        <v>69</v>
      </c>
      <c r="G651" t="str">
        <f t="shared" si="50"/>
        <v>juin-2025</v>
      </c>
      <c r="H651" t="str">
        <f t="shared" si="51"/>
        <v>20-juin</v>
      </c>
      <c r="I651">
        <f t="shared" si="52"/>
        <v>2025</v>
      </c>
      <c r="J651" t="str">
        <f t="shared" si="53"/>
        <v>2025-06</v>
      </c>
      <c r="K651" t="str">
        <f t="shared" si="54"/>
        <v>Semaine</v>
      </c>
    </row>
    <row r="652" spans="1:11">
      <c r="A652" s="6" t="s">
        <v>7</v>
      </c>
      <c r="B652" s="160">
        <v>45828</v>
      </c>
      <c r="C652" s="48">
        <v>624.07000000000005</v>
      </c>
      <c r="D652" s="7" t="s">
        <v>118</v>
      </c>
      <c r="E652" t="s">
        <v>380</v>
      </c>
      <c r="F652" t="s">
        <v>69</v>
      </c>
      <c r="G652" t="str">
        <f t="shared" si="50"/>
        <v>juin-2025</v>
      </c>
      <c r="H652" t="str">
        <f t="shared" si="51"/>
        <v>20-juin</v>
      </c>
      <c r="I652">
        <f t="shared" si="52"/>
        <v>2025</v>
      </c>
      <c r="J652" t="str">
        <f t="shared" si="53"/>
        <v>2025-06</v>
      </c>
      <c r="K652" t="str">
        <f t="shared" si="54"/>
        <v>Semaine</v>
      </c>
    </row>
    <row r="653" spans="1:11">
      <c r="A653" s="6" t="s">
        <v>7</v>
      </c>
      <c r="B653" s="160">
        <v>45828</v>
      </c>
      <c r="C653" s="48">
        <v>623.79</v>
      </c>
      <c r="D653" s="7" t="s">
        <v>113</v>
      </c>
      <c r="E653" t="s">
        <v>380</v>
      </c>
      <c r="F653" t="s">
        <v>69</v>
      </c>
      <c r="G653" t="str">
        <f t="shared" si="50"/>
        <v>juin-2025</v>
      </c>
      <c r="H653" t="str">
        <f t="shared" si="51"/>
        <v>20-juin</v>
      </c>
      <c r="I653">
        <f t="shared" si="52"/>
        <v>2025</v>
      </c>
      <c r="J653" t="str">
        <f t="shared" si="53"/>
        <v>2025-06</v>
      </c>
      <c r="K653" t="str">
        <f t="shared" si="54"/>
        <v>Semaine</v>
      </c>
    </row>
    <row r="654" spans="1:11">
      <c r="A654" s="6" t="s">
        <v>7</v>
      </c>
      <c r="B654" s="160">
        <v>45828</v>
      </c>
      <c r="C654" s="48">
        <v>782.42</v>
      </c>
      <c r="D654" s="7" t="s">
        <v>117</v>
      </c>
      <c r="E654" t="s">
        <v>380</v>
      </c>
      <c r="F654" t="s">
        <v>69</v>
      </c>
      <c r="G654" t="str">
        <f t="shared" si="50"/>
        <v>juin-2025</v>
      </c>
      <c r="H654" t="str">
        <f t="shared" si="51"/>
        <v>20-juin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60">
        <v>45828</v>
      </c>
      <c r="C655" s="48">
        <v>1337.95</v>
      </c>
      <c r="D655" s="7" t="s">
        <v>388</v>
      </c>
      <c r="E655" t="s">
        <v>380</v>
      </c>
      <c r="F655" t="s">
        <v>69</v>
      </c>
      <c r="G655" t="str">
        <f t="shared" si="50"/>
        <v>juin-2025</v>
      </c>
      <c r="H655" t="str">
        <f t="shared" si="51"/>
        <v>20-juin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60">
        <v>45828</v>
      </c>
      <c r="C656" s="48">
        <v>310.26</v>
      </c>
      <c r="D656" s="7" t="s">
        <v>114</v>
      </c>
      <c r="E656" t="s">
        <v>380</v>
      </c>
      <c r="F656" t="s">
        <v>69</v>
      </c>
      <c r="G656" t="str">
        <f t="shared" si="50"/>
        <v>juin-2025</v>
      </c>
      <c r="H656" t="str">
        <f t="shared" si="51"/>
        <v>20-juin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60">
        <v>45828</v>
      </c>
      <c r="C657" s="48">
        <v>935.92</v>
      </c>
      <c r="D657" s="7" t="s">
        <v>382</v>
      </c>
      <c r="E657" t="s">
        <v>380</v>
      </c>
      <c r="F657" t="s">
        <v>69</v>
      </c>
      <c r="G657" t="str">
        <f t="shared" si="50"/>
        <v>juin-2025</v>
      </c>
      <c r="H657" t="str">
        <f t="shared" si="51"/>
        <v>20-juin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60">
        <v>45827</v>
      </c>
      <c r="C658" s="48">
        <v>420.18</v>
      </c>
      <c r="D658" s="7" t="s">
        <v>381</v>
      </c>
      <c r="E658" t="s">
        <v>380</v>
      </c>
      <c r="F658" t="s">
        <v>69</v>
      </c>
      <c r="G658" t="str">
        <f t="shared" si="50"/>
        <v>juin-2025</v>
      </c>
      <c r="H658" t="str">
        <f t="shared" si="51"/>
        <v>19-juin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60">
        <v>45827</v>
      </c>
      <c r="C659" s="48">
        <v>286.97000000000003</v>
      </c>
      <c r="D659" s="7" t="s">
        <v>313</v>
      </c>
      <c r="E659" t="s">
        <v>380</v>
      </c>
      <c r="F659" t="s">
        <v>69</v>
      </c>
      <c r="G659" t="str">
        <f t="shared" si="50"/>
        <v>juin-2025</v>
      </c>
      <c r="H659" t="str">
        <f t="shared" si="51"/>
        <v>19-juin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60">
        <v>45827</v>
      </c>
      <c r="C660" s="48">
        <v>117.11</v>
      </c>
      <c r="D660" s="7" t="s">
        <v>392</v>
      </c>
      <c r="E660" t="s">
        <v>380</v>
      </c>
      <c r="F660" t="s">
        <v>69</v>
      </c>
      <c r="G660" t="str">
        <f t="shared" si="50"/>
        <v>juin-2025</v>
      </c>
      <c r="H660" t="str">
        <f t="shared" si="51"/>
        <v>19-juin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60">
        <v>45827</v>
      </c>
      <c r="C661" s="48">
        <v>234.55</v>
      </c>
      <c r="D661" s="7" t="s">
        <v>119</v>
      </c>
      <c r="E661" t="s">
        <v>380</v>
      </c>
      <c r="F661" t="s">
        <v>69</v>
      </c>
      <c r="G661" t="str">
        <f t="shared" si="50"/>
        <v>juin-2025</v>
      </c>
      <c r="H661" t="str">
        <f t="shared" si="51"/>
        <v>19-juin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60">
        <v>45827</v>
      </c>
      <c r="C662" s="48">
        <v>188</v>
      </c>
      <c r="D662" s="7" t="s">
        <v>383</v>
      </c>
      <c r="E662" t="s">
        <v>380</v>
      </c>
      <c r="F662" t="s">
        <v>69</v>
      </c>
      <c r="G662" t="str">
        <f t="shared" si="50"/>
        <v>juin-2025</v>
      </c>
      <c r="H662" t="str">
        <f t="shared" si="51"/>
        <v>19-juin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60">
        <v>45827</v>
      </c>
      <c r="C663" s="48">
        <v>2636.36</v>
      </c>
      <c r="D663" s="7" t="s">
        <v>386</v>
      </c>
      <c r="E663" t="s">
        <v>380</v>
      </c>
      <c r="F663" t="s">
        <v>69</v>
      </c>
      <c r="G663" t="str">
        <f t="shared" si="50"/>
        <v>juin-2025</v>
      </c>
      <c r="H663" t="str">
        <f t="shared" si="51"/>
        <v>19-juin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60">
        <v>45826</v>
      </c>
      <c r="C664" s="48">
        <v>1039.3900000000001</v>
      </c>
      <c r="D664" s="7" t="s">
        <v>381</v>
      </c>
      <c r="E664" t="s">
        <v>380</v>
      </c>
      <c r="F664" t="s">
        <v>69</v>
      </c>
      <c r="G664" t="str">
        <f t="shared" si="50"/>
        <v>juin-2025</v>
      </c>
      <c r="H664" t="str">
        <f t="shared" si="51"/>
        <v>18-juin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60">
        <v>45826</v>
      </c>
      <c r="C665" s="48">
        <v>538.36</v>
      </c>
      <c r="D665" s="7" t="s">
        <v>117</v>
      </c>
      <c r="E665" t="s">
        <v>380</v>
      </c>
      <c r="F665" t="s">
        <v>69</v>
      </c>
      <c r="G665" t="str">
        <f t="shared" si="50"/>
        <v>juin-2025</v>
      </c>
      <c r="H665" t="str">
        <f t="shared" si="51"/>
        <v>18-juin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60">
        <v>45826</v>
      </c>
      <c r="C666" s="48">
        <v>253.05</v>
      </c>
      <c r="D666" s="7" t="s">
        <v>383</v>
      </c>
      <c r="E666" t="s">
        <v>380</v>
      </c>
      <c r="F666" t="s">
        <v>69</v>
      </c>
      <c r="G666" t="str">
        <f t="shared" si="50"/>
        <v>juin-2025</v>
      </c>
      <c r="H666" t="str">
        <f t="shared" si="51"/>
        <v>18-juin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60">
        <v>45826</v>
      </c>
      <c r="C667" s="48">
        <v>115</v>
      </c>
      <c r="D667" s="7" t="s">
        <v>383</v>
      </c>
      <c r="E667" t="s">
        <v>380</v>
      </c>
      <c r="F667" t="s">
        <v>69</v>
      </c>
      <c r="G667" t="str">
        <f t="shared" si="50"/>
        <v>juin-2025</v>
      </c>
      <c r="H667" t="str">
        <f t="shared" si="51"/>
        <v>18-juin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60">
        <v>45826</v>
      </c>
      <c r="C668" s="48">
        <v>745.3</v>
      </c>
      <c r="D668" s="7" t="s">
        <v>382</v>
      </c>
      <c r="E668" t="s">
        <v>380</v>
      </c>
      <c r="F668" t="s">
        <v>69</v>
      </c>
      <c r="G668" t="str">
        <f t="shared" si="50"/>
        <v>juin-2025</v>
      </c>
      <c r="H668" t="str">
        <f t="shared" si="51"/>
        <v>18-juin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60">
        <v>45825</v>
      </c>
      <c r="C669" s="48">
        <v>680.51</v>
      </c>
      <c r="D669" s="7" t="s">
        <v>381</v>
      </c>
      <c r="E669" t="s">
        <v>380</v>
      </c>
      <c r="F669" t="s">
        <v>69</v>
      </c>
      <c r="G669" t="str">
        <f t="shared" si="50"/>
        <v>juin-2025</v>
      </c>
      <c r="H669" t="str">
        <f t="shared" si="51"/>
        <v>17-juin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60">
        <v>45825</v>
      </c>
      <c r="C670" s="48">
        <v>79</v>
      </c>
      <c r="D670" s="7" t="s">
        <v>381</v>
      </c>
      <c r="E670" t="s">
        <v>380</v>
      </c>
      <c r="F670" t="s">
        <v>69</v>
      </c>
      <c r="G670" t="str">
        <f t="shared" si="50"/>
        <v>juin-2025</v>
      </c>
      <c r="H670" t="str">
        <f t="shared" si="51"/>
        <v>17-juin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60">
        <v>45825</v>
      </c>
      <c r="C671" s="48">
        <v>619.47</v>
      </c>
      <c r="D671" s="7" t="s">
        <v>118</v>
      </c>
      <c r="E671" t="s">
        <v>380</v>
      </c>
      <c r="F671" t="s">
        <v>69</v>
      </c>
      <c r="G671" t="str">
        <f t="shared" si="50"/>
        <v>juin-2025</v>
      </c>
      <c r="H671" t="str">
        <f t="shared" si="51"/>
        <v>17-juin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60">
        <v>45825</v>
      </c>
      <c r="C672" s="48">
        <v>115.17</v>
      </c>
      <c r="D672" s="7" t="s">
        <v>392</v>
      </c>
      <c r="E672" t="s">
        <v>380</v>
      </c>
      <c r="F672" t="s">
        <v>69</v>
      </c>
      <c r="G672" t="str">
        <f t="shared" si="50"/>
        <v>juin-2025</v>
      </c>
      <c r="H672" t="str">
        <f t="shared" si="51"/>
        <v>17-juin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60">
        <v>45825</v>
      </c>
      <c r="C673" s="48">
        <v>686.4</v>
      </c>
      <c r="D673" s="7" t="s">
        <v>113</v>
      </c>
      <c r="E673" t="s">
        <v>380</v>
      </c>
      <c r="F673" t="s">
        <v>69</v>
      </c>
      <c r="G673" t="str">
        <f t="shared" si="50"/>
        <v>juin-2025</v>
      </c>
      <c r="H673" t="str">
        <f t="shared" si="51"/>
        <v>17-juin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60">
        <v>45825</v>
      </c>
      <c r="C674" s="48">
        <v>270.92</v>
      </c>
      <c r="D674" s="7" t="s">
        <v>117</v>
      </c>
      <c r="E674" t="s">
        <v>380</v>
      </c>
      <c r="F674" t="s">
        <v>69</v>
      </c>
      <c r="G674" t="str">
        <f t="shared" si="50"/>
        <v>juin-2025</v>
      </c>
      <c r="H674" t="str">
        <f t="shared" si="51"/>
        <v>17-juin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60">
        <v>45825</v>
      </c>
      <c r="C675" s="48">
        <v>526.72</v>
      </c>
      <c r="D675" s="7" t="s">
        <v>114</v>
      </c>
      <c r="E675" t="s">
        <v>380</v>
      </c>
      <c r="F675" t="s">
        <v>69</v>
      </c>
      <c r="G675" t="str">
        <f t="shared" si="50"/>
        <v>juin-2025</v>
      </c>
      <c r="H675" t="str">
        <f t="shared" si="51"/>
        <v>17-juin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60">
        <v>45825</v>
      </c>
      <c r="C676" s="48">
        <v>1046.21</v>
      </c>
      <c r="D676" s="7" t="s">
        <v>116</v>
      </c>
      <c r="E676" t="s">
        <v>380</v>
      </c>
      <c r="F676" t="s">
        <v>69</v>
      </c>
      <c r="G676" t="str">
        <f t="shared" si="50"/>
        <v>juin-2025</v>
      </c>
      <c r="H676" t="str">
        <f t="shared" si="51"/>
        <v>17-juin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60">
        <v>45825</v>
      </c>
      <c r="C677" s="48">
        <v>249.6</v>
      </c>
      <c r="D677" s="7" t="s">
        <v>385</v>
      </c>
      <c r="E677" t="s">
        <v>380</v>
      </c>
      <c r="F677" t="s">
        <v>69</v>
      </c>
      <c r="G677" t="str">
        <f t="shared" si="50"/>
        <v>juin-2025</v>
      </c>
      <c r="H677" t="str">
        <f t="shared" si="51"/>
        <v>17-juin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60">
        <v>45824</v>
      </c>
      <c r="C678" s="48">
        <v>726.65</v>
      </c>
      <c r="D678" s="7" t="s">
        <v>381</v>
      </c>
      <c r="E678" t="s">
        <v>380</v>
      </c>
      <c r="F678" t="s">
        <v>69</v>
      </c>
      <c r="G678" t="str">
        <f t="shared" si="50"/>
        <v>juin-2025</v>
      </c>
      <c r="H678" t="str">
        <f t="shared" si="51"/>
        <v>16-juin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60">
        <v>45824</v>
      </c>
      <c r="C679" s="48">
        <v>430.96</v>
      </c>
      <c r="D679" s="7" t="s">
        <v>381</v>
      </c>
      <c r="E679" t="s">
        <v>380</v>
      </c>
      <c r="F679" t="s">
        <v>69</v>
      </c>
      <c r="G679" t="str">
        <f t="shared" si="50"/>
        <v>juin-2025</v>
      </c>
      <c r="H679" t="str">
        <f t="shared" si="51"/>
        <v>16-juin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60">
        <v>45824</v>
      </c>
      <c r="C680" s="48">
        <v>173.4</v>
      </c>
      <c r="D680" s="7" t="s">
        <v>391</v>
      </c>
      <c r="E680" t="s">
        <v>380</v>
      </c>
      <c r="F680" t="s">
        <v>69</v>
      </c>
      <c r="G680" t="str">
        <f t="shared" si="50"/>
        <v>juin-2025</v>
      </c>
      <c r="H680" t="str">
        <f t="shared" si="51"/>
        <v>16-juin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60">
        <v>45824</v>
      </c>
      <c r="C681" s="48">
        <v>201.6</v>
      </c>
      <c r="D681" s="7" t="s">
        <v>387</v>
      </c>
      <c r="E681" t="s">
        <v>380</v>
      </c>
      <c r="F681" t="s">
        <v>69</v>
      </c>
      <c r="G681" t="str">
        <f t="shared" si="50"/>
        <v>juin-2025</v>
      </c>
      <c r="H681" t="str">
        <f t="shared" si="51"/>
        <v>16-juin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60">
        <v>45822</v>
      </c>
      <c r="C682" s="48">
        <v>389.65</v>
      </c>
      <c r="D682" s="7" t="s">
        <v>381</v>
      </c>
      <c r="E682" t="s">
        <v>380</v>
      </c>
      <c r="F682" t="s">
        <v>69</v>
      </c>
      <c r="G682" t="str">
        <f t="shared" si="50"/>
        <v>juin-2025</v>
      </c>
      <c r="H682" t="str">
        <f t="shared" si="51"/>
        <v>14-juin</v>
      </c>
      <c r="I682">
        <f t="shared" si="52"/>
        <v>2025</v>
      </c>
      <c r="J682" t="str">
        <f t="shared" si="53"/>
        <v>2025-06</v>
      </c>
      <c r="K682" t="str">
        <f t="shared" si="54"/>
        <v>Week-end</v>
      </c>
    </row>
    <row r="683" spans="1:11">
      <c r="A683" s="6" t="s">
        <v>7</v>
      </c>
      <c r="B683" s="160">
        <v>45822</v>
      </c>
      <c r="C683" s="48">
        <v>278.18</v>
      </c>
      <c r="D683" s="7" t="s">
        <v>113</v>
      </c>
      <c r="E683" t="s">
        <v>380</v>
      </c>
      <c r="F683" t="s">
        <v>69</v>
      </c>
      <c r="G683" t="str">
        <f t="shared" si="50"/>
        <v>juin-2025</v>
      </c>
      <c r="H683" t="str">
        <f t="shared" si="51"/>
        <v>14-juin</v>
      </c>
      <c r="I683">
        <f t="shared" si="52"/>
        <v>2025</v>
      </c>
      <c r="J683" t="str">
        <f t="shared" si="53"/>
        <v>2025-06</v>
      </c>
      <c r="K683" t="str">
        <f t="shared" si="54"/>
        <v>Week-end</v>
      </c>
    </row>
    <row r="684" spans="1:11">
      <c r="A684" s="6" t="s">
        <v>7</v>
      </c>
      <c r="B684" s="160">
        <v>45822</v>
      </c>
      <c r="C684" s="48">
        <v>493.72</v>
      </c>
      <c r="D684" s="7" t="s">
        <v>117</v>
      </c>
      <c r="E684" t="s">
        <v>380</v>
      </c>
      <c r="F684" t="s">
        <v>69</v>
      </c>
      <c r="G684" t="str">
        <f t="shared" si="50"/>
        <v>juin-2025</v>
      </c>
      <c r="H684" t="str">
        <f t="shared" si="51"/>
        <v>14-juin</v>
      </c>
      <c r="I684">
        <f t="shared" si="52"/>
        <v>2025</v>
      </c>
      <c r="J684" t="str">
        <f t="shared" si="53"/>
        <v>2025-06</v>
      </c>
      <c r="K684" t="str">
        <f t="shared" si="54"/>
        <v>Week-end</v>
      </c>
    </row>
    <row r="685" spans="1:11">
      <c r="A685" s="6" t="s">
        <v>7</v>
      </c>
      <c r="B685" s="160">
        <v>45822</v>
      </c>
      <c r="C685" s="48">
        <v>281.79000000000002</v>
      </c>
      <c r="D685" s="7" t="s">
        <v>114</v>
      </c>
      <c r="E685" t="s">
        <v>380</v>
      </c>
      <c r="F685" t="s">
        <v>69</v>
      </c>
      <c r="G685" t="str">
        <f t="shared" si="50"/>
        <v>juin-2025</v>
      </c>
      <c r="H685" t="str">
        <f t="shared" si="51"/>
        <v>14-juin</v>
      </c>
      <c r="I685">
        <f t="shared" si="52"/>
        <v>2025</v>
      </c>
      <c r="J685" t="str">
        <f t="shared" si="53"/>
        <v>2025-06</v>
      </c>
      <c r="K685" t="str">
        <f t="shared" si="54"/>
        <v>Week-end</v>
      </c>
    </row>
    <row r="686" spans="1:11">
      <c r="A686" s="6" t="s">
        <v>7</v>
      </c>
      <c r="B686" s="160">
        <v>45822</v>
      </c>
      <c r="C686" s="48">
        <v>701.66</v>
      </c>
      <c r="D686" s="7" t="s">
        <v>116</v>
      </c>
      <c r="E686" t="s">
        <v>380</v>
      </c>
      <c r="F686" t="s">
        <v>69</v>
      </c>
      <c r="G686" t="str">
        <f t="shared" si="50"/>
        <v>juin-2025</v>
      </c>
      <c r="H686" t="str">
        <f t="shared" si="51"/>
        <v>14-juin</v>
      </c>
      <c r="I686">
        <f t="shared" si="52"/>
        <v>2025</v>
      </c>
      <c r="J686" t="str">
        <f t="shared" si="53"/>
        <v>2025-06</v>
      </c>
      <c r="K686" t="str">
        <f t="shared" si="54"/>
        <v>Week-end</v>
      </c>
    </row>
    <row r="687" spans="1:11">
      <c r="A687" s="6" t="s">
        <v>7</v>
      </c>
      <c r="B687" s="160">
        <v>45821</v>
      </c>
      <c r="C687" s="48">
        <v>960.46</v>
      </c>
      <c r="D687" s="7" t="s">
        <v>381</v>
      </c>
      <c r="E687" t="s">
        <v>380</v>
      </c>
      <c r="F687" t="s">
        <v>69</v>
      </c>
      <c r="G687" t="str">
        <f t="shared" si="50"/>
        <v>juin-2025</v>
      </c>
      <c r="H687" t="str">
        <f t="shared" si="51"/>
        <v>13-juin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60">
        <v>45821</v>
      </c>
      <c r="C688" s="48">
        <v>936.32</v>
      </c>
      <c r="D688" s="7" t="s">
        <v>118</v>
      </c>
      <c r="E688" t="s">
        <v>380</v>
      </c>
      <c r="F688" t="s">
        <v>69</v>
      </c>
      <c r="G688" t="str">
        <f t="shared" si="50"/>
        <v>juin-2025</v>
      </c>
      <c r="H688" t="str">
        <f t="shared" si="51"/>
        <v>13-juin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60">
        <v>45821</v>
      </c>
      <c r="C689" s="48">
        <v>548.04</v>
      </c>
      <c r="D689" s="7" t="s">
        <v>113</v>
      </c>
      <c r="E689" t="s">
        <v>380</v>
      </c>
      <c r="F689" t="s">
        <v>69</v>
      </c>
      <c r="G689" t="str">
        <f t="shared" si="50"/>
        <v>juin-2025</v>
      </c>
      <c r="H689" t="str">
        <f t="shared" si="51"/>
        <v>13-juin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60">
        <v>45821</v>
      </c>
      <c r="C690" s="48">
        <v>535.26</v>
      </c>
      <c r="D690" s="7" t="s">
        <v>117</v>
      </c>
      <c r="E690" t="s">
        <v>380</v>
      </c>
      <c r="F690" t="s">
        <v>69</v>
      </c>
      <c r="G690" t="str">
        <f t="shared" si="50"/>
        <v>juin-2025</v>
      </c>
      <c r="H690" t="str">
        <f t="shared" si="51"/>
        <v>13-juin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60">
        <v>45821</v>
      </c>
      <c r="C691" s="48">
        <v>1024.78</v>
      </c>
      <c r="D691" s="7" t="s">
        <v>116</v>
      </c>
      <c r="E691" t="s">
        <v>380</v>
      </c>
      <c r="F691" t="s">
        <v>69</v>
      </c>
      <c r="G691" t="str">
        <f t="shared" si="50"/>
        <v>juin-2025</v>
      </c>
      <c r="H691" t="str">
        <f t="shared" si="51"/>
        <v>13-juin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60">
        <v>45820</v>
      </c>
      <c r="C692" s="48">
        <v>161.38999999999999</v>
      </c>
      <c r="D692" s="7" t="s">
        <v>118</v>
      </c>
      <c r="E692" t="s">
        <v>380</v>
      </c>
      <c r="F692" t="s">
        <v>69</v>
      </c>
      <c r="G692" t="str">
        <f t="shared" si="50"/>
        <v>juin-2025</v>
      </c>
      <c r="H692" t="str">
        <f t="shared" si="51"/>
        <v>12-juin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60">
        <v>45820</v>
      </c>
      <c r="C693" s="48">
        <v>183.51</v>
      </c>
      <c r="D693" s="7" t="s">
        <v>117</v>
      </c>
      <c r="E693" t="s">
        <v>380</v>
      </c>
      <c r="F693" t="s">
        <v>69</v>
      </c>
      <c r="G693" t="str">
        <f t="shared" si="50"/>
        <v>juin-2025</v>
      </c>
      <c r="H693" t="str">
        <f t="shared" si="51"/>
        <v>12-juin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60">
        <v>45820</v>
      </c>
      <c r="C694" s="48">
        <v>684.2</v>
      </c>
      <c r="D694" s="7" t="s">
        <v>117</v>
      </c>
      <c r="E694" t="s">
        <v>380</v>
      </c>
      <c r="F694" t="s">
        <v>69</v>
      </c>
      <c r="G694" t="str">
        <f t="shared" si="50"/>
        <v>juin-2025</v>
      </c>
      <c r="H694" t="str">
        <f t="shared" si="51"/>
        <v>12-juin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60">
        <v>45820</v>
      </c>
      <c r="C695" s="48">
        <v>292</v>
      </c>
      <c r="D695" s="7" t="s">
        <v>381</v>
      </c>
      <c r="E695" t="s">
        <v>380</v>
      </c>
      <c r="F695" t="s">
        <v>69</v>
      </c>
      <c r="G695" t="str">
        <f t="shared" si="50"/>
        <v>juin-2025</v>
      </c>
      <c r="H695" t="str">
        <f t="shared" si="51"/>
        <v>12-juin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60">
        <v>45819</v>
      </c>
      <c r="C696" s="48">
        <v>492.52</v>
      </c>
      <c r="D696" s="7" t="s">
        <v>118</v>
      </c>
      <c r="E696" t="s">
        <v>380</v>
      </c>
      <c r="F696" t="s">
        <v>69</v>
      </c>
      <c r="G696" t="str">
        <f t="shared" si="50"/>
        <v>juin-2025</v>
      </c>
      <c r="H696" t="str">
        <f t="shared" si="51"/>
        <v>11-juin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60">
        <v>45819</v>
      </c>
      <c r="C697" s="48">
        <v>709.88</v>
      </c>
      <c r="D697" s="7" t="s">
        <v>117</v>
      </c>
      <c r="E697" t="s">
        <v>380</v>
      </c>
      <c r="F697" t="s">
        <v>69</v>
      </c>
      <c r="G697" t="str">
        <f t="shared" si="50"/>
        <v>juin-2025</v>
      </c>
      <c r="H697" t="str">
        <f t="shared" si="51"/>
        <v>11-juin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60">
        <v>45819</v>
      </c>
      <c r="C698" s="48">
        <v>146.57</v>
      </c>
      <c r="D698" s="7" t="s">
        <v>113</v>
      </c>
      <c r="E698" t="s">
        <v>380</v>
      </c>
      <c r="F698" t="s">
        <v>69</v>
      </c>
      <c r="G698" t="str">
        <f t="shared" si="50"/>
        <v>juin-2025</v>
      </c>
      <c r="H698" t="str">
        <f t="shared" si="51"/>
        <v>11-juin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60">
        <v>45819</v>
      </c>
      <c r="C699" s="48">
        <v>787.99</v>
      </c>
      <c r="D699" s="7" t="s">
        <v>117</v>
      </c>
      <c r="E699" t="s">
        <v>380</v>
      </c>
      <c r="F699" t="s">
        <v>69</v>
      </c>
      <c r="G699" t="str">
        <f t="shared" si="50"/>
        <v>juin-2025</v>
      </c>
      <c r="H699" t="str">
        <f t="shared" si="51"/>
        <v>11-juin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60">
        <v>45819</v>
      </c>
      <c r="C700" s="48">
        <v>787.99</v>
      </c>
      <c r="D700" s="7" t="s">
        <v>117</v>
      </c>
      <c r="E700" t="s">
        <v>380</v>
      </c>
      <c r="F700" t="s">
        <v>69</v>
      </c>
      <c r="G700" t="str">
        <f t="shared" si="50"/>
        <v>juin-2025</v>
      </c>
      <c r="H700" t="str">
        <f t="shared" si="51"/>
        <v>11-juin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60">
        <v>45819</v>
      </c>
      <c r="C701" s="48">
        <v>109.89</v>
      </c>
      <c r="D701" s="7" t="s">
        <v>116</v>
      </c>
      <c r="E701" t="s">
        <v>380</v>
      </c>
      <c r="F701" t="s">
        <v>69</v>
      </c>
      <c r="G701" t="str">
        <f t="shared" si="50"/>
        <v>juin-2025</v>
      </c>
      <c r="H701" t="str">
        <f t="shared" si="51"/>
        <v>11-juin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60">
        <v>45819</v>
      </c>
      <c r="C702" s="48">
        <v>44.1</v>
      </c>
      <c r="D702" s="7" t="s">
        <v>382</v>
      </c>
      <c r="E702" t="s">
        <v>380</v>
      </c>
      <c r="F702" t="s">
        <v>69</v>
      </c>
      <c r="G702" t="str">
        <f t="shared" si="50"/>
        <v>juin-2025</v>
      </c>
      <c r="H702" t="str">
        <f t="shared" si="51"/>
        <v>11-juin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60">
        <v>45819</v>
      </c>
      <c r="C703" s="48">
        <v>157.1</v>
      </c>
      <c r="D703" s="7" t="s">
        <v>382</v>
      </c>
      <c r="E703" t="s">
        <v>380</v>
      </c>
      <c r="F703" t="s">
        <v>69</v>
      </c>
      <c r="G703" t="str">
        <f t="shared" si="50"/>
        <v>juin-2025</v>
      </c>
      <c r="H703" t="str">
        <f t="shared" si="51"/>
        <v>11-juin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60">
        <v>45819</v>
      </c>
      <c r="C704" s="48">
        <v>806.47</v>
      </c>
      <c r="D704" s="7" t="s">
        <v>381</v>
      </c>
      <c r="E704" t="s">
        <v>380</v>
      </c>
      <c r="F704" t="s">
        <v>69</v>
      </c>
      <c r="G704" t="str">
        <f t="shared" si="50"/>
        <v>juin-2025</v>
      </c>
      <c r="H704" t="str">
        <f t="shared" si="51"/>
        <v>11-juin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60">
        <v>45818</v>
      </c>
      <c r="C705" s="48">
        <v>335</v>
      </c>
      <c r="D705" s="7" t="s">
        <v>118</v>
      </c>
      <c r="E705" t="s">
        <v>380</v>
      </c>
      <c r="F705" t="s">
        <v>69</v>
      </c>
      <c r="G705" t="str">
        <f t="shared" si="50"/>
        <v>juin-2025</v>
      </c>
      <c r="H705" t="str">
        <f t="shared" si="51"/>
        <v>10-juin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60">
        <v>45818</v>
      </c>
      <c r="C706" s="48">
        <v>142.24</v>
      </c>
      <c r="D706" s="7" t="s">
        <v>313</v>
      </c>
      <c r="E706" t="s">
        <v>380</v>
      </c>
      <c r="F706" t="s">
        <v>69</v>
      </c>
      <c r="G706" t="str">
        <f t="shared" ref="G706:G769" si="55">TEXT(B706,"mmm-aaaa")</f>
        <v>juin-2025</v>
      </c>
      <c r="H706" t="str">
        <f t="shared" ref="H706:H769" si="56">TEXT(B706,"jj-mmm")</f>
        <v>10-juin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60">
        <v>45818</v>
      </c>
      <c r="C707" s="48">
        <v>284.20999999999998</v>
      </c>
      <c r="D707" s="7" t="s">
        <v>117</v>
      </c>
      <c r="E707" t="s">
        <v>380</v>
      </c>
      <c r="F707" t="s">
        <v>69</v>
      </c>
      <c r="G707" t="str">
        <f t="shared" si="55"/>
        <v>juin-2025</v>
      </c>
      <c r="H707" t="str">
        <f t="shared" si="56"/>
        <v>10-juin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60">
        <v>45818</v>
      </c>
      <c r="C708" s="48">
        <v>331.98</v>
      </c>
      <c r="D708" s="7" t="s">
        <v>113</v>
      </c>
      <c r="E708" t="s">
        <v>380</v>
      </c>
      <c r="F708" t="s">
        <v>69</v>
      </c>
      <c r="G708" t="str">
        <f t="shared" si="55"/>
        <v>juin-2025</v>
      </c>
      <c r="H708" t="str">
        <f t="shared" si="56"/>
        <v>10-juin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60">
        <v>45818</v>
      </c>
      <c r="C709" s="48">
        <v>695</v>
      </c>
      <c r="D709" s="7" t="s">
        <v>383</v>
      </c>
      <c r="E709" t="s">
        <v>380</v>
      </c>
      <c r="F709" t="s">
        <v>69</v>
      </c>
      <c r="G709" t="str">
        <f t="shared" si="55"/>
        <v>juin-2025</v>
      </c>
      <c r="H709" t="str">
        <f t="shared" si="56"/>
        <v>10-juin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60">
        <v>45818</v>
      </c>
      <c r="C710" s="48">
        <v>167.06</v>
      </c>
      <c r="D710" s="7" t="s">
        <v>383</v>
      </c>
      <c r="E710" t="s">
        <v>380</v>
      </c>
      <c r="F710" t="s">
        <v>69</v>
      </c>
      <c r="G710" t="str">
        <f t="shared" si="55"/>
        <v>juin-2025</v>
      </c>
      <c r="H710" t="str">
        <f t="shared" si="56"/>
        <v>10-juin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60">
        <v>45818</v>
      </c>
      <c r="C711" s="48">
        <v>328.8</v>
      </c>
      <c r="D711" s="7" t="s">
        <v>391</v>
      </c>
      <c r="E711" t="s">
        <v>380</v>
      </c>
      <c r="F711" t="s">
        <v>69</v>
      </c>
      <c r="G711" t="str">
        <f t="shared" si="55"/>
        <v>juin-2025</v>
      </c>
      <c r="H711" t="str">
        <f t="shared" si="56"/>
        <v>10-juin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60">
        <v>45818</v>
      </c>
      <c r="C712" s="48">
        <v>522.72</v>
      </c>
      <c r="D712" s="7" t="s">
        <v>385</v>
      </c>
      <c r="E712" t="s">
        <v>380</v>
      </c>
      <c r="F712" t="s">
        <v>69</v>
      </c>
      <c r="G712" t="str">
        <f t="shared" si="55"/>
        <v>juin-2025</v>
      </c>
      <c r="H712" t="str">
        <f t="shared" si="56"/>
        <v>10-juin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60">
        <v>45818</v>
      </c>
      <c r="C713" s="48">
        <v>280.89</v>
      </c>
      <c r="D713" s="7" t="s">
        <v>382</v>
      </c>
      <c r="E713" t="s">
        <v>380</v>
      </c>
      <c r="F713" t="s">
        <v>69</v>
      </c>
      <c r="G713" t="str">
        <f t="shared" si="55"/>
        <v>juin-2025</v>
      </c>
      <c r="H713" t="str">
        <f t="shared" si="56"/>
        <v>10-juin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59">
        <v>45818</v>
      </c>
      <c r="C714" s="47">
        <v>201.6</v>
      </c>
      <c r="D714" s="14" t="s">
        <v>387</v>
      </c>
      <c r="E714" t="s">
        <v>380</v>
      </c>
      <c r="F714" t="s">
        <v>69</v>
      </c>
      <c r="G714" t="str">
        <f t="shared" si="55"/>
        <v>juin-2025</v>
      </c>
      <c r="H714" t="str">
        <f t="shared" si="56"/>
        <v>10-juin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59">
        <v>45818</v>
      </c>
      <c r="C715" s="47">
        <v>531.25</v>
      </c>
      <c r="D715" s="14" t="s">
        <v>381</v>
      </c>
      <c r="E715" t="s">
        <v>380</v>
      </c>
      <c r="F715" t="s">
        <v>69</v>
      </c>
      <c r="G715" t="str">
        <f t="shared" si="55"/>
        <v>juin-2025</v>
      </c>
      <c r="H715" t="str">
        <f t="shared" si="56"/>
        <v>10-juin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59">
        <v>45814</v>
      </c>
      <c r="C716" s="47">
        <v>844.08</v>
      </c>
      <c r="D716" s="14" t="s">
        <v>118</v>
      </c>
      <c r="E716" t="s">
        <v>380</v>
      </c>
      <c r="F716" t="s">
        <v>69</v>
      </c>
      <c r="G716" t="str">
        <f t="shared" si="55"/>
        <v>juin-2025</v>
      </c>
      <c r="H716" t="str">
        <f t="shared" si="56"/>
        <v>06-juin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59">
        <v>45814</v>
      </c>
      <c r="C717" s="47">
        <v>138.74</v>
      </c>
      <c r="D717" s="14" t="s">
        <v>117</v>
      </c>
      <c r="E717" t="s">
        <v>380</v>
      </c>
      <c r="F717" t="s">
        <v>69</v>
      </c>
      <c r="G717" t="str">
        <f t="shared" si="55"/>
        <v>juin-2025</v>
      </c>
      <c r="H717" t="str">
        <f t="shared" si="56"/>
        <v>06-juin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59">
        <v>45814</v>
      </c>
      <c r="C718" s="47">
        <v>739.66</v>
      </c>
      <c r="D718" s="14" t="s">
        <v>117</v>
      </c>
      <c r="E718" t="s">
        <v>380</v>
      </c>
      <c r="F718" t="s">
        <v>69</v>
      </c>
      <c r="G718" t="str">
        <f t="shared" si="55"/>
        <v>juin-2025</v>
      </c>
      <c r="H718" t="str">
        <f t="shared" si="56"/>
        <v>06-juin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59">
        <v>45814</v>
      </c>
      <c r="C719" s="47">
        <v>378</v>
      </c>
      <c r="D719" s="14" t="s">
        <v>113</v>
      </c>
      <c r="E719" t="s">
        <v>380</v>
      </c>
      <c r="F719" t="s">
        <v>69</v>
      </c>
      <c r="G719" t="str">
        <f t="shared" si="55"/>
        <v>juin-2025</v>
      </c>
      <c r="H719" t="str">
        <f t="shared" si="56"/>
        <v>06-juin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59">
        <v>45814</v>
      </c>
      <c r="C720" s="47">
        <v>939.5</v>
      </c>
      <c r="D720" s="14" t="s">
        <v>388</v>
      </c>
      <c r="E720" t="s">
        <v>380</v>
      </c>
      <c r="F720" t="s">
        <v>69</v>
      </c>
      <c r="G720" t="str">
        <f t="shared" si="55"/>
        <v>juin-2025</v>
      </c>
      <c r="H720" t="str">
        <f t="shared" si="56"/>
        <v>06-juin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59">
        <v>45814</v>
      </c>
      <c r="C721" s="47">
        <v>459.69</v>
      </c>
      <c r="D721" s="14" t="s">
        <v>114</v>
      </c>
      <c r="E721" t="s">
        <v>380</v>
      </c>
      <c r="F721" t="s">
        <v>69</v>
      </c>
      <c r="G721" t="str">
        <f t="shared" si="55"/>
        <v>juin-2025</v>
      </c>
      <c r="H721" t="str">
        <f t="shared" si="56"/>
        <v>06-juin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59">
        <v>45814</v>
      </c>
      <c r="C722" s="47">
        <v>1475.01</v>
      </c>
      <c r="D722" s="14" t="s">
        <v>382</v>
      </c>
      <c r="E722" t="s">
        <v>380</v>
      </c>
      <c r="F722" t="s">
        <v>69</v>
      </c>
      <c r="G722" t="str">
        <f t="shared" si="55"/>
        <v>juin-2025</v>
      </c>
      <c r="H722" t="str">
        <f t="shared" si="56"/>
        <v>06-juin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59">
        <v>45814</v>
      </c>
      <c r="C723" s="47">
        <v>836.22</v>
      </c>
      <c r="D723" s="14" t="s">
        <v>381</v>
      </c>
      <c r="E723" t="s">
        <v>380</v>
      </c>
      <c r="F723" t="s">
        <v>69</v>
      </c>
      <c r="G723" t="str">
        <f t="shared" si="55"/>
        <v>juin-2025</v>
      </c>
      <c r="H723" t="str">
        <f t="shared" si="56"/>
        <v>06-juin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59">
        <v>45813</v>
      </c>
      <c r="C724" s="47">
        <v>89.69</v>
      </c>
      <c r="D724" s="14" t="s">
        <v>392</v>
      </c>
      <c r="E724" t="s">
        <v>380</v>
      </c>
      <c r="F724" t="s">
        <v>69</v>
      </c>
      <c r="G724" t="str">
        <f t="shared" si="55"/>
        <v>juin-2025</v>
      </c>
      <c r="H724" t="str">
        <f t="shared" si="56"/>
        <v>05-juin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59">
        <v>45813</v>
      </c>
      <c r="C725" s="47">
        <v>2768.18</v>
      </c>
      <c r="D725" s="14" t="s">
        <v>386</v>
      </c>
      <c r="E725" t="s">
        <v>380</v>
      </c>
      <c r="F725" t="s">
        <v>69</v>
      </c>
      <c r="G725" t="str">
        <f t="shared" si="55"/>
        <v>juin-2025</v>
      </c>
      <c r="H725" t="str">
        <f t="shared" si="56"/>
        <v>05-juin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59">
        <v>45812</v>
      </c>
      <c r="C726" s="47">
        <v>174.12</v>
      </c>
      <c r="D726" s="14" t="s">
        <v>118</v>
      </c>
      <c r="E726" t="s">
        <v>380</v>
      </c>
      <c r="F726" t="s">
        <v>69</v>
      </c>
      <c r="G726" t="str">
        <f t="shared" si="55"/>
        <v>juin-2025</v>
      </c>
      <c r="H726" t="str">
        <f t="shared" si="56"/>
        <v>04-juin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59">
        <v>45812</v>
      </c>
      <c r="C727" s="47">
        <v>266.38</v>
      </c>
      <c r="D727" s="14" t="s">
        <v>117</v>
      </c>
      <c r="E727" t="s">
        <v>380</v>
      </c>
      <c r="F727" t="s">
        <v>69</v>
      </c>
      <c r="G727" t="str">
        <f t="shared" si="55"/>
        <v>juin-2025</v>
      </c>
      <c r="H727" t="str">
        <f t="shared" si="56"/>
        <v>04-juin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59">
        <v>45812</v>
      </c>
      <c r="C728" s="47">
        <v>28.68</v>
      </c>
      <c r="D728" s="14" t="s">
        <v>117</v>
      </c>
      <c r="E728" t="s">
        <v>380</v>
      </c>
      <c r="F728" t="s">
        <v>69</v>
      </c>
      <c r="G728" t="str">
        <f t="shared" si="55"/>
        <v>juin-2025</v>
      </c>
      <c r="H728" t="str">
        <f t="shared" si="56"/>
        <v>04-juin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59">
        <v>45812</v>
      </c>
      <c r="C729" s="47">
        <v>73.53</v>
      </c>
      <c r="D729" s="14" t="s">
        <v>114</v>
      </c>
      <c r="E729" t="s">
        <v>380</v>
      </c>
      <c r="F729" t="s">
        <v>69</v>
      </c>
      <c r="G729" t="str">
        <f t="shared" si="55"/>
        <v>juin-2025</v>
      </c>
      <c r="H729" t="str">
        <f t="shared" si="56"/>
        <v>04-juin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59">
        <v>45812</v>
      </c>
      <c r="C730" s="47">
        <v>233.13</v>
      </c>
      <c r="D730" s="14" t="s">
        <v>382</v>
      </c>
      <c r="E730" t="s">
        <v>380</v>
      </c>
      <c r="F730" t="s">
        <v>69</v>
      </c>
      <c r="G730" t="str">
        <f t="shared" si="55"/>
        <v>juin-2025</v>
      </c>
      <c r="H730" t="str">
        <f t="shared" si="56"/>
        <v>04-juin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59">
        <v>45812</v>
      </c>
      <c r="C731" s="47">
        <v>757.86</v>
      </c>
      <c r="D731" s="14" t="s">
        <v>381</v>
      </c>
      <c r="E731" t="s">
        <v>380</v>
      </c>
      <c r="F731" t="s">
        <v>69</v>
      </c>
      <c r="G731" t="str">
        <f t="shared" si="55"/>
        <v>juin-2025</v>
      </c>
      <c r="H731" t="str">
        <f t="shared" si="56"/>
        <v>04-juin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59">
        <v>45811</v>
      </c>
      <c r="C732" s="47">
        <v>387.7</v>
      </c>
      <c r="D732" s="14" t="s">
        <v>117</v>
      </c>
      <c r="E732" t="s">
        <v>380</v>
      </c>
      <c r="F732" t="s">
        <v>69</v>
      </c>
      <c r="G732" t="str">
        <f t="shared" si="55"/>
        <v>juin-2025</v>
      </c>
      <c r="H732" t="str">
        <f t="shared" si="56"/>
        <v>03-juin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59">
        <v>45811</v>
      </c>
      <c r="C733" s="47">
        <v>45.72</v>
      </c>
      <c r="D733" s="14" t="s">
        <v>119</v>
      </c>
      <c r="E733" t="s">
        <v>380</v>
      </c>
      <c r="F733" t="s">
        <v>69</v>
      </c>
      <c r="G733" t="str">
        <f t="shared" si="55"/>
        <v>juin-2025</v>
      </c>
      <c r="H733" t="str">
        <f t="shared" si="56"/>
        <v>03-juin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59">
        <v>45811</v>
      </c>
      <c r="C734" s="47">
        <v>114</v>
      </c>
      <c r="D734" s="14" t="s">
        <v>119</v>
      </c>
      <c r="E734" t="s">
        <v>380</v>
      </c>
      <c r="F734" t="s">
        <v>69</v>
      </c>
      <c r="G734" t="str">
        <f t="shared" si="55"/>
        <v>juin-2025</v>
      </c>
      <c r="H734" t="str">
        <f t="shared" si="56"/>
        <v>03-juin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59">
        <v>45811</v>
      </c>
      <c r="C735" s="47">
        <v>1706.06</v>
      </c>
      <c r="D735" s="14" t="s">
        <v>119</v>
      </c>
      <c r="E735" t="s">
        <v>380</v>
      </c>
      <c r="F735" t="s">
        <v>69</v>
      </c>
      <c r="G735" t="str">
        <f t="shared" si="55"/>
        <v>juin-2025</v>
      </c>
      <c r="H735" t="str">
        <f t="shared" si="56"/>
        <v>03-juin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59">
        <v>45811</v>
      </c>
      <c r="C736" s="47">
        <v>201.6</v>
      </c>
      <c r="D736" s="14" t="s">
        <v>387</v>
      </c>
      <c r="E736" t="s">
        <v>380</v>
      </c>
      <c r="F736" t="s">
        <v>69</v>
      </c>
      <c r="G736" t="str">
        <f t="shared" si="55"/>
        <v>juin-2025</v>
      </c>
      <c r="H736" t="str">
        <f t="shared" si="56"/>
        <v>03-juin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59">
        <v>45811</v>
      </c>
      <c r="C737" s="47">
        <v>514.98</v>
      </c>
      <c r="D737" s="14" t="s">
        <v>381</v>
      </c>
      <c r="E737" t="s">
        <v>380</v>
      </c>
      <c r="F737" t="s">
        <v>69</v>
      </c>
      <c r="G737" t="str">
        <f t="shared" si="55"/>
        <v>juin-2025</v>
      </c>
      <c r="H737" t="str">
        <f t="shared" si="56"/>
        <v>03-juin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59">
        <v>45810</v>
      </c>
      <c r="C738" s="47">
        <v>1183.5999999999999</v>
      </c>
      <c r="D738" s="14" t="s">
        <v>118</v>
      </c>
      <c r="E738" t="s">
        <v>380</v>
      </c>
      <c r="F738" t="s">
        <v>69</v>
      </c>
      <c r="G738" t="str">
        <f t="shared" si="55"/>
        <v>juin-2025</v>
      </c>
      <c r="H738" t="str">
        <f t="shared" si="56"/>
        <v>02-juin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59">
        <v>45810</v>
      </c>
      <c r="C739" s="47">
        <v>273.56</v>
      </c>
      <c r="D739" s="14" t="s">
        <v>117</v>
      </c>
      <c r="E739" t="s">
        <v>380</v>
      </c>
      <c r="F739" t="s">
        <v>69</v>
      </c>
      <c r="G739" t="str">
        <f t="shared" si="55"/>
        <v>juin-2025</v>
      </c>
      <c r="H739" t="str">
        <f t="shared" si="56"/>
        <v>02-juin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59">
        <v>45810</v>
      </c>
      <c r="C740" s="47">
        <v>188</v>
      </c>
      <c r="D740" s="14" t="s">
        <v>383</v>
      </c>
      <c r="E740" t="s">
        <v>380</v>
      </c>
      <c r="F740" t="s">
        <v>69</v>
      </c>
      <c r="G740" t="str">
        <f t="shared" si="55"/>
        <v>juin-2025</v>
      </c>
      <c r="H740" t="str">
        <f t="shared" si="56"/>
        <v>02-juin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59">
        <v>45810</v>
      </c>
      <c r="C741" s="47">
        <v>122.7</v>
      </c>
      <c r="D741" s="14" t="s">
        <v>383</v>
      </c>
      <c r="E741" t="s">
        <v>380</v>
      </c>
      <c r="F741" t="s">
        <v>69</v>
      </c>
      <c r="G741" t="str">
        <f t="shared" si="55"/>
        <v>juin-2025</v>
      </c>
      <c r="H741" t="str">
        <f t="shared" si="56"/>
        <v>02-juin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59">
        <v>45810</v>
      </c>
      <c r="C742" s="47">
        <v>135</v>
      </c>
      <c r="D742" s="14" t="s">
        <v>383</v>
      </c>
      <c r="E742" t="s">
        <v>380</v>
      </c>
      <c r="F742" t="s">
        <v>69</v>
      </c>
      <c r="G742" t="str">
        <f t="shared" si="55"/>
        <v>juin-2025</v>
      </c>
      <c r="H742" t="str">
        <f t="shared" si="56"/>
        <v>02-juin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59">
        <v>45810</v>
      </c>
      <c r="C743" s="47">
        <v>446.64</v>
      </c>
      <c r="D743" s="14" t="s">
        <v>391</v>
      </c>
      <c r="E743" t="s">
        <v>380</v>
      </c>
      <c r="F743" t="s">
        <v>69</v>
      </c>
      <c r="G743" t="str">
        <f t="shared" si="55"/>
        <v>juin-2025</v>
      </c>
      <c r="H743" t="str">
        <f t="shared" si="56"/>
        <v>02-juin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60">
        <v>45810</v>
      </c>
      <c r="C744" s="48">
        <v>44.5</v>
      </c>
      <c r="D744" s="7" t="s">
        <v>116</v>
      </c>
      <c r="E744" t="s">
        <v>380</v>
      </c>
      <c r="F744" t="s">
        <v>69</v>
      </c>
      <c r="G744" t="str">
        <f t="shared" si="55"/>
        <v>juin-2025</v>
      </c>
      <c r="H744" t="str">
        <f t="shared" si="56"/>
        <v>02-juin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60">
        <v>45809</v>
      </c>
      <c r="C745" s="48">
        <v>530</v>
      </c>
      <c r="D745" s="7" t="s">
        <v>70</v>
      </c>
      <c r="E745" t="s">
        <v>380</v>
      </c>
      <c r="F745" t="s">
        <v>69</v>
      </c>
      <c r="G745" t="str">
        <f t="shared" si="55"/>
        <v>juin-2025</v>
      </c>
      <c r="H745" t="str">
        <f t="shared" si="56"/>
        <v>01-juin</v>
      </c>
      <c r="I745">
        <f t="shared" si="57"/>
        <v>2025</v>
      </c>
      <c r="J745" t="str">
        <f t="shared" si="58"/>
        <v>2025-06</v>
      </c>
      <c r="K745" t="str">
        <f t="shared" si="59"/>
        <v>Week-end</v>
      </c>
    </row>
    <row r="746" spans="1:11">
      <c r="A746" s="6" t="s">
        <v>7</v>
      </c>
      <c r="B746" s="160">
        <v>45809</v>
      </c>
      <c r="C746" s="48">
        <v>530.79999999999995</v>
      </c>
      <c r="D746" s="7" t="s">
        <v>381</v>
      </c>
      <c r="E746" t="s">
        <v>380</v>
      </c>
      <c r="F746" t="s">
        <v>69</v>
      </c>
      <c r="G746" t="str">
        <f t="shared" si="55"/>
        <v>juin-2025</v>
      </c>
      <c r="H746" t="str">
        <f t="shared" si="56"/>
        <v>01-juin</v>
      </c>
      <c r="I746">
        <f t="shared" si="57"/>
        <v>2025</v>
      </c>
      <c r="J746" t="str">
        <f t="shared" si="58"/>
        <v>2025-06</v>
      </c>
      <c r="K746" t="str">
        <f t="shared" si="59"/>
        <v>Week-end</v>
      </c>
    </row>
    <row r="747" spans="1:11">
      <c r="A747" s="6" t="s">
        <v>7</v>
      </c>
      <c r="B747" s="160">
        <v>45808</v>
      </c>
      <c r="C747" s="48">
        <v>424.62</v>
      </c>
      <c r="D747" s="7" t="s">
        <v>390</v>
      </c>
      <c r="E747" t="s">
        <v>380</v>
      </c>
      <c r="F747" t="s">
        <v>69</v>
      </c>
      <c r="G747" t="str">
        <f t="shared" si="55"/>
        <v>mai-2025</v>
      </c>
      <c r="H747" t="str">
        <f t="shared" si="56"/>
        <v>31-mai</v>
      </c>
      <c r="I747">
        <f t="shared" si="57"/>
        <v>2025</v>
      </c>
      <c r="J747" t="str">
        <f t="shared" si="58"/>
        <v>2025-05</v>
      </c>
      <c r="K747" t="str">
        <f t="shared" si="59"/>
        <v>Week-end</v>
      </c>
    </row>
    <row r="748" spans="1:11">
      <c r="A748" s="6" t="s">
        <v>7</v>
      </c>
      <c r="B748" s="160">
        <v>45808</v>
      </c>
      <c r="C748" s="48">
        <v>1169.97</v>
      </c>
      <c r="D748" s="7" t="s">
        <v>117</v>
      </c>
      <c r="E748" t="s">
        <v>380</v>
      </c>
      <c r="F748" t="s">
        <v>69</v>
      </c>
      <c r="G748" t="str">
        <f t="shared" si="55"/>
        <v>mai-2025</v>
      </c>
      <c r="H748" t="str">
        <f t="shared" si="56"/>
        <v>31-mai</v>
      </c>
      <c r="I748">
        <f t="shared" si="57"/>
        <v>2025</v>
      </c>
      <c r="J748" t="str">
        <f t="shared" si="58"/>
        <v>2025-05</v>
      </c>
      <c r="K748" t="str">
        <f t="shared" si="59"/>
        <v>Week-end</v>
      </c>
    </row>
    <row r="749" spans="1:11">
      <c r="A749" s="6" t="s">
        <v>7</v>
      </c>
      <c r="B749" s="160">
        <v>45808</v>
      </c>
      <c r="C749" s="48">
        <v>1303.51</v>
      </c>
      <c r="D749" s="7" t="s">
        <v>113</v>
      </c>
      <c r="E749" t="s">
        <v>380</v>
      </c>
      <c r="F749" t="s">
        <v>69</v>
      </c>
      <c r="G749" t="str">
        <f t="shared" si="55"/>
        <v>mai-2025</v>
      </c>
      <c r="H749" t="str">
        <f t="shared" si="56"/>
        <v>31-mai</v>
      </c>
      <c r="I749">
        <f t="shared" si="57"/>
        <v>2025</v>
      </c>
      <c r="J749" t="str">
        <f t="shared" si="58"/>
        <v>2025-05</v>
      </c>
      <c r="K749" t="str">
        <f t="shared" si="59"/>
        <v>Week-end</v>
      </c>
    </row>
    <row r="750" spans="1:11">
      <c r="A750" s="6" t="s">
        <v>7</v>
      </c>
      <c r="B750" s="160">
        <v>45808</v>
      </c>
      <c r="C750" s="48">
        <v>-11471.38</v>
      </c>
      <c r="D750" s="7" t="s">
        <v>394</v>
      </c>
      <c r="E750" t="s">
        <v>380</v>
      </c>
      <c r="F750" t="s">
        <v>69</v>
      </c>
      <c r="G750" t="str">
        <f t="shared" si="55"/>
        <v>mai-2025</v>
      </c>
      <c r="H750" t="str">
        <f t="shared" si="56"/>
        <v>31-mai</v>
      </c>
      <c r="I750">
        <f t="shared" si="57"/>
        <v>2025</v>
      </c>
      <c r="J750" t="str">
        <f t="shared" si="58"/>
        <v>2025-05</v>
      </c>
      <c r="K750" t="str">
        <f t="shared" si="59"/>
        <v>Week-end</v>
      </c>
    </row>
    <row r="751" spans="1:11">
      <c r="A751" s="6" t="s">
        <v>7</v>
      </c>
      <c r="B751" s="160">
        <v>45808</v>
      </c>
      <c r="C751" s="48">
        <v>13783.29</v>
      </c>
      <c r="D751" s="7" t="s">
        <v>394</v>
      </c>
      <c r="E751" t="s">
        <v>380</v>
      </c>
      <c r="F751" t="s">
        <v>69</v>
      </c>
      <c r="G751" t="str">
        <f t="shared" si="55"/>
        <v>mai-2025</v>
      </c>
      <c r="H751" t="str">
        <f t="shared" si="56"/>
        <v>31-mai</v>
      </c>
      <c r="I751">
        <f t="shared" si="57"/>
        <v>2025</v>
      </c>
      <c r="J751" t="str">
        <f t="shared" si="58"/>
        <v>2025-05</v>
      </c>
      <c r="K751" t="str">
        <f t="shared" si="59"/>
        <v>Week-end</v>
      </c>
    </row>
    <row r="752" spans="1:11">
      <c r="A752" s="6" t="s">
        <v>7</v>
      </c>
      <c r="B752" s="160">
        <v>45808</v>
      </c>
      <c r="C752" s="48">
        <v>1525.27</v>
      </c>
      <c r="D752" s="7" t="s">
        <v>382</v>
      </c>
      <c r="E752" t="s">
        <v>380</v>
      </c>
      <c r="F752" t="s">
        <v>69</v>
      </c>
      <c r="G752" t="str">
        <f t="shared" si="55"/>
        <v>mai-2025</v>
      </c>
      <c r="H752" t="str">
        <f t="shared" si="56"/>
        <v>31-mai</v>
      </c>
      <c r="I752">
        <f t="shared" si="57"/>
        <v>2025</v>
      </c>
      <c r="J752" t="str">
        <f t="shared" si="58"/>
        <v>2025-05</v>
      </c>
      <c r="K752" t="str">
        <f t="shared" si="59"/>
        <v>Week-end</v>
      </c>
    </row>
    <row r="753" spans="1:11">
      <c r="A753" s="6" t="s">
        <v>7</v>
      </c>
      <c r="B753" s="160">
        <v>45808</v>
      </c>
      <c r="C753" s="48">
        <v>748.22</v>
      </c>
      <c r="D753" s="7" t="s">
        <v>381</v>
      </c>
      <c r="E753" t="s">
        <v>380</v>
      </c>
      <c r="F753" t="s">
        <v>69</v>
      </c>
      <c r="G753" t="str">
        <f t="shared" si="55"/>
        <v>mai-2025</v>
      </c>
      <c r="H753" t="str">
        <f t="shared" si="56"/>
        <v>31-mai</v>
      </c>
      <c r="I753">
        <f t="shared" si="57"/>
        <v>2025</v>
      </c>
      <c r="J753" t="str">
        <f t="shared" si="58"/>
        <v>2025-05</v>
      </c>
      <c r="K753" t="str">
        <f t="shared" si="59"/>
        <v>Week-end</v>
      </c>
    </row>
    <row r="754" spans="1:11">
      <c r="A754" s="6" t="s">
        <v>7</v>
      </c>
      <c r="B754" s="160">
        <v>45807</v>
      </c>
      <c r="C754" s="48">
        <v>424.62</v>
      </c>
      <c r="D754" s="7" t="s">
        <v>390</v>
      </c>
      <c r="E754" t="s">
        <v>380</v>
      </c>
      <c r="F754" t="s">
        <v>69</v>
      </c>
      <c r="G754" t="str">
        <f t="shared" si="55"/>
        <v>mai-2025</v>
      </c>
      <c r="H754" t="str">
        <f t="shared" si="56"/>
        <v>30-mai</v>
      </c>
      <c r="I754">
        <f t="shared" si="57"/>
        <v>2025</v>
      </c>
      <c r="J754" t="str">
        <f t="shared" si="58"/>
        <v>2025-05</v>
      </c>
      <c r="K754" t="str">
        <f t="shared" si="59"/>
        <v>Semaine</v>
      </c>
    </row>
    <row r="755" spans="1:11">
      <c r="A755" s="6" t="s">
        <v>7</v>
      </c>
      <c r="B755" s="160">
        <v>45807</v>
      </c>
      <c r="C755" s="48">
        <v>42.35</v>
      </c>
      <c r="D755" s="7" t="s">
        <v>381</v>
      </c>
      <c r="E755" t="s">
        <v>380</v>
      </c>
      <c r="F755" t="s">
        <v>69</v>
      </c>
      <c r="G755" t="str">
        <f t="shared" si="55"/>
        <v>mai-2025</v>
      </c>
      <c r="H755" t="str">
        <f t="shared" si="56"/>
        <v>30-mai</v>
      </c>
      <c r="I755">
        <f t="shared" si="57"/>
        <v>2025</v>
      </c>
      <c r="J755" t="str">
        <f t="shared" si="58"/>
        <v>2025-05</v>
      </c>
      <c r="K755" t="str">
        <f t="shared" si="59"/>
        <v>Semaine</v>
      </c>
    </row>
    <row r="756" spans="1:11">
      <c r="A756" s="6" t="s">
        <v>7</v>
      </c>
      <c r="B756" s="160">
        <v>45806</v>
      </c>
      <c r="C756" s="48">
        <v>271.04000000000002</v>
      </c>
      <c r="D756" s="7" t="s">
        <v>117</v>
      </c>
      <c r="E756" t="s">
        <v>380</v>
      </c>
      <c r="F756" t="s">
        <v>69</v>
      </c>
      <c r="G756" t="str">
        <f t="shared" si="55"/>
        <v>mai-2025</v>
      </c>
      <c r="H756" t="str">
        <f t="shared" si="56"/>
        <v>29-mai</v>
      </c>
      <c r="I756">
        <f t="shared" si="57"/>
        <v>2025</v>
      </c>
      <c r="J756" t="str">
        <f t="shared" si="58"/>
        <v>2025-05</v>
      </c>
      <c r="K756" t="str">
        <f t="shared" si="59"/>
        <v>Semaine</v>
      </c>
    </row>
    <row r="757" spans="1:11">
      <c r="A757" s="6" t="s">
        <v>7</v>
      </c>
      <c r="B757" s="160">
        <v>45806</v>
      </c>
      <c r="C757" s="48">
        <v>201.6</v>
      </c>
      <c r="D757" s="7" t="s">
        <v>387</v>
      </c>
      <c r="E757" t="s">
        <v>380</v>
      </c>
      <c r="F757" t="s">
        <v>69</v>
      </c>
      <c r="G757" t="str">
        <f t="shared" si="55"/>
        <v>mai-2025</v>
      </c>
      <c r="H757" t="str">
        <f t="shared" si="56"/>
        <v>29-mai</v>
      </c>
      <c r="I757">
        <f t="shared" si="57"/>
        <v>2025</v>
      </c>
      <c r="J757" t="str">
        <f t="shared" si="58"/>
        <v>2025-05</v>
      </c>
      <c r="K757" t="str">
        <f t="shared" si="59"/>
        <v>Semaine</v>
      </c>
    </row>
    <row r="758" spans="1:11">
      <c r="A758" s="6" t="s">
        <v>7</v>
      </c>
      <c r="B758" s="160">
        <v>45806</v>
      </c>
      <c r="C758" s="48">
        <v>607.41999999999996</v>
      </c>
      <c r="D758" s="7" t="s">
        <v>381</v>
      </c>
      <c r="E758" t="s">
        <v>380</v>
      </c>
      <c r="F758" t="s">
        <v>69</v>
      </c>
      <c r="G758" t="str">
        <f t="shared" si="55"/>
        <v>mai-2025</v>
      </c>
      <c r="H758" t="str">
        <f t="shared" si="56"/>
        <v>29-mai</v>
      </c>
      <c r="I758">
        <f t="shared" si="57"/>
        <v>2025</v>
      </c>
      <c r="J758" t="str">
        <f t="shared" si="58"/>
        <v>2025-05</v>
      </c>
      <c r="K758" t="str">
        <f t="shared" si="59"/>
        <v>Semaine</v>
      </c>
    </row>
    <row r="759" spans="1:11">
      <c r="A759" s="6" t="s">
        <v>7</v>
      </c>
      <c r="B759" s="160">
        <v>45805</v>
      </c>
      <c r="C759" s="48">
        <v>96.28</v>
      </c>
      <c r="D759" s="7" t="s">
        <v>118</v>
      </c>
      <c r="E759" t="s">
        <v>380</v>
      </c>
      <c r="F759" t="s">
        <v>69</v>
      </c>
      <c r="G759" t="str">
        <f t="shared" si="55"/>
        <v>mai-2025</v>
      </c>
      <c r="H759" t="str">
        <f t="shared" si="56"/>
        <v>28-mai</v>
      </c>
      <c r="I759">
        <f t="shared" si="57"/>
        <v>2025</v>
      </c>
      <c r="J759" t="str">
        <f t="shared" si="58"/>
        <v>2025-05</v>
      </c>
      <c r="K759" t="str">
        <f t="shared" si="59"/>
        <v>Semaine</v>
      </c>
    </row>
    <row r="760" spans="1:11">
      <c r="A760" s="6" t="s">
        <v>7</v>
      </c>
      <c r="B760" s="160">
        <v>45805</v>
      </c>
      <c r="C760" s="48">
        <v>452.75</v>
      </c>
      <c r="D760" s="7" t="s">
        <v>313</v>
      </c>
      <c r="E760" t="s">
        <v>380</v>
      </c>
      <c r="F760" t="s">
        <v>69</v>
      </c>
      <c r="G760" t="str">
        <f t="shared" si="55"/>
        <v>mai-2025</v>
      </c>
      <c r="H760" t="str">
        <f t="shared" si="56"/>
        <v>28-mai</v>
      </c>
      <c r="I760">
        <f t="shared" si="57"/>
        <v>2025</v>
      </c>
      <c r="J760" t="str">
        <f t="shared" si="58"/>
        <v>2025-05</v>
      </c>
      <c r="K760" t="str">
        <f t="shared" si="59"/>
        <v>Semaine</v>
      </c>
    </row>
    <row r="761" spans="1:11">
      <c r="A761" s="6" t="s">
        <v>7</v>
      </c>
      <c r="B761" s="160">
        <v>45805</v>
      </c>
      <c r="C761" s="48">
        <v>408.13</v>
      </c>
      <c r="D761" s="7" t="s">
        <v>117</v>
      </c>
      <c r="E761" t="s">
        <v>380</v>
      </c>
      <c r="F761" t="s">
        <v>69</v>
      </c>
      <c r="G761" t="str">
        <f t="shared" si="55"/>
        <v>mai-2025</v>
      </c>
      <c r="H761" t="str">
        <f t="shared" si="56"/>
        <v>28-mai</v>
      </c>
      <c r="I761">
        <f t="shared" si="57"/>
        <v>2025</v>
      </c>
      <c r="J761" t="str">
        <f t="shared" si="58"/>
        <v>2025-05</v>
      </c>
      <c r="K761" t="str">
        <f t="shared" si="59"/>
        <v>Semaine</v>
      </c>
    </row>
    <row r="762" spans="1:11">
      <c r="A762" s="6" t="s">
        <v>7</v>
      </c>
      <c r="B762" s="160">
        <v>45805</v>
      </c>
      <c r="C762" s="48">
        <v>1504.02</v>
      </c>
      <c r="D762" s="7" t="s">
        <v>383</v>
      </c>
      <c r="E762" t="s">
        <v>380</v>
      </c>
      <c r="F762" t="s">
        <v>69</v>
      </c>
      <c r="G762" t="str">
        <f t="shared" si="55"/>
        <v>mai-2025</v>
      </c>
      <c r="H762" t="str">
        <f t="shared" si="56"/>
        <v>28-mai</v>
      </c>
      <c r="I762">
        <f t="shared" si="57"/>
        <v>2025</v>
      </c>
      <c r="J762" t="str">
        <f t="shared" si="58"/>
        <v>2025-05</v>
      </c>
      <c r="K762" t="str">
        <f t="shared" si="59"/>
        <v>Semaine</v>
      </c>
    </row>
    <row r="763" spans="1:11">
      <c r="A763" s="6" t="s">
        <v>7</v>
      </c>
      <c r="B763" s="160">
        <v>45805</v>
      </c>
      <c r="C763" s="48">
        <v>227.2</v>
      </c>
      <c r="D763" s="7" t="s">
        <v>382</v>
      </c>
      <c r="E763" t="s">
        <v>380</v>
      </c>
      <c r="F763" t="s">
        <v>69</v>
      </c>
      <c r="G763" t="str">
        <f t="shared" si="55"/>
        <v>mai-2025</v>
      </c>
      <c r="H763" t="str">
        <f t="shared" si="56"/>
        <v>28-mai</v>
      </c>
      <c r="I763">
        <f t="shared" si="57"/>
        <v>2025</v>
      </c>
      <c r="J763" t="str">
        <f t="shared" si="58"/>
        <v>2025-05</v>
      </c>
      <c r="K763" t="str">
        <f t="shared" si="59"/>
        <v>Semaine</v>
      </c>
    </row>
    <row r="764" spans="1:11">
      <c r="A764" s="6" t="s">
        <v>7</v>
      </c>
      <c r="B764" s="160">
        <v>45805</v>
      </c>
      <c r="C764" s="48">
        <v>356.63</v>
      </c>
      <c r="D764" s="7" t="s">
        <v>381</v>
      </c>
      <c r="E764" t="s">
        <v>380</v>
      </c>
      <c r="F764" t="s">
        <v>69</v>
      </c>
      <c r="G764" t="str">
        <f t="shared" si="55"/>
        <v>mai-2025</v>
      </c>
      <c r="H764" t="str">
        <f t="shared" si="56"/>
        <v>28-mai</v>
      </c>
      <c r="I764">
        <f t="shared" si="57"/>
        <v>2025</v>
      </c>
      <c r="J764" t="str">
        <f t="shared" si="58"/>
        <v>2025-05</v>
      </c>
      <c r="K764" t="str">
        <f t="shared" si="59"/>
        <v>Semaine</v>
      </c>
    </row>
    <row r="765" spans="1:11">
      <c r="A765" s="6" t="s">
        <v>7</v>
      </c>
      <c r="B765" s="160">
        <v>45804</v>
      </c>
      <c r="C765" s="48">
        <v>352.17</v>
      </c>
      <c r="D765" s="7" t="s">
        <v>118</v>
      </c>
      <c r="E765" t="s">
        <v>380</v>
      </c>
      <c r="F765" t="s">
        <v>69</v>
      </c>
      <c r="G765" t="str">
        <f t="shared" si="55"/>
        <v>mai-2025</v>
      </c>
      <c r="H765" t="str">
        <f t="shared" si="56"/>
        <v>27-mai</v>
      </c>
      <c r="I765">
        <f t="shared" si="57"/>
        <v>2025</v>
      </c>
      <c r="J765" t="str">
        <f t="shared" si="58"/>
        <v>2025-05</v>
      </c>
      <c r="K765" t="str">
        <f t="shared" si="59"/>
        <v>Semaine</v>
      </c>
    </row>
    <row r="766" spans="1:11">
      <c r="A766" s="6" t="s">
        <v>7</v>
      </c>
      <c r="B766" s="160">
        <v>45804</v>
      </c>
      <c r="C766" s="48">
        <v>53.9</v>
      </c>
      <c r="D766" s="7" t="s">
        <v>113</v>
      </c>
      <c r="E766" t="s">
        <v>380</v>
      </c>
      <c r="F766" t="s">
        <v>69</v>
      </c>
      <c r="G766" t="str">
        <f t="shared" si="55"/>
        <v>mai-2025</v>
      </c>
      <c r="H766" t="str">
        <f t="shared" si="56"/>
        <v>27-mai</v>
      </c>
      <c r="I766">
        <f t="shared" si="57"/>
        <v>2025</v>
      </c>
      <c r="J766" t="str">
        <f t="shared" si="58"/>
        <v>2025-05</v>
      </c>
      <c r="K766" t="str">
        <f t="shared" si="59"/>
        <v>Semaine</v>
      </c>
    </row>
    <row r="767" spans="1:11">
      <c r="A767" s="6" t="s">
        <v>7</v>
      </c>
      <c r="B767" s="160">
        <v>45804</v>
      </c>
      <c r="C767" s="48">
        <v>158.28</v>
      </c>
      <c r="D767" s="7" t="s">
        <v>391</v>
      </c>
      <c r="E767" t="s">
        <v>380</v>
      </c>
      <c r="F767" t="s">
        <v>69</v>
      </c>
      <c r="G767" t="str">
        <f t="shared" si="55"/>
        <v>mai-2025</v>
      </c>
      <c r="H767" t="str">
        <f t="shared" si="56"/>
        <v>27-mai</v>
      </c>
      <c r="I767">
        <f t="shared" si="57"/>
        <v>2025</v>
      </c>
      <c r="J767" t="str">
        <f t="shared" si="58"/>
        <v>2025-05</v>
      </c>
      <c r="K767" t="str">
        <f t="shared" si="59"/>
        <v>Semaine</v>
      </c>
    </row>
    <row r="768" spans="1:11">
      <c r="A768" s="6" t="s">
        <v>7</v>
      </c>
      <c r="B768" s="160">
        <v>45804</v>
      </c>
      <c r="C768" s="48">
        <v>641.20000000000005</v>
      </c>
      <c r="D768" s="7" t="s">
        <v>385</v>
      </c>
      <c r="E768" t="s">
        <v>380</v>
      </c>
      <c r="F768" t="s">
        <v>69</v>
      </c>
      <c r="G768" t="str">
        <f t="shared" si="55"/>
        <v>mai-2025</v>
      </c>
      <c r="H768" t="str">
        <f t="shared" si="56"/>
        <v>27-mai</v>
      </c>
      <c r="I768">
        <f t="shared" si="57"/>
        <v>2025</v>
      </c>
      <c r="J768" t="str">
        <f t="shared" si="58"/>
        <v>2025-05</v>
      </c>
      <c r="K768" t="str">
        <f t="shared" si="59"/>
        <v>Semaine</v>
      </c>
    </row>
    <row r="769" spans="1:11">
      <c r="A769" s="6" t="s">
        <v>7</v>
      </c>
      <c r="B769" s="160">
        <v>45804</v>
      </c>
      <c r="C769" s="48">
        <v>180.94</v>
      </c>
      <c r="D769" s="7" t="s">
        <v>381</v>
      </c>
      <c r="E769" t="s">
        <v>380</v>
      </c>
      <c r="F769" t="s">
        <v>69</v>
      </c>
      <c r="G769" t="str">
        <f t="shared" si="55"/>
        <v>mai-2025</v>
      </c>
      <c r="H769" t="str">
        <f t="shared" si="56"/>
        <v>27-mai</v>
      </c>
      <c r="I769">
        <f t="shared" si="57"/>
        <v>2025</v>
      </c>
      <c r="J769" t="str">
        <f t="shared" si="58"/>
        <v>2025-05</v>
      </c>
      <c r="K769" t="str">
        <f t="shared" si="59"/>
        <v>Semaine</v>
      </c>
    </row>
    <row r="770" spans="1:11">
      <c r="A770" s="6" t="s">
        <v>7</v>
      </c>
      <c r="B770" s="160">
        <v>45803</v>
      </c>
      <c r="C770" s="48">
        <v>201.6</v>
      </c>
      <c r="D770" s="7" t="s">
        <v>387</v>
      </c>
      <c r="E770" t="s">
        <v>380</v>
      </c>
      <c r="F770" t="s">
        <v>69</v>
      </c>
      <c r="G770" t="str">
        <f t="shared" ref="G770:G833" si="60">TEXT(B770,"mmm-aaaa")</f>
        <v>mai-2025</v>
      </c>
      <c r="H770" t="str">
        <f t="shared" ref="H770:H833" si="61">TEXT(B770,"jj-mmm")</f>
        <v>26-mai</v>
      </c>
      <c r="I770">
        <f t="shared" ref="I770:I833" si="62">YEAR(B770)</f>
        <v>2025</v>
      </c>
      <c r="J770" t="str">
        <f t="shared" ref="J770:J833" si="63">TEXT(B770,"aaaa-mm")</f>
        <v>2025-05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60">
        <v>45803</v>
      </c>
      <c r="C771" s="48">
        <v>236.14</v>
      </c>
      <c r="D771" s="7" t="s">
        <v>381</v>
      </c>
      <c r="E771" t="s">
        <v>380</v>
      </c>
      <c r="F771" t="s">
        <v>69</v>
      </c>
      <c r="G771" t="str">
        <f t="shared" si="60"/>
        <v>mai-2025</v>
      </c>
      <c r="H771" t="str">
        <f t="shared" si="61"/>
        <v>26-mai</v>
      </c>
      <c r="I771">
        <f t="shared" si="62"/>
        <v>2025</v>
      </c>
      <c r="J771" t="str">
        <f t="shared" si="63"/>
        <v>2025-05</v>
      </c>
      <c r="K771" t="str">
        <f t="shared" si="64"/>
        <v>Semaine</v>
      </c>
    </row>
    <row r="772" spans="1:11">
      <c r="A772" s="6" t="s">
        <v>7</v>
      </c>
      <c r="B772" s="160">
        <v>45801</v>
      </c>
      <c r="C772" s="48">
        <v>186.41</v>
      </c>
      <c r="D772" s="7" t="s">
        <v>117</v>
      </c>
      <c r="E772" t="s">
        <v>380</v>
      </c>
      <c r="F772" t="s">
        <v>69</v>
      </c>
      <c r="G772" t="str">
        <f t="shared" si="60"/>
        <v>mai-2025</v>
      </c>
      <c r="H772" t="str">
        <f t="shared" si="61"/>
        <v>24-mai</v>
      </c>
      <c r="I772">
        <f t="shared" si="62"/>
        <v>2025</v>
      </c>
      <c r="J772" t="str">
        <f t="shared" si="63"/>
        <v>2025-05</v>
      </c>
      <c r="K772" t="str">
        <f t="shared" si="64"/>
        <v>Week-end</v>
      </c>
    </row>
    <row r="773" spans="1:11">
      <c r="A773" s="6" t="s">
        <v>7</v>
      </c>
      <c r="B773" s="160">
        <v>45801</v>
      </c>
      <c r="C773" s="48">
        <v>325.19</v>
      </c>
      <c r="D773" s="7" t="s">
        <v>382</v>
      </c>
      <c r="E773" t="s">
        <v>380</v>
      </c>
      <c r="F773" t="s">
        <v>69</v>
      </c>
      <c r="G773" t="str">
        <f t="shared" si="60"/>
        <v>mai-2025</v>
      </c>
      <c r="H773" t="str">
        <f t="shared" si="61"/>
        <v>24-mai</v>
      </c>
      <c r="I773">
        <f t="shared" si="62"/>
        <v>2025</v>
      </c>
      <c r="J773" t="str">
        <f t="shared" si="63"/>
        <v>2025-05</v>
      </c>
      <c r="K773" t="str">
        <f t="shared" si="64"/>
        <v>Week-end</v>
      </c>
    </row>
    <row r="774" spans="1:11">
      <c r="A774" s="6" t="s">
        <v>7</v>
      </c>
      <c r="B774" s="160">
        <v>45801</v>
      </c>
      <c r="C774" s="48">
        <v>331.05</v>
      </c>
      <c r="D774" s="7" t="s">
        <v>381</v>
      </c>
      <c r="E774" t="s">
        <v>380</v>
      </c>
      <c r="F774" t="s">
        <v>69</v>
      </c>
      <c r="G774" t="str">
        <f t="shared" si="60"/>
        <v>mai-2025</v>
      </c>
      <c r="H774" t="str">
        <f t="shared" si="61"/>
        <v>24-mai</v>
      </c>
      <c r="I774">
        <f t="shared" si="62"/>
        <v>2025</v>
      </c>
      <c r="J774" t="str">
        <f t="shared" si="63"/>
        <v>2025-05</v>
      </c>
      <c r="K774" t="str">
        <f t="shared" si="64"/>
        <v>Week-end</v>
      </c>
    </row>
    <row r="775" spans="1:11">
      <c r="A775" s="6" t="s">
        <v>7</v>
      </c>
      <c r="B775" s="160">
        <v>45800</v>
      </c>
      <c r="C775" s="48">
        <v>257.83999999999997</v>
      </c>
      <c r="D775" s="7" t="s">
        <v>118</v>
      </c>
      <c r="E775" t="s">
        <v>380</v>
      </c>
      <c r="F775" t="s">
        <v>69</v>
      </c>
      <c r="G775" t="str">
        <f t="shared" si="60"/>
        <v>mai-2025</v>
      </c>
      <c r="H775" t="str">
        <f t="shared" si="61"/>
        <v>23-mai</v>
      </c>
      <c r="I775">
        <f t="shared" si="62"/>
        <v>2025</v>
      </c>
      <c r="J775" t="str">
        <f t="shared" si="63"/>
        <v>2025-05</v>
      </c>
      <c r="K775" t="str">
        <f t="shared" si="64"/>
        <v>Semaine</v>
      </c>
    </row>
    <row r="776" spans="1:11">
      <c r="A776" s="6" t="s">
        <v>7</v>
      </c>
      <c r="B776" s="160">
        <v>45800</v>
      </c>
      <c r="C776" s="48">
        <v>416.44</v>
      </c>
      <c r="D776" s="7" t="s">
        <v>117</v>
      </c>
      <c r="E776" t="s">
        <v>380</v>
      </c>
      <c r="F776" t="s">
        <v>69</v>
      </c>
      <c r="G776" t="str">
        <f t="shared" si="60"/>
        <v>mai-2025</v>
      </c>
      <c r="H776" t="str">
        <f t="shared" si="61"/>
        <v>23-mai</v>
      </c>
      <c r="I776">
        <f t="shared" si="62"/>
        <v>2025</v>
      </c>
      <c r="J776" t="str">
        <f t="shared" si="63"/>
        <v>2025-05</v>
      </c>
      <c r="K776" t="str">
        <f t="shared" si="64"/>
        <v>Semaine</v>
      </c>
    </row>
    <row r="777" spans="1:11">
      <c r="A777" s="6" t="s">
        <v>7</v>
      </c>
      <c r="B777" s="160">
        <v>45800</v>
      </c>
      <c r="C777" s="48">
        <v>1020.96</v>
      </c>
      <c r="D777" s="7" t="s">
        <v>113</v>
      </c>
      <c r="E777" t="s">
        <v>380</v>
      </c>
      <c r="F777" t="s">
        <v>69</v>
      </c>
      <c r="G777" t="str">
        <f t="shared" si="60"/>
        <v>mai-2025</v>
      </c>
      <c r="H777" t="str">
        <f t="shared" si="61"/>
        <v>23-mai</v>
      </c>
      <c r="I777">
        <f t="shared" si="62"/>
        <v>2025</v>
      </c>
      <c r="J777" t="str">
        <f t="shared" si="63"/>
        <v>2025-05</v>
      </c>
      <c r="K777" t="str">
        <f t="shared" si="64"/>
        <v>Semaine</v>
      </c>
    </row>
    <row r="778" spans="1:11">
      <c r="A778" s="6" t="s">
        <v>7</v>
      </c>
      <c r="B778" s="160">
        <v>45800</v>
      </c>
      <c r="C778" s="48">
        <v>1589.1</v>
      </c>
      <c r="D778" s="7" t="s">
        <v>388</v>
      </c>
      <c r="E778" t="s">
        <v>380</v>
      </c>
      <c r="F778" t="s">
        <v>69</v>
      </c>
      <c r="G778" t="str">
        <f t="shared" si="60"/>
        <v>mai-2025</v>
      </c>
      <c r="H778" t="str">
        <f t="shared" si="61"/>
        <v>23-mai</v>
      </c>
      <c r="I778">
        <f t="shared" si="62"/>
        <v>2025</v>
      </c>
      <c r="J778" t="str">
        <f t="shared" si="63"/>
        <v>2025-05</v>
      </c>
      <c r="K778" t="str">
        <f t="shared" si="64"/>
        <v>Semaine</v>
      </c>
    </row>
    <row r="779" spans="1:11">
      <c r="A779" s="6" t="s">
        <v>7</v>
      </c>
      <c r="B779" s="160">
        <v>45800</v>
      </c>
      <c r="C779" s="48">
        <v>306.12</v>
      </c>
      <c r="D779" s="7" t="s">
        <v>381</v>
      </c>
      <c r="E779" t="s">
        <v>380</v>
      </c>
      <c r="F779" t="s">
        <v>69</v>
      </c>
      <c r="G779" t="str">
        <f t="shared" si="60"/>
        <v>mai-2025</v>
      </c>
      <c r="H779" t="str">
        <f t="shared" si="61"/>
        <v>23-mai</v>
      </c>
      <c r="I779">
        <f t="shared" si="62"/>
        <v>2025</v>
      </c>
      <c r="J779" t="str">
        <f t="shared" si="63"/>
        <v>2025-05</v>
      </c>
      <c r="K779" t="str">
        <f t="shared" si="64"/>
        <v>Semaine</v>
      </c>
    </row>
    <row r="780" spans="1:11">
      <c r="A780" s="6" t="s">
        <v>7</v>
      </c>
      <c r="B780" s="160">
        <v>45800</v>
      </c>
      <c r="C780" s="48">
        <v>386.48</v>
      </c>
      <c r="D780" s="7" t="s">
        <v>389</v>
      </c>
      <c r="E780" t="s">
        <v>380</v>
      </c>
      <c r="F780" t="s">
        <v>69</v>
      </c>
      <c r="G780" t="str">
        <f t="shared" si="60"/>
        <v>mai-2025</v>
      </c>
      <c r="H780" t="str">
        <f t="shared" si="61"/>
        <v>23-mai</v>
      </c>
      <c r="I780">
        <f t="shared" si="62"/>
        <v>2025</v>
      </c>
      <c r="J780" t="str">
        <f t="shared" si="63"/>
        <v>2025-05</v>
      </c>
      <c r="K780" t="str">
        <f t="shared" si="64"/>
        <v>Semaine</v>
      </c>
    </row>
    <row r="781" spans="1:11">
      <c r="A781" s="6" t="s">
        <v>7</v>
      </c>
      <c r="B781" s="160">
        <v>45799</v>
      </c>
      <c r="C781" s="48">
        <v>290.26</v>
      </c>
      <c r="D781" s="7" t="s">
        <v>117</v>
      </c>
      <c r="E781" t="s">
        <v>380</v>
      </c>
      <c r="F781" t="s">
        <v>69</v>
      </c>
      <c r="G781" t="str">
        <f t="shared" si="60"/>
        <v>mai-2025</v>
      </c>
      <c r="H781" t="str">
        <f t="shared" si="61"/>
        <v>22-mai</v>
      </c>
      <c r="I781">
        <f t="shared" si="62"/>
        <v>2025</v>
      </c>
      <c r="J781" t="str">
        <f t="shared" si="63"/>
        <v>2025-05</v>
      </c>
      <c r="K781" t="str">
        <f t="shared" si="64"/>
        <v>Semaine</v>
      </c>
    </row>
    <row r="782" spans="1:11">
      <c r="A782" s="6" t="s">
        <v>7</v>
      </c>
      <c r="B782" s="160">
        <v>45799</v>
      </c>
      <c r="C782" s="48">
        <v>442.07</v>
      </c>
      <c r="D782" s="7" t="s">
        <v>114</v>
      </c>
      <c r="E782" t="s">
        <v>380</v>
      </c>
      <c r="F782" t="s">
        <v>69</v>
      </c>
      <c r="G782" t="str">
        <f t="shared" si="60"/>
        <v>mai-2025</v>
      </c>
      <c r="H782" t="str">
        <f t="shared" si="61"/>
        <v>22-mai</v>
      </c>
      <c r="I782">
        <f t="shared" si="62"/>
        <v>2025</v>
      </c>
      <c r="J782" t="str">
        <f t="shared" si="63"/>
        <v>2025-05</v>
      </c>
      <c r="K782" t="str">
        <f t="shared" si="64"/>
        <v>Semaine</v>
      </c>
    </row>
    <row r="783" spans="1:11">
      <c r="A783" s="6" t="s">
        <v>7</v>
      </c>
      <c r="B783" s="160">
        <v>45799</v>
      </c>
      <c r="C783" s="48">
        <v>242.75</v>
      </c>
      <c r="D783" s="7" t="s">
        <v>116</v>
      </c>
      <c r="E783" t="s">
        <v>380</v>
      </c>
      <c r="F783" t="s">
        <v>69</v>
      </c>
      <c r="G783" t="str">
        <f t="shared" si="60"/>
        <v>mai-2025</v>
      </c>
      <c r="H783" t="str">
        <f t="shared" si="61"/>
        <v>22-mai</v>
      </c>
      <c r="I783">
        <f t="shared" si="62"/>
        <v>2025</v>
      </c>
      <c r="J783" t="str">
        <f t="shared" si="63"/>
        <v>2025-05</v>
      </c>
      <c r="K783" t="str">
        <f t="shared" si="64"/>
        <v>Semaine</v>
      </c>
    </row>
    <row r="784" spans="1:11">
      <c r="A784" s="6" t="s">
        <v>7</v>
      </c>
      <c r="B784" s="160">
        <v>45799</v>
      </c>
      <c r="C784" s="48">
        <v>994.65</v>
      </c>
      <c r="D784" s="7" t="s">
        <v>381</v>
      </c>
      <c r="E784" t="s">
        <v>380</v>
      </c>
      <c r="F784" t="s">
        <v>69</v>
      </c>
      <c r="G784" t="str">
        <f t="shared" si="60"/>
        <v>mai-2025</v>
      </c>
      <c r="H784" t="str">
        <f t="shared" si="61"/>
        <v>22-mai</v>
      </c>
      <c r="I784">
        <f t="shared" si="62"/>
        <v>2025</v>
      </c>
      <c r="J784" t="str">
        <f t="shared" si="63"/>
        <v>2025-05</v>
      </c>
      <c r="K784" t="str">
        <f t="shared" si="64"/>
        <v>Semaine</v>
      </c>
    </row>
    <row r="785" spans="1:11">
      <c r="A785" s="6" t="s">
        <v>7</v>
      </c>
      <c r="B785" s="160">
        <v>45799</v>
      </c>
      <c r="C785" s="48">
        <v>536.53</v>
      </c>
      <c r="D785" s="7" t="s">
        <v>118</v>
      </c>
      <c r="E785" t="s">
        <v>380</v>
      </c>
      <c r="F785" t="s">
        <v>69</v>
      </c>
      <c r="G785" t="str">
        <f t="shared" si="60"/>
        <v>mai-2025</v>
      </c>
      <c r="H785" t="str">
        <f t="shared" si="61"/>
        <v>22-mai</v>
      </c>
      <c r="I785">
        <f t="shared" si="62"/>
        <v>2025</v>
      </c>
      <c r="J785" t="str">
        <f t="shared" si="63"/>
        <v>2025-05</v>
      </c>
      <c r="K785" t="str">
        <f t="shared" si="64"/>
        <v>Semaine</v>
      </c>
    </row>
    <row r="786" spans="1:11">
      <c r="A786" s="6" t="s">
        <v>7</v>
      </c>
      <c r="B786" s="160">
        <v>45797</v>
      </c>
      <c r="C786" s="48">
        <v>25.74</v>
      </c>
      <c r="D786" s="7" t="s">
        <v>117</v>
      </c>
      <c r="E786" t="s">
        <v>380</v>
      </c>
      <c r="F786" t="s">
        <v>69</v>
      </c>
      <c r="G786" t="str">
        <f t="shared" si="60"/>
        <v>mai-2025</v>
      </c>
      <c r="H786" t="str">
        <f t="shared" si="61"/>
        <v>20-mai</v>
      </c>
      <c r="I786">
        <f t="shared" si="62"/>
        <v>2025</v>
      </c>
      <c r="J786" t="str">
        <f t="shared" si="63"/>
        <v>2025-05</v>
      </c>
      <c r="K786" t="str">
        <f t="shared" si="64"/>
        <v>Semaine</v>
      </c>
    </row>
    <row r="787" spans="1:11">
      <c r="A787" s="6" t="s">
        <v>7</v>
      </c>
      <c r="B787" s="160">
        <v>45797</v>
      </c>
      <c r="C787" s="48">
        <v>902.74</v>
      </c>
      <c r="D787" s="7" t="s">
        <v>117</v>
      </c>
      <c r="E787" t="s">
        <v>380</v>
      </c>
      <c r="F787" t="s">
        <v>69</v>
      </c>
      <c r="G787" t="str">
        <f t="shared" si="60"/>
        <v>mai-2025</v>
      </c>
      <c r="H787" t="str">
        <f t="shared" si="61"/>
        <v>20-mai</v>
      </c>
      <c r="I787">
        <f t="shared" si="62"/>
        <v>2025</v>
      </c>
      <c r="J787" t="str">
        <f t="shared" si="63"/>
        <v>2025-05</v>
      </c>
      <c r="K787" t="str">
        <f t="shared" si="64"/>
        <v>Semaine</v>
      </c>
    </row>
    <row r="788" spans="1:11">
      <c r="A788" s="6" t="s">
        <v>7</v>
      </c>
      <c r="B788" s="160">
        <v>45797</v>
      </c>
      <c r="C788" s="48">
        <v>397.08</v>
      </c>
      <c r="D788" s="7" t="s">
        <v>113</v>
      </c>
      <c r="E788" t="s">
        <v>380</v>
      </c>
      <c r="F788" t="s">
        <v>69</v>
      </c>
      <c r="G788" t="str">
        <f t="shared" si="60"/>
        <v>mai-2025</v>
      </c>
      <c r="H788" t="str">
        <f t="shared" si="61"/>
        <v>20-mai</v>
      </c>
      <c r="I788">
        <f t="shared" si="62"/>
        <v>2025</v>
      </c>
      <c r="J788" t="str">
        <f t="shared" si="63"/>
        <v>2025-05</v>
      </c>
      <c r="K788" t="str">
        <f t="shared" si="64"/>
        <v>Semaine</v>
      </c>
    </row>
    <row r="789" spans="1:11">
      <c r="A789" s="6" t="s">
        <v>7</v>
      </c>
      <c r="B789" s="160">
        <v>45797</v>
      </c>
      <c r="C789" s="48">
        <v>1271.3699999999999</v>
      </c>
      <c r="D789" s="7" t="s">
        <v>382</v>
      </c>
      <c r="E789" t="s">
        <v>380</v>
      </c>
      <c r="F789" t="s">
        <v>69</v>
      </c>
      <c r="G789" t="str">
        <f t="shared" si="60"/>
        <v>mai-2025</v>
      </c>
      <c r="H789" t="str">
        <f t="shared" si="61"/>
        <v>20-mai</v>
      </c>
      <c r="I789">
        <f t="shared" si="62"/>
        <v>2025</v>
      </c>
      <c r="J789" t="str">
        <f t="shared" si="63"/>
        <v>2025-05</v>
      </c>
      <c r="K789" t="str">
        <f t="shared" si="64"/>
        <v>Semaine</v>
      </c>
    </row>
    <row r="790" spans="1:11">
      <c r="A790" s="6" t="s">
        <v>7</v>
      </c>
      <c r="B790" s="160">
        <v>45797</v>
      </c>
      <c r="C790" s="48">
        <v>648.24</v>
      </c>
      <c r="D790" s="7" t="s">
        <v>381</v>
      </c>
      <c r="E790" t="s">
        <v>380</v>
      </c>
      <c r="F790" t="s">
        <v>69</v>
      </c>
      <c r="G790" t="str">
        <f t="shared" si="60"/>
        <v>mai-2025</v>
      </c>
      <c r="H790" t="str">
        <f t="shared" si="61"/>
        <v>20-mai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60">
        <v>45797</v>
      </c>
      <c r="C791" s="48">
        <v>684.81</v>
      </c>
      <c r="D791" s="7" t="s">
        <v>118</v>
      </c>
      <c r="E791" t="s">
        <v>380</v>
      </c>
      <c r="F791" t="s">
        <v>69</v>
      </c>
      <c r="G791" t="str">
        <f t="shared" si="60"/>
        <v>mai-2025</v>
      </c>
      <c r="H791" t="str">
        <f t="shared" si="61"/>
        <v>20-mai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60">
        <v>45796</v>
      </c>
      <c r="C792" s="48">
        <v>866.91</v>
      </c>
      <c r="D792" s="7" t="s">
        <v>119</v>
      </c>
      <c r="E792" t="s">
        <v>380</v>
      </c>
      <c r="F792" t="s">
        <v>69</v>
      </c>
      <c r="G792" t="str">
        <f t="shared" si="60"/>
        <v>mai-2025</v>
      </c>
      <c r="H792" t="str">
        <f t="shared" si="61"/>
        <v>19-mai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60">
        <v>45796</v>
      </c>
      <c r="C793" s="48">
        <v>357.65</v>
      </c>
      <c r="D793" s="7" t="s">
        <v>383</v>
      </c>
      <c r="E793" t="s">
        <v>380</v>
      </c>
      <c r="F793" t="s">
        <v>69</v>
      </c>
      <c r="G793" t="str">
        <f t="shared" si="60"/>
        <v>mai-2025</v>
      </c>
      <c r="H793" t="str">
        <f t="shared" si="61"/>
        <v>19-mai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60">
        <v>45796</v>
      </c>
      <c r="C794" s="48">
        <v>76</v>
      </c>
      <c r="D794" s="7" t="s">
        <v>119</v>
      </c>
      <c r="E794" t="s">
        <v>380</v>
      </c>
      <c r="F794" t="s">
        <v>69</v>
      </c>
      <c r="G794" t="str">
        <f t="shared" si="60"/>
        <v>mai-2025</v>
      </c>
      <c r="H794" t="str">
        <f t="shared" si="61"/>
        <v>19-mai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60">
        <v>45796</v>
      </c>
      <c r="C795" s="48">
        <v>227.14</v>
      </c>
      <c r="D795" s="7" t="s">
        <v>383</v>
      </c>
      <c r="E795" t="s">
        <v>380</v>
      </c>
      <c r="F795" t="s">
        <v>69</v>
      </c>
      <c r="G795" t="str">
        <f t="shared" si="60"/>
        <v>mai-2025</v>
      </c>
      <c r="H795" t="str">
        <f t="shared" si="61"/>
        <v>19-mai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60">
        <v>45796</v>
      </c>
      <c r="C796" s="48">
        <v>222.97</v>
      </c>
      <c r="D796" s="7" t="s">
        <v>119</v>
      </c>
      <c r="E796" t="s">
        <v>380</v>
      </c>
      <c r="F796" t="s">
        <v>69</v>
      </c>
      <c r="G796" t="str">
        <f t="shared" si="60"/>
        <v>mai-2025</v>
      </c>
      <c r="H796" t="str">
        <f t="shared" si="61"/>
        <v>19-mai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60">
        <v>45796</v>
      </c>
      <c r="C797" s="48">
        <v>420.52</v>
      </c>
      <c r="D797" s="7" t="s">
        <v>391</v>
      </c>
      <c r="E797" t="s">
        <v>380</v>
      </c>
      <c r="F797" t="s">
        <v>69</v>
      </c>
      <c r="G797" t="str">
        <f t="shared" si="60"/>
        <v>mai-2025</v>
      </c>
      <c r="H797" t="str">
        <f t="shared" si="61"/>
        <v>19-mai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60">
        <v>45796</v>
      </c>
      <c r="C798" s="48">
        <v>1304.83</v>
      </c>
      <c r="D798" s="7" t="s">
        <v>118</v>
      </c>
      <c r="E798" t="s">
        <v>380</v>
      </c>
      <c r="F798" t="s">
        <v>69</v>
      </c>
      <c r="G798" t="str">
        <f t="shared" si="60"/>
        <v>mai-2025</v>
      </c>
      <c r="H798" t="str">
        <f t="shared" si="61"/>
        <v>19-mai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60">
        <v>45795</v>
      </c>
      <c r="C799" s="48">
        <v>659.53</v>
      </c>
      <c r="D799" s="7" t="s">
        <v>381</v>
      </c>
      <c r="E799" t="s">
        <v>380</v>
      </c>
      <c r="F799" t="s">
        <v>69</v>
      </c>
      <c r="G799" t="str">
        <f t="shared" si="60"/>
        <v>mai-2025</v>
      </c>
      <c r="H799" t="str">
        <f t="shared" si="61"/>
        <v>18-mai</v>
      </c>
      <c r="I799">
        <f t="shared" si="62"/>
        <v>2025</v>
      </c>
      <c r="J799" t="str">
        <f t="shared" si="63"/>
        <v>2025-05</v>
      </c>
      <c r="K799" t="str">
        <f t="shared" si="64"/>
        <v>Week-end</v>
      </c>
    </row>
    <row r="800" spans="1:11">
      <c r="A800" s="6" t="s">
        <v>7</v>
      </c>
      <c r="B800" s="160">
        <v>45794</v>
      </c>
      <c r="C800" s="48">
        <v>682.49</v>
      </c>
      <c r="D800" s="7" t="s">
        <v>117</v>
      </c>
      <c r="E800" t="s">
        <v>380</v>
      </c>
      <c r="F800" t="s">
        <v>69</v>
      </c>
      <c r="G800" t="str">
        <f t="shared" si="60"/>
        <v>mai-2025</v>
      </c>
      <c r="H800" t="str">
        <f t="shared" si="61"/>
        <v>17-mai</v>
      </c>
      <c r="I800">
        <f t="shared" si="62"/>
        <v>2025</v>
      </c>
      <c r="J800" t="str">
        <f t="shared" si="63"/>
        <v>2025-05</v>
      </c>
      <c r="K800" t="str">
        <f t="shared" si="64"/>
        <v>Week-end</v>
      </c>
    </row>
    <row r="801" spans="1:11">
      <c r="A801" s="6" t="s">
        <v>7</v>
      </c>
      <c r="B801" s="160">
        <v>45794</v>
      </c>
      <c r="C801" s="48">
        <v>159.1</v>
      </c>
      <c r="D801" s="7" t="s">
        <v>114</v>
      </c>
      <c r="E801" t="s">
        <v>380</v>
      </c>
      <c r="F801" t="s">
        <v>69</v>
      </c>
      <c r="G801" t="str">
        <f t="shared" si="60"/>
        <v>mai-2025</v>
      </c>
      <c r="H801" t="str">
        <f t="shared" si="61"/>
        <v>17-mai</v>
      </c>
      <c r="I801">
        <f t="shared" si="62"/>
        <v>2025</v>
      </c>
      <c r="J801" t="str">
        <f t="shared" si="63"/>
        <v>2025-05</v>
      </c>
      <c r="K801" t="str">
        <f t="shared" si="64"/>
        <v>Week-end</v>
      </c>
    </row>
    <row r="802" spans="1:11">
      <c r="A802" s="6" t="s">
        <v>7</v>
      </c>
      <c r="B802" s="160">
        <v>45794</v>
      </c>
      <c r="C802" s="48">
        <v>289</v>
      </c>
      <c r="D802" s="7" t="s">
        <v>382</v>
      </c>
      <c r="E802" t="s">
        <v>380</v>
      </c>
      <c r="F802" t="s">
        <v>69</v>
      </c>
      <c r="G802" t="str">
        <f t="shared" si="60"/>
        <v>mai-2025</v>
      </c>
      <c r="H802" t="str">
        <f t="shared" si="61"/>
        <v>17-mai</v>
      </c>
      <c r="I802">
        <f t="shared" si="62"/>
        <v>2025</v>
      </c>
      <c r="J802" t="str">
        <f t="shared" si="63"/>
        <v>2025-05</v>
      </c>
      <c r="K802" t="str">
        <f t="shared" si="64"/>
        <v>Week-end</v>
      </c>
    </row>
    <row r="803" spans="1:11">
      <c r="A803" s="6" t="s">
        <v>7</v>
      </c>
      <c r="B803" s="160">
        <v>45794</v>
      </c>
      <c r="C803" s="48">
        <v>130.5</v>
      </c>
      <c r="D803" s="7" t="s">
        <v>381</v>
      </c>
      <c r="E803" t="s">
        <v>380</v>
      </c>
      <c r="F803" t="s">
        <v>69</v>
      </c>
      <c r="G803" t="str">
        <f t="shared" si="60"/>
        <v>mai-2025</v>
      </c>
      <c r="H803" t="str">
        <f t="shared" si="61"/>
        <v>17-mai</v>
      </c>
      <c r="I803">
        <f t="shared" si="62"/>
        <v>2025</v>
      </c>
      <c r="J803" t="str">
        <f t="shared" si="63"/>
        <v>2025-05</v>
      </c>
      <c r="K803" t="str">
        <f t="shared" si="64"/>
        <v>Week-end</v>
      </c>
    </row>
    <row r="804" spans="1:11">
      <c r="A804" s="6" t="s">
        <v>7</v>
      </c>
      <c r="B804" s="160">
        <v>45793</v>
      </c>
      <c r="C804" s="48">
        <v>778.87</v>
      </c>
      <c r="D804" s="7" t="s">
        <v>117</v>
      </c>
      <c r="E804" t="s">
        <v>380</v>
      </c>
      <c r="F804" t="s">
        <v>69</v>
      </c>
      <c r="G804" t="str">
        <f t="shared" si="60"/>
        <v>mai-2025</v>
      </c>
      <c r="H804" t="str">
        <f t="shared" si="61"/>
        <v>16-mai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60">
        <v>45793</v>
      </c>
      <c r="C805" s="48">
        <v>89.69</v>
      </c>
      <c r="D805" s="7" t="s">
        <v>392</v>
      </c>
      <c r="E805" t="s">
        <v>380</v>
      </c>
      <c r="F805" t="s">
        <v>69</v>
      </c>
      <c r="G805" t="str">
        <f t="shared" si="60"/>
        <v>mai-2025</v>
      </c>
      <c r="H805" t="str">
        <f t="shared" si="61"/>
        <v>16-mai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59">
        <v>45793</v>
      </c>
      <c r="C806" s="47">
        <v>1134.95</v>
      </c>
      <c r="D806" s="14" t="s">
        <v>113</v>
      </c>
      <c r="E806" t="s">
        <v>380</v>
      </c>
      <c r="F806" t="s">
        <v>69</v>
      </c>
      <c r="G806" t="str">
        <f t="shared" si="60"/>
        <v>mai-2025</v>
      </c>
      <c r="H806" t="str">
        <f t="shared" si="61"/>
        <v>16-mai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59">
        <v>45793</v>
      </c>
      <c r="C807" s="47">
        <v>1043.1500000000001</v>
      </c>
      <c r="D807" s="14" t="s">
        <v>388</v>
      </c>
      <c r="E807" t="s">
        <v>380</v>
      </c>
      <c r="F807" t="s">
        <v>69</v>
      </c>
      <c r="G807" t="str">
        <f t="shared" si="60"/>
        <v>mai-2025</v>
      </c>
      <c r="H807" t="str">
        <f t="shared" si="61"/>
        <v>16-mai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59">
        <v>45793</v>
      </c>
      <c r="C808" s="47">
        <v>997.23</v>
      </c>
      <c r="D808" s="14" t="s">
        <v>382</v>
      </c>
      <c r="E808" t="s">
        <v>380</v>
      </c>
      <c r="F808" t="s">
        <v>69</v>
      </c>
      <c r="G808" t="str">
        <f t="shared" si="60"/>
        <v>mai-2025</v>
      </c>
      <c r="H808" t="str">
        <f t="shared" si="61"/>
        <v>16-mai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59">
        <v>45793</v>
      </c>
      <c r="C809" s="47">
        <v>687.16</v>
      </c>
      <c r="D809" s="14" t="s">
        <v>381</v>
      </c>
      <c r="E809" t="s">
        <v>380</v>
      </c>
      <c r="F809" t="s">
        <v>69</v>
      </c>
      <c r="G809" t="str">
        <f t="shared" si="60"/>
        <v>mai-2025</v>
      </c>
      <c r="H809" t="str">
        <f t="shared" si="61"/>
        <v>16-mai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59">
        <v>45792</v>
      </c>
      <c r="C810" s="47">
        <v>374.12</v>
      </c>
      <c r="D810" s="14" t="s">
        <v>117</v>
      </c>
      <c r="E810" t="s">
        <v>380</v>
      </c>
      <c r="F810" t="s">
        <v>69</v>
      </c>
      <c r="G810" t="str">
        <f t="shared" si="60"/>
        <v>mai-2025</v>
      </c>
      <c r="H810" t="str">
        <f t="shared" si="61"/>
        <v>15-mai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59">
        <v>45792</v>
      </c>
      <c r="C811" s="47">
        <v>301.42</v>
      </c>
      <c r="D811" s="14" t="s">
        <v>119</v>
      </c>
      <c r="E811" t="s">
        <v>380</v>
      </c>
      <c r="F811" t="s">
        <v>69</v>
      </c>
      <c r="G811" t="str">
        <f t="shared" si="60"/>
        <v>mai-2025</v>
      </c>
      <c r="H811" t="str">
        <f t="shared" si="61"/>
        <v>15-mai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59">
        <v>45792</v>
      </c>
      <c r="C812" s="47">
        <v>278.98</v>
      </c>
      <c r="D812" s="14" t="s">
        <v>382</v>
      </c>
      <c r="E812" t="s">
        <v>380</v>
      </c>
      <c r="F812" t="s">
        <v>69</v>
      </c>
      <c r="G812" t="str">
        <f t="shared" si="60"/>
        <v>mai-2025</v>
      </c>
      <c r="H812" t="str">
        <f t="shared" si="61"/>
        <v>15-mai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59">
        <v>45792</v>
      </c>
      <c r="C813" s="47">
        <v>300.93</v>
      </c>
      <c r="D813" s="14" t="s">
        <v>381</v>
      </c>
      <c r="E813" t="s">
        <v>380</v>
      </c>
      <c r="F813" t="s">
        <v>69</v>
      </c>
      <c r="G813" t="str">
        <f t="shared" si="60"/>
        <v>mai-2025</v>
      </c>
      <c r="H813" t="str">
        <f t="shared" si="61"/>
        <v>15-mai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59">
        <v>45792</v>
      </c>
      <c r="C814" s="47">
        <v>481.94</v>
      </c>
      <c r="D814" s="14" t="s">
        <v>118</v>
      </c>
      <c r="E814" t="s">
        <v>380</v>
      </c>
      <c r="F814" t="s">
        <v>69</v>
      </c>
      <c r="G814" t="str">
        <f t="shared" si="60"/>
        <v>mai-2025</v>
      </c>
      <c r="H814" t="str">
        <f t="shared" si="61"/>
        <v>15-mai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59">
        <v>45791</v>
      </c>
      <c r="C815" s="47">
        <v>198.15</v>
      </c>
      <c r="D815" s="14" t="s">
        <v>117</v>
      </c>
      <c r="E815" t="s">
        <v>380</v>
      </c>
      <c r="F815" t="s">
        <v>69</v>
      </c>
      <c r="G815" t="str">
        <f t="shared" si="60"/>
        <v>mai-2025</v>
      </c>
      <c r="H815" t="str">
        <f t="shared" si="61"/>
        <v>14-mai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59">
        <v>45791</v>
      </c>
      <c r="C816" s="47">
        <v>189</v>
      </c>
      <c r="D816" s="14" t="s">
        <v>113</v>
      </c>
      <c r="E816" t="s">
        <v>380</v>
      </c>
      <c r="F816" t="s">
        <v>69</v>
      </c>
      <c r="G816" t="str">
        <f t="shared" si="60"/>
        <v>mai-2025</v>
      </c>
      <c r="H816" t="str">
        <f t="shared" si="61"/>
        <v>14-mai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59">
        <v>45791</v>
      </c>
      <c r="C817" s="47">
        <v>529.98</v>
      </c>
      <c r="D817" s="14" t="s">
        <v>381</v>
      </c>
      <c r="E817" t="s">
        <v>380</v>
      </c>
      <c r="F817" t="s">
        <v>69</v>
      </c>
      <c r="G817" t="str">
        <f t="shared" si="60"/>
        <v>mai-2025</v>
      </c>
      <c r="H817" t="str">
        <f t="shared" si="61"/>
        <v>14-mai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59">
        <v>45790</v>
      </c>
      <c r="C818" s="47">
        <v>334.92</v>
      </c>
      <c r="D818" s="14" t="s">
        <v>117</v>
      </c>
      <c r="E818" t="s">
        <v>380</v>
      </c>
      <c r="F818" t="s">
        <v>69</v>
      </c>
      <c r="G818" t="str">
        <f t="shared" si="60"/>
        <v>mai-2025</v>
      </c>
      <c r="H818" t="str">
        <f t="shared" si="61"/>
        <v>13-mai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59">
        <v>45790</v>
      </c>
      <c r="C819" s="47">
        <v>328.1</v>
      </c>
      <c r="D819" s="14" t="s">
        <v>114</v>
      </c>
      <c r="E819" t="s">
        <v>380</v>
      </c>
      <c r="F819" t="s">
        <v>69</v>
      </c>
      <c r="G819" t="str">
        <f t="shared" si="60"/>
        <v>mai-2025</v>
      </c>
      <c r="H819" t="str">
        <f t="shared" si="61"/>
        <v>13-mai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59">
        <v>45790</v>
      </c>
      <c r="C820" s="47">
        <v>2306.8200000000002</v>
      </c>
      <c r="D820" s="14" t="s">
        <v>386</v>
      </c>
      <c r="E820" t="s">
        <v>380</v>
      </c>
      <c r="F820" t="s">
        <v>69</v>
      </c>
      <c r="G820" t="str">
        <f t="shared" si="60"/>
        <v>mai-2025</v>
      </c>
      <c r="H820" t="str">
        <f t="shared" si="61"/>
        <v>13-mai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59">
        <v>45790</v>
      </c>
      <c r="C821" s="47">
        <v>478</v>
      </c>
      <c r="D821" s="14" t="s">
        <v>116</v>
      </c>
      <c r="E821" t="s">
        <v>380</v>
      </c>
      <c r="F821" t="s">
        <v>69</v>
      </c>
      <c r="G821" t="str">
        <f t="shared" si="60"/>
        <v>mai-2025</v>
      </c>
      <c r="H821" t="str">
        <f t="shared" si="61"/>
        <v>13-mai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59">
        <v>45790</v>
      </c>
      <c r="C822" s="47">
        <v>318</v>
      </c>
      <c r="D822" s="14" t="s">
        <v>381</v>
      </c>
      <c r="E822" t="s">
        <v>380</v>
      </c>
      <c r="F822" t="s">
        <v>69</v>
      </c>
      <c r="G822" t="str">
        <f t="shared" si="60"/>
        <v>mai-2025</v>
      </c>
      <c r="H822" t="str">
        <f t="shared" si="61"/>
        <v>13-mai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59">
        <v>45790</v>
      </c>
      <c r="C823" s="47">
        <v>28.2</v>
      </c>
      <c r="D823" s="14" t="s">
        <v>381</v>
      </c>
      <c r="E823" t="s">
        <v>380</v>
      </c>
      <c r="F823" t="s">
        <v>69</v>
      </c>
      <c r="G823" t="str">
        <f t="shared" si="60"/>
        <v>mai-2025</v>
      </c>
      <c r="H823" t="str">
        <f t="shared" si="61"/>
        <v>13-mai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59">
        <v>45790</v>
      </c>
      <c r="C824" s="47">
        <v>420</v>
      </c>
      <c r="D824" s="14" t="s">
        <v>118</v>
      </c>
      <c r="E824" t="s">
        <v>380</v>
      </c>
      <c r="F824" t="s">
        <v>69</v>
      </c>
      <c r="G824" t="str">
        <f t="shared" si="60"/>
        <v>mai-2025</v>
      </c>
      <c r="H824" t="str">
        <f t="shared" si="61"/>
        <v>13-mai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59">
        <v>45789</v>
      </c>
      <c r="C825" s="47">
        <v>388.33</v>
      </c>
      <c r="D825" s="14" t="s">
        <v>117</v>
      </c>
      <c r="E825" t="s">
        <v>380</v>
      </c>
      <c r="F825" t="s">
        <v>69</v>
      </c>
      <c r="G825" t="str">
        <f t="shared" si="60"/>
        <v>mai-2025</v>
      </c>
      <c r="H825" t="str">
        <f t="shared" si="61"/>
        <v>12-mai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59">
        <v>45789</v>
      </c>
      <c r="C826" s="47">
        <v>460.03</v>
      </c>
      <c r="D826" s="14" t="s">
        <v>382</v>
      </c>
      <c r="E826" t="s">
        <v>380</v>
      </c>
      <c r="F826" t="s">
        <v>69</v>
      </c>
      <c r="G826" t="str">
        <f t="shared" si="60"/>
        <v>mai-2025</v>
      </c>
      <c r="H826" t="str">
        <f t="shared" si="61"/>
        <v>12-mai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59">
        <v>45789</v>
      </c>
      <c r="C827" s="47">
        <v>376.95</v>
      </c>
      <c r="D827" s="14" t="s">
        <v>381</v>
      </c>
      <c r="E827" t="s">
        <v>380</v>
      </c>
      <c r="F827" t="s">
        <v>69</v>
      </c>
      <c r="G827" t="str">
        <f t="shared" si="60"/>
        <v>mai-2025</v>
      </c>
      <c r="H827" t="str">
        <f t="shared" si="61"/>
        <v>12-mai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59">
        <v>45786</v>
      </c>
      <c r="C828" s="47">
        <v>832.2</v>
      </c>
      <c r="D828" s="14" t="s">
        <v>388</v>
      </c>
      <c r="E828" t="s">
        <v>380</v>
      </c>
      <c r="F828" t="s">
        <v>69</v>
      </c>
      <c r="G828" t="str">
        <f t="shared" si="60"/>
        <v>mai-2025</v>
      </c>
      <c r="H828" t="str">
        <f t="shared" si="61"/>
        <v>09-mai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59">
        <v>45786</v>
      </c>
      <c r="C829" s="47">
        <v>383.38</v>
      </c>
      <c r="D829" s="14" t="s">
        <v>118</v>
      </c>
      <c r="E829" t="s">
        <v>380</v>
      </c>
      <c r="F829" t="s">
        <v>69</v>
      </c>
      <c r="G829" t="str">
        <f t="shared" si="60"/>
        <v>mai-2025</v>
      </c>
      <c r="H829" t="str">
        <f t="shared" si="61"/>
        <v>09-mai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59">
        <v>45785</v>
      </c>
      <c r="C830" s="47">
        <v>540</v>
      </c>
      <c r="D830" s="14" t="s">
        <v>113</v>
      </c>
      <c r="E830" t="s">
        <v>380</v>
      </c>
      <c r="F830" t="s">
        <v>69</v>
      </c>
      <c r="G830" t="str">
        <f t="shared" si="60"/>
        <v>mai-2025</v>
      </c>
      <c r="H830" t="str">
        <f t="shared" si="61"/>
        <v>08-mai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59">
        <v>45784</v>
      </c>
      <c r="C831" s="47">
        <v>299.14</v>
      </c>
      <c r="D831" s="14" t="s">
        <v>117</v>
      </c>
      <c r="E831" t="s">
        <v>380</v>
      </c>
      <c r="F831" t="s">
        <v>69</v>
      </c>
      <c r="G831" t="str">
        <f t="shared" si="60"/>
        <v>mai-2025</v>
      </c>
      <c r="H831" t="str">
        <f t="shared" si="61"/>
        <v>07-mai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59">
        <v>45784</v>
      </c>
      <c r="C832" s="47">
        <v>586.28</v>
      </c>
      <c r="D832" s="14" t="s">
        <v>382</v>
      </c>
      <c r="E832" t="s">
        <v>380</v>
      </c>
      <c r="F832" t="s">
        <v>69</v>
      </c>
      <c r="G832" t="str">
        <f t="shared" si="60"/>
        <v>mai-2025</v>
      </c>
      <c r="H832" t="str">
        <f t="shared" si="61"/>
        <v>07-mai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59">
        <v>45784</v>
      </c>
      <c r="C833" s="47">
        <v>142.38</v>
      </c>
      <c r="D833" s="14" t="s">
        <v>381</v>
      </c>
      <c r="E833" t="s">
        <v>380</v>
      </c>
      <c r="F833" t="s">
        <v>69</v>
      </c>
      <c r="G833" t="str">
        <f t="shared" si="60"/>
        <v>mai-2025</v>
      </c>
      <c r="H833" t="str">
        <f t="shared" si="61"/>
        <v>07-mai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59">
        <v>45784</v>
      </c>
      <c r="C834" s="47">
        <v>405.59</v>
      </c>
      <c r="D834" s="14" t="s">
        <v>118</v>
      </c>
      <c r="E834" t="s">
        <v>380</v>
      </c>
      <c r="F834" t="s">
        <v>69</v>
      </c>
      <c r="G834" t="str">
        <f t="shared" ref="G834:G897" si="65">TEXT(B834,"mmm-aaaa")</f>
        <v>mai-2025</v>
      </c>
      <c r="H834" t="str">
        <f t="shared" ref="H834:H897" si="66">TEXT(B834,"jj-mmm")</f>
        <v>07-mai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59">
        <v>45783</v>
      </c>
      <c r="C835" s="47">
        <v>208.2</v>
      </c>
      <c r="D835" s="14" t="s">
        <v>117</v>
      </c>
      <c r="E835" t="s">
        <v>380</v>
      </c>
      <c r="F835" t="s">
        <v>69</v>
      </c>
      <c r="G835" t="str">
        <f t="shared" si="65"/>
        <v>mai-2025</v>
      </c>
      <c r="H835" t="str">
        <f t="shared" si="66"/>
        <v>06-mai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59">
        <v>45783</v>
      </c>
      <c r="C836" s="47">
        <v>206.8</v>
      </c>
      <c r="D836" s="14" t="s">
        <v>392</v>
      </c>
      <c r="E836" t="s">
        <v>380</v>
      </c>
      <c r="F836" t="s">
        <v>69</v>
      </c>
      <c r="G836" t="str">
        <f t="shared" si="65"/>
        <v>mai-2025</v>
      </c>
      <c r="H836" t="str">
        <f t="shared" si="66"/>
        <v>06-mai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60">
        <v>45783</v>
      </c>
      <c r="C837" s="48">
        <v>116.2</v>
      </c>
      <c r="D837" s="7" t="s">
        <v>114</v>
      </c>
      <c r="E837" t="s">
        <v>380</v>
      </c>
      <c r="F837" t="s">
        <v>69</v>
      </c>
      <c r="G837" t="str">
        <f t="shared" si="65"/>
        <v>mai-2025</v>
      </c>
      <c r="H837" t="str">
        <f t="shared" si="66"/>
        <v>06-mai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60">
        <v>45783</v>
      </c>
      <c r="C838" s="48">
        <v>1288.18</v>
      </c>
      <c r="D838" s="7" t="s">
        <v>382</v>
      </c>
      <c r="E838" t="s">
        <v>380</v>
      </c>
      <c r="F838" t="s">
        <v>69</v>
      </c>
      <c r="G838" t="str">
        <f t="shared" si="65"/>
        <v>mai-2025</v>
      </c>
      <c r="H838" t="str">
        <f t="shared" si="66"/>
        <v>06-mai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60">
        <v>45783</v>
      </c>
      <c r="C839" s="48">
        <v>794.49</v>
      </c>
      <c r="D839" s="7" t="s">
        <v>381</v>
      </c>
      <c r="E839" t="s">
        <v>380</v>
      </c>
      <c r="F839" t="s">
        <v>69</v>
      </c>
      <c r="G839" t="str">
        <f t="shared" si="65"/>
        <v>mai-2025</v>
      </c>
      <c r="H839" t="str">
        <f t="shared" si="66"/>
        <v>06-mai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60">
        <v>45782</v>
      </c>
      <c r="C840" s="48">
        <v>37.6</v>
      </c>
      <c r="D840" s="7" t="s">
        <v>117</v>
      </c>
      <c r="E840" t="s">
        <v>380</v>
      </c>
      <c r="F840" t="s">
        <v>69</v>
      </c>
      <c r="G840" t="str">
        <f t="shared" si="65"/>
        <v>mai-2025</v>
      </c>
      <c r="H840" t="str">
        <f t="shared" si="66"/>
        <v>05-mai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60">
        <v>45782</v>
      </c>
      <c r="C841" s="48">
        <v>419.96</v>
      </c>
      <c r="D841" s="7" t="s">
        <v>117</v>
      </c>
      <c r="E841" t="s">
        <v>380</v>
      </c>
      <c r="F841" t="s">
        <v>69</v>
      </c>
      <c r="G841" t="str">
        <f t="shared" si="65"/>
        <v>mai-2025</v>
      </c>
      <c r="H841" t="str">
        <f t="shared" si="66"/>
        <v>05-mai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60">
        <v>45782</v>
      </c>
      <c r="C842" s="48">
        <v>348.74</v>
      </c>
      <c r="D842" s="7" t="s">
        <v>113</v>
      </c>
      <c r="E842" t="s">
        <v>380</v>
      </c>
      <c r="F842" t="s">
        <v>69</v>
      </c>
      <c r="G842" t="str">
        <f t="shared" si="65"/>
        <v>mai-2025</v>
      </c>
      <c r="H842" t="str">
        <f t="shared" si="66"/>
        <v>05-mai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60">
        <v>45782</v>
      </c>
      <c r="C843" s="48">
        <v>499.43</v>
      </c>
      <c r="D843" s="7" t="s">
        <v>113</v>
      </c>
      <c r="E843" t="s">
        <v>380</v>
      </c>
      <c r="F843" t="s">
        <v>69</v>
      </c>
      <c r="G843" t="str">
        <f t="shared" si="65"/>
        <v>mai-2025</v>
      </c>
      <c r="H843" t="str">
        <f t="shared" si="66"/>
        <v>05-mai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60">
        <v>45782</v>
      </c>
      <c r="C844" s="48">
        <v>359.36</v>
      </c>
      <c r="D844" s="7" t="s">
        <v>116</v>
      </c>
      <c r="E844" t="s">
        <v>380</v>
      </c>
      <c r="F844" t="s">
        <v>69</v>
      </c>
      <c r="G844" t="str">
        <f t="shared" si="65"/>
        <v>mai-2025</v>
      </c>
      <c r="H844" t="str">
        <f t="shared" si="66"/>
        <v>05-mai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60">
        <v>45781</v>
      </c>
      <c r="C845" s="48">
        <v>544.41999999999996</v>
      </c>
      <c r="D845" s="7" t="s">
        <v>381</v>
      </c>
      <c r="E845" t="s">
        <v>380</v>
      </c>
      <c r="F845" t="s">
        <v>69</v>
      </c>
      <c r="G845" t="str">
        <f t="shared" si="65"/>
        <v>mai-2025</v>
      </c>
      <c r="H845" t="str">
        <f t="shared" si="66"/>
        <v>04-mai</v>
      </c>
      <c r="I845">
        <f t="shared" si="67"/>
        <v>2025</v>
      </c>
      <c r="J845" t="str">
        <f t="shared" si="68"/>
        <v>2025-05</v>
      </c>
      <c r="K845" t="str">
        <f t="shared" si="69"/>
        <v>Week-end</v>
      </c>
    </row>
    <row r="846" spans="1:11">
      <c r="A846" s="6" t="s">
        <v>7</v>
      </c>
      <c r="B846" s="160">
        <v>45779</v>
      </c>
      <c r="C846" s="48">
        <v>854.02</v>
      </c>
      <c r="D846" s="7" t="s">
        <v>118</v>
      </c>
      <c r="E846" t="s">
        <v>380</v>
      </c>
      <c r="F846" t="s">
        <v>69</v>
      </c>
      <c r="G846" t="str">
        <f t="shared" si="65"/>
        <v>mai-2025</v>
      </c>
      <c r="H846" t="str">
        <f t="shared" si="66"/>
        <v>02-mai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60">
        <v>45777</v>
      </c>
      <c r="C847" s="48">
        <v>577.12</v>
      </c>
      <c r="D847" s="7" t="s">
        <v>117</v>
      </c>
      <c r="E847" t="s">
        <v>380</v>
      </c>
      <c r="F847" t="s">
        <v>69</v>
      </c>
      <c r="G847" t="str">
        <f t="shared" si="65"/>
        <v>avr-2025</v>
      </c>
      <c r="H847" t="str">
        <f t="shared" si="66"/>
        <v>30-avr</v>
      </c>
      <c r="I847">
        <f t="shared" si="67"/>
        <v>2025</v>
      </c>
      <c r="J847" t="str">
        <f t="shared" si="68"/>
        <v>2025-04</v>
      </c>
      <c r="K847" t="str">
        <f t="shared" si="69"/>
        <v>Semaine</v>
      </c>
    </row>
    <row r="848" spans="1:11">
      <c r="A848" s="6" t="s">
        <v>7</v>
      </c>
      <c r="B848" s="160">
        <v>45777</v>
      </c>
      <c r="C848" s="48">
        <v>492.69</v>
      </c>
      <c r="D848" s="7" t="s">
        <v>313</v>
      </c>
      <c r="E848" t="s">
        <v>380</v>
      </c>
      <c r="F848" t="s">
        <v>69</v>
      </c>
      <c r="G848" t="str">
        <f t="shared" si="65"/>
        <v>avr-2025</v>
      </c>
      <c r="H848" t="str">
        <f t="shared" si="66"/>
        <v>30-avr</v>
      </c>
      <c r="I848">
        <f t="shared" si="67"/>
        <v>2025</v>
      </c>
      <c r="J848" t="str">
        <f t="shared" si="68"/>
        <v>2025-04</v>
      </c>
      <c r="K848" t="str">
        <f t="shared" si="69"/>
        <v>Semaine</v>
      </c>
    </row>
    <row r="849" spans="1:11">
      <c r="A849" s="6" t="s">
        <v>7</v>
      </c>
      <c r="B849" s="160">
        <v>45777</v>
      </c>
      <c r="C849" s="48">
        <v>249.27</v>
      </c>
      <c r="D849" s="7" t="s">
        <v>118</v>
      </c>
      <c r="E849" t="s">
        <v>380</v>
      </c>
      <c r="F849" t="s">
        <v>69</v>
      </c>
      <c r="G849" t="str">
        <f t="shared" si="65"/>
        <v>avr-2025</v>
      </c>
      <c r="H849" t="str">
        <f t="shared" si="66"/>
        <v>30-avr</v>
      </c>
      <c r="I849">
        <f t="shared" si="67"/>
        <v>2025</v>
      </c>
      <c r="J849" t="str">
        <f t="shared" si="68"/>
        <v>2025-04</v>
      </c>
      <c r="K849" t="str">
        <f t="shared" si="69"/>
        <v>Semaine</v>
      </c>
    </row>
    <row r="850" spans="1:11">
      <c r="A850" s="6" t="s">
        <v>7</v>
      </c>
      <c r="B850" s="160">
        <v>45776</v>
      </c>
      <c r="C850" s="48">
        <v>126.57</v>
      </c>
      <c r="D850" s="7" t="s">
        <v>383</v>
      </c>
      <c r="E850" t="s">
        <v>380</v>
      </c>
      <c r="F850" t="s">
        <v>69</v>
      </c>
      <c r="G850" t="str">
        <f t="shared" si="65"/>
        <v>avr-2025</v>
      </c>
      <c r="H850" t="str">
        <f t="shared" si="66"/>
        <v>29-avr</v>
      </c>
      <c r="I850">
        <f t="shared" si="67"/>
        <v>2025</v>
      </c>
      <c r="J850" t="str">
        <f t="shared" si="68"/>
        <v>2025-04</v>
      </c>
      <c r="K850" t="str">
        <f t="shared" si="69"/>
        <v>Semaine</v>
      </c>
    </row>
    <row r="851" spans="1:11">
      <c r="A851" s="6" t="s">
        <v>7</v>
      </c>
      <c r="B851" s="160">
        <v>45776</v>
      </c>
      <c r="C851" s="48">
        <v>49.74</v>
      </c>
      <c r="D851" s="7" t="s">
        <v>383</v>
      </c>
      <c r="E851" t="s">
        <v>380</v>
      </c>
      <c r="F851" t="s">
        <v>69</v>
      </c>
      <c r="G851" t="str">
        <f t="shared" si="65"/>
        <v>avr-2025</v>
      </c>
      <c r="H851" t="str">
        <f t="shared" si="66"/>
        <v>29-avr</v>
      </c>
      <c r="I851">
        <f t="shared" si="67"/>
        <v>2025</v>
      </c>
      <c r="J851" t="str">
        <f t="shared" si="68"/>
        <v>2025-04</v>
      </c>
      <c r="K851" t="str">
        <f t="shared" si="69"/>
        <v>Semaine</v>
      </c>
    </row>
    <row r="852" spans="1:11">
      <c r="A852" s="6" t="s">
        <v>7</v>
      </c>
      <c r="B852" s="160">
        <v>45776</v>
      </c>
      <c r="C852" s="48">
        <v>167.6</v>
      </c>
      <c r="D852" s="7" t="s">
        <v>116</v>
      </c>
      <c r="E852" t="s">
        <v>380</v>
      </c>
      <c r="F852" t="s">
        <v>69</v>
      </c>
      <c r="G852" t="str">
        <f t="shared" si="65"/>
        <v>avr-2025</v>
      </c>
      <c r="H852" t="str">
        <f t="shared" si="66"/>
        <v>29-avr</v>
      </c>
      <c r="I852">
        <f t="shared" si="67"/>
        <v>2025</v>
      </c>
      <c r="J852" t="str">
        <f t="shared" si="68"/>
        <v>2025-04</v>
      </c>
      <c r="K852" t="str">
        <f t="shared" si="69"/>
        <v>Semaine</v>
      </c>
    </row>
    <row r="853" spans="1:11">
      <c r="A853" s="6" t="s">
        <v>7</v>
      </c>
      <c r="B853" s="160">
        <v>45776</v>
      </c>
      <c r="C853" s="48">
        <v>552.9</v>
      </c>
      <c r="D853" s="7" t="s">
        <v>382</v>
      </c>
      <c r="E853" t="s">
        <v>380</v>
      </c>
      <c r="F853" t="s">
        <v>69</v>
      </c>
      <c r="G853" t="str">
        <f t="shared" si="65"/>
        <v>avr-2025</v>
      </c>
      <c r="H853" t="str">
        <f t="shared" si="66"/>
        <v>29-avr</v>
      </c>
      <c r="I853">
        <f t="shared" si="67"/>
        <v>2025</v>
      </c>
      <c r="J853" t="str">
        <f t="shared" si="68"/>
        <v>2025-04</v>
      </c>
      <c r="K853" t="str">
        <f t="shared" si="69"/>
        <v>Semaine</v>
      </c>
    </row>
    <row r="854" spans="1:11">
      <c r="A854" s="6" t="s">
        <v>7</v>
      </c>
      <c r="B854" s="160">
        <v>45776</v>
      </c>
      <c r="C854" s="48">
        <v>611.44000000000005</v>
      </c>
      <c r="D854" s="7" t="s">
        <v>381</v>
      </c>
      <c r="E854" t="s">
        <v>380</v>
      </c>
      <c r="F854" t="s">
        <v>69</v>
      </c>
      <c r="G854" t="str">
        <f t="shared" si="65"/>
        <v>avr-2025</v>
      </c>
      <c r="H854" t="str">
        <f t="shared" si="66"/>
        <v>29-avr</v>
      </c>
      <c r="I854">
        <f t="shared" si="67"/>
        <v>2025</v>
      </c>
      <c r="J854" t="str">
        <f t="shared" si="68"/>
        <v>2025-04</v>
      </c>
      <c r="K854" t="str">
        <f t="shared" si="69"/>
        <v>Semaine</v>
      </c>
    </row>
    <row r="855" spans="1:11">
      <c r="A855" s="6" t="s">
        <v>7</v>
      </c>
      <c r="B855" s="160">
        <v>45776</v>
      </c>
      <c r="C855" s="48">
        <v>473.61</v>
      </c>
      <c r="D855" s="7" t="s">
        <v>118</v>
      </c>
      <c r="E855" t="s">
        <v>380</v>
      </c>
      <c r="F855" t="s">
        <v>69</v>
      </c>
      <c r="G855" t="str">
        <f t="shared" si="65"/>
        <v>avr-2025</v>
      </c>
      <c r="H855" t="str">
        <f t="shared" si="66"/>
        <v>29-avr</v>
      </c>
      <c r="I855">
        <f t="shared" si="67"/>
        <v>2025</v>
      </c>
      <c r="J855" t="str">
        <f t="shared" si="68"/>
        <v>2025-04</v>
      </c>
      <c r="K855" t="str">
        <f t="shared" si="69"/>
        <v>Semaine</v>
      </c>
    </row>
    <row r="856" spans="1:11">
      <c r="A856" s="6" t="s">
        <v>7</v>
      </c>
      <c r="B856" s="160">
        <v>45776</v>
      </c>
      <c r="C856" s="48">
        <v>691.81</v>
      </c>
      <c r="D856" s="7" t="s">
        <v>117</v>
      </c>
      <c r="E856" t="s">
        <v>380</v>
      </c>
      <c r="F856" t="s">
        <v>69</v>
      </c>
      <c r="G856" t="str">
        <f t="shared" si="65"/>
        <v>avr-2025</v>
      </c>
      <c r="H856" t="str">
        <f t="shared" si="66"/>
        <v>29-avr</v>
      </c>
      <c r="I856">
        <f t="shared" si="67"/>
        <v>2025</v>
      </c>
      <c r="J856" t="str">
        <f t="shared" si="68"/>
        <v>2025-04</v>
      </c>
      <c r="K856" t="str">
        <f t="shared" si="69"/>
        <v>Semaine</v>
      </c>
    </row>
    <row r="857" spans="1:11">
      <c r="A857" s="6" t="s">
        <v>7</v>
      </c>
      <c r="B857" s="160">
        <v>45774</v>
      </c>
      <c r="C857" s="48">
        <v>601.94000000000005</v>
      </c>
      <c r="D857" s="7" t="s">
        <v>381</v>
      </c>
      <c r="E857" t="s">
        <v>380</v>
      </c>
      <c r="F857" t="s">
        <v>69</v>
      </c>
      <c r="G857" t="str">
        <f t="shared" si="65"/>
        <v>avr-2025</v>
      </c>
      <c r="H857" t="str">
        <f t="shared" si="66"/>
        <v>27-avr</v>
      </c>
      <c r="I857">
        <f t="shared" si="67"/>
        <v>2025</v>
      </c>
      <c r="J857" t="str">
        <f t="shared" si="68"/>
        <v>2025-04</v>
      </c>
      <c r="K857" t="str">
        <f t="shared" si="69"/>
        <v>Week-end</v>
      </c>
    </row>
    <row r="858" spans="1:11">
      <c r="A858" s="6" t="s">
        <v>7</v>
      </c>
      <c r="B858" s="160">
        <v>45773</v>
      </c>
      <c r="C858" s="48">
        <v>774.57</v>
      </c>
      <c r="D858" s="7" t="s">
        <v>117</v>
      </c>
      <c r="E858" t="s">
        <v>380</v>
      </c>
      <c r="F858" t="s">
        <v>69</v>
      </c>
      <c r="G858" t="str">
        <f t="shared" si="65"/>
        <v>avr-2025</v>
      </c>
      <c r="H858" t="str">
        <f t="shared" si="66"/>
        <v>26-avr</v>
      </c>
      <c r="I858">
        <f t="shared" si="67"/>
        <v>2025</v>
      </c>
      <c r="J858" t="str">
        <f t="shared" si="68"/>
        <v>2025-04</v>
      </c>
      <c r="K858" t="str">
        <f t="shared" si="69"/>
        <v>Week-end</v>
      </c>
    </row>
    <row r="859" spans="1:11">
      <c r="A859" s="6" t="s">
        <v>7</v>
      </c>
      <c r="B859" s="160">
        <v>45772</v>
      </c>
      <c r="C859" s="48">
        <v>404.08</v>
      </c>
      <c r="D859" s="7" t="s">
        <v>313</v>
      </c>
      <c r="E859" t="s">
        <v>380</v>
      </c>
      <c r="F859" t="s">
        <v>69</v>
      </c>
      <c r="G859" t="str">
        <f t="shared" si="65"/>
        <v>avr-2025</v>
      </c>
      <c r="H859" t="str">
        <f t="shared" si="66"/>
        <v>25-avr</v>
      </c>
      <c r="I859">
        <f t="shared" si="67"/>
        <v>2025</v>
      </c>
      <c r="J859" t="str">
        <f t="shared" si="68"/>
        <v>2025-04</v>
      </c>
      <c r="K859" t="str">
        <f t="shared" si="69"/>
        <v>Semaine</v>
      </c>
    </row>
    <row r="860" spans="1:11">
      <c r="A860" s="6" t="s">
        <v>7</v>
      </c>
      <c r="B860" s="160">
        <v>45772</v>
      </c>
      <c r="C860" s="48">
        <v>879.3</v>
      </c>
      <c r="D860" s="7" t="s">
        <v>388</v>
      </c>
      <c r="E860" t="s">
        <v>380</v>
      </c>
      <c r="F860" t="s">
        <v>69</v>
      </c>
      <c r="G860" t="str">
        <f t="shared" si="65"/>
        <v>avr-2025</v>
      </c>
      <c r="H860" t="str">
        <f t="shared" si="66"/>
        <v>25-avr</v>
      </c>
      <c r="I860">
        <f t="shared" si="67"/>
        <v>2025</v>
      </c>
      <c r="J860" t="str">
        <f t="shared" si="68"/>
        <v>2025-04</v>
      </c>
      <c r="K860" t="str">
        <f t="shared" si="69"/>
        <v>Semaine</v>
      </c>
    </row>
    <row r="861" spans="1:11">
      <c r="A861" s="6" t="s">
        <v>7</v>
      </c>
      <c r="B861" s="160">
        <v>45772</v>
      </c>
      <c r="C861" s="48">
        <v>360.49</v>
      </c>
      <c r="D861" s="7" t="s">
        <v>116</v>
      </c>
      <c r="E861" t="s">
        <v>380</v>
      </c>
      <c r="F861" t="s">
        <v>69</v>
      </c>
      <c r="G861" t="str">
        <f t="shared" si="65"/>
        <v>avr-2025</v>
      </c>
      <c r="H861" t="str">
        <f t="shared" si="66"/>
        <v>25-avr</v>
      </c>
      <c r="I861">
        <f t="shared" si="67"/>
        <v>2025</v>
      </c>
      <c r="J861" t="str">
        <f t="shared" si="68"/>
        <v>2025-04</v>
      </c>
      <c r="K861" t="str">
        <f t="shared" si="69"/>
        <v>Semaine</v>
      </c>
    </row>
    <row r="862" spans="1:11">
      <c r="A862" s="6" t="s">
        <v>7</v>
      </c>
      <c r="B862" s="160">
        <v>45772</v>
      </c>
      <c r="C862" s="48">
        <v>206.76</v>
      </c>
      <c r="D862" s="7" t="s">
        <v>118</v>
      </c>
      <c r="E862" t="s">
        <v>380</v>
      </c>
      <c r="F862" t="s">
        <v>69</v>
      </c>
      <c r="G862" t="str">
        <f t="shared" si="65"/>
        <v>avr-2025</v>
      </c>
      <c r="H862" t="str">
        <f t="shared" si="66"/>
        <v>25-avr</v>
      </c>
      <c r="I862">
        <f t="shared" si="67"/>
        <v>2025</v>
      </c>
      <c r="J862" t="str">
        <f t="shared" si="68"/>
        <v>2025-04</v>
      </c>
      <c r="K862" t="str">
        <f t="shared" si="69"/>
        <v>Semaine</v>
      </c>
    </row>
    <row r="863" spans="1:11">
      <c r="A863" s="6" t="s">
        <v>7</v>
      </c>
      <c r="B863" s="160">
        <v>45772</v>
      </c>
      <c r="C863" s="48">
        <v>362.71</v>
      </c>
      <c r="D863" s="7" t="s">
        <v>117</v>
      </c>
      <c r="E863" t="s">
        <v>380</v>
      </c>
      <c r="F863" t="s">
        <v>69</v>
      </c>
      <c r="G863" t="str">
        <f t="shared" si="65"/>
        <v>avr-2025</v>
      </c>
      <c r="H863" t="str">
        <f t="shared" si="66"/>
        <v>25-avr</v>
      </c>
      <c r="I863">
        <f t="shared" si="67"/>
        <v>2025</v>
      </c>
      <c r="J863" t="str">
        <f t="shared" si="68"/>
        <v>2025-04</v>
      </c>
      <c r="K863" t="str">
        <f t="shared" si="69"/>
        <v>Semaine</v>
      </c>
    </row>
    <row r="864" spans="1:11">
      <c r="A864" s="6" t="s">
        <v>7</v>
      </c>
      <c r="B864" s="160">
        <v>45771</v>
      </c>
      <c r="C864" s="48">
        <v>346.96</v>
      </c>
      <c r="D864" s="7" t="s">
        <v>313</v>
      </c>
      <c r="E864" t="s">
        <v>380</v>
      </c>
      <c r="F864" t="s">
        <v>69</v>
      </c>
      <c r="G864" t="str">
        <f t="shared" si="65"/>
        <v>avr-2025</v>
      </c>
      <c r="H864" t="str">
        <f t="shared" si="66"/>
        <v>24-avr</v>
      </c>
      <c r="I864">
        <f t="shared" si="67"/>
        <v>2025</v>
      </c>
      <c r="J864" t="str">
        <f t="shared" si="68"/>
        <v>2025-04</v>
      </c>
      <c r="K864" t="str">
        <f t="shared" si="69"/>
        <v>Semaine</v>
      </c>
    </row>
    <row r="865" spans="1:11">
      <c r="A865" s="6" t="s">
        <v>7</v>
      </c>
      <c r="B865" s="160">
        <v>45771</v>
      </c>
      <c r="C865" s="48">
        <v>301.74</v>
      </c>
      <c r="D865" s="7" t="s">
        <v>113</v>
      </c>
      <c r="E865" t="s">
        <v>380</v>
      </c>
      <c r="F865" t="s">
        <v>69</v>
      </c>
      <c r="G865" t="str">
        <f t="shared" si="65"/>
        <v>avr-2025</v>
      </c>
      <c r="H865" t="str">
        <f t="shared" si="66"/>
        <v>24-avr</v>
      </c>
      <c r="I865">
        <f t="shared" si="67"/>
        <v>2025</v>
      </c>
      <c r="J865" t="str">
        <f t="shared" si="68"/>
        <v>2025-04</v>
      </c>
      <c r="K865" t="str">
        <f t="shared" si="69"/>
        <v>Semaine</v>
      </c>
    </row>
    <row r="866" spans="1:11">
      <c r="A866" s="6" t="s">
        <v>7</v>
      </c>
      <c r="B866" s="160">
        <v>45771</v>
      </c>
      <c r="C866" s="48">
        <v>222</v>
      </c>
      <c r="D866" s="7" t="s">
        <v>383</v>
      </c>
      <c r="E866" t="s">
        <v>380</v>
      </c>
      <c r="F866" t="s">
        <v>69</v>
      </c>
      <c r="G866" t="str">
        <f t="shared" si="65"/>
        <v>avr-2025</v>
      </c>
      <c r="H866" t="str">
        <f t="shared" si="66"/>
        <v>24-avr</v>
      </c>
      <c r="I866">
        <f t="shared" si="67"/>
        <v>2025</v>
      </c>
      <c r="J866" t="str">
        <f t="shared" si="68"/>
        <v>2025-04</v>
      </c>
      <c r="K866" t="str">
        <f t="shared" si="69"/>
        <v>Semaine</v>
      </c>
    </row>
    <row r="867" spans="1:11">
      <c r="A867" s="6" t="s">
        <v>7</v>
      </c>
      <c r="B867" s="160">
        <v>45771</v>
      </c>
      <c r="C867" s="48">
        <v>343.58</v>
      </c>
      <c r="D867" s="7" t="s">
        <v>382</v>
      </c>
      <c r="E867" t="s">
        <v>380</v>
      </c>
      <c r="F867" t="s">
        <v>69</v>
      </c>
      <c r="G867" t="str">
        <f t="shared" si="65"/>
        <v>avr-2025</v>
      </c>
      <c r="H867" t="str">
        <f t="shared" si="66"/>
        <v>24-avr</v>
      </c>
      <c r="I867">
        <f t="shared" si="67"/>
        <v>2025</v>
      </c>
      <c r="J867" t="str">
        <f t="shared" si="68"/>
        <v>2025-04</v>
      </c>
      <c r="K867" t="str">
        <f t="shared" si="69"/>
        <v>Semaine</v>
      </c>
    </row>
    <row r="868" spans="1:11">
      <c r="A868" s="6" t="s">
        <v>7</v>
      </c>
      <c r="B868" s="160">
        <v>45771</v>
      </c>
      <c r="C868" s="48">
        <v>215.47</v>
      </c>
      <c r="D868" s="7" t="s">
        <v>381</v>
      </c>
      <c r="E868" t="s">
        <v>380</v>
      </c>
      <c r="F868" t="s">
        <v>69</v>
      </c>
      <c r="G868" t="str">
        <f t="shared" si="65"/>
        <v>avr-2025</v>
      </c>
      <c r="H868" t="str">
        <f t="shared" si="66"/>
        <v>24-avr</v>
      </c>
      <c r="I868">
        <f t="shared" si="67"/>
        <v>2025</v>
      </c>
      <c r="J868" t="str">
        <f t="shared" si="68"/>
        <v>2025-04</v>
      </c>
      <c r="K868" t="str">
        <f t="shared" si="69"/>
        <v>Semaine</v>
      </c>
    </row>
    <row r="869" spans="1:11">
      <c r="A869" s="6" t="s">
        <v>7</v>
      </c>
      <c r="B869" s="160">
        <v>45771</v>
      </c>
      <c r="C869" s="48">
        <v>153.05000000000001</v>
      </c>
      <c r="D869" s="7" t="s">
        <v>118</v>
      </c>
      <c r="E869" t="s">
        <v>380</v>
      </c>
      <c r="F869" t="s">
        <v>69</v>
      </c>
      <c r="G869" t="str">
        <f t="shared" si="65"/>
        <v>avr-2025</v>
      </c>
      <c r="H869" t="str">
        <f t="shared" si="66"/>
        <v>24-avr</v>
      </c>
      <c r="I869">
        <f t="shared" si="67"/>
        <v>2025</v>
      </c>
      <c r="J869" t="str">
        <f t="shared" si="68"/>
        <v>2025-04</v>
      </c>
      <c r="K869" t="str">
        <f t="shared" si="69"/>
        <v>Semaine</v>
      </c>
    </row>
    <row r="870" spans="1:11">
      <c r="A870" s="6" t="s">
        <v>7</v>
      </c>
      <c r="B870" s="160">
        <v>45770</v>
      </c>
      <c r="C870" s="48">
        <v>266.94</v>
      </c>
      <c r="D870" s="7" t="s">
        <v>114</v>
      </c>
      <c r="E870" t="s">
        <v>380</v>
      </c>
      <c r="F870" t="s">
        <v>69</v>
      </c>
      <c r="G870" t="str">
        <f t="shared" si="65"/>
        <v>avr-2025</v>
      </c>
      <c r="H870" t="str">
        <f t="shared" si="66"/>
        <v>23-avr</v>
      </c>
      <c r="I870">
        <f t="shared" si="67"/>
        <v>2025</v>
      </c>
      <c r="J870" t="str">
        <f t="shared" si="68"/>
        <v>2025-04</v>
      </c>
      <c r="K870" t="str">
        <f t="shared" si="69"/>
        <v>Semaine</v>
      </c>
    </row>
    <row r="871" spans="1:11">
      <c r="A871" s="6" t="s">
        <v>7</v>
      </c>
      <c r="B871" s="160">
        <v>45770</v>
      </c>
      <c r="C871" s="48">
        <v>625.82000000000005</v>
      </c>
      <c r="D871" s="7" t="s">
        <v>116</v>
      </c>
      <c r="E871" t="s">
        <v>380</v>
      </c>
      <c r="F871" t="s">
        <v>69</v>
      </c>
      <c r="G871" t="str">
        <f t="shared" si="65"/>
        <v>avr-2025</v>
      </c>
      <c r="H871" t="str">
        <f t="shared" si="66"/>
        <v>23-avr</v>
      </c>
      <c r="I871">
        <f t="shared" si="67"/>
        <v>2025</v>
      </c>
      <c r="J871" t="str">
        <f t="shared" si="68"/>
        <v>2025-04</v>
      </c>
      <c r="K871" t="str">
        <f t="shared" si="69"/>
        <v>Semaine</v>
      </c>
    </row>
    <row r="872" spans="1:11">
      <c r="A872" s="6" t="s">
        <v>7</v>
      </c>
      <c r="B872" s="160">
        <v>45770</v>
      </c>
      <c r="C872" s="48">
        <v>258.85000000000002</v>
      </c>
      <c r="D872" s="7" t="s">
        <v>381</v>
      </c>
      <c r="E872" t="s">
        <v>380</v>
      </c>
      <c r="F872" t="s">
        <v>69</v>
      </c>
      <c r="G872" t="str">
        <f t="shared" si="65"/>
        <v>avr-2025</v>
      </c>
      <c r="H872" t="str">
        <f t="shared" si="66"/>
        <v>23-avr</v>
      </c>
      <c r="I872">
        <f t="shared" si="67"/>
        <v>2025</v>
      </c>
      <c r="J872" t="str">
        <f t="shared" si="68"/>
        <v>2025-04</v>
      </c>
      <c r="K872" t="str">
        <f t="shared" si="69"/>
        <v>Semaine</v>
      </c>
    </row>
    <row r="873" spans="1:11">
      <c r="A873" s="6" t="s">
        <v>7</v>
      </c>
      <c r="B873" s="160">
        <v>45770</v>
      </c>
      <c r="C873" s="48">
        <v>395.83</v>
      </c>
      <c r="D873" s="7" t="s">
        <v>118</v>
      </c>
      <c r="E873" t="s">
        <v>380</v>
      </c>
      <c r="F873" t="s">
        <v>69</v>
      </c>
      <c r="G873" t="str">
        <f t="shared" si="65"/>
        <v>avr-2025</v>
      </c>
      <c r="H873" t="str">
        <f t="shared" si="66"/>
        <v>23-avr</v>
      </c>
      <c r="I873">
        <f t="shared" si="67"/>
        <v>2025</v>
      </c>
      <c r="J873" t="str">
        <f t="shared" si="68"/>
        <v>2025-04</v>
      </c>
      <c r="K873" t="str">
        <f t="shared" si="69"/>
        <v>Semaine</v>
      </c>
    </row>
    <row r="874" spans="1:11">
      <c r="A874" s="6" t="s">
        <v>7</v>
      </c>
      <c r="B874" s="160">
        <v>45770</v>
      </c>
      <c r="C874" s="48">
        <v>137.52000000000001</v>
      </c>
      <c r="D874" s="7" t="s">
        <v>117</v>
      </c>
      <c r="E874" t="s">
        <v>380</v>
      </c>
      <c r="F874" t="s">
        <v>69</v>
      </c>
      <c r="G874" t="str">
        <f t="shared" si="65"/>
        <v>avr-2025</v>
      </c>
      <c r="H874" t="str">
        <f t="shared" si="66"/>
        <v>23-avr</v>
      </c>
      <c r="I874">
        <f t="shared" si="67"/>
        <v>2025</v>
      </c>
      <c r="J874" t="str">
        <f t="shared" si="68"/>
        <v>2025-04</v>
      </c>
      <c r="K874" t="str">
        <f t="shared" si="69"/>
        <v>Semaine</v>
      </c>
    </row>
    <row r="875" spans="1:11">
      <c r="A875" s="6" t="s">
        <v>7</v>
      </c>
      <c r="B875" s="160">
        <v>45769</v>
      </c>
      <c r="C875" s="48">
        <v>220.5</v>
      </c>
      <c r="D875" s="7" t="s">
        <v>383</v>
      </c>
      <c r="E875" t="s">
        <v>380</v>
      </c>
      <c r="F875" t="s">
        <v>69</v>
      </c>
      <c r="G875" t="str">
        <f t="shared" si="65"/>
        <v>avr-2025</v>
      </c>
      <c r="H875" t="str">
        <f t="shared" si="66"/>
        <v>22-avr</v>
      </c>
      <c r="I875">
        <f t="shared" si="67"/>
        <v>2025</v>
      </c>
      <c r="J875" t="str">
        <f t="shared" si="68"/>
        <v>2025-04</v>
      </c>
      <c r="K875" t="str">
        <f t="shared" si="69"/>
        <v>Semaine</v>
      </c>
    </row>
    <row r="876" spans="1:11">
      <c r="A876" s="6" t="s">
        <v>7</v>
      </c>
      <c r="B876" s="160">
        <v>45769</v>
      </c>
      <c r="C876" s="48">
        <v>534.86</v>
      </c>
      <c r="D876" s="7" t="s">
        <v>383</v>
      </c>
      <c r="E876" t="s">
        <v>380</v>
      </c>
      <c r="F876" t="s">
        <v>69</v>
      </c>
      <c r="G876" t="str">
        <f t="shared" si="65"/>
        <v>avr-2025</v>
      </c>
      <c r="H876" t="str">
        <f t="shared" si="66"/>
        <v>22-avr</v>
      </c>
      <c r="I876">
        <f t="shared" si="67"/>
        <v>2025</v>
      </c>
      <c r="J876" t="str">
        <f t="shared" si="68"/>
        <v>2025-04</v>
      </c>
      <c r="K876" t="str">
        <f t="shared" si="69"/>
        <v>Semaine</v>
      </c>
    </row>
    <row r="877" spans="1:11">
      <c r="A877" s="12" t="s">
        <v>7</v>
      </c>
      <c r="B877" s="159">
        <v>45769</v>
      </c>
      <c r="C877" s="47">
        <v>236.52</v>
      </c>
      <c r="D877" s="14" t="s">
        <v>391</v>
      </c>
      <c r="E877" t="s">
        <v>380</v>
      </c>
      <c r="F877" t="s">
        <v>69</v>
      </c>
      <c r="G877" t="str">
        <f t="shared" si="65"/>
        <v>avr-2025</v>
      </c>
      <c r="H877" t="str">
        <f t="shared" si="66"/>
        <v>22-avr</v>
      </c>
      <c r="I877">
        <f t="shared" si="67"/>
        <v>2025</v>
      </c>
      <c r="J877" t="str">
        <f t="shared" si="68"/>
        <v>2025-04</v>
      </c>
      <c r="K877" t="str">
        <f t="shared" si="69"/>
        <v>Semaine</v>
      </c>
    </row>
    <row r="878" spans="1:11">
      <c r="A878" s="12" t="s">
        <v>7</v>
      </c>
      <c r="B878" s="159">
        <v>45769</v>
      </c>
      <c r="C878" s="47">
        <v>71.89</v>
      </c>
      <c r="D878" s="14" t="s">
        <v>381</v>
      </c>
      <c r="E878" t="s">
        <v>380</v>
      </c>
      <c r="F878" t="s">
        <v>69</v>
      </c>
      <c r="G878" t="str">
        <f t="shared" si="65"/>
        <v>avr-2025</v>
      </c>
      <c r="H878" t="str">
        <f t="shared" si="66"/>
        <v>22-avr</v>
      </c>
      <c r="I878">
        <f t="shared" si="67"/>
        <v>2025</v>
      </c>
      <c r="J878" t="str">
        <f t="shared" si="68"/>
        <v>2025-04</v>
      </c>
      <c r="K878" t="str">
        <f t="shared" si="69"/>
        <v>Semaine</v>
      </c>
    </row>
    <row r="879" spans="1:11">
      <c r="A879" s="12" t="s">
        <v>7</v>
      </c>
      <c r="B879" s="159">
        <v>45769</v>
      </c>
      <c r="C879" s="47">
        <v>201.6</v>
      </c>
      <c r="D879" s="14" t="s">
        <v>387</v>
      </c>
      <c r="E879" t="s">
        <v>380</v>
      </c>
      <c r="F879" t="s">
        <v>69</v>
      </c>
      <c r="G879" t="str">
        <f t="shared" si="65"/>
        <v>avr-2025</v>
      </c>
      <c r="H879" t="str">
        <f t="shared" si="66"/>
        <v>22-avr</v>
      </c>
      <c r="I879">
        <f t="shared" si="67"/>
        <v>2025</v>
      </c>
      <c r="J879" t="str">
        <f t="shared" si="68"/>
        <v>2025-04</v>
      </c>
      <c r="K879" t="str">
        <f t="shared" si="69"/>
        <v>Semaine</v>
      </c>
    </row>
    <row r="880" spans="1:11">
      <c r="A880" s="12" t="s">
        <v>7</v>
      </c>
      <c r="B880" s="159">
        <v>45766</v>
      </c>
      <c r="C880" s="47">
        <v>429.87</v>
      </c>
      <c r="D880" s="14" t="s">
        <v>113</v>
      </c>
      <c r="E880" t="s">
        <v>380</v>
      </c>
      <c r="F880" t="s">
        <v>69</v>
      </c>
      <c r="G880" t="str">
        <f t="shared" si="65"/>
        <v>avr-2025</v>
      </c>
      <c r="H880" t="str">
        <f t="shared" si="66"/>
        <v>19-avr</v>
      </c>
      <c r="I880">
        <f t="shared" si="67"/>
        <v>2025</v>
      </c>
      <c r="J880" t="str">
        <f t="shared" si="68"/>
        <v>2025-04</v>
      </c>
      <c r="K880" t="str">
        <f t="shared" si="69"/>
        <v>Week-end</v>
      </c>
    </row>
    <row r="881" spans="1:11">
      <c r="A881" s="12" t="s">
        <v>7</v>
      </c>
      <c r="B881" s="159">
        <v>45766</v>
      </c>
      <c r="C881" s="47">
        <v>167.37</v>
      </c>
      <c r="D881" s="14" t="s">
        <v>114</v>
      </c>
      <c r="E881" t="s">
        <v>380</v>
      </c>
      <c r="F881" t="s">
        <v>69</v>
      </c>
      <c r="G881" t="str">
        <f t="shared" si="65"/>
        <v>avr-2025</v>
      </c>
      <c r="H881" t="str">
        <f t="shared" si="66"/>
        <v>19-avr</v>
      </c>
      <c r="I881">
        <f t="shared" si="67"/>
        <v>2025</v>
      </c>
      <c r="J881" t="str">
        <f t="shared" si="68"/>
        <v>2025-04</v>
      </c>
      <c r="K881" t="str">
        <f t="shared" si="69"/>
        <v>Week-end</v>
      </c>
    </row>
    <row r="882" spans="1:11">
      <c r="A882" s="12" t="s">
        <v>7</v>
      </c>
      <c r="B882" s="159">
        <v>45766</v>
      </c>
      <c r="C882" s="47">
        <v>949.06</v>
      </c>
      <c r="D882" s="14" t="s">
        <v>381</v>
      </c>
      <c r="E882" t="s">
        <v>380</v>
      </c>
      <c r="F882" t="s">
        <v>69</v>
      </c>
      <c r="G882" t="str">
        <f t="shared" si="65"/>
        <v>avr-2025</v>
      </c>
      <c r="H882" t="str">
        <f t="shared" si="66"/>
        <v>19-avr</v>
      </c>
      <c r="I882">
        <f t="shared" si="67"/>
        <v>2025</v>
      </c>
      <c r="J882" t="str">
        <f t="shared" si="68"/>
        <v>2025-04</v>
      </c>
      <c r="K882" t="str">
        <f t="shared" si="69"/>
        <v>Week-end</v>
      </c>
    </row>
    <row r="883" spans="1:11">
      <c r="A883" s="12" t="s">
        <v>7</v>
      </c>
      <c r="B883" s="159">
        <v>45766</v>
      </c>
      <c r="C883" s="47">
        <v>286.52</v>
      </c>
      <c r="D883" s="14" t="s">
        <v>382</v>
      </c>
      <c r="E883" t="s">
        <v>380</v>
      </c>
      <c r="F883" t="s">
        <v>69</v>
      </c>
      <c r="G883" t="str">
        <f t="shared" si="65"/>
        <v>avr-2025</v>
      </c>
      <c r="H883" t="str">
        <f t="shared" si="66"/>
        <v>19-avr</v>
      </c>
      <c r="I883">
        <f t="shared" si="67"/>
        <v>2025</v>
      </c>
      <c r="J883" t="str">
        <f t="shared" si="68"/>
        <v>2025-04</v>
      </c>
      <c r="K883" t="str">
        <f t="shared" si="69"/>
        <v>Week-end</v>
      </c>
    </row>
    <row r="884" spans="1:11">
      <c r="A884" s="12" t="s">
        <v>7</v>
      </c>
      <c r="B884" s="159">
        <v>45766</v>
      </c>
      <c r="C884" s="47">
        <v>981.18</v>
      </c>
      <c r="D884" s="14" t="s">
        <v>117</v>
      </c>
      <c r="E884" t="s">
        <v>380</v>
      </c>
      <c r="F884" t="s">
        <v>69</v>
      </c>
      <c r="G884" t="str">
        <f t="shared" si="65"/>
        <v>avr-2025</v>
      </c>
      <c r="H884" t="str">
        <f t="shared" si="66"/>
        <v>19-avr</v>
      </c>
      <c r="I884">
        <f t="shared" si="67"/>
        <v>2025</v>
      </c>
      <c r="J884" t="str">
        <f t="shared" si="68"/>
        <v>2025-04</v>
      </c>
      <c r="K884" t="str">
        <f t="shared" si="69"/>
        <v>Week-end</v>
      </c>
    </row>
    <row r="885" spans="1:11">
      <c r="A885" s="12" t="s">
        <v>7</v>
      </c>
      <c r="B885" s="159">
        <v>45765</v>
      </c>
      <c r="C885" s="47">
        <v>56.4</v>
      </c>
      <c r="D885" s="14" t="s">
        <v>381</v>
      </c>
      <c r="E885" t="s">
        <v>380</v>
      </c>
      <c r="F885" t="s">
        <v>69</v>
      </c>
      <c r="G885" t="str">
        <f t="shared" si="65"/>
        <v>avr-2025</v>
      </c>
      <c r="H885" t="str">
        <f t="shared" si="66"/>
        <v>18-avr</v>
      </c>
      <c r="I885">
        <f t="shared" si="67"/>
        <v>2025</v>
      </c>
      <c r="J885" t="str">
        <f t="shared" si="68"/>
        <v>2025-04</v>
      </c>
      <c r="K885" t="str">
        <f t="shared" si="69"/>
        <v>Semaine</v>
      </c>
    </row>
    <row r="886" spans="1:11">
      <c r="A886" s="12" t="s">
        <v>7</v>
      </c>
      <c r="B886" s="159">
        <v>45764</v>
      </c>
      <c r="C886" s="47">
        <v>397.15</v>
      </c>
      <c r="D886" s="14" t="s">
        <v>381</v>
      </c>
      <c r="E886" t="s">
        <v>380</v>
      </c>
      <c r="F886" t="s">
        <v>69</v>
      </c>
      <c r="G886" t="str">
        <f t="shared" si="65"/>
        <v>avr-2025</v>
      </c>
      <c r="H886" t="str">
        <f t="shared" si="66"/>
        <v>17-avr</v>
      </c>
      <c r="I886">
        <f t="shared" si="67"/>
        <v>2025</v>
      </c>
      <c r="J886" t="str">
        <f t="shared" si="68"/>
        <v>2025-04</v>
      </c>
      <c r="K886" t="str">
        <f t="shared" si="69"/>
        <v>Semaine</v>
      </c>
    </row>
    <row r="887" spans="1:11">
      <c r="A887" s="12" t="s">
        <v>7</v>
      </c>
      <c r="B887" s="159">
        <v>45764</v>
      </c>
      <c r="C887" s="47">
        <v>29.4</v>
      </c>
      <c r="D887" s="14" t="s">
        <v>381</v>
      </c>
      <c r="E887" t="s">
        <v>380</v>
      </c>
      <c r="F887" t="s">
        <v>69</v>
      </c>
      <c r="G887" t="str">
        <f t="shared" si="65"/>
        <v>avr-2025</v>
      </c>
      <c r="H887" t="str">
        <f t="shared" si="66"/>
        <v>17-avr</v>
      </c>
      <c r="I887">
        <f t="shared" si="67"/>
        <v>2025</v>
      </c>
      <c r="J887" t="str">
        <f t="shared" si="68"/>
        <v>2025-04</v>
      </c>
      <c r="K887" t="str">
        <f t="shared" si="69"/>
        <v>Semaine</v>
      </c>
    </row>
    <row r="888" spans="1:11">
      <c r="A888" s="12" t="s">
        <v>7</v>
      </c>
      <c r="B888" s="159">
        <v>45764</v>
      </c>
      <c r="C888" s="47">
        <v>604.45000000000005</v>
      </c>
      <c r="D888" s="14" t="s">
        <v>268</v>
      </c>
      <c r="E888" t="s">
        <v>380</v>
      </c>
      <c r="F888" t="s">
        <v>69</v>
      </c>
      <c r="G888" t="str">
        <f t="shared" si="65"/>
        <v>avr-2025</v>
      </c>
      <c r="H888" t="str">
        <f t="shared" si="66"/>
        <v>17-avr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59">
        <v>45764</v>
      </c>
      <c r="C889" s="47">
        <v>506.26</v>
      </c>
      <c r="D889" s="14" t="s">
        <v>118</v>
      </c>
      <c r="E889" t="s">
        <v>380</v>
      </c>
      <c r="F889" t="s">
        <v>69</v>
      </c>
      <c r="G889" t="str">
        <f t="shared" si="65"/>
        <v>avr-2025</v>
      </c>
      <c r="H889" t="str">
        <f t="shared" si="66"/>
        <v>17-avr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59">
        <v>45764</v>
      </c>
      <c r="C890" s="47">
        <v>175.07</v>
      </c>
      <c r="D890" s="14" t="s">
        <v>117</v>
      </c>
      <c r="E890" t="s">
        <v>380</v>
      </c>
      <c r="F890" t="s">
        <v>69</v>
      </c>
      <c r="G890" t="str">
        <f t="shared" si="65"/>
        <v>avr-2025</v>
      </c>
      <c r="H890" t="str">
        <f t="shared" si="66"/>
        <v>17-avr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59">
        <v>45763</v>
      </c>
      <c r="C891" s="47">
        <v>479.07</v>
      </c>
      <c r="D891" s="14" t="s">
        <v>381</v>
      </c>
      <c r="E891" t="s">
        <v>380</v>
      </c>
      <c r="F891" t="s">
        <v>69</v>
      </c>
      <c r="G891" t="str">
        <f t="shared" si="65"/>
        <v>avr-2025</v>
      </c>
      <c r="H891" t="str">
        <f t="shared" si="66"/>
        <v>16-avr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59">
        <v>45763</v>
      </c>
      <c r="C892" s="47">
        <v>642.84</v>
      </c>
      <c r="D892" s="14" t="s">
        <v>382</v>
      </c>
      <c r="E892" t="s">
        <v>380</v>
      </c>
      <c r="F892" t="s">
        <v>69</v>
      </c>
      <c r="G892" t="str">
        <f t="shared" si="65"/>
        <v>avr-2025</v>
      </c>
      <c r="H892" t="str">
        <f t="shared" si="66"/>
        <v>16-avr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59">
        <v>45762</v>
      </c>
      <c r="C893" s="47">
        <v>138.72</v>
      </c>
      <c r="D893" s="14" t="s">
        <v>396</v>
      </c>
      <c r="E893" t="s">
        <v>380</v>
      </c>
      <c r="F893" t="s">
        <v>69</v>
      </c>
      <c r="G893" t="str">
        <f t="shared" si="65"/>
        <v>avr-2025</v>
      </c>
      <c r="H893" t="str">
        <f t="shared" si="66"/>
        <v>15-avr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59">
        <v>45762</v>
      </c>
      <c r="C894" s="47">
        <v>649.30999999999995</v>
      </c>
      <c r="D894" s="14" t="s">
        <v>119</v>
      </c>
      <c r="E894" t="s">
        <v>380</v>
      </c>
      <c r="F894" t="s">
        <v>69</v>
      </c>
      <c r="G894" t="str">
        <f t="shared" si="65"/>
        <v>avr-2025</v>
      </c>
      <c r="H894" t="str">
        <f t="shared" si="66"/>
        <v>15-avr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59">
        <v>45762</v>
      </c>
      <c r="C895" s="47">
        <v>147.77000000000001</v>
      </c>
      <c r="D895" s="14" t="s">
        <v>114</v>
      </c>
      <c r="E895" t="s">
        <v>380</v>
      </c>
      <c r="F895" t="s">
        <v>69</v>
      </c>
      <c r="G895" t="str">
        <f t="shared" si="65"/>
        <v>avr-2025</v>
      </c>
      <c r="H895" t="str">
        <f t="shared" si="66"/>
        <v>15-avr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59">
        <v>45762</v>
      </c>
      <c r="C896" s="47">
        <v>145.91999999999999</v>
      </c>
      <c r="D896" s="14" t="s">
        <v>381</v>
      </c>
      <c r="E896" t="s">
        <v>380</v>
      </c>
      <c r="F896" t="s">
        <v>69</v>
      </c>
      <c r="G896" t="str">
        <f t="shared" si="65"/>
        <v>avr-2025</v>
      </c>
      <c r="H896" t="str">
        <f t="shared" si="66"/>
        <v>15-avr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59">
        <v>45762</v>
      </c>
      <c r="C897" s="47">
        <v>201.6</v>
      </c>
      <c r="D897" s="14" t="s">
        <v>387</v>
      </c>
      <c r="E897" t="s">
        <v>380</v>
      </c>
      <c r="F897" t="s">
        <v>69</v>
      </c>
      <c r="G897" t="str">
        <f t="shared" si="65"/>
        <v>avr-2025</v>
      </c>
      <c r="H897" t="str">
        <f t="shared" si="66"/>
        <v>15-avr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59">
        <v>45762</v>
      </c>
      <c r="C898" s="47">
        <v>469.54</v>
      </c>
      <c r="D898" s="14" t="s">
        <v>118</v>
      </c>
      <c r="E898" t="s">
        <v>380</v>
      </c>
      <c r="F898" t="s">
        <v>69</v>
      </c>
      <c r="G898" t="str">
        <f t="shared" ref="G898:G961" si="70">TEXT(B898,"mmm-aaaa")</f>
        <v>avr-2025</v>
      </c>
      <c r="H898" t="str">
        <f t="shared" ref="H898:H961" si="71">TEXT(B898,"jj-mmm")</f>
        <v>15-avr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59">
        <v>45762</v>
      </c>
      <c r="C899" s="47">
        <v>448.49</v>
      </c>
      <c r="D899" s="14" t="s">
        <v>117</v>
      </c>
      <c r="E899" t="s">
        <v>380</v>
      </c>
      <c r="F899" t="s">
        <v>69</v>
      </c>
      <c r="G899" t="str">
        <f t="shared" si="70"/>
        <v>avr-2025</v>
      </c>
      <c r="H899" t="str">
        <f t="shared" si="71"/>
        <v>15-avr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59">
        <v>45761</v>
      </c>
      <c r="C900" s="47">
        <v>66.319999999999993</v>
      </c>
      <c r="D900" s="14" t="s">
        <v>383</v>
      </c>
      <c r="E900" t="s">
        <v>380</v>
      </c>
      <c r="F900" t="s">
        <v>69</v>
      </c>
      <c r="G900" t="str">
        <f t="shared" si="70"/>
        <v>avr-2025</v>
      </c>
      <c r="H900" t="str">
        <f t="shared" si="71"/>
        <v>14-avr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59">
        <v>45761</v>
      </c>
      <c r="C901" s="47">
        <v>234.6</v>
      </c>
      <c r="D901" s="14" t="s">
        <v>383</v>
      </c>
      <c r="E901" t="s">
        <v>380</v>
      </c>
      <c r="F901" t="s">
        <v>69</v>
      </c>
      <c r="G901" t="str">
        <f t="shared" si="70"/>
        <v>avr-2025</v>
      </c>
      <c r="H901" t="str">
        <f t="shared" si="71"/>
        <v>14-avr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59">
        <v>45761</v>
      </c>
      <c r="C902" s="47">
        <v>201.2</v>
      </c>
      <c r="D902" s="14" t="s">
        <v>383</v>
      </c>
      <c r="E902" t="s">
        <v>380</v>
      </c>
      <c r="F902" t="s">
        <v>69</v>
      </c>
      <c r="G902" t="str">
        <f t="shared" si="70"/>
        <v>avr-2025</v>
      </c>
      <c r="H902" t="str">
        <f t="shared" si="71"/>
        <v>14-avr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59">
        <v>45759</v>
      </c>
      <c r="C903" s="47">
        <v>84.6</v>
      </c>
      <c r="D903" s="14" t="s">
        <v>381</v>
      </c>
      <c r="E903" t="s">
        <v>380</v>
      </c>
      <c r="F903" t="s">
        <v>69</v>
      </c>
      <c r="G903" t="str">
        <f t="shared" si="70"/>
        <v>avr-2025</v>
      </c>
      <c r="H903" t="str">
        <f t="shared" si="71"/>
        <v>12-avr</v>
      </c>
      <c r="I903">
        <f t="shared" si="72"/>
        <v>2025</v>
      </c>
      <c r="J903" t="str">
        <f t="shared" si="73"/>
        <v>2025-04</v>
      </c>
      <c r="K903" t="str">
        <f t="shared" si="74"/>
        <v>Week-end</v>
      </c>
    </row>
    <row r="904" spans="1:11">
      <c r="A904" s="12" t="s">
        <v>7</v>
      </c>
      <c r="B904" s="159">
        <v>45758</v>
      </c>
      <c r="C904" s="47">
        <v>644.16</v>
      </c>
      <c r="D904" s="14" t="s">
        <v>113</v>
      </c>
      <c r="E904" t="s">
        <v>380</v>
      </c>
      <c r="F904" t="s">
        <v>69</v>
      </c>
      <c r="G904" t="str">
        <f t="shared" si="70"/>
        <v>avr-2025</v>
      </c>
      <c r="H904" t="str">
        <f t="shared" si="71"/>
        <v>11-avr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59">
        <v>45758</v>
      </c>
      <c r="C905" s="47">
        <v>102.95</v>
      </c>
      <c r="D905" s="14" t="s">
        <v>383</v>
      </c>
      <c r="E905" t="s">
        <v>380</v>
      </c>
      <c r="F905" t="s">
        <v>69</v>
      </c>
      <c r="G905" t="str">
        <f t="shared" si="70"/>
        <v>avr-2025</v>
      </c>
      <c r="H905" t="str">
        <f t="shared" si="71"/>
        <v>11-avr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59">
        <v>45758</v>
      </c>
      <c r="C906" s="47">
        <v>1051.4000000000001</v>
      </c>
      <c r="D906" s="14" t="s">
        <v>388</v>
      </c>
      <c r="E906" t="s">
        <v>380</v>
      </c>
      <c r="F906" t="s">
        <v>69</v>
      </c>
      <c r="G906" t="str">
        <f t="shared" si="70"/>
        <v>avr-2025</v>
      </c>
      <c r="H906" t="str">
        <f t="shared" si="71"/>
        <v>11-avr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59">
        <v>45758</v>
      </c>
      <c r="C907" s="47">
        <v>698.72</v>
      </c>
      <c r="D907" s="14" t="s">
        <v>381</v>
      </c>
      <c r="E907" t="s">
        <v>380</v>
      </c>
      <c r="F907" t="s">
        <v>69</v>
      </c>
      <c r="G907" t="str">
        <f t="shared" si="70"/>
        <v>avr-2025</v>
      </c>
      <c r="H907" t="str">
        <f t="shared" si="71"/>
        <v>11-avr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60">
        <v>45758</v>
      </c>
      <c r="C908" s="48">
        <v>510.56</v>
      </c>
      <c r="D908" s="7" t="s">
        <v>382</v>
      </c>
      <c r="E908" t="s">
        <v>380</v>
      </c>
      <c r="F908" t="s">
        <v>69</v>
      </c>
      <c r="G908" t="str">
        <f t="shared" si="70"/>
        <v>avr-2025</v>
      </c>
      <c r="H908" t="str">
        <f t="shared" si="71"/>
        <v>11-avr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60">
        <v>45757</v>
      </c>
      <c r="C909" s="48">
        <v>311.44</v>
      </c>
      <c r="D909" s="7" t="s">
        <v>313</v>
      </c>
      <c r="E909" t="s">
        <v>380</v>
      </c>
      <c r="F909" t="s">
        <v>69</v>
      </c>
      <c r="G909" t="str">
        <f t="shared" si="70"/>
        <v>avr-2025</v>
      </c>
      <c r="H909" t="str">
        <f t="shared" si="71"/>
        <v>10-avr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60">
        <v>45757</v>
      </c>
      <c r="C910" s="48">
        <v>494.39</v>
      </c>
      <c r="D910" s="7" t="s">
        <v>114</v>
      </c>
      <c r="E910" t="s">
        <v>380</v>
      </c>
      <c r="F910" t="s">
        <v>69</v>
      </c>
      <c r="G910" t="str">
        <f t="shared" si="70"/>
        <v>avr-2025</v>
      </c>
      <c r="H910" t="str">
        <f t="shared" si="71"/>
        <v>10-avr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60">
        <v>45757</v>
      </c>
      <c r="C911" s="48">
        <v>878.94</v>
      </c>
      <c r="D911" s="7" t="s">
        <v>381</v>
      </c>
      <c r="E911" t="s">
        <v>380</v>
      </c>
      <c r="F911" t="s">
        <v>69</v>
      </c>
      <c r="G911" t="str">
        <f t="shared" si="70"/>
        <v>avr-2025</v>
      </c>
      <c r="H911" t="str">
        <f t="shared" si="71"/>
        <v>10-avr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60">
        <v>45757</v>
      </c>
      <c r="C912" s="48">
        <v>92.39</v>
      </c>
      <c r="D912" s="7" t="s">
        <v>381</v>
      </c>
      <c r="E912" t="s">
        <v>380</v>
      </c>
      <c r="F912" t="s">
        <v>69</v>
      </c>
      <c r="G912" t="str">
        <f t="shared" si="70"/>
        <v>avr-2025</v>
      </c>
      <c r="H912" t="str">
        <f t="shared" si="71"/>
        <v>10-avr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60">
        <v>45757</v>
      </c>
      <c r="C913" s="48">
        <v>501.56</v>
      </c>
      <c r="D913" s="7" t="s">
        <v>382</v>
      </c>
      <c r="E913" t="s">
        <v>380</v>
      </c>
      <c r="F913" t="s">
        <v>69</v>
      </c>
      <c r="G913" t="str">
        <f t="shared" si="70"/>
        <v>avr-2025</v>
      </c>
      <c r="H913" t="str">
        <f t="shared" si="71"/>
        <v>10-avr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60">
        <v>45757</v>
      </c>
      <c r="C914" s="48">
        <v>417.85</v>
      </c>
      <c r="D914" s="7" t="s">
        <v>118</v>
      </c>
      <c r="E914" t="s">
        <v>380</v>
      </c>
      <c r="F914" t="s">
        <v>69</v>
      </c>
      <c r="G914" t="str">
        <f t="shared" si="70"/>
        <v>avr-2025</v>
      </c>
      <c r="H914" t="str">
        <f t="shared" si="71"/>
        <v>10-avr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60">
        <v>45757</v>
      </c>
      <c r="C915" s="48">
        <v>523.04999999999995</v>
      </c>
      <c r="D915" s="7" t="s">
        <v>117</v>
      </c>
      <c r="E915" t="s">
        <v>380</v>
      </c>
      <c r="F915" t="s">
        <v>69</v>
      </c>
      <c r="G915" t="str">
        <f t="shared" si="70"/>
        <v>avr-2025</v>
      </c>
      <c r="H915" t="str">
        <f t="shared" si="71"/>
        <v>10-avr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60">
        <v>45757</v>
      </c>
      <c r="C916" s="48">
        <v>23.09</v>
      </c>
      <c r="D916" s="7" t="s">
        <v>117</v>
      </c>
      <c r="E916" t="s">
        <v>380</v>
      </c>
      <c r="F916" t="s">
        <v>69</v>
      </c>
      <c r="G916" t="str">
        <f t="shared" si="70"/>
        <v>avr-2025</v>
      </c>
      <c r="H916" t="str">
        <f t="shared" si="71"/>
        <v>10-avr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60">
        <v>45756</v>
      </c>
      <c r="C917" s="48">
        <v>384</v>
      </c>
      <c r="D917" s="7" t="s">
        <v>70</v>
      </c>
      <c r="E917" t="s">
        <v>380</v>
      </c>
      <c r="F917" t="s">
        <v>69</v>
      </c>
      <c r="G917" t="str">
        <f t="shared" si="70"/>
        <v>avr-2025</v>
      </c>
      <c r="H917" t="str">
        <f t="shared" si="71"/>
        <v>09-avr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60">
        <v>45756</v>
      </c>
      <c r="C918" s="48">
        <v>139.80000000000001</v>
      </c>
      <c r="D918" s="7" t="s">
        <v>383</v>
      </c>
      <c r="E918" t="s">
        <v>380</v>
      </c>
      <c r="F918" t="s">
        <v>69</v>
      </c>
      <c r="G918" t="str">
        <f t="shared" si="70"/>
        <v>avr-2025</v>
      </c>
      <c r="H918" t="str">
        <f t="shared" si="71"/>
        <v>09-avr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60">
        <v>45756</v>
      </c>
      <c r="C919" s="48">
        <v>58.67</v>
      </c>
      <c r="D919" s="7" t="s">
        <v>114</v>
      </c>
      <c r="E919" t="s">
        <v>380</v>
      </c>
      <c r="F919" t="s">
        <v>69</v>
      </c>
      <c r="G919" t="str">
        <f t="shared" si="70"/>
        <v>avr-2025</v>
      </c>
      <c r="H919" t="str">
        <f t="shared" si="71"/>
        <v>09-avr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60">
        <v>45756</v>
      </c>
      <c r="C920" s="48">
        <v>793.58</v>
      </c>
      <c r="D920" s="7" t="s">
        <v>381</v>
      </c>
      <c r="E920" t="s">
        <v>380</v>
      </c>
      <c r="F920" t="s">
        <v>69</v>
      </c>
      <c r="G920" t="str">
        <f t="shared" si="70"/>
        <v>avr-2025</v>
      </c>
      <c r="H920" t="str">
        <f t="shared" si="71"/>
        <v>09-avr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60">
        <v>45756</v>
      </c>
      <c r="C921" s="48">
        <v>150.96</v>
      </c>
      <c r="D921" s="7" t="s">
        <v>118</v>
      </c>
      <c r="E921" t="s">
        <v>380</v>
      </c>
      <c r="F921" t="s">
        <v>69</v>
      </c>
      <c r="G921" t="str">
        <f t="shared" si="70"/>
        <v>avr-2025</v>
      </c>
      <c r="H921" t="str">
        <f t="shared" si="71"/>
        <v>09-avr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60">
        <v>45756</v>
      </c>
      <c r="C922" s="48">
        <v>593.37</v>
      </c>
      <c r="D922" s="7" t="s">
        <v>117</v>
      </c>
      <c r="E922" t="s">
        <v>380</v>
      </c>
      <c r="F922" t="s">
        <v>69</v>
      </c>
      <c r="G922" t="str">
        <f t="shared" si="70"/>
        <v>avr-2025</v>
      </c>
      <c r="H922" t="str">
        <f t="shared" si="71"/>
        <v>09-avr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60">
        <v>45755</v>
      </c>
      <c r="C923" s="48">
        <v>196.79</v>
      </c>
      <c r="D923" s="7" t="s">
        <v>313</v>
      </c>
      <c r="E923" t="s">
        <v>380</v>
      </c>
      <c r="F923" t="s">
        <v>69</v>
      </c>
      <c r="G923" t="str">
        <f t="shared" si="70"/>
        <v>avr-2025</v>
      </c>
      <c r="H923" t="str">
        <f t="shared" si="71"/>
        <v>08-avr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60">
        <v>45755</v>
      </c>
      <c r="C924" s="48">
        <v>376.01</v>
      </c>
      <c r="D924" s="7" t="s">
        <v>113</v>
      </c>
      <c r="E924" t="s">
        <v>380</v>
      </c>
      <c r="F924" t="s">
        <v>69</v>
      </c>
      <c r="G924" t="str">
        <f t="shared" si="70"/>
        <v>avr-2025</v>
      </c>
      <c r="H924" t="str">
        <f t="shared" si="71"/>
        <v>08-avr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60">
        <v>45755</v>
      </c>
      <c r="C925" s="48">
        <v>116.65</v>
      </c>
      <c r="D925" s="7" t="s">
        <v>114</v>
      </c>
      <c r="E925" t="s">
        <v>380</v>
      </c>
      <c r="F925" t="s">
        <v>69</v>
      </c>
      <c r="G925" t="str">
        <f t="shared" si="70"/>
        <v>avr-2025</v>
      </c>
      <c r="H925" t="str">
        <f t="shared" si="71"/>
        <v>08-avr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60">
        <v>45755</v>
      </c>
      <c r="C926" s="48">
        <v>877.41</v>
      </c>
      <c r="D926" s="7" t="s">
        <v>381</v>
      </c>
      <c r="E926" t="s">
        <v>380</v>
      </c>
      <c r="F926" t="s">
        <v>69</v>
      </c>
      <c r="G926" t="str">
        <f t="shared" si="70"/>
        <v>avr-2025</v>
      </c>
      <c r="H926" t="str">
        <f t="shared" si="71"/>
        <v>08-avr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60">
        <v>45755</v>
      </c>
      <c r="C927" s="48">
        <v>1534.02</v>
      </c>
      <c r="D927" s="7" t="s">
        <v>382</v>
      </c>
      <c r="E927" t="s">
        <v>380</v>
      </c>
      <c r="F927" t="s">
        <v>69</v>
      </c>
      <c r="G927" t="str">
        <f t="shared" si="70"/>
        <v>avr-2025</v>
      </c>
      <c r="H927" t="str">
        <f t="shared" si="71"/>
        <v>08-avr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60">
        <v>45755</v>
      </c>
      <c r="C928" s="48">
        <v>319.89</v>
      </c>
      <c r="D928" s="7" t="s">
        <v>118</v>
      </c>
      <c r="E928" t="s">
        <v>380</v>
      </c>
      <c r="F928" t="s">
        <v>69</v>
      </c>
      <c r="G928" t="str">
        <f t="shared" si="70"/>
        <v>avr-2025</v>
      </c>
      <c r="H928" t="str">
        <f t="shared" si="71"/>
        <v>08-avr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60">
        <v>45755</v>
      </c>
      <c r="C929" s="48">
        <v>662.65</v>
      </c>
      <c r="D929" s="7" t="s">
        <v>117</v>
      </c>
      <c r="E929" t="s">
        <v>380</v>
      </c>
      <c r="F929" t="s">
        <v>69</v>
      </c>
      <c r="G929" t="str">
        <f t="shared" si="70"/>
        <v>avr-2025</v>
      </c>
      <c r="H929" t="str">
        <f t="shared" si="71"/>
        <v>08-avr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60">
        <v>45755</v>
      </c>
      <c r="C930" s="48">
        <v>52.95</v>
      </c>
      <c r="D930" s="7" t="s">
        <v>117</v>
      </c>
      <c r="E930" t="s">
        <v>380</v>
      </c>
      <c r="F930" t="s">
        <v>69</v>
      </c>
      <c r="G930" t="str">
        <f t="shared" si="70"/>
        <v>avr-2025</v>
      </c>
      <c r="H930" t="str">
        <f t="shared" si="71"/>
        <v>08-avr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60">
        <v>45754</v>
      </c>
      <c r="C931" s="48">
        <v>48</v>
      </c>
      <c r="D931" s="7" t="s">
        <v>383</v>
      </c>
      <c r="E931" t="s">
        <v>380</v>
      </c>
      <c r="F931" t="s">
        <v>69</v>
      </c>
      <c r="G931" t="str">
        <f t="shared" si="70"/>
        <v>avr-2025</v>
      </c>
      <c r="H931" t="str">
        <f t="shared" si="71"/>
        <v>07-avr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60">
        <v>45754</v>
      </c>
      <c r="C932" s="48">
        <v>323.93</v>
      </c>
      <c r="D932" s="7" t="s">
        <v>383</v>
      </c>
      <c r="E932" t="s">
        <v>380</v>
      </c>
      <c r="F932" t="s">
        <v>69</v>
      </c>
      <c r="G932" t="str">
        <f t="shared" si="70"/>
        <v>avr-2025</v>
      </c>
      <c r="H932" t="str">
        <f t="shared" si="71"/>
        <v>07-avr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60">
        <v>45754</v>
      </c>
      <c r="C933" s="48">
        <v>139</v>
      </c>
      <c r="D933" s="7" t="s">
        <v>383</v>
      </c>
      <c r="E933" t="s">
        <v>380</v>
      </c>
      <c r="F933" t="s">
        <v>69</v>
      </c>
      <c r="G933" t="str">
        <f t="shared" si="70"/>
        <v>avr-2025</v>
      </c>
      <c r="H933" t="str">
        <f t="shared" si="71"/>
        <v>07-avr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60">
        <v>45754</v>
      </c>
      <c r="C934" s="48">
        <v>142.80000000000001</v>
      </c>
      <c r="D934" s="7" t="s">
        <v>388</v>
      </c>
      <c r="E934" t="s">
        <v>380</v>
      </c>
      <c r="F934" t="s">
        <v>69</v>
      </c>
      <c r="G934" t="str">
        <f t="shared" si="70"/>
        <v>avr-2025</v>
      </c>
      <c r="H934" t="str">
        <f t="shared" si="71"/>
        <v>07-avr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60">
        <v>45754</v>
      </c>
      <c r="C935" s="48">
        <v>979.14</v>
      </c>
      <c r="D935" s="7" t="s">
        <v>391</v>
      </c>
      <c r="E935" t="s">
        <v>380</v>
      </c>
      <c r="F935" t="s">
        <v>69</v>
      </c>
      <c r="G935" t="str">
        <f t="shared" si="70"/>
        <v>avr-2025</v>
      </c>
      <c r="H935" t="str">
        <f t="shared" si="71"/>
        <v>07-avr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60">
        <v>45753</v>
      </c>
      <c r="C936" s="48">
        <v>332.38</v>
      </c>
      <c r="D936" s="7" t="s">
        <v>381</v>
      </c>
      <c r="E936" t="s">
        <v>380</v>
      </c>
      <c r="F936" t="s">
        <v>69</v>
      </c>
      <c r="G936" t="str">
        <f t="shared" si="70"/>
        <v>avr-2025</v>
      </c>
      <c r="H936" t="str">
        <f t="shared" si="71"/>
        <v>06-avr</v>
      </c>
      <c r="I936">
        <f t="shared" si="72"/>
        <v>2025</v>
      </c>
      <c r="J936" t="str">
        <f t="shared" si="73"/>
        <v>2025-04</v>
      </c>
      <c r="K936" t="str">
        <f t="shared" si="74"/>
        <v>Week-end</v>
      </c>
    </row>
    <row r="937" spans="1:11">
      <c r="A937" s="6" t="s">
        <v>7</v>
      </c>
      <c r="B937" s="160">
        <v>45752</v>
      </c>
      <c r="C937" s="48">
        <v>372.3</v>
      </c>
      <c r="D937" s="7" t="s">
        <v>113</v>
      </c>
      <c r="E937" t="s">
        <v>380</v>
      </c>
      <c r="F937" t="s">
        <v>69</v>
      </c>
      <c r="G937" t="str">
        <f t="shared" si="70"/>
        <v>avr-2025</v>
      </c>
      <c r="H937" t="str">
        <f t="shared" si="71"/>
        <v>05-avr</v>
      </c>
      <c r="I937">
        <f t="shared" si="72"/>
        <v>2025</v>
      </c>
      <c r="J937" t="str">
        <f t="shared" si="73"/>
        <v>2025-04</v>
      </c>
      <c r="K937" t="str">
        <f t="shared" si="74"/>
        <v>Week-end</v>
      </c>
    </row>
    <row r="938" spans="1:11">
      <c r="A938" s="6" t="s">
        <v>7</v>
      </c>
      <c r="B938" s="160">
        <v>45752</v>
      </c>
      <c r="C938" s="48">
        <v>402.48</v>
      </c>
      <c r="D938" s="7" t="s">
        <v>390</v>
      </c>
      <c r="E938" t="s">
        <v>380</v>
      </c>
      <c r="F938" t="s">
        <v>69</v>
      </c>
      <c r="G938" t="str">
        <f t="shared" si="70"/>
        <v>avr-2025</v>
      </c>
      <c r="H938" t="str">
        <f t="shared" si="71"/>
        <v>05-avr</v>
      </c>
      <c r="I938">
        <f t="shared" si="72"/>
        <v>2025</v>
      </c>
      <c r="J938" t="str">
        <f t="shared" si="73"/>
        <v>2025-04</v>
      </c>
      <c r="K938" t="str">
        <f t="shared" si="74"/>
        <v>Week-end</v>
      </c>
    </row>
    <row r="939" spans="1:11">
      <c r="A939" s="6" t="s">
        <v>7</v>
      </c>
      <c r="B939" s="160">
        <v>45752</v>
      </c>
      <c r="C939" s="48">
        <v>98.78</v>
      </c>
      <c r="D939" s="7" t="s">
        <v>114</v>
      </c>
      <c r="E939" t="s">
        <v>380</v>
      </c>
      <c r="F939" t="s">
        <v>69</v>
      </c>
      <c r="G939" t="str">
        <f t="shared" si="70"/>
        <v>avr-2025</v>
      </c>
      <c r="H939" t="str">
        <f t="shared" si="71"/>
        <v>05-avr</v>
      </c>
      <c r="I939">
        <f t="shared" si="72"/>
        <v>2025</v>
      </c>
      <c r="J939" t="str">
        <f t="shared" si="73"/>
        <v>2025-04</v>
      </c>
      <c r="K939" t="str">
        <f t="shared" si="74"/>
        <v>Week-end</v>
      </c>
    </row>
    <row r="940" spans="1:11">
      <c r="A940" s="6" t="s">
        <v>7</v>
      </c>
      <c r="B940" s="160">
        <v>45752</v>
      </c>
      <c r="C940" s="48">
        <v>448.64</v>
      </c>
      <c r="D940" s="7" t="s">
        <v>382</v>
      </c>
      <c r="E940" t="s">
        <v>380</v>
      </c>
      <c r="F940" t="s">
        <v>69</v>
      </c>
      <c r="G940" t="str">
        <f t="shared" si="70"/>
        <v>avr-2025</v>
      </c>
      <c r="H940" t="str">
        <f t="shared" si="71"/>
        <v>05-avr</v>
      </c>
      <c r="I940">
        <f t="shared" si="72"/>
        <v>2025</v>
      </c>
      <c r="J940" t="str">
        <f t="shared" si="73"/>
        <v>2025-04</v>
      </c>
      <c r="K940" t="str">
        <f t="shared" si="74"/>
        <v>Week-end</v>
      </c>
    </row>
    <row r="941" spans="1:11">
      <c r="A941" s="6" t="s">
        <v>7</v>
      </c>
      <c r="B941" s="160">
        <v>45752</v>
      </c>
      <c r="C941" s="48">
        <v>686.73</v>
      </c>
      <c r="D941" s="7" t="s">
        <v>117</v>
      </c>
      <c r="E941" t="s">
        <v>380</v>
      </c>
      <c r="F941" t="s">
        <v>69</v>
      </c>
      <c r="G941" t="str">
        <f t="shared" si="70"/>
        <v>avr-2025</v>
      </c>
      <c r="H941" t="str">
        <f t="shared" si="71"/>
        <v>05-avr</v>
      </c>
      <c r="I941">
        <f t="shared" si="72"/>
        <v>2025</v>
      </c>
      <c r="J941" t="str">
        <f t="shared" si="73"/>
        <v>2025-04</v>
      </c>
      <c r="K941" t="str">
        <f t="shared" si="74"/>
        <v>Week-end</v>
      </c>
    </row>
    <row r="942" spans="1:11">
      <c r="A942" s="6" t="s">
        <v>7</v>
      </c>
      <c r="B942" s="160">
        <v>45751</v>
      </c>
      <c r="C942" s="48">
        <v>1708.44</v>
      </c>
      <c r="D942" s="7" t="s">
        <v>119</v>
      </c>
      <c r="E942" t="s">
        <v>380</v>
      </c>
      <c r="F942" t="s">
        <v>69</v>
      </c>
      <c r="G942" t="str">
        <f t="shared" si="70"/>
        <v>avr-2025</v>
      </c>
      <c r="H942" t="str">
        <f t="shared" si="71"/>
        <v>04-avr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60">
        <v>45751</v>
      </c>
      <c r="C943" s="48">
        <v>420.85</v>
      </c>
      <c r="D943" s="7" t="s">
        <v>381</v>
      </c>
      <c r="E943" t="s">
        <v>380</v>
      </c>
      <c r="F943" t="s">
        <v>69</v>
      </c>
      <c r="G943" t="str">
        <f t="shared" si="70"/>
        <v>avr-2025</v>
      </c>
      <c r="H943" t="str">
        <f t="shared" si="71"/>
        <v>04-avr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60">
        <v>45751</v>
      </c>
      <c r="C944" s="48">
        <v>400.3</v>
      </c>
      <c r="D944" s="7" t="s">
        <v>382</v>
      </c>
      <c r="E944" t="s">
        <v>380</v>
      </c>
      <c r="F944" t="s">
        <v>69</v>
      </c>
      <c r="G944" t="str">
        <f t="shared" si="70"/>
        <v>avr-2025</v>
      </c>
      <c r="H944" t="str">
        <f t="shared" si="71"/>
        <v>04-avr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60">
        <v>45751</v>
      </c>
      <c r="C945" s="48">
        <v>942.83</v>
      </c>
      <c r="D945" s="7" t="s">
        <v>118</v>
      </c>
      <c r="E945" t="s">
        <v>380</v>
      </c>
      <c r="F945" t="s">
        <v>69</v>
      </c>
      <c r="G945" t="str">
        <f t="shared" si="70"/>
        <v>avr-2025</v>
      </c>
      <c r="H945" t="str">
        <f t="shared" si="71"/>
        <v>04-avr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60">
        <v>45751</v>
      </c>
      <c r="C946" s="48">
        <v>107.73</v>
      </c>
      <c r="D946" s="7" t="s">
        <v>117</v>
      </c>
      <c r="E946" t="s">
        <v>380</v>
      </c>
      <c r="F946" t="s">
        <v>69</v>
      </c>
      <c r="G946" t="str">
        <f t="shared" si="70"/>
        <v>avr-2025</v>
      </c>
      <c r="H946" t="str">
        <f t="shared" si="71"/>
        <v>04-avr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60">
        <v>45751</v>
      </c>
      <c r="C947" s="48">
        <v>684.74</v>
      </c>
      <c r="D947" s="7" t="s">
        <v>397</v>
      </c>
      <c r="E947" t="s">
        <v>380</v>
      </c>
      <c r="F947" t="s">
        <v>69</v>
      </c>
      <c r="G947" t="str">
        <f t="shared" si="70"/>
        <v>avr-2025</v>
      </c>
      <c r="H947" t="str">
        <f t="shared" si="71"/>
        <v>04-avr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60">
        <v>45750</v>
      </c>
      <c r="C948" s="48">
        <v>126.59</v>
      </c>
      <c r="D948" s="7" t="s">
        <v>114</v>
      </c>
      <c r="E948" t="s">
        <v>380</v>
      </c>
      <c r="F948" t="s">
        <v>69</v>
      </c>
      <c r="G948" t="str">
        <f t="shared" si="70"/>
        <v>avr-2025</v>
      </c>
      <c r="H948" t="str">
        <f t="shared" si="71"/>
        <v>03-avr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60">
        <v>45750</v>
      </c>
      <c r="C949" s="48">
        <v>155.07</v>
      </c>
      <c r="D949" s="7" t="s">
        <v>381</v>
      </c>
      <c r="E949" t="s">
        <v>380</v>
      </c>
      <c r="F949" t="s">
        <v>69</v>
      </c>
      <c r="G949" t="str">
        <f t="shared" si="70"/>
        <v>avr-2025</v>
      </c>
      <c r="H949" t="str">
        <f t="shared" si="71"/>
        <v>03-avr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60">
        <v>45750</v>
      </c>
      <c r="C950" s="48">
        <v>427.02</v>
      </c>
      <c r="D950" s="7" t="s">
        <v>382</v>
      </c>
      <c r="E950" t="s">
        <v>380</v>
      </c>
      <c r="F950" t="s">
        <v>69</v>
      </c>
      <c r="G950" t="str">
        <f t="shared" si="70"/>
        <v>avr-2025</v>
      </c>
      <c r="H950" t="str">
        <f t="shared" si="71"/>
        <v>03-avr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60">
        <v>45750</v>
      </c>
      <c r="C951" s="48">
        <v>2372.73</v>
      </c>
      <c r="D951" s="7" t="s">
        <v>386</v>
      </c>
      <c r="E951" t="s">
        <v>380</v>
      </c>
      <c r="F951" t="s">
        <v>69</v>
      </c>
      <c r="G951" t="str">
        <f t="shared" si="70"/>
        <v>avr-2025</v>
      </c>
      <c r="H951" t="str">
        <f t="shared" si="71"/>
        <v>03-avr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60">
        <v>45750</v>
      </c>
      <c r="C952" s="48">
        <v>327.17</v>
      </c>
      <c r="D952" s="7" t="s">
        <v>117</v>
      </c>
      <c r="E952" t="s">
        <v>380</v>
      </c>
      <c r="F952" t="s">
        <v>69</v>
      </c>
      <c r="G952" t="str">
        <f t="shared" si="70"/>
        <v>avr-2025</v>
      </c>
      <c r="H952" t="str">
        <f t="shared" si="71"/>
        <v>03-avr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60">
        <v>45749</v>
      </c>
      <c r="C953" s="48">
        <v>337.5</v>
      </c>
      <c r="D953" s="7" t="s">
        <v>381</v>
      </c>
      <c r="E953" t="s">
        <v>380</v>
      </c>
      <c r="F953" t="s">
        <v>69</v>
      </c>
      <c r="G953" t="str">
        <f t="shared" si="70"/>
        <v>avr-2025</v>
      </c>
      <c r="H953" t="str">
        <f t="shared" si="71"/>
        <v>02-avr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60">
        <v>45749</v>
      </c>
      <c r="C954" s="48">
        <v>210.98</v>
      </c>
      <c r="D954" s="7" t="s">
        <v>117</v>
      </c>
      <c r="E954" t="s">
        <v>380</v>
      </c>
      <c r="F954" t="s">
        <v>69</v>
      </c>
      <c r="G954" t="str">
        <f t="shared" si="70"/>
        <v>avr-2025</v>
      </c>
      <c r="H954" t="str">
        <f t="shared" si="71"/>
        <v>02-avr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60">
        <v>45748</v>
      </c>
      <c r="C955" s="48">
        <v>1675.5</v>
      </c>
      <c r="D955" s="7" t="s">
        <v>70</v>
      </c>
      <c r="E955" t="s">
        <v>380</v>
      </c>
      <c r="F955" t="s">
        <v>69</v>
      </c>
      <c r="G955" t="str">
        <f t="shared" si="70"/>
        <v>avr-2025</v>
      </c>
      <c r="H955" t="str">
        <f t="shared" si="71"/>
        <v>01-avr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60">
        <v>45748</v>
      </c>
      <c r="C956" s="48">
        <v>400.95</v>
      </c>
      <c r="D956" s="7" t="s">
        <v>114</v>
      </c>
      <c r="E956" t="s">
        <v>380</v>
      </c>
      <c r="F956" t="s">
        <v>69</v>
      </c>
      <c r="G956" t="str">
        <f t="shared" si="70"/>
        <v>avr-2025</v>
      </c>
      <c r="H956" t="str">
        <f t="shared" si="71"/>
        <v>01-avr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60">
        <v>45748</v>
      </c>
      <c r="C957" s="48">
        <v>170.74</v>
      </c>
      <c r="D957" s="7" t="s">
        <v>381</v>
      </c>
      <c r="E957" t="s">
        <v>380</v>
      </c>
      <c r="F957" t="s">
        <v>69</v>
      </c>
      <c r="G957" t="str">
        <f t="shared" si="70"/>
        <v>avr-2025</v>
      </c>
      <c r="H957" t="str">
        <f t="shared" si="71"/>
        <v>01-avr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60">
        <v>45748</v>
      </c>
      <c r="C958" s="48">
        <v>544.62</v>
      </c>
      <c r="D958" s="7" t="s">
        <v>381</v>
      </c>
      <c r="E958" t="s">
        <v>380</v>
      </c>
      <c r="F958" t="s">
        <v>69</v>
      </c>
      <c r="G958" t="str">
        <f t="shared" si="70"/>
        <v>avr-2025</v>
      </c>
      <c r="H958" t="str">
        <f t="shared" si="71"/>
        <v>01-avr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60">
        <v>45748</v>
      </c>
      <c r="C959" s="48">
        <v>479.02</v>
      </c>
      <c r="D959" s="7" t="s">
        <v>382</v>
      </c>
      <c r="E959" t="s">
        <v>380</v>
      </c>
      <c r="F959" t="s">
        <v>69</v>
      </c>
      <c r="G959" t="str">
        <f t="shared" si="70"/>
        <v>avr-2025</v>
      </c>
      <c r="H959" t="str">
        <f t="shared" si="71"/>
        <v>01-avr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60">
        <v>45748</v>
      </c>
      <c r="C960" s="48">
        <v>201.6</v>
      </c>
      <c r="D960" s="7" t="s">
        <v>387</v>
      </c>
      <c r="E960" t="s">
        <v>380</v>
      </c>
      <c r="F960" t="s">
        <v>69</v>
      </c>
      <c r="G960" t="str">
        <f t="shared" si="70"/>
        <v>avr-2025</v>
      </c>
      <c r="H960" t="str">
        <f t="shared" si="71"/>
        <v>01-avr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60">
        <v>45748</v>
      </c>
      <c r="C961" s="48">
        <v>527.48</v>
      </c>
      <c r="D961" s="7" t="s">
        <v>118</v>
      </c>
      <c r="E961" t="s">
        <v>380</v>
      </c>
      <c r="F961" t="s">
        <v>69</v>
      </c>
      <c r="G961" t="str">
        <f t="shared" si="70"/>
        <v>avr-2025</v>
      </c>
      <c r="H961" t="str">
        <f t="shared" si="71"/>
        <v>01-avr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60">
        <v>45748</v>
      </c>
      <c r="C962" s="48">
        <v>641.82000000000005</v>
      </c>
      <c r="D962" s="7" t="s">
        <v>117</v>
      </c>
      <c r="E962" t="s">
        <v>380</v>
      </c>
      <c r="F962" t="s">
        <v>69</v>
      </c>
      <c r="G962" t="str">
        <f t="shared" ref="G962:G1025" si="75">TEXT(B962,"mmm-aaaa")</f>
        <v>avr-2025</v>
      </c>
      <c r="H962" t="str">
        <f t="shared" ref="H962:H1025" si="76">TEXT(B962,"jj-mmm")</f>
        <v>01-avr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60">
        <v>45747</v>
      </c>
      <c r="C963" s="48">
        <v>547.30999999999995</v>
      </c>
      <c r="D963" s="7" t="s">
        <v>391</v>
      </c>
      <c r="E963" t="s">
        <v>380</v>
      </c>
      <c r="F963" t="s">
        <v>69</v>
      </c>
      <c r="G963" t="str">
        <f t="shared" si="75"/>
        <v>mars-2025</v>
      </c>
      <c r="H963" t="str">
        <f t="shared" si="76"/>
        <v>31-mars</v>
      </c>
      <c r="I963">
        <f t="shared" si="77"/>
        <v>2025</v>
      </c>
      <c r="J963" t="str">
        <f t="shared" si="78"/>
        <v>2025-03</v>
      </c>
      <c r="K963" t="str">
        <f t="shared" si="79"/>
        <v>Semaine</v>
      </c>
    </row>
    <row r="964" spans="1:11">
      <c r="A964" s="6" t="s">
        <v>7</v>
      </c>
      <c r="B964" s="160">
        <v>45745</v>
      </c>
      <c r="C964" s="48">
        <v>646.23</v>
      </c>
      <c r="D964" s="7" t="s">
        <v>113</v>
      </c>
      <c r="E964" t="s">
        <v>380</v>
      </c>
      <c r="F964" t="s">
        <v>69</v>
      </c>
      <c r="G964" t="str">
        <f t="shared" si="75"/>
        <v>mars-2025</v>
      </c>
      <c r="H964" t="str">
        <f t="shared" si="76"/>
        <v>29-mars</v>
      </c>
      <c r="I964">
        <f t="shared" si="77"/>
        <v>2025</v>
      </c>
      <c r="J964" t="str">
        <f t="shared" si="78"/>
        <v>2025-03</v>
      </c>
      <c r="K964" t="str">
        <f t="shared" si="79"/>
        <v>Week-end</v>
      </c>
    </row>
    <row r="965" spans="1:11">
      <c r="A965" s="6" t="s">
        <v>7</v>
      </c>
      <c r="B965" s="160">
        <v>45745</v>
      </c>
      <c r="C965" s="48">
        <v>1601.76</v>
      </c>
      <c r="D965" s="7" t="s">
        <v>382</v>
      </c>
      <c r="E965" t="s">
        <v>380</v>
      </c>
      <c r="F965" t="s">
        <v>69</v>
      </c>
      <c r="G965" t="str">
        <f t="shared" si="75"/>
        <v>mars-2025</v>
      </c>
      <c r="H965" t="str">
        <f t="shared" si="76"/>
        <v>29-mars</v>
      </c>
      <c r="I965">
        <f t="shared" si="77"/>
        <v>2025</v>
      </c>
      <c r="J965" t="str">
        <f t="shared" si="78"/>
        <v>2025-03</v>
      </c>
      <c r="K965" t="str">
        <f t="shared" si="79"/>
        <v>Week-end</v>
      </c>
    </row>
    <row r="966" spans="1:11">
      <c r="A966" s="6" t="s">
        <v>7</v>
      </c>
      <c r="B966" s="160">
        <v>45744</v>
      </c>
      <c r="C966" s="48">
        <v>399.9</v>
      </c>
      <c r="D966" s="7" t="s">
        <v>313</v>
      </c>
      <c r="E966" t="s">
        <v>380</v>
      </c>
      <c r="F966" t="s">
        <v>69</v>
      </c>
      <c r="G966" t="str">
        <f t="shared" si="75"/>
        <v>mars-2025</v>
      </c>
      <c r="H966" t="str">
        <f t="shared" si="76"/>
        <v>28-mars</v>
      </c>
      <c r="I966">
        <f t="shared" si="77"/>
        <v>2025</v>
      </c>
      <c r="J966" t="str">
        <f t="shared" si="78"/>
        <v>2025-03</v>
      </c>
      <c r="K966" t="str">
        <f t="shared" si="79"/>
        <v>Semaine</v>
      </c>
    </row>
    <row r="967" spans="1:11">
      <c r="A967" s="6" t="s">
        <v>7</v>
      </c>
      <c r="B967" s="160">
        <v>45744</v>
      </c>
      <c r="C967" s="48">
        <v>203.49</v>
      </c>
      <c r="D967" s="7" t="s">
        <v>392</v>
      </c>
      <c r="E967" t="s">
        <v>380</v>
      </c>
      <c r="F967" t="s">
        <v>69</v>
      </c>
      <c r="G967" t="str">
        <f t="shared" si="75"/>
        <v>mars-2025</v>
      </c>
      <c r="H967" t="str">
        <f t="shared" si="76"/>
        <v>28-mars</v>
      </c>
      <c r="I967">
        <f t="shared" si="77"/>
        <v>2025</v>
      </c>
      <c r="J967" t="str">
        <f t="shared" si="78"/>
        <v>2025-03</v>
      </c>
      <c r="K967" t="str">
        <f t="shared" si="79"/>
        <v>Semaine</v>
      </c>
    </row>
    <row r="968" spans="1:11">
      <c r="A968" s="6" t="s">
        <v>7</v>
      </c>
      <c r="B968" s="160">
        <v>45744</v>
      </c>
      <c r="C968" s="48">
        <v>444.21</v>
      </c>
      <c r="D968" s="7" t="s">
        <v>114</v>
      </c>
      <c r="E968" t="s">
        <v>380</v>
      </c>
      <c r="F968" t="s">
        <v>69</v>
      </c>
      <c r="G968" t="str">
        <f t="shared" si="75"/>
        <v>mars-2025</v>
      </c>
      <c r="H968" t="str">
        <f t="shared" si="76"/>
        <v>28-mars</v>
      </c>
      <c r="I968">
        <f t="shared" si="77"/>
        <v>2025</v>
      </c>
      <c r="J968" t="str">
        <f t="shared" si="78"/>
        <v>2025-03</v>
      </c>
      <c r="K968" t="str">
        <f t="shared" si="79"/>
        <v>Semaine</v>
      </c>
    </row>
    <row r="969" spans="1:11">
      <c r="A969" s="6" t="s">
        <v>7</v>
      </c>
      <c r="B969" s="160">
        <v>45744</v>
      </c>
      <c r="C969" s="48">
        <v>601.30999999999995</v>
      </c>
      <c r="D969" s="7" t="s">
        <v>381</v>
      </c>
      <c r="E969" t="s">
        <v>380</v>
      </c>
      <c r="F969" t="s">
        <v>69</v>
      </c>
      <c r="G969" t="str">
        <f t="shared" si="75"/>
        <v>mars-2025</v>
      </c>
      <c r="H969" t="str">
        <f t="shared" si="76"/>
        <v>28-mars</v>
      </c>
      <c r="I969">
        <f t="shared" si="77"/>
        <v>2025</v>
      </c>
      <c r="J969" t="str">
        <f t="shared" si="78"/>
        <v>2025-03</v>
      </c>
      <c r="K969" t="str">
        <f t="shared" si="79"/>
        <v>Semaine</v>
      </c>
    </row>
    <row r="970" spans="1:11">
      <c r="A970" s="6" t="s">
        <v>7</v>
      </c>
      <c r="B970" s="160">
        <v>45744</v>
      </c>
      <c r="C970" s="48">
        <v>204.19</v>
      </c>
      <c r="D970" s="7" t="s">
        <v>118</v>
      </c>
      <c r="E970" t="s">
        <v>380</v>
      </c>
      <c r="F970" t="s">
        <v>69</v>
      </c>
      <c r="G970" t="str">
        <f t="shared" si="75"/>
        <v>mars-2025</v>
      </c>
      <c r="H970" t="str">
        <f t="shared" si="76"/>
        <v>28-mars</v>
      </c>
      <c r="I970">
        <f t="shared" si="77"/>
        <v>2025</v>
      </c>
      <c r="J970" t="str">
        <f t="shared" si="78"/>
        <v>2025-03</v>
      </c>
      <c r="K970" t="str">
        <f t="shared" si="79"/>
        <v>Semaine</v>
      </c>
    </row>
    <row r="971" spans="1:11">
      <c r="A971" s="6" t="s">
        <v>7</v>
      </c>
      <c r="B971" s="160">
        <v>45744</v>
      </c>
      <c r="C971" s="48">
        <v>470.4</v>
      </c>
      <c r="D971" s="7" t="s">
        <v>117</v>
      </c>
      <c r="E971" t="s">
        <v>380</v>
      </c>
      <c r="F971" t="s">
        <v>69</v>
      </c>
      <c r="G971" t="str">
        <f t="shared" si="75"/>
        <v>mars-2025</v>
      </c>
      <c r="H971" t="str">
        <f t="shared" si="76"/>
        <v>28-mars</v>
      </c>
      <c r="I971">
        <f t="shared" si="77"/>
        <v>2025</v>
      </c>
      <c r="J971" t="str">
        <f t="shared" si="78"/>
        <v>2025-03</v>
      </c>
      <c r="K971" t="str">
        <f t="shared" si="79"/>
        <v>Semaine</v>
      </c>
    </row>
    <row r="972" spans="1:11">
      <c r="A972" s="6" t="s">
        <v>7</v>
      </c>
      <c r="B972" s="160">
        <v>45743</v>
      </c>
      <c r="C972" s="48">
        <v>144.6</v>
      </c>
      <c r="D972" s="7" t="s">
        <v>113</v>
      </c>
      <c r="E972" t="s">
        <v>380</v>
      </c>
      <c r="F972" t="s">
        <v>69</v>
      </c>
      <c r="G972" t="str">
        <f t="shared" si="75"/>
        <v>mars-2025</v>
      </c>
      <c r="H972" t="str">
        <f t="shared" si="76"/>
        <v>27-mars</v>
      </c>
      <c r="I972">
        <f t="shared" si="77"/>
        <v>2025</v>
      </c>
      <c r="J972" t="str">
        <f t="shared" si="78"/>
        <v>2025-03</v>
      </c>
      <c r="K972" t="str">
        <f t="shared" si="79"/>
        <v>Semaine</v>
      </c>
    </row>
    <row r="973" spans="1:11">
      <c r="A973" s="6" t="s">
        <v>7</v>
      </c>
      <c r="B973" s="160">
        <v>45743</v>
      </c>
      <c r="C973" s="48">
        <v>391.45</v>
      </c>
      <c r="D973" s="7" t="s">
        <v>381</v>
      </c>
      <c r="E973" t="s">
        <v>380</v>
      </c>
      <c r="F973" t="s">
        <v>69</v>
      </c>
      <c r="G973" t="str">
        <f t="shared" si="75"/>
        <v>mars-2025</v>
      </c>
      <c r="H973" t="str">
        <f t="shared" si="76"/>
        <v>27-mars</v>
      </c>
      <c r="I973">
        <f t="shared" si="77"/>
        <v>2025</v>
      </c>
      <c r="J973" t="str">
        <f t="shared" si="78"/>
        <v>2025-03</v>
      </c>
      <c r="K973" t="str">
        <f t="shared" si="79"/>
        <v>Semaine</v>
      </c>
    </row>
    <row r="974" spans="1:11">
      <c r="A974" s="6" t="s">
        <v>7</v>
      </c>
      <c r="B974" s="160">
        <v>45743</v>
      </c>
      <c r="C974" s="48">
        <v>822.47</v>
      </c>
      <c r="D974" s="7" t="s">
        <v>117</v>
      </c>
      <c r="E974" t="s">
        <v>380</v>
      </c>
      <c r="F974" t="s">
        <v>69</v>
      </c>
      <c r="G974" t="str">
        <f t="shared" si="75"/>
        <v>mars-2025</v>
      </c>
      <c r="H974" t="str">
        <f t="shared" si="76"/>
        <v>27-mars</v>
      </c>
      <c r="I974">
        <f t="shared" si="77"/>
        <v>2025</v>
      </c>
      <c r="J974" t="str">
        <f t="shared" si="78"/>
        <v>2025-03</v>
      </c>
      <c r="K974" t="str">
        <f t="shared" si="79"/>
        <v>Semaine</v>
      </c>
    </row>
    <row r="975" spans="1:11">
      <c r="A975" s="6" t="s">
        <v>7</v>
      </c>
      <c r="B975" s="160">
        <v>45742</v>
      </c>
      <c r="C975" s="48">
        <v>214.82</v>
      </c>
      <c r="D975" s="7" t="s">
        <v>113</v>
      </c>
      <c r="E975" t="s">
        <v>380</v>
      </c>
      <c r="F975" t="s">
        <v>69</v>
      </c>
      <c r="G975" t="str">
        <f t="shared" si="75"/>
        <v>mars-2025</v>
      </c>
      <c r="H975" t="str">
        <f t="shared" si="76"/>
        <v>26-mars</v>
      </c>
      <c r="I975">
        <f t="shared" si="77"/>
        <v>2025</v>
      </c>
      <c r="J975" t="str">
        <f t="shared" si="78"/>
        <v>2025-03</v>
      </c>
      <c r="K975" t="str">
        <f t="shared" si="79"/>
        <v>Semaine</v>
      </c>
    </row>
    <row r="976" spans="1:11">
      <c r="A976" s="6" t="s">
        <v>7</v>
      </c>
      <c r="B976" s="160">
        <v>45742</v>
      </c>
      <c r="C976" s="48">
        <v>35.5</v>
      </c>
      <c r="D976" s="7" t="s">
        <v>381</v>
      </c>
      <c r="E976" t="s">
        <v>380</v>
      </c>
      <c r="F976" t="s">
        <v>69</v>
      </c>
      <c r="G976" t="str">
        <f t="shared" si="75"/>
        <v>mars-2025</v>
      </c>
      <c r="H976" t="str">
        <f t="shared" si="76"/>
        <v>26-mars</v>
      </c>
      <c r="I976">
        <f t="shared" si="77"/>
        <v>2025</v>
      </c>
      <c r="J976" t="str">
        <f t="shared" si="78"/>
        <v>2025-03</v>
      </c>
      <c r="K976" t="str">
        <f t="shared" si="79"/>
        <v>Semaine</v>
      </c>
    </row>
    <row r="977" spans="1:11">
      <c r="A977" s="6" t="s">
        <v>7</v>
      </c>
      <c r="B977" s="160">
        <v>45742</v>
      </c>
      <c r="C977" s="48">
        <v>288.05</v>
      </c>
      <c r="D977" s="7" t="s">
        <v>381</v>
      </c>
      <c r="E977" t="s">
        <v>380</v>
      </c>
      <c r="F977" t="s">
        <v>69</v>
      </c>
      <c r="G977" t="str">
        <f t="shared" si="75"/>
        <v>mars-2025</v>
      </c>
      <c r="H977" t="str">
        <f t="shared" si="76"/>
        <v>26-mars</v>
      </c>
      <c r="I977">
        <f t="shared" si="77"/>
        <v>2025</v>
      </c>
      <c r="J977" t="str">
        <f t="shared" si="78"/>
        <v>2025-03</v>
      </c>
      <c r="K977" t="str">
        <f t="shared" si="79"/>
        <v>Semaine</v>
      </c>
    </row>
    <row r="978" spans="1:11">
      <c r="A978" s="6" t="s">
        <v>7</v>
      </c>
      <c r="B978" s="160">
        <v>45742</v>
      </c>
      <c r="C978" s="48">
        <v>313.63</v>
      </c>
      <c r="D978" s="7" t="s">
        <v>118</v>
      </c>
      <c r="E978" t="s">
        <v>380</v>
      </c>
      <c r="F978" t="s">
        <v>69</v>
      </c>
      <c r="G978" t="str">
        <f t="shared" si="75"/>
        <v>mars-2025</v>
      </c>
      <c r="H978" t="str">
        <f t="shared" si="76"/>
        <v>26-mars</v>
      </c>
      <c r="I978">
        <f t="shared" si="77"/>
        <v>2025</v>
      </c>
      <c r="J978" t="str">
        <f t="shared" si="78"/>
        <v>2025-03</v>
      </c>
      <c r="K978" t="str">
        <f t="shared" si="79"/>
        <v>Semaine</v>
      </c>
    </row>
    <row r="979" spans="1:11">
      <c r="A979" s="6" t="s">
        <v>7</v>
      </c>
      <c r="B979" s="160">
        <v>45742</v>
      </c>
      <c r="C979" s="48">
        <v>313.02</v>
      </c>
      <c r="D979" s="7" t="s">
        <v>117</v>
      </c>
      <c r="E979" t="s">
        <v>380</v>
      </c>
      <c r="F979" t="s">
        <v>69</v>
      </c>
      <c r="G979" t="str">
        <f t="shared" si="75"/>
        <v>mars-2025</v>
      </c>
      <c r="H979" t="str">
        <f t="shared" si="76"/>
        <v>26-mars</v>
      </c>
      <c r="I979">
        <f t="shared" si="77"/>
        <v>2025</v>
      </c>
      <c r="J979" t="str">
        <f t="shared" si="78"/>
        <v>2025-03</v>
      </c>
      <c r="K979" t="str">
        <f t="shared" si="79"/>
        <v>Semaine</v>
      </c>
    </row>
    <row r="980" spans="1:11">
      <c r="A980" s="6" t="s">
        <v>7</v>
      </c>
      <c r="B980" s="160">
        <v>45741</v>
      </c>
      <c r="C980" s="48">
        <v>389.51</v>
      </c>
      <c r="D980" s="7" t="s">
        <v>113</v>
      </c>
      <c r="E980" t="s">
        <v>380</v>
      </c>
      <c r="F980" t="s">
        <v>69</v>
      </c>
      <c r="G980" t="str">
        <f t="shared" si="75"/>
        <v>mars-2025</v>
      </c>
      <c r="H980" t="str">
        <f t="shared" si="76"/>
        <v>25-mars</v>
      </c>
      <c r="I980">
        <f t="shared" si="77"/>
        <v>2025</v>
      </c>
      <c r="J980" t="str">
        <f t="shared" si="78"/>
        <v>2025-03</v>
      </c>
      <c r="K980" t="str">
        <f t="shared" si="79"/>
        <v>Semaine</v>
      </c>
    </row>
    <row r="981" spans="1:11">
      <c r="A981" s="6" t="s">
        <v>7</v>
      </c>
      <c r="B981" s="160">
        <v>45741</v>
      </c>
      <c r="C981" s="48">
        <v>495.07</v>
      </c>
      <c r="D981" s="7" t="s">
        <v>313</v>
      </c>
      <c r="E981" t="s">
        <v>380</v>
      </c>
      <c r="F981" t="s">
        <v>69</v>
      </c>
      <c r="G981" t="str">
        <f t="shared" si="75"/>
        <v>mars-2025</v>
      </c>
      <c r="H981" t="str">
        <f t="shared" si="76"/>
        <v>25-mars</v>
      </c>
      <c r="I981">
        <f t="shared" si="77"/>
        <v>2025</v>
      </c>
      <c r="J981" t="str">
        <f t="shared" si="78"/>
        <v>2025-03</v>
      </c>
      <c r="K981" t="str">
        <f t="shared" si="79"/>
        <v>Semaine</v>
      </c>
    </row>
    <row r="982" spans="1:11">
      <c r="A982" s="6" t="s">
        <v>7</v>
      </c>
      <c r="B982" s="160">
        <v>45741</v>
      </c>
      <c r="C982" s="48">
        <v>983.95</v>
      </c>
      <c r="D982" s="7" t="s">
        <v>381</v>
      </c>
      <c r="E982" t="s">
        <v>380</v>
      </c>
      <c r="F982" t="s">
        <v>69</v>
      </c>
      <c r="G982" t="str">
        <f t="shared" si="75"/>
        <v>mars-2025</v>
      </c>
      <c r="H982" t="str">
        <f t="shared" si="76"/>
        <v>25-mars</v>
      </c>
      <c r="I982">
        <f t="shared" si="77"/>
        <v>2025</v>
      </c>
      <c r="J982" t="str">
        <f t="shared" si="78"/>
        <v>2025-03</v>
      </c>
      <c r="K982" t="str">
        <f t="shared" si="79"/>
        <v>Semaine</v>
      </c>
    </row>
    <row r="983" spans="1:11">
      <c r="A983" s="6" t="s">
        <v>7</v>
      </c>
      <c r="B983" s="160">
        <v>45741</v>
      </c>
      <c r="C983" s="48">
        <v>95.55</v>
      </c>
      <c r="D983" s="7" t="s">
        <v>114</v>
      </c>
      <c r="E983" t="s">
        <v>380</v>
      </c>
      <c r="F983" t="s">
        <v>69</v>
      </c>
      <c r="G983" t="str">
        <f t="shared" si="75"/>
        <v>mars-2025</v>
      </c>
      <c r="H983" t="str">
        <f t="shared" si="76"/>
        <v>25-mars</v>
      </c>
      <c r="I983">
        <f t="shared" si="77"/>
        <v>2025</v>
      </c>
      <c r="J983" t="str">
        <f t="shared" si="78"/>
        <v>2025-03</v>
      </c>
      <c r="K983" t="str">
        <f t="shared" si="79"/>
        <v>Semaine</v>
      </c>
    </row>
    <row r="984" spans="1:11">
      <c r="A984" s="6" t="s">
        <v>7</v>
      </c>
      <c r="B984" s="160">
        <v>45741</v>
      </c>
      <c r="C984" s="48">
        <v>2504.5500000000002</v>
      </c>
      <c r="D984" s="7" t="s">
        <v>386</v>
      </c>
      <c r="E984" t="s">
        <v>380</v>
      </c>
      <c r="F984" t="s">
        <v>69</v>
      </c>
      <c r="G984" t="str">
        <f t="shared" si="75"/>
        <v>mars-2025</v>
      </c>
      <c r="H984" t="str">
        <f t="shared" si="76"/>
        <v>25-mars</v>
      </c>
      <c r="I984">
        <f t="shared" si="77"/>
        <v>2025</v>
      </c>
      <c r="J984" t="str">
        <f t="shared" si="78"/>
        <v>2025-03</v>
      </c>
      <c r="K984" t="str">
        <f t="shared" si="79"/>
        <v>Semaine</v>
      </c>
    </row>
    <row r="985" spans="1:11">
      <c r="A985" s="6" t="s">
        <v>7</v>
      </c>
      <c r="B985" s="160">
        <v>45741</v>
      </c>
      <c r="C985" s="48">
        <v>617.21</v>
      </c>
      <c r="D985" s="7" t="s">
        <v>118</v>
      </c>
      <c r="E985" t="s">
        <v>380</v>
      </c>
      <c r="F985" t="s">
        <v>69</v>
      </c>
      <c r="G985" t="str">
        <f t="shared" si="75"/>
        <v>mars-2025</v>
      </c>
      <c r="H985" t="str">
        <f t="shared" si="76"/>
        <v>25-mars</v>
      </c>
      <c r="I985">
        <f t="shared" si="77"/>
        <v>2025</v>
      </c>
      <c r="J985" t="str">
        <f t="shared" si="78"/>
        <v>2025-03</v>
      </c>
      <c r="K985" t="str">
        <f t="shared" si="79"/>
        <v>Semaine</v>
      </c>
    </row>
    <row r="986" spans="1:11">
      <c r="A986" s="6" t="s">
        <v>7</v>
      </c>
      <c r="B986" s="160">
        <v>45741</v>
      </c>
      <c r="C986" s="48">
        <v>642</v>
      </c>
      <c r="D986" s="7" t="s">
        <v>117</v>
      </c>
      <c r="E986" t="s">
        <v>380</v>
      </c>
      <c r="F986" t="s">
        <v>69</v>
      </c>
      <c r="G986" t="str">
        <f t="shared" si="75"/>
        <v>mars-2025</v>
      </c>
      <c r="H986" t="str">
        <f t="shared" si="76"/>
        <v>25-mars</v>
      </c>
      <c r="I986">
        <f t="shared" si="77"/>
        <v>2025</v>
      </c>
      <c r="J986" t="str">
        <f t="shared" si="78"/>
        <v>2025-03</v>
      </c>
      <c r="K986" t="str">
        <f t="shared" si="79"/>
        <v>Semaine</v>
      </c>
    </row>
    <row r="987" spans="1:11">
      <c r="A987" s="6" t="s">
        <v>7</v>
      </c>
      <c r="B987" s="160">
        <v>45740</v>
      </c>
      <c r="C987" s="48">
        <v>564.15</v>
      </c>
      <c r="D987" s="7" t="s">
        <v>383</v>
      </c>
      <c r="E987" t="s">
        <v>380</v>
      </c>
      <c r="F987" t="s">
        <v>69</v>
      </c>
      <c r="G987" t="str">
        <f t="shared" si="75"/>
        <v>mars-2025</v>
      </c>
      <c r="H987" t="str">
        <f t="shared" si="76"/>
        <v>24-mars</v>
      </c>
      <c r="I987">
        <f t="shared" si="77"/>
        <v>2025</v>
      </c>
      <c r="J987" t="str">
        <f t="shared" si="78"/>
        <v>2025-03</v>
      </c>
      <c r="K987" t="str">
        <f t="shared" si="79"/>
        <v>Semaine</v>
      </c>
    </row>
    <row r="988" spans="1:11">
      <c r="A988" s="6" t="s">
        <v>7</v>
      </c>
      <c r="B988" s="160">
        <v>45740</v>
      </c>
      <c r="C988" s="48">
        <v>186</v>
      </c>
      <c r="D988" s="7" t="s">
        <v>383</v>
      </c>
      <c r="E988" t="s">
        <v>380</v>
      </c>
      <c r="F988" t="s">
        <v>69</v>
      </c>
      <c r="G988" t="str">
        <f t="shared" si="75"/>
        <v>mars-2025</v>
      </c>
      <c r="H988" t="str">
        <f t="shared" si="76"/>
        <v>24-mars</v>
      </c>
      <c r="I988">
        <f t="shared" si="77"/>
        <v>2025</v>
      </c>
      <c r="J988" t="str">
        <f t="shared" si="78"/>
        <v>2025-03</v>
      </c>
      <c r="K988" t="str">
        <f t="shared" si="79"/>
        <v>Semaine</v>
      </c>
    </row>
    <row r="989" spans="1:11">
      <c r="A989" s="6" t="s">
        <v>7</v>
      </c>
      <c r="B989" s="160">
        <v>45740</v>
      </c>
      <c r="C989" s="48">
        <v>973.78</v>
      </c>
      <c r="D989" s="7" t="s">
        <v>383</v>
      </c>
      <c r="E989" t="s">
        <v>380</v>
      </c>
      <c r="F989" t="s">
        <v>69</v>
      </c>
      <c r="G989" t="str">
        <f t="shared" si="75"/>
        <v>mars-2025</v>
      </c>
      <c r="H989" t="str">
        <f t="shared" si="76"/>
        <v>24-mars</v>
      </c>
      <c r="I989">
        <f t="shared" si="77"/>
        <v>2025</v>
      </c>
      <c r="J989" t="str">
        <f t="shared" si="78"/>
        <v>2025-03</v>
      </c>
      <c r="K989" t="str">
        <f t="shared" si="79"/>
        <v>Semaine</v>
      </c>
    </row>
    <row r="990" spans="1:11">
      <c r="A990" s="6" t="s">
        <v>7</v>
      </c>
      <c r="B990" s="160">
        <v>45740</v>
      </c>
      <c r="C990" s="48">
        <v>111.4</v>
      </c>
      <c r="D990" s="7" t="s">
        <v>381</v>
      </c>
      <c r="E990" t="s">
        <v>380</v>
      </c>
      <c r="F990" t="s">
        <v>69</v>
      </c>
      <c r="G990" t="str">
        <f t="shared" si="75"/>
        <v>mars-2025</v>
      </c>
      <c r="H990" t="str">
        <f t="shared" si="76"/>
        <v>24-mars</v>
      </c>
      <c r="I990">
        <f t="shared" si="77"/>
        <v>2025</v>
      </c>
      <c r="J990" t="str">
        <f t="shared" si="78"/>
        <v>2025-03</v>
      </c>
      <c r="K990" t="str">
        <f t="shared" si="79"/>
        <v>Semaine</v>
      </c>
    </row>
    <row r="991" spans="1:11">
      <c r="A991" s="6" t="s">
        <v>7</v>
      </c>
      <c r="B991" s="160">
        <v>45740</v>
      </c>
      <c r="C991" s="48">
        <v>860.46</v>
      </c>
      <c r="D991" s="7" t="s">
        <v>391</v>
      </c>
      <c r="E991" t="s">
        <v>380</v>
      </c>
      <c r="F991" t="s">
        <v>69</v>
      </c>
      <c r="G991" t="str">
        <f t="shared" si="75"/>
        <v>mars-2025</v>
      </c>
      <c r="H991" t="str">
        <f t="shared" si="76"/>
        <v>24-mars</v>
      </c>
      <c r="I991">
        <f t="shared" si="77"/>
        <v>2025</v>
      </c>
      <c r="J991" t="str">
        <f t="shared" si="78"/>
        <v>2025-03</v>
      </c>
      <c r="K991" t="str">
        <f t="shared" si="79"/>
        <v>Semaine</v>
      </c>
    </row>
    <row r="992" spans="1:11">
      <c r="A992" s="6" t="s">
        <v>7</v>
      </c>
      <c r="B992" s="160">
        <v>45740</v>
      </c>
      <c r="C992" s="48">
        <v>104</v>
      </c>
      <c r="D992" s="7" t="s">
        <v>382</v>
      </c>
      <c r="E992" t="s">
        <v>380</v>
      </c>
      <c r="F992" t="s">
        <v>69</v>
      </c>
      <c r="G992" t="str">
        <f t="shared" si="75"/>
        <v>mars-2025</v>
      </c>
      <c r="H992" t="str">
        <f t="shared" si="76"/>
        <v>24-mars</v>
      </c>
      <c r="I992">
        <f t="shared" si="77"/>
        <v>2025</v>
      </c>
      <c r="J992" t="str">
        <f t="shared" si="78"/>
        <v>2025-03</v>
      </c>
      <c r="K992" t="str">
        <f t="shared" si="79"/>
        <v>Semaine</v>
      </c>
    </row>
    <row r="993" spans="1:11">
      <c r="A993" s="6" t="s">
        <v>7</v>
      </c>
      <c r="B993" s="160">
        <v>45740</v>
      </c>
      <c r="C993" s="48">
        <v>357.08</v>
      </c>
      <c r="D993" s="7" t="s">
        <v>117</v>
      </c>
      <c r="E993" t="s">
        <v>380</v>
      </c>
      <c r="F993" t="s">
        <v>69</v>
      </c>
      <c r="G993" t="str">
        <f t="shared" si="75"/>
        <v>mars-2025</v>
      </c>
      <c r="H993" t="str">
        <f t="shared" si="76"/>
        <v>24-mars</v>
      </c>
      <c r="I993">
        <f t="shared" si="77"/>
        <v>2025</v>
      </c>
      <c r="J993" t="str">
        <f t="shared" si="78"/>
        <v>2025-03</v>
      </c>
      <c r="K993" t="str">
        <f t="shared" si="79"/>
        <v>Semaine</v>
      </c>
    </row>
    <row r="994" spans="1:11">
      <c r="A994" s="6" t="s">
        <v>7</v>
      </c>
      <c r="B994" s="160">
        <v>45739</v>
      </c>
      <c r="C994" s="48">
        <v>453.95</v>
      </c>
      <c r="D994" s="7" t="s">
        <v>381</v>
      </c>
      <c r="E994" t="s">
        <v>380</v>
      </c>
      <c r="F994" t="s">
        <v>69</v>
      </c>
      <c r="G994" t="str">
        <f t="shared" si="75"/>
        <v>mars-2025</v>
      </c>
      <c r="H994" t="str">
        <f t="shared" si="76"/>
        <v>23-mars</v>
      </c>
      <c r="I994">
        <f t="shared" si="77"/>
        <v>2025</v>
      </c>
      <c r="J994" t="str">
        <f t="shared" si="78"/>
        <v>2025-03</v>
      </c>
      <c r="K994" t="str">
        <f t="shared" si="79"/>
        <v>Week-end</v>
      </c>
    </row>
    <row r="995" spans="1:11">
      <c r="A995" s="6" t="s">
        <v>7</v>
      </c>
      <c r="B995" s="160">
        <v>45738</v>
      </c>
      <c r="C995" s="48">
        <v>672.6</v>
      </c>
      <c r="D995" s="7" t="s">
        <v>113</v>
      </c>
      <c r="E995" t="s">
        <v>380</v>
      </c>
      <c r="F995" t="s">
        <v>69</v>
      </c>
      <c r="G995" t="str">
        <f t="shared" si="75"/>
        <v>mars-2025</v>
      </c>
      <c r="H995" t="str">
        <f t="shared" si="76"/>
        <v>22-mars</v>
      </c>
      <c r="I995">
        <f t="shared" si="77"/>
        <v>2025</v>
      </c>
      <c r="J995" t="str">
        <f t="shared" si="78"/>
        <v>2025-03</v>
      </c>
      <c r="K995" t="str">
        <f t="shared" si="79"/>
        <v>Week-end</v>
      </c>
    </row>
    <row r="996" spans="1:11">
      <c r="A996" s="6" t="s">
        <v>7</v>
      </c>
      <c r="B996" s="160">
        <v>45738</v>
      </c>
      <c r="C996" s="48">
        <v>42.3</v>
      </c>
      <c r="D996" s="7" t="s">
        <v>381</v>
      </c>
      <c r="E996" t="s">
        <v>380</v>
      </c>
      <c r="F996" t="s">
        <v>69</v>
      </c>
      <c r="G996" t="str">
        <f t="shared" si="75"/>
        <v>mars-2025</v>
      </c>
      <c r="H996" t="str">
        <f t="shared" si="76"/>
        <v>22-mars</v>
      </c>
      <c r="I996">
        <f t="shared" si="77"/>
        <v>2025</v>
      </c>
      <c r="J996" t="str">
        <f t="shared" si="78"/>
        <v>2025-03</v>
      </c>
      <c r="K996" t="str">
        <f t="shared" si="79"/>
        <v>Week-end</v>
      </c>
    </row>
    <row r="997" spans="1:11">
      <c r="A997" s="6" t="s">
        <v>7</v>
      </c>
      <c r="B997" s="160">
        <v>45738</v>
      </c>
      <c r="C997" s="48">
        <v>437.49</v>
      </c>
      <c r="D997" s="7" t="s">
        <v>114</v>
      </c>
      <c r="E997" t="s">
        <v>380</v>
      </c>
      <c r="F997" t="s">
        <v>69</v>
      </c>
      <c r="G997" t="str">
        <f t="shared" si="75"/>
        <v>mars-2025</v>
      </c>
      <c r="H997" t="str">
        <f t="shared" si="76"/>
        <v>22-mars</v>
      </c>
      <c r="I997">
        <f t="shared" si="77"/>
        <v>2025</v>
      </c>
      <c r="J997" t="str">
        <f t="shared" si="78"/>
        <v>2025-03</v>
      </c>
      <c r="K997" t="str">
        <f t="shared" si="79"/>
        <v>Week-end</v>
      </c>
    </row>
    <row r="998" spans="1:11">
      <c r="A998" s="6" t="s">
        <v>7</v>
      </c>
      <c r="B998" s="160">
        <v>45737</v>
      </c>
      <c r="C998" s="48">
        <v>335.19</v>
      </c>
      <c r="D998" s="7" t="s">
        <v>392</v>
      </c>
      <c r="E998" t="s">
        <v>380</v>
      </c>
      <c r="F998" t="s">
        <v>69</v>
      </c>
      <c r="G998" t="str">
        <f t="shared" si="75"/>
        <v>mars-2025</v>
      </c>
      <c r="H998" t="str">
        <f t="shared" si="76"/>
        <v>21-mars</v>
      </c>
      <c r="I998">
        <f t="shared" si="77"/>
        <v>2025</v>
      </c>
      <c r="J998" t="str">
        <f t="shared" si="78"/>
        <v>2025-03</v>
      </c>
      <c r="K998" t="str">
        <f t="shared" si="79"/>
        <v>Semaine</v>
      </c>
    </row>
    <row r="999" spans="1:11">
      <c r="A999" s="6" t="s">
        <v>7</v>
      </c>
      <c r="B999" s="160">
        <v>45737</v>
      </c>
      <c r="C999" s="48">
        <v>412.6</v>
      </c>
      <c r="D999" s="7" t="s">
        <v>381</v>
      </c>
      <c r="E999" t="s">
        <v>380</v>
      </c>
      <c r="F999" t="s">
        <v>69</v>
      </c>
      <c r="G999" t="str">
        <f t="shared" si="75"/>
        <v>mars-2025</v>
      </c>
      <c r="H999" t="str">
        <f t="shared" si="76"/>
        <v>21-mars</v>
      </c>
      <c r="I999">
        <f t="shared" si="77"/>
        <v>2025</v>
      </c>
      <c r="J999" t="str">
        <f t="shared" si="78"/>
        <v>2025-03</v>
      </c>
      <c r="K999" t="str">
        <f t="shared" si="79"/>
        <v>Semaine</v>
      </c>
    </row>
    <row r="1000" spans="1:11">
      <c r="A1000" s="6" t="s">
        <v>7</v>
      </c>
      <c r="B1000" s="160">
        <v>45737</v>
      </c>
      <c r="C1000" s="48">
        <v>715.05</v>
      </c>
      <c r="D1000" s="7" t="s">
        <v>388</v>
      </c>
      <c r="E1000" t="s">
        <v>380</v>
      </c>
      <c r="F1000" t="s">
        <v>69</v>
      </c>
      <c r="G1000" t="str">
        <f t="shared" si="75"/>
        <v>mars-2025</v>
      </c>
      <c r="H1000" t="str">
        <f t="shared" si="76"/>
        <v>21-mars</v>
      </c>
      <c r="I1000">
        <f t="shared" si="77"/>
        <v>2025</v>
      </c>
      <c r="J1000" t="str">
        <f t="shared" si="78"/>
        <v>2025-03</v>
      </c>
      <c r="K1000" t="str">
        <f t="shared" si="79"/>
        <v>Semaine</v>
      </c>
    </row>
    <row r="1001" spans="1:11">
      <c r="A1001" s="6" t="s">
        <v>7</v>
      </c>
      <c r="B1001" s="160">
        <v>45737</v>
      </c>
      <c r="C1001" s="48">
        <v>1091.67</v>
      </c>
      <c r="D1001" s="7" t="s">
        <v>382</v>
      </c>
      <c r="E1001" t="s">
        <v>380</v>
      </c>
      <c r="F1001" t="s">
        <v>69</v>
      </c>
      <c r="G1001" t="str">
        <f t="shared" si="75"/>
        <v>mars-2025</v>
      </c>
      <c r="H1001" t="str">
        <f t="shared" si="76"/>
        <v>21-mars</v>
      </c>
      <c r="I1001">
        <f t="shared" si="77"/>
        <v>2025</v>
      </c>
      <c r="J1001" t="str">
        <f t="shared" si="78"/>
        <v>2025-03</v>
      </c>
      <c r="K1001" t="str">
        <f t="shared" si="79"/>
        <v>Semaine</v>
      </c>
    </row>
    <row r="1002" spans="1:11">
      <c r="A1002" s="6" t="s">
        <v>7</v>
      </c>
      <c r="B1002" s="160">
        <v>45737</v>
      </c>
      <c r="C1002" s="48">
        <v>790.26</v>
      </c>
      <c r="D1002" s="7" t="s">
        <v>118</v>
      </c>
      <c r="E1002" t="s">
        <v>380</v>
      </c>
      <c r="F1002" t="s">
        <v>69</v>
      </c>
      <c r="G1002" t="str">
        <f t="shared" si="75"/>
        <v>mars-2025</v>
      </c>
      <c r="H1002" t="str">
        <f t="shared" si="76"/>
        <v>21-mars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60">
        <v>45737</v>
      </c>
      <c r="C1003" s="48">
        <v>705.78</v>
      </c>
      <c r="D1003" s="7" t="s">
        <v>117</v>
      </c>
      <c r="E1003" t="s">
        <v>380</v>
      </c>
      <c r="F1003" t="s">
        <v>69</v>
      </c>
      <c r="G1003" t="str">
        <f t="shared" si="75"/>
        <v>mars-2025</v>
      </c>
      <c r="H1003" t="str">
        <f t="shared" si="76"/>
        <v>21-mars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60">
        <v>45737</v>
      </c>
      <c r="C1004" s="48">
        <v>38.4</v>
      </c>
      <c r="D1004" s="7" t="s">
        <v>117</v>
      </c>
      <c r="E1004" t="s">
        <v>380</v>
      </c>
      <c r="F1004" t="s">
        <v>69</v>
      </c>
      <c r="G1004" t="str">
        <f t="shared" si="75"/>
        <v>mars-2025</v>
      </c>
      <c r="H1004" t="str">
        <f t="shared" si="76"/>
        <v>21-mars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60">
        <v>45736</v>
      </c>
      <c r="C1005" s="48">
        <v>152</v>
      </c>
      <c r="D1005" s="7" t="s">
        <v>381</v>
      </c>
      <c r="E1005" t="s">
        <v>380</v>
      </c>
      <c r="F1005" t="s">
        <v>69</v>
      </c>
      <c r="G1005" t="str">
        <f t="shared" si="75"/>
        <v>mars-2025</v>
      </c>
      <c r="H1005" t="str">
        <f t="shared" si="76"/>
        <v>20-mars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60">
        <v>45736</v>
      </c>
      <c r="C1006" s="48">
        <v>131</v>
      </c>
      <c r="D1006" s="7" t="s">
        <v>381</v>
      </c>
      <c r="E1006" t="s">
        <v>380</v>
      </c>
      <c r="F1006" t="s">
        <v>69</v>
      </c>
      <c r="G1006" t="str">
        <f t="shared" si="75"/>
        <v>mars-2025</v>
      </c>
      <c r="H1006" t="str">
        <f t="shared" si="76"/>
        <v>20-mars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60">
        <v>45736</v>
      </c>
      <c r="C1007" s="48">
        <v>76.52</v>
      </c>
      <c r="D1007" s="7" t="s">
        <v>114</v>
      </c>
      <c r="E1007" t="s">
        <v>380</v>
      </c>
      <c r="F1007" t="s">
        <v>69</v>
      </c>
      <c r="G1007" t="str">
        <f t="shared" si="75"/>
        <v>mars-2025</v>
      </c>
      <c r="H1007" t="str">
        <f t="shared" si="76"/>
        <v>20-mars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60">
        <v>45734</v>
      </c>
      <c r="C1008" s="48">
        <v>184.19</v>
      </c>
      <c r="D1008" s="7" t="s">
        <v>383</v>
      </c>
      <c r="E1008" t="s">
        <v>380</v>
      </c>
      <c r="F1008" t="s">
        <v>69</v>
      </c>
      <c r="G1008" t="str">
        <f t="shared" si="75"/>
        <v>mars-2025</v>
      </c>
      <c r="H1008" t="str">
        <f t="shared" si="76"/>
        <v>18-mars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60">
        <v>45734</v>
      </c>
      <c r="C1009" s="48">
        <v>302.35000000000002</v>
      </c>
      <c r="D1009" s="7" t="s">
        <v>381</v>
      </c>
      <c r="E1009" t="s">
        <v>380</v>
      </c>
      <c r="F1009" t="s">
        <v>69</v>
      </c>
      <c r="G1009" t="str">
        <f t="shared" si="75"/>
        <v>mars-2025</v>
      </c>
      <c r="H1009" t="str">
        <f t="shared" si="76"/>
        <v>18-mars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60">
        <v>45734</v>
      </c>
      <c r="C1010" s="48">
        <v>164</v>
      </c>
      <c r="D1010" s="7" t="s">
        <v>114</v>
      </c>
      <c r="E1010" t="s">
        <v>380</v>
      </c>
      <c r="F1010" t="s">
        <v>69</v>
      </c>
      <c r="G1010" t="str">
        <f t="shared" si="75"/>
        <v>mars-2025</v>
      </c>
      <c r="H1010" t="str">
        <f t="shared" si="76"/>
        <v>18-mars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60">
        <v>45734</v>
      </c>
      <c r="C1011" s="48">
        <v>432.76</v>
      </c>
      <c r="D1011" s="7" t="s">
        <v>382</v>
      </c>
      <c r="E1011" t="s">
        <v>380</v>
      </c>
      <c r="F1011" t="s">
        <v>69</v>
      </c>
      <c r="G1011" t="str">
        <f t="shared" si="75"/>
        <v>mars-2025</v>
      </c>
      <c r="H1011" t="str">
        <f t="shared" si="76"/>
        <v>18-mars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60">
        <v>45734</v>
      </c>
      <c r="C1012" s="48">
        <v>339.51</v>
      </c>
      <c r="D1012" s="7" t="s">
        <v>117</v>
      </c>
      <c r="E1012" t="s">
        <v>380</v>
      </c>
      <c r="F1012" t="s">
        <v>69</v>
      </c>
      <c r="G1012" t="str">
        <f t="shared" si="75"/>
        <v>mars-2025</v>
      </c>
      <c r="H1012" t="str">
        <f t="shared" si="76"/>
        <v>18-mars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60">
        <v>45734</v>
      </c>
      <c r="C1013" s="48">
        <v>490.75</v>
      </c>
      <c r="D1013" s="7" t="s">
        <v>118</v>
      </c>
      <c r="E1013" t="s">
        <v>380</v>
      </c>
      <c r="F1013" t="s">
        <v>69</v>
      </c>
      <c r="G1013" t="str">
        <f t="shared" si="75"/>
        <v>mars-2025</v>
      </c>
      <c r="H1013" t="str">
        <f t="shared" si="76"/>
        <v>18-mars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60">
        <v>45734</v>
      </c>
      <c r="C1014" s="48">
        <v>128.33000000000001</v>
      </c>
      <c r="D1014" s="7" t="s">
        <v>117</v>
      </c>
      <c r="E1014" t="s">
        <v>380</v>
      </c>
      <c r="F1014" t="s">
        <v>69</v>
      </c>
      <c r="G1014" t="str">
        <f t="shared" si="75"/>
        <v>mars-2025</v>
      </c>
      <c r="H1014" t="str">
        <f t="shared" si="76"/>
        <v>18-mars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60">
        <v>45733</v>
      </c>
      <c r="C1015" s="48">
        <v>439.5</v>
      </c>
      <c r="D1015" s="7" t="s">
        <v>119</v>
      </c>
      <c r="E1015" t="s">
        <v>380</v>
      </c>
      <c r="F1015" t="s">
        <v>69</v>
      </c>
      <c r="G1015" t="str">
        <f t="shared" si="75"/>
        <v>mars-2025</v>
      </c>
      <c r="H1015" t="str">
        <f t="shared" si="76"/>
        <v>17-mars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60">
        <v>45733</v>
      </c>
      <c r="C1016" s="48">
        <v>452.58</v>
      </c>
      <c r="D1016" s="7" t="s">
        <v>268</v>
      </c>
      <c r="E1016" t="s">
        <v>380</v>
      </c>
      <c r="F1016" t="s">
        <v>69</v>
      </c>
      <c r="G1016" t="str">
        <f t="shared" si="75"/>
        <v>mars-2025</v>
      </c>
      <c r="H1016" t="str">
        <f t="shared" si="76"/>
        <v>17-mars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60">
        <v>45732</v>
      </c>
      <c r="C1017" s="48">
        <v>107.18</v>
      </c>
      <c r="D1017" s="7" t="s">
        <v>381</v>
      </c>
      <c r="E1017" t="s">
        <v>380</v>
      </c>
      <c r="F1017" t="s">
        <v>69</v>
      </c>
      <c r="G1017" t="str">
        <f t="shared" si="75"/>
        <v>mars-2025</v>
      </c>
      <c r="H1017" t="str">
        <f t="shared" si="76"/>
        <v>16-mars</v>
      </c>
      <c r="I1017">
        <f t="shared" si="77"/>
        <v>2025</v>
      </c>
      <c r="J1017" t="str">
        <f t="shared" si="78"/>
        <v>2025-03</v>
      </c>
      <c r="K1017" t="str">
        <f t="shared" si="79"/>
        <v>Week-end</v>
      </c>
    </row>
    <row r="1018" spans="1:11">
      <c r="A1018" s="6" t="s">
        <v>7</v>
      </c>
      <c r="B1018" s="160">
        <v>45731</v>
      </c>
      <c r="C1018" s="48">
        <v>316.5</v>
      </c>
      <c r="D1018" s="7" t="s">
        <v>381</v>
      </c>
      <c r="E1018" t="s">
        <v>380</v>
      </c>
      <c r="F1018" t="s">
        <v>69</v>
      </c>
      <c r="G1018" t="str">
        <f t="shared" si="75"/>
        <v>mars-2025</v>
      </c>
      <c r="H1018" t="str">
        <f t="shared" si="76"/>
        <v>15-mars</v>
      </c>
      <c r="I1018">
        <f t="shared" si="77"/>
        <v>2025</v>
      </c>
      <c r="J1018" t="str">
        <f t="shared" si="78"/>
        <v>2025-03</v>
      </c>
      <c r="K1018" t="str">
        <f t="shared" si="79"/>
        <v>Week-end</v>
      </c>
    </row>
    <row r="1019" spans="1:11">
      <c r="A1019" s="6" t="s">
        <v>7</v>
      </c>
      <c r="B1019" s="160">
        <v>45730</v>
      </c>
      <c r="C1019" s="48">
        <v>737.72</v>
      </c>
      <c r="D1019" s="7" t="s">
        <v>113</v>
      </c>
      <c r="E1019" t="s">
        <v>380</v>
      </c>
      <c r="F1019" t="s">
        <v>69</v>
      </c>
      <c r="G1019" t="str">
        <f t="shared" si="75"/>
        <v>mars-2025</v>
      </c>
      <c r="H1019" t="str">
        <f t="shared" si="76"/>
        <v>14-mars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59">
        <v>45730</v>
      </c>
      <c r="C1020" s="47">
        <v>237.61</v>
      </c>
      <c r="D1020" s="14" t="s">
        <v>313</v>
      </c>
      <c r="E1020" t="s">
        <v>380</v>
      </c>
      <c r="F1020" t="s">
        <v>69</v>
      </c>
      <c r="G1020" t="str">
        <f t="shared" si="75"/>
        <v>mars-2025</v>
      </c>
      <c r="H1020" t="str">
        <f t="shared" si="76"/>
        <v>14-mars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59">
        <v>45730</v>
      </c>
      <c r="C1021" s="47">
        <v>963.64</v>
      </c>
      <c r="D1021" s="14" t="s">
        <v>381</v>
      </c>
      <c r="E1021" t="s">
        <v>380</v>
      </c>
      <c r="F1021" t="s">
        <v>69</v>
      </c>
      <c r="G1021" t="str">
        <f t="shared" si="75"/>
        <v>mars-2025</v>
      </c>
      <c r="H1021" t="str">
        <f t="shared" si="76"/>
        <v>14-mars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59">
        <v>45730</v>
      </c>
      <c r="C1022" s="47">
        <v>82.33</v>
      </c>
      <c r="D1022" s="14" t="s">
        <v>114</v>
      </c>
      <c r="E1022" t="s">
        <v>380</v>
      </c>
      <c r="F1022" t="s">
        <v>69</v>
      </c>
      <c r="G1022" t="str">
        <f t="shared" si="75"/>
        <v>mars-2025</v>
      </c>
      <c r="H1022" t="str">
        <f t="shared" si="76"/>
        <v>14-mars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59">
        <v>45730</v>
      </c>
      <c r="C1023" s="47">
        <v>706.29</v>
      </c>
      <c r="D1023" s="14" t="s">
        <v>382</v>
      </c>
      <c r="E1023" t="s">
        <v>380</v>
      </c>
      <c r="F1023" t="s">
        <v>69</v>
      </c>
      <c r="G1023" t="str">
        <f t="shared" si="75"/>
        <v>mars-2025</v>
      </c>
      <c r="H1023" t="str">
        <f t="shared" si="76"/>
        <v>14-mars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59">
        <v>45730</v>
      </c>
      <c r="C1024" s="47">
        <v>1160.1400000000001</v>
      </c>
      <c r="D1024" s="14" t="s">
        <v>117</v>
      </c>
      <c r="E1024" t="s">
        <v>380</v>
      </c>
      <c r="F1024" t="s">
        <v>69</v>
      </c>
      <c r="G1024" t="str">
        <f t="shared" si="75"/>
        <v>mars-2025</v>
      </c>
      <c r="H1024" t="str">
        <f t="shared" si="76"/>
        <v>14-mars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59">
        <v>45730</v>
      </c>
      <c r="C1025" s="47">
        <v>956.89</v>
      </c>
      <c r="D1025" s="14" t="s">
        <v>118</v>
      </c>
      <c r="E1025" t="s">
        <v>380</v>
      </c>
      <c r="F1025" t="s">
        <v>69</v>
      </c>
      <c r="G1025" t="str">
        <f t="shared" si="75"/>
        <v>mars-2025</v>
      </c>
      <c r="H1025" t="str">
        <f t="shared" si="76"/>
        <v>14-mars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59">
        <v>45729</v>
      </c>
      <c r="C1026" s="47">
        <v>340.42</v>
      </c>
      <c r="D1026" s="14" t="s">
        <v>391</v>
      </c>
      <c r="E1026" t="s">
        <v>380</v>
      </c>
      <c r="F1026" t="s">
        <v>69</v>
      </c>
      <c r="G1026" t="str">
        <f t="shared" ref="G1026:G1089" si="80">TEXT(B1026,"mmm-aaaa")</f>
        <v>mars-2025</v>
      </c>
      <c r="H1026" t="str">
        <f t="shared" ref="H1026:H1089" si="81">TEXT(B1026,"jj-mmm")</f>
        <v>13-mars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59">
        <v>45728</v>
      </c>
      <c r="C1027" s="47">
        <v>209.55</v>
      </c>
      <c r="D1027" s="14" t="s">
        <v>313</v>
      </c>
      <c r="E1027" t="s">
        <v>380</v>
      </c>
      <c r="F1027" t="s">
        <v>69</v>
      </c>
      <c r="G1027" t="str">
        <f t="shared" si="80"/>
        <v>mars-2025</v>
      </c>
      <c r="H1027" t="str">
        <f t="shared" si="81"/>
        <v>12-mars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59">
        <v>45728</v>
      </c>
      <c r="C1028" s="47">
        <v>379.14</v>
      </c>
      <c r="D1028" s="14" t="s">
        <v>383</v>
      </c>
      <c r="E1028" t="s">
        <v>380</v>
      </c>
      <c r="F1028" t="s">
        <v>69</v>
      </c>
      <c r="G1028" t="str">
        <f t="shared" si="80"/>
        <v>mars-2025</v>
      </c>
      <c r="H1028" t="str">
        <f t="shared" si="81"/>
        <v>12-mars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59">
        <v>45728</v>
      </c>
      <c r="C1029" s="47">
        <v>173.2</v>
      </c>
      <c r="D1029" s="14" t="s">
        <v>383</v>
      </c>
      <c r="E1029" t="s">
        <v>380</v>
      </c>
      <c r="F1029" t="s">
        <v>69</v>
      </c>
      <c r="G1029" t="str">
        <f t="shared" si="80"/>
        <v>mars-2025</v>
      </c>
      <c r="H1029" t="str">
        <f t="shared" si="81"/>
        <v>12-mars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59">
        <v>45728</v>
      </c>
      <c r="C1030" s="47">
        <v>342.85</v>
      </c>
      <c r="D1030" s="14" t="s">
        <v>381</v>
      </c>
      <c r="E1030" t="s">
        <v>380</v>
      </c>
      <c r="F1030" t="s">
        <v>69</v>
      </c>
      <c r="G1030" t="str">
        <f t="shared" si="80"/>
        <v>mars-2025</v>
      </c>
      <c r="H1030" t="str">
        <f t="shared" si="81"/>
        <v>12-mars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59">
        <v>45728</v>
      </c>
      <c r="C1031" s="47">
        <v>350.01</v>
      </c>
      <c r="D1031" s="14" t="s">
        <v>118</v>
      </c>
      <c r="E1031" t="s">
        <v>380</v>
      </c>
      <c r="F1031" t="s">
        <v>69</v>
      </c>
      <c r="G1031" t="str">
        <f t="shared" si="80"/>
        <v>mars-2025</v>
      </c>
      <c r="H1031" t="str">
        <f t="shared" si="81"/>
        <v>12-mars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59">
        <v>45728</v>
      </c>
      <c r="C1032" s="47">
        <v>307.26</v>
      </c>
      <c r="D1032" s="14" t="s">
        <v>389</v>
      </c>
      <c r="E1032" t="s">
        <v>380</v>
      </c>
      <c r="F1032" t="s">
        <v>69</v>
      </c>
      <c r="G1032" t="str">
        <f t="shared" si="80"/>
        <v>mars-2025</v>
      </c>
      <c r="H1032" t="str">
        <f t="shared" si="81"/>
        <v>12-mars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59">
        <v>45727</v>
      </c>
      <c r="C1033" s="47">
        <v>157.93</v>
      </c>
      <c r="D1033" s="14" t="s">
        <v>113</v>
      </c>
      <c r="E1033" t="s">
        <v>380</v>
      </c>
      <c r="F1033" t="s">
        <v>69</v>
      </c>
      <c r="G1033" t="str">
        <f t="shared" si="80"/>
        <v>mars-2025</v>
      </c>
      <c r="H1033" t="str">
        <f t="shared" si="81"/>
        <v>11-mars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59">
        <v>45727</v>
      </c>
      <c r="C1034" s="47">
        <v>614.64</v>
      </c>
      <c r="D1034" s="14" t="s">
        <v>381</v>
      </c>
      <c r="E1034" t="s">
        <v>380</v>
      </c>
      <c r="F1034" t="s">
        <v>69</v>
      </c>
      <c r="G1034" t="str">
        <f t="shared" si="80"/>
        <v>mars-2025</v>
      </c>
      <c r="H1034" t="str">
        <f t="shared" si="81"/>
        <v>11-mars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59">
        <v>45727</v>
      </c>
      <c r="C1035" s="47">
        <v>349.19</v>
      </c>
      <c r="D1035" s="14" t="s">
        <v>119</v>
      </c>
      <c r="E1035" t="s">
        <v>380</v>
      </c>
      <c r="F1035" t="s">
        <v>69</v>
      </c>
      <c r="G1035" t="str">
        <f t="shared" si="80"/>
        <v>mars-2025</v>
      </c>
      <c r="H1035" t="str">
        <f t="shared" si="81"/>
        <v>11-mars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59">
        <v>45727</v>
      </c>
      <c r="C1036" s="47">
        <v>472.38</v>
      </c>
      <c r="D1036" s="14" t="s">
        <v>382</v>
      </c>
      <c r="E1036" t="s">
        <v>380</v>
      </c>
      <c r="F1036" t="s">
        <v>69</v>
      </c>
      <c r="G1036" t="str">
        <f t="shared" si="80"/>
        <v>mars-2025</v>
      </c>
      <c r="H1036" t="str">
        <f t="shared" si="81"/>
        <v>11-mars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59">
        <v>45727</v>
      </c>
      <c r="C1037" s="47">
        <v>411.47</v>
      </c>
      <c r="D1037" s="14" t="s">
        <v>118</v>
      </c>
      <c r="E1037" t="s">
        <v>380</v>
      </c>
      <c r="F1037" t="s">
        <v>69</v>
      </c>
      <c r="G1037" t="str">
        <f t="shared" si="80"/>
        <v>mars-2025</v>
      </c>
      <c r="H1037" t="str">
        <f t="shared" si="81"/>
        <v>11-mars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59">
        <v>45727</v>
      </c>
      <c r="C1038" s="47">
        <v>499.27</v>
      </c>
      <c r="D1038" s="14" t="s">
        <v>117</v>
      </c>
      <c r="E1038" t="s">
        <v>380</v>
      </c>
      <c r="F1038" t="s">
        <v>69</v>
      </c>
      <c r="G1038" t="str">
        <f t="shared" si="80"/>
        <v>mars-2025</v>
      </c>
      <c r="H1038" t="str">
        <f t="shared" si="81"/>
        <v>11-mars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59">
        <v>45726</v>
      </c>
      <c r="C1039" s="47">
        <v>171</v>
      </c>
      <c r="D1039" s="14" t="s">
        <v>313</v>
      </c>
      <c r="E1039" t="s">
        <v>380</v>
      </c>
      <c r="F1039" t="s">
        <v>69</v>
      </c>
      <c r="G1039" t="str">
        <f t="shared" si="80"/>
        <v>mars-2025</v>
      </c>
      <c r="H1039" t="str">
        <f t="shared" si="81"/>
        <v>10-mars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59">
        <v>45726</v>
      </c>
      <c r="C1040" s="47">
        <v>1013.98</v>
      </c>
      <c r="D1040" s="14" t="s">
        <v>383</v>
      </c>
      <c r="E1040" t="s">
        <v>380</v>
      </c>
      <c r="F1040" t="s">
        <v>69</v>
      </c>
      <c r="G1040" t="str">
        <f t="shared" si="80"/>
        <v>mars-2025</v>
      </c>
      <c r="H1040" t="str">
        <f t="shared" si="81"/>
        <v>10-mars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59">
        <v>45724</v>
      </c>
      <c r="C1041" s="47">
        <v>148.5</v>
      </c>
      <c r="D1041" s="14" t="s">
        <v>381</v>
      </c>
      <c r="E1041" t="s">
        <v>380</v>
      </c>
      <c r="F1041" t="s">
        <v>69</v>
      </c>
      <c r="G1041" t="str">
        <f t="shared" si="80"/>
        <v>mars-2025</v>
      </c>
      <c r="H1041" t="str">
        <f t="shared" si="81"/>
        <v>08-mars</v>
      </c>
      <c r="I1041">
        <f t="shared" si="82"/>
        <v>2025</v>
      </c>
      <c r="J1041" t="str">
        <f t="shared" si="83"/>
        <v>2025-03</v>
      </c>
      <c r="K1041" t="str">
        <f t="shared" si="84"/>
        <v>Week-end</v>
      </c>
    </row>
    <row r="1042" spans="1:11">
      <c r="A1042" s="12" t="s">
        <v>7</v>
      </c>
      <c r="B1042" s="159">
        <v>45724</v>
      </c>
      <c r="C1042" s="47">
        <v>143.19</v>
      </c>
      <c r="D1042" s="14" t="s">
        <v>117</v>
      </c>
      <c r="E1042" t="s">
        <v>380</v>
      </c>
      <c r="F1042" t="s">
        <v>69</v>
      </c>
      <c r="G1042" t="str">
        <f t="shared" si="80"/>
        <v>mars-2025</v>
      </c>
      <c r="H1042" t="str">
        <f t="shared" si="81"/>
        <v>08-mars</v>
      </c>
      <c r="I1042">
        <f t="shared" si="82"/>
        <v>2025</v>
      </c>
      <c r="J1042" t="str">
        <f t="shared" si="83"/>
        <v>2025-03</v>
      </c>
      <c r="K1042" t="str">
        <f t="shared" si="84"/>
        <v>Week-end</v>
      </c>
    </row>
    <row r="1043" spans="1:11">
      <c r="A1043" s="12" t="s">
        <v>7</v>
      </c>
      <c r="B1043" s="159">
        <v>45723</v>
      </c>
      <c r="C1043" s="47">
        <v>973.2</v>
      </c>
      <c r="D1043" s="14" t="s">
        <v>113</v>
      </c>
      <c r="E1043" t="s">
        <v>380</v>
      </c>
      <c r="F1043" t="s">
        <v>69</v>
      </c>
      <c r="G1043" t="str">
        <f t="shared" si="80"/>
        <v>mars-2025</v>
      </c>
      <c r="H1043" t="str">
        <f t="shared" si="81"/>
        <v>07-mars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59">
        <v>45723</v>
      </c>
      <c r="C1044" s="47">
        <v>171</v>
      </c>
      <c r="D1044" s="14" t="s">
        <v>313</v>
      </c>
      <c r="E1044" t="s">
        <v>380</v>
      </c>
      <c r="F1044" t="s">
        <v>69</v>
      </c>
      <c r="G1044" t="str">
        <f t="shared" si="80"/>
        <v>mars-2025</v>
      </c>
      <c r="H1044" t="str">
        <f t="shared" si="81"/>
        <v>07-mars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59">
        <v>45723</v>
      </c>
      <c r="C1045" s="47">
        <v>279.57</v>
      </c>
      <c r="D1045" s="14" t="s">
        <v>313</v>
      </c>
      <c r="E1045" t="s">
        <v>380</v>
      </c>
      <c r="F1045" t="s">
        <v>69</v>
      </c>
      <c r="G1045" t="str">
        <f t="shared" si="80"/>
        <v>mars-2025</v>
      </c>
      <c r="H1045" t="str">
        <f t="shared" si="81"/>
        <v>07-mars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59">
        <v>45723</v>
      </c>
      <c r="C1046" s="47">
        <v>825.93</v>
      </c>
      <c r="D1046" s="14" t="s">
        <v>381</v>
      </c>
      <c r="E1046" t="s">
        <v>380</v>
      </c>
      <c r="F1046" t="s">
        <v>69</v>
      </c>
      <c r="G1046" t="str">
        <f t="shared" si="80"/>
        <v>mars-2025</v>
      </c>
      <c r="H1046" t="str">
        <f t="shared" si="81"/>
        <v>07-mars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59">
        <v>45723</v>
      </c>
      <c r="C1047" s="47">
        <v>571.41</v>
      </c>
      <c r="D1047" s="14" t="s">
        <v>114</v>
      </c>
      <c r="E1047" t="s">
        <v>380</v>
      </c>
      <c r="F1047" t="s">
        <v>69</v>
      </c>
      <c r="G1047" t="str">
        <f t="shared" si="80"/>
        <v>mars-2025</v>
      </c>
      <c r="H1047" t="str">
        <f t="shared" si="81"/>
        <v>07-mars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59">
        <v>45723</v>
      </c>
      <c r="C1048" s="47">
        <v>531.9</v>
      </c>
      <c r="D1048" s="14" t="s">
        <v>388</v>
      </c>
      <c r="E1048" t="s">
        <v>380</v>
      </c>
      <c r="F1048" t="s">
        <v>69</v>
      </c>
      <c r="G1048" t="str">
        <f t="shared" si="80"/>
        <v>mars-2025</v>
      </c>
      <c r="H1048" t="str">
        <f t="shared" si="81"/>
        <v>07-mars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59">
        <v>45723</v>
      </c>
      <c r="C1049" s="47">
        <v>1031.47</v>
      </c>
      <c r="D1049" s="14" t="s">
        <v>382</v>
      </c>
      <c r="E1049" t="s">
        <v>380</v>
      </c>
      <c r="F1049" t="s">
        <v>69</v>
      </c>
      <c r="G1049" t="str">
        <f t="shared" si="80"/>
        <v>mars-2025</v>
      </c>
      <c r="H1049" t="str">
        <f t="shared" si="81"/>
        <v>07-mars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60">
        <v>45723</v>
      </c>
      <c r="C1050" s="48">
        <v>734.65</v>
      </c>
      <c r="D1050" s="7" t="s">
        <v>117</v>
      </c>
      <c r="E1050" t="s">
        <v>380</v>
      </c>
      <c r="F1050" t="s">
        <v>69</v>
      </c>
      <c r="G1050" t="str">
        <f t="shared" si="80"/>
        <v>mars-2025</v>
      </c>
      <c r="H1050" t="str">
        <f t="shared" si="81"/>
        <v>07-mars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60">
        <v>45723</v>
      </c>
      <c r="C1051" s="48">
        <v>340.81</v>
      </c>
      <c r="D1051" s="7" t="s">
        <v>118</v>
      </c>
      <c r="E1051" t="s">
        <v>380</v>
      </c>
      <c r="F1051" t="s">
        <v>69</v>
      </c>
      <c r="G1051" t="str">
        <f t="shared" si="80"/>
        <v>mars-2025</v>
      </c>
      <c r="H1051" t="str">
        <f t="shared" si="81"/>
        <v>07-mars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60">
        <v>45721</v>
      </c>
      <c r="C1052" s="48">
        <v>145.78</v>
      </c>
      <c r="D1052" s="7" t="s">
        <v>392</v>
      </c>
      <c r="E1052" t="s">
        <v>380</v>
      </c>
      <c r="F1052" t="s">
        <v>69</v>
      </c>
      <c r="G1052" t="str">
        <f t="shared" si="80"/>
        <v>mars-2025</v>
      </c>
      <c r="H1052" t="str">
        <f t="shared" si="81"/>
        <v>05-mars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60">
        <v>45720</v>
      </c>
      <c r="C1053" s="48">
        <v>218.31</v>
      </c>
      <c r="D1053" s="7" t="s">
        <v>383</v>
      </c>
      <c r="E1053" t="s">
        <v>380</v>
      </c>
      <c r="F1053" t="s">
        <v>69</v>
      </c>
      <c r="G1053" t="str">
        <f t="shared" si="80"/>
        <v>mars-2025</v>
      </c>
      <c r="H1053" t="str">
        <f t="shared" si="81"/>
        <v>04-mars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60">
        <v>45720</v>
      </c>
      <c r="C1054" s="48">
        <v>65.41</v>
      </c>
      <c r="D1054" s="7" t="s">
        <v>383</v>
      </c>
      <c r="E1054" t="s">
        <v>380</v>
      </c>
      <c r="F1054" t="s">
        <v>69</v>
      </c>
      <c r="G1054" t="str">
        <f t="shared" si="80"/>
        <v>mars-2025</v>
      </c>
      <c r="H1054" t="str">
        <f t="shared" si="81"/>
        <v>04-mars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60">
        <v>45720</v>
      </c>
      <c r="C1055" s="48">
        <v>424.62</v>
      </c>
      <c r="D1055" s="7" t="s">
        <v>390</v>
      </c>
      <c r="E1055" t="s">
        <v>380</v>
      </c>
      <c r="F1055" t="s">
        <v>69</v>
      </c>
      <c r="G1055" t="str">
        <f t="shared" si="80"/>
        <v>mars-2025</v>
      </c>
      <c r="H1055" t="str">
        <f t="shared" si="81"/>
        <v>04-mars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60">
        <v>45720</v>
      </c>
      <c r="C1056" s="48">
        <v>660.3</v>
      </c>
      <c r="D1056" s="7" t="s">
        <v>381</v>
      </c>
      <c r="E1056" t="s">
        <v>380</v>
      </c>
      <c r="F1056" t="s">
        <v>69</v>
      </c>
      <c r="G1056" t="str">
        <f t="shared" si="80"/>
        <v>mars-2025</v>
      </c>
      <c r="H1056" t="str">
        <f t="shared" si="81"/>
        <v>04-mars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60">
        <v>45720</v>
      </c>
      <c r="C1057" s="48">
        <v>33.92</v>
      </c>
      <c r="D1057" s="7" t="s">
        <v>381</v>
      </c>
      <c r="E1057" t="s">
        <v>380</v>
      </c>
      <c r="F1057" t="s">
        <v>69</v>
      </c>
      <c r="G1057" t="str">
        <f t="shared" si="80"/>
        <v>mars-2025</v>
      </c>
      <c r="H1057" t="str">
        <f t="shared" si="81"/>
        <v>04-mars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60">
        <v>45720</v>
      </c>
      <c r="C1058" s="48">
        <v>205.2</v>
      </c>
      <c r="D1058" s="7" t="s">
        <v>114</v>
      </c>
      <c r="E1058" t="s">
        <v>380</v>
      </c>
      <c r="F1058" t="s">
        <v>69</v>
      </c>
      <c r="G1058" t="str">
        <f t="shared" si="80"/>
        <v>mars-2025</v>
      </c>
      <c r="H1058" t="str">
        <f t="shared" si="81"/>
        <v>04-mars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60">
        <v>45720</v>
      </c>
      <c r="C1059" s="48">
        <v>1570.05</v>
      </c>
      <c r="D1059" s="7" t="s">
        <v>382</v>
      </c>
      <c r="E1059" t="s">
        <v>380</v>
      </c>
      <c r="F1059" t="s">
        <v>69</v>
      </c>
      <c r="G1059" t="str">
        <f t="shared" si="80"/>
        <v>mars-2025</v>
      </c>
      <c r="H1059" t="str">
        <f t="shared" si="81"/>
        <v>04-mars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60">
        <v>45720</v>
      </c>
      <c r="C1060" s="48">
        <v>949.45</v>
      </c>
      <c r="D1060" s="7" t="s">
        <v>117</v>
      </c>
      <c r="E1060" t="s">
        <v>380</v>
      </c>
      <c r="F1060" t="s">
        <v>69</v>
      </c>
      <c r="G1060" t="str">
        <f t="shared" si="80"/>
        <v>mars-2025</v>
      </c>
      <c r="H1060" t="str">
        <f t="shared" si="81"/>
        <v>04-mars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60">
        <v>45720</v>
      </c>
      <c r="C1061" s="48">
        <v>105.36</v>
      </c>
      <c r="D1061" s="7" t="s">
        <v>117</v>
      </c>
      <c r="E1061" t="s">
        <v>380</v>
      </c>
      <c r="F1061" t="s">
        <v>69</v>
      </c>
      <c r="G1061" t="str">
        <f t="shared" si="80"/>
        <v>mars-2025</v>
      </c>
      <c r="H1061" t="str">
        <f t="shared" si="81"/>
        <v>04-mars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60">
        <v>45720</v>
      </c>
      <c r="C1062" s="48">
        <v>1159.52</v>
      </c>
      <c r="D1062" s="7" t="s">
        <v>118</v>
      </c>
      <c r="E1062" t="s">
        <v>380</v>
      </c>
      <c r="F1062" t="s">
        <v>69</v>
      </c>
      <c r="G1062" t="str">
        <f t="shared" si="80"/>
        <v>mars-2025</v>
      </c>
      <c r="H1062" t="str">
        <f t="shared" si="81"/>
        <v>04-mars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60">
        <v>45719</v>
      </c>
      <c r="C1063" s="48">
        <v>348.08</v>
      </c>
      <c r="D1063" s="7" t="s">
        <v>113</v>
      </c>
      <c r="E1063" t="s">
        <v>380</v>
      </c>
      <c r="F1063" t="s">
        <v>69</v>
      </c>
      <c r="G1063" t="str">
        <f t="shared" si="80"/>
        <v>mars-2025</v>
      </c>
      <c r="H1063" t="str">
        <f t="shared" si="81"/>
        <v>03-mars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60">
        <v>45719</v>
      </c>
      <c r="C1064" s="48">
        <v>426.32</v>
      </c>
      <c r="D1064" s="7" t="s">
        <v>113</v>
      </c>
      <c r="E1064" t="s">
        <v>380</v>
      </c>
      <c r="F1064" t="s">
        <v>69</v>
      </c>
      <c r="G1064" t="str">
        <f t="shared" si="80"/>
        <v>mars-2025</v>
      </c>
      <c r="H1064" t="str">
        <f t="shared" si="81"/>
        <v>03-mars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60">
        <v>45719</v>
      </c>
      <c r="C1065" s="48">
        <v>150.91999999999999</v>
      </c>
      <c r="D1065" s="7" t="s">
        <v>383</v>
      </c>
      <c r="E1065" t="s">
        <v>380</v>
      </c>
      <c r="F1065" t="s">
        <v>69</v>
      </c>
      <c r="G1065" t="str">
        <f t="shared" si="80"/>
        <v>mars-2025</v>
      </c>
      <c r="H1065" t="str">
        <f t="shared" si="81"/>
        <v>03-mars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60">
        <v>45719</v>
      </c>
      <c r="C1066" s="48">
        <v>815.78</v>
      </c>
      <c r="D1066" s="7" t="s">
        <v>119</v>
      </c>
      <c r="E1066" t="s">
        <v>380</v>
      </c>
      <c r="F1066" t="s">
        <v>69</v>
      </c>
      <c r="G1066" t="str">
        <f t="shared" si="80"/>
        <v>mars-2025</v>
      </c>
      <c r="H1066" t="str">
        <f t="shared" si="81"/>
        <v>03-mars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60">
        <v>45719</v>
      </c>
      <c r="C1067" s="48">
        <v>76</v>
      </c>
      <c r="D1067" s="7" t="s">
        <v>119</v>
      </c>
      <c r="E1067" t="s">
        <v>380</v>
      </c>
      <c r="F1067" t="s">
        <v>69</v>
      </c>
      <c r="G1067" t="str">
        <f t="shared" si="80"/>
        <v>mars-2025</v>
      </c>
      <c r="H1067" t="str">
        <f t="shared" si="81"/>
        <v>03-mars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60">
        <v>45719</v>
      </c>
      <c r="C1068" s="48">
        <v>57.31</v>
      </c>
      <c r="D1068" s="7" t="s">
        <v>119</v>
      </c>
      <c r="E1068" t="s">
        <v>380</v>
      </c>
      <c r="F1068" t="s">
        <v>69</v>
      </c>
      <c r="G1068" t="str">
        <f t="shared" si="80"/>
        <v>mars-2025</v>
      </c>
      <c r="H1068" t="str">
        <f t="shared" si="81"/>
        <v>03-mars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60">
        <v>45719</v>
      </c>
      <c r="C1069" s="48">
        <v>270.38</v>
      </c>
      <c r="D1069" s="7" t="s">
        <v>382</v>
      </c>
      <c r="E1069" t="s">
        <v>380</v>
      </c>
      <c r="F1069" t="s">
        <v>69</v>
      </c>
      <c r="G1069" t="str">
        <f t="shared" si="80"/>
        <v>mars-2025</v>
      </c>
      <c r="H1069" t="str">
        <f t="shared" si="81"/>
        <v>03-mars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60">
        <v>45717</v>
      </c>
      <c r="C1070" s="48">
        <v>294.13</v>
      </c>
      <c r="D1070" s="7" t="s">
        <v>117</v>
      </c>
      <c r="E1070" t="s">
        <v>380</v>
      </c>
      <c r="F1070" t="s">
        <v>69</v>
      </c>
      <c r="G1070" t="str">
        <f t="shared" si="80"/>
        <v>mars-2025</v>
      </c>
      <c r="H1070" t="str">
        <f t="shared" si="81"/>
        <v>01-mars</v>
      </c>
      <c r="I1070">
        <f t="shared" si="82"/>
        <v>2025</v>
      </c>
      <c r="J1070" t="str">
        <f t="shared" si="83"/>
        <v>2025-03</v>
      </c>
      <c r="K1070" t="str">
        <f t="shared" si="84"/>
        <v>Week-end</v>
      </c>
    </row>
    <row r="1071" spans="1:11">
      <c r="A1071" s="6" t="s">
        <v>7</v>
      </c>
      <c r="B1071" s="160">
        <v>45716</v>
      </c>
      <c r="C1071" s="48">
        <v>393.2</v>
      </c>
      <c r="D1071" s="7" t="s">
        <v>381</v>
      </c>
      <c r="E1071" t="s">
        <v>380</v>
      </c>
      <c r="F1071" t="s">
        <v>69</v>
      </c>
      <c r="G1071" t="str">
        <f t="shared" si="80"/>
        <v>févr-2025</v>
      </c>
      <c r="H1071" t="str">
        <f t="shared" si="81"/>
        <v>28-févr</v>
      </c>
      <c r="I1071">
        <f t="shared" si="82"/>
        <v>2025</v>
      </c>
      <c r="J1071" t="str">
        <f t="shared" si="83"/>
        <v>2025-02</v>
      </c>
      <c r="K1071" t="str">
        <f t="shared" si="84"/>
        <v>Semaine</v>
      </c>
    </row>
    <row r="1072" spans="1:11">
      <c r="A1072" s="6" t="s">
        <v>7</v>
      </c>
      <c r="B1072" s="160">
        <v>45716</v>
      </c>
      <c r="C1072" s="48">
        <v>872.65</v>
      </c>
      <c r="D1072" s="7" t="s">
        <v>388</v>
      </c>
      <c r="E1072" t="s">
        <v>380</v>
      </c>
      <c r="F1072" t="s">
        <v>69</v>
      </c>
      <c r="G1072" t="str">
        <f t="shared" si="80"/>
        <v>févr-2025</v>
      </c>
      <c r="H1072" t="str">
        <f t="shared" si="81"/>
        <v>28-févr</v>
      </c>
      <c r="I1072">
        <f t="shared" si="82"/>
        <v>2025</v>
      </c>
      <c r="J1072" t="str">
        <f t="shared" si="83"/>
        <v>2025-02</v>
      </c>
      <c r="K1072" t="str">
        <f t="shared" si="84"/>
        <v>Semaine</v>
      </c>
    </row>
    <row r="1073" spans="1:11">
      <c r="A1073" s="6" t="s">
        <v>7</v>
      </c>
      <c r="B1073" s="160">
        <v>45716</v>
      </c>
      <c r="C1073" s="48">
        <v>467.61</v>
      </c>
      <c r="D1073" s="7" t="s">
        <v>388</v>
      </c>
      <c r="E1073" t="s">
        <v>380</v>
      </c>
      <c r="F1073" t="s">
        <v>69</v>
      </c>
      <c r="G1073" t="str">
        <f t="shared" si="80"/>
        <v>févr-2025</v>
      </c>
      <c r="H1073" t="str">
        <f t="shared" si="81"/>
        <v>28-févr</v>
      </c>
      <c r="I1073">
        <f t="shared" si="82"/>
        <v>2025</v>
      </c>
      <c r="J1073" t="str">
        <f t="shared" si="83"/>
        <v>2025-02</v>
      </c>
      <c r="K1073" t="str">
        <f t="shared" si="84"/>
        <v>Semaine</v>
      </c>
    </row>
    <row r="1074" spans="1:11">
      <c r="A1074" s="6" t="s">
        <v>7</v>
      </c>
      <c r="B1074" s="160">
        <v>45716</v>
      </c>
      <c r="C1074" s="48">
        <v>34.65</v>
      </c>
      <c r="D1074" s="7" t="s">
        <v>117</v>
      </c>
      <c r="E1074" t="s">
        <v>380</v>
      </c>
      <c r="F1074" t="s">
        <v>69</v>
      </c>
      <c r="G1074" t="str">
        <f t="shared" si="80"/>
        <v>févr-2025</v>
      </c>
      <c r="H1074" t="str">
        <f t="shared" si="81"/>
        <v>28-févr</v>
      </c>
      <c r="I1074">
        <f t="shared" si="82"/>
        <v>2025</v>
      </c>
      <c r="J1074" t="str">
        <f t="shared" si="83"/>
        <v>2025-02</v>
      </c>
      <c r="K1074" t="str">
        <f t="shared" si="84"/>
        <v>Semaine</v>
      </c>
    </row>
    <row r="1075" spans="1:11">
      <c r="A1075" s="6" t="s">
        <v>7</v>
      </c>
      <c r="B1075" s="160">
        <v>45715</v>
      </c>
      <c r="C1075" s="48">
        <v>288.43</v>
      </c>
      <c r="D1075" s="7" t="s">
        <v>113</v>
      </c>
      <c r="E1075" t="s">
        <v>380</v>
      </c>
      <c r="F1075" t="s">
        <v>69</v>
      </c>
      <c r="G1075" t="str">
        <f t="shared" si="80"/>
        <v>févr-2025</v>
      </c>
      <c r="H1075" t="str">
        <f t="shared" si="81"/>
        <v>27-févr</v>
      </c>
      <c r="I1075">
        <f t="shared" si="82"/>
        <v>2025</v>
      </c>
      <c r="J1075" t="str">
        <f t="shared" si="83"/>
        <v>2025-02</v>
      </c>
      <c r="K1075" t="str">
        <f t="shared" si="84"/>
        <v>Semaine</v>
      </c>
    </row>
    <row r="1076" spans="1:11">
      <c r="A1076" s="6" t="s">
        <v>7</v>
      </c>
      <c r="B1076" s="160">
        <v>45715</v>
      </c>
      <c r="C1076" s="48">
        <v>367.69</v>
      </c>
      <c r="D1076" s="7" t="s">
        <v>381</v>
      </c>
      <c r="E1076" t="s">
        <v>380</v>
      </c>
      <c r="F1076" t="s">
        <v>69</v>
      </c>
      <c r="G1076" t="str">
        <f t="shared" si="80"/>
        <v>févr-2025</v>
      </c>
      <c r="H1076" t="str">
        <f t="shared" si="81"/>
        <v>27-févr</v>
      </c>
      <c r="I1076">
        <f t="shared" si="82"/>
        <v>2025</v>
      </c>
      <c r="J1076" t="str">
        <f t="shared" si="83"/>
        <v>2025-02</v>
      </c>
      <c r="K1076" t="str">
        <f t="shared" si="84"/>
        <v>Semaine</v>
      </c>
    </row>
    <row r="1077" spans="1:11">
      <c r="A1077" s="6" t="s">
        <v>7</v>
      </c>
      <c r="B1077" s="160">
        <v>45715</v>
      </c>
      <c r="C1077" s="48">
        <v>547.30999999999995</v>
      </c>
      <c r="D1077" s="7" t="s">
        <v>382</v>
      </c>
      <c r="E1077" t="s">
        <v>380</v>
      </c>
      <c r="F1077" t="s">
        <v>69</v>
      </c>
      <c r="G1077" t="str">
        <f t="shared" si="80"/>
        <v>févr-2025</v>
      </c>
      <c r="H1077" t="str">
        <f t="shared" si="81"/>
        <v>27-févr</v>
      </c>
      <c r="I1077">
        <f t="shared" si="82"/>
        <v>2025</v>
      </c>
      <c r="J1077" t="str">
        <f t="shared" si="83"/>
        <v>2025-02</v>
      </c>
      <c r="K1077" t="str">
        <f t="shared" si="84"/>
        <v>Semaine</v>
      </c>
    </row>
    <row r="1078" spans="1:11">
      <c r="A1078" s="6" t="s">
        <v>7</v>
      </c>
      <c r="B1078" s="160">
        <v>45715</v>
      </c>
      <c r="C1078" s="48">
        <v>404.28</v>
      </c>
      <c r="D1078" s="7" t="s">
        <v>117</v>
      </c>
      <c r="E1078" t="s">
        <v>380</v>
      </c>
      <c r="F1078" t="s">
        <v>69</v>
      </c>
      <c r="G1078" t="str">
        <f t="shared" si="80"/>
        <v>févr-2025</v>
      </c>
      <c r="H1078" t="str">
        <f t="shared" si="81"/>
        <v>27-févr</v>
      </c>
      <c r="I1078">
        <f t="shared" si="82"/>
        <v>2025</v>
      </c>
      <c r="J1078" t="str">
        <f t="shared" si="83"/>
        <v>2025-02</v>
      </c>
      <c r="K1078" t="str">
        <f t="shared" si="84"/>
        <v>Semaine</v>
      </c>
    </row>
    <row r="1079" spans="1:11">
      <c r="A1079" s="6" t="s">
        <v>7</v>
      </c>
      <c r="B1079" s="160">
        <v>45715</v>
      </c>
      <c r="C1079" s="48">
        <v>210.59</v>
      </c>
      <c r="D1079" s="7" t="s">
        <v>118</v>
      </c>
      <c r="E1079" t="s">
        <v>380</v>
      </c>
      <c r="F1079" t="s">
        <v>69</v>
      </c>
      <c r="G1079" t="str">
        <f t="shared" si="80"/>
        <v>févr-2025</v>
      </c>
      <c r="H1079" t="str">
        <f t="shared" si="81"/>
        <v>27-févr</v>
      </c>
      <c r="I1079">
        <f t="shared" si="82"/>
        <v>2025</v>
      </c>
      <c r="J1079" t="str">
        <f t="shared" si="83"/>
        <v>2025-02</v>
      </c>
      <c r="K1079" t="str">
        <f t="shared" si="84"/>
        <v>Semaine</v>
      </c>
    </row>
    <row r="1080" spans="1:11">
      <c r="A1080" s="6" t="s">
        <v>7</v>
      </c>
      <c r="B1080" s="160">
        <v>45714</v>
      </c>
      <c r="C1080" s="48">
        <v>604.54999999999995</v>
      </c>
      <c r="D1080" s="7" t="s">
        <v>381</v>
      </c>
      <c r="E1080" t="s">
        <v>380</v>
      </c>
      <c r="F1080" t="s">
        <v>69</v>
      </c>
      <c r="G1080" t="str">
        <f t="shared" si="80"/>
        <v>févr-2025</v>
      </c>
      <c r="H1080" t="str">
        <f t="shared" si="81"/>
        <v>26-févr</v>
      </c>
      <c r="I1080">
        <f t="shared" si="82"/>
        <v>2025</v>
      </c>
      <c r="J1080" t="str">
        <f t="shared" si="83"/>
        <v>2025-02</v>
      </c>
      <c r="K1080" t="str">
        <f t="shared" si="84"/>
        <v>Semaine</v>
      </c>
    </row>
    <row r="1081" spans="1:11">
      <c r="A1081" s="6" t="s">
        <v>7</v>
      </c>
      <c r="B1081" s="160">
        <v>45713</v>
      </c>
      <c r="C1081" s="48">
        <v>496.96</v>
      </c>
      <c r="D1081" s="7" t="s">
        <v>381</v>
      </c>
      <c r="E1081" t="s">
        <v>380</v>
      </c>
      <c r="F1081" t="s">
        <v>69</v>
      </c>
      <c r="G1081" t="str">
        <f t="shared" si="80"/>
        <v>févr-2025</v>
      </c>
      <c r="H1081" t="str">
        <f t="shared" si="81"/>
        <v>25-févr</v>
      </c>
      <c r="I1081">
        <f t="shared" si="82"/>
        <v>2025</v>
      </c>
      <c r="J1081" t="str">
        <f t="shared" si="83"/>
        <v>2025-02</v>
      </c>
      <c r="K1081" t="str">
        <f t="shared" si="84"/>
        <v>Semaine</v>
      </c>
    </row>
    <row r="1082" spans="1:11">
      <c r="A1082" s="6" t="s">
        <v>7</v>
      </c>
      <c r="B1082" s="160">
        <v>45713</v>
      </c>
      <c r="C1082" s="48">
        <v>213.7</v>
      </c>
      <c r="D1082" s="7" t="s">
        <v>114</v>
      </c>
      <c r="E1082" t="s">
        <v>380</v>
      </c>
      <c r="F1082" t="s">
        <v>69</v>
      </c>
      <c r="G1082" t="str">
        <f t="shared" si="80"/>
        <v>févr-2025</v>
      </c>
      <c r="H1082" t="str">
        <f t="shared" si="81"/>
        <v>25-févr</v>
      </c>
      <c r="I1082">
        <f t="shared" si="82"/>
        <v>2025</v>
      </c>
      <c r="J1082" t="str">
        <f t="shared" si="83"/>
        <v>2025-02</v>
      </c>
      <c r="K1082" t="str">
        <f t="shared" si="84"/>
        <v>Semaine</v>
      </c>
    </row>
    <row r="1083" spans="1:11">
      <c r="A1083" s="6" t="s">
        <v>7</v>
      </c>
      <c r="B1083" s="160">
        <v>45713</v>
      </c>
      <c r="C1083" s="48">
        <v>854.3</v>
      </c>
      <c r="D1083" s="7" t="s">
        <v>382</v>
      </c>
      <c r="E1083" t="s">
        <v>380</v>
      </c>
      <c r="F1083" t="s">
        <v>69</v>
      </c>
      <c r="G1083" t="str">
        <f t="shared" si="80"/>
        <v>févr-2025</v>
      </c>
      <c r="H1083" t="str">
        <f t="shared" si="81"/>
        <v>25-févr</v>
      </c>
      <c r="I1083">
        <f t="shared" si="82"/>
        <v>2025</v>
      </c>
      <c r="J1083" t="str">
        <f t="shared" si="83"/>
        <v>2025-02</v>
      </c>
      <c r="K1083" t="str">
        <f t="shared" si="84"/>
        <v>Semaine</v>
      </c>
    </row>
    <row r="1084" spans="1:11">
      <c r="A1084" s="6" t="s">
        <v>7</v>
      </c>
      <c r="B1084" s="160">
        <v>45713</v>
      </c>
      <c r="C1084" s="48">
        <v>1281.53</v>
      </c>
      <c r="D1084" s="7" t="s">
        <v>117</v>
      </c>
      <c r="E1084" t="s">
        <v>380</v>
      </c>
      <c r="F1084" t="s">
        <v>69</v>
      </c>
      <c r="G1084" t="str">
        <f t="shared" si="80"/>
        <v>févr-2025</v>
      </c>
      <c r="H1084" t="str">
        <f t="shared" si="81"/>
        <v>25-févr</v>
      </c>
      <c r="I1084">
        <f t="shared" si="82"/>
        <v>2025</v>
      </c>
      <c r="J1084" t="str">
        <f t="shared" si="83"/>
        <v>2025-02</v>
      </c>
      <c r="K1084" t="str">
        <f t="shared" si="84"/>
        <v>Semaine</v>
      </c>
    </row>
    <row r="1085" spans="1:11">
      <c r="A1085" s="6" t="s">
        <v>7</v>
      </c>
      <c r="B1085" s="160">
        <v>45713</v>
      </c>
      <c r="C1085" s="48">
        <v>372.26</v>
      </c>
      <c r="D1085" s="7" t="s">
        <v>118</v>
      </c>
      <c r="E1085" t="s">
        <v>380</v>
      </c>
      <c r="F1085" t="s">
        <v>69</v>
      </c>
      <c r="G1085" t="str">
        <f t="shared" si="80"/>
        <v>févr-2025</v>
      </c>
      <c r="H1085" t="str">
        <f t="shared" si="81"/>
        <v>25-févr</v>
      </c>
      <c r="I1085">
        <f t="shared" si="82"/>
        <v>2025</v>
      </c>
      <c r="J1085" t="str">
        <f t="shared" si="83"/>
        <v>2025-02</v>
      </c>
      <c r="K1085" t="str">
        <f t="shared" si="84"/>
        <v>Semaine</v>
      </c>
    </row>
    <row r="1086" spans="1:11">
      <c r="A1086" s="6" t="s">
        <v>7</v>
      </c>
      <c r="B1086" s="160">
        <v>45713</v>
      </c>
      <c r="C1086" s="48">
        <v>201.6</v>
      </c>
      <c r="D1086" s="7" t="s">
        <v>387</v>
      </c>
      <c r="E1086" t="s">
        <v>380</v>
      </c>
      <c r="F1086" t="s">
        <v>69</v>
      </c>
      <c r="G1086" t="str">
        <f t="shared" si="80"/>
        <v>févr-2025</v>
      </c>
      <c r="H1086" t="str">
        <f t="shared" si="81"/>
        <v>25-févr</v>
      </c>
      <c r="I1086">
        <f t="shared" si="82"/>
        <v>2025</v>
      </c>
      <c r="J1086" t="str">
        <f t="shared" si="83"/>
        <v>2025-02</v>
      </c>
      <c r="K1086" t="str">
        <f t="shared" si="84"/>
        <v>Semaine</v>
      </c>
    </row>
    <row r="1087" spans="1:11">
      <c r="A1087" s="6" t="s">
        <v>7</v>
      </c>
      <c r="B1087" s="160">
        <v>45713</v>
      </c>
      <c r="C1087" s="48">
        <v>559.35</v>
      </c>
      <c r="D1087" s="7" t="s">
        <v>113</v>
      </c>
      <c r="E1087" t="s">
        <v>380</v>
      </c>
      <c r="F1087" t="s">
        <v>69</v>
      </c>
      <c r="G1087" t="str">
        <f t="shared" si="80"/>
        <v>févr-2025</v>
      </c>
      <c r="H1087" t="str">
        <f t="shared" si="81"/>
        <v>25-févr</v>
      </c>
      <c r="I1087">
        <f t="shared" si="82"/>
        <v>2025</v>
      </c>
      <c r="J1087" t="str">
        <f t="shared" si="83"/>
        <v>2025-02</v>
      </c>
      <c r="K1087" t="str">
        <f t="shared" si="84"/>
        <v>Semaine</v>
      </c>
    </row>
    <row r="1088" spans="1:11">
      <c r="A1088" s="6" t="s">
        <v>7</v>
      </c>
      <c r="B1088" s="160">
        <v>45712</v>
      </c>
      <c r="C1088" s="48">
        <v>327.8</v>
      </c>
      <c r="D1088" s="7" t="s">
        <v>383</v>
      </c>
      <c r="E1088" t="s">
        <v>380</v>
      </c>
      <c r="F1088" t="s">
        <v>69</v>
      </c>
      <c r="G1088" t="str">
        <f t="shared" si="80"/>
        <v>févr-2025</v>
      </c>
      <c r="H1088" t="str">
        <f t="shared" si="81"/>
        <v>24-févr</v>
      </c>
      <c r="I1088">
        <f t="shared" si="82"/>
        <v>2025</v>
      </c>
      <c r="J1088" t="str">
        <f t="shared" si="83"/>
        <v>2025-02</v>
      </c>
      <c r="K1088" t="str">
        <f t="shared" si="84"/>
        <v>Semaine</v>
      </c>
    </row>
    <row r="1089" spans="1:11">
      <c r="A1089" s="6" t="s">
        <v>7</v>
      </c>
      <c r="B1089" s="160">
        <v>45712</v>
      </c>
      <c r="C1089" s="48">
        <v>303.33</v>
      </c>
      <c r="D1089" s="7" t="s">
        <v>118</v>
      </c>
      <c r="E1089" t="s">
        <v>380</v>
      </c>
      <c r="F1089" t="s">
        <v>69</v>
      </c>
      <c r="G1089" t="str">
        <f t="shared" si="80"/>
        <v>févr-2025</v>
      </c>
      <c r="H1089" t="str">
        <f t="shared" si="81"/>
        <v>24-févr</v>
      </c>
      <c r="I1089">
        <f t="shared" si="82"/>
        <v>2025</v>
      </c>
      <c r="J1089" t="str">
        <f t="shared" si="83"/>
        <v>2025-02</v>
      </c>
      <c r="K1089" t="str">
        <f t="shared" si="84"/>
        <v>Semaine</v>
      </c>
    </row>
    <row r="1090" spans="1:11">
      <c r="A1090" s="6" t="s">
        <v>7</v>
      </c>
      <c r="B1090" s="160">
        <v>45709</v>
      </c>
      <c r="C1090" s="48">
        <v>643.79</v>
      </c>
      <c r="D1090" s="7" t="s">
        <v>381</v>
      </c>
      <c r="E1090" t="s">
        <v>380</v>
      </c>
      <c r="F1090" t="s">
        <v>69</v>
      </c>
      <c r="G1090" t="str">
        <f t="shared" ref="G1090:G1153" si="85">TEXT(B1090,"mmm-aaaa")</f>
        <v>févr-2025</v>
      </c>
      <c r="H1090" t="str">
        <f t="shared" ref="H1090:H1153" si="86">TEXT(B1090,"jj-mmm")</f>
        <v>21-févr</v>
      </c>
      <c r="I1090">
        <f t="shared" ref="I1090:I1153" si="87">YEAR(B1090)</f>
        <v>2025</v>
      </c>
      <c r="J1090" t="str">
        <f t="shared" ref="J1090:J1153" si="88">TEXT(B1090,"aaaa-mm")</f>
        <v>2025-02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60">
        <v>45709</v>
      </c>
      <c r="C1091" s="48">
        <v>104.6</v>
      </c>
      <c r="D1091" s="7" t="s">
        <v>388</v>
      </c>
      <c r="E1091" t="s">
        <v>380</v>
      </c>
      <c r="F1091" t="s">
        <v>69</v>
      </c>
      <c r="G1091" t="str">
        <f t="shared" si="85"/>
        <v>févr-2025</v>
      </c>
      <c r="H1091" t="str">
        <f t="shared" si="86"/>
        <v>21-févr</v>
      </c>
      <c r="I1091">
        <f t="shared" si="87"/>
        <v>2025</v>
      </c>
      <c r="J1091" t="str">
        <f t="shared" si="88"/>
        <v>2025-02</v>
      </c>
      <c r="K1091" t="str">
        <f t="shared" si="89"/>
        <v>Semaine</v>
      </c>
    </row>
    <row r="1092" spans="1:11">
      <c r="A1092" s="6" t="s">
        <v>7</v>
      </c>
      <c r="B1092" s="160">
        <v>45709</v>
      </c>
      <c r="C1092" s="48">
        <v>929.86</v>
      </c>
      <c r="D1092" s="7" t="s">
        <v>382</v>
      </c>
      <c r="E1092" t="s">
        <v>380</v>
      </c>
      <c r="F1092" t="s">
        <v>69</v>
      </c>
      <c r="G1092" t="str">
        <f t="shared" si="85"/>
        <v>févr-2025</v>
      </c>
      <c r="H1092" t="str">
        <f t="shared" si="86"/>
        <v>21-févr</v>
      </c>
      <c r="I1092">
        <f t="shared" si="87"/>
        <v>2025</v>
      </c>
      <c r="J1092" t="str">
        <f t="shared" si="88"/>
        <v>2025-02</v>
      </c>
      <c r="K1092" t="str">
        <f t="shared" si="89"/>
        <v>Semaine</v>
      </c>
    </row>
    <row r="1093" spans="1:11">
      <c r="A1093" s="6" t="s">
        <v>7</v>
      </c>
      <c r="B1093" s="160">
        <v>45709</v>
      </c>
      <c r="C1093" s="48">
        <v>559.11</v>
      </c>
      <c r="D1093" s="7" t="s">
        <v>117</v>
      </c>
      <c r="E1093" t="s">
        <v>380</v>
      </c>
      <c r="F1093" t="s">
        <v>69</v>
      </c>
      <c r="G1093" t="str">
        <f t="shared" si="85"/>
        <v>févr-2025</v>
      </c>
      <c r="H1093" t="str">
        <f t="shared" si="86"/>
        <v>21-févr</v>
      </c>
      <c r="I1093">
        <f t="shared" si="87"/>
        <v>2025</v>
      </c>
      <c r="J1093" t="str">
        <f t="shared" si="88"/>
        <v>2025-02</v>
      </c>
      <c r="K1093" t="str">
        <f t="shared" si="89"/>
        <v>Semaine</v>
      </c>
    </row>
    <row r="1094" spans="1:11">
      <c r="A1094" s="6" t="s">
        <v>7</v>
      </c>
      <c r="B1094" s="160">
        <v>45707</v>
      </c>
      <c r="C1094" s="48">
        <v>28.28</v>
      </c>
      <c r="D1094" s="7" t="s">
        <v>381</v>
      </c>
      <c r="E1094" t="s">
        <v>380</v>
      </c>
      <c r="F1094" t="s">
        <v>69</v>
      </c>
      <c r="G1094" t="str">
        <f t="shared" si="85"/>
        <v>févr-2025</v>
      </c>
      <c r="H1094" t="str">
        <f t="shared" si="86"/>
        <v>19-févr</v>
      </c>
      <c r="I1094">
        <f t="shared" si="87"/>
        <v>2025</v>
      </c>
      <c r="J1094" t="str">
        <f t="shared" si="88"/>
        <v>2025-02</v>
      </c>
      <c r="K1094" t="str">
        <f t="shared" si="89"/>
        <v>Semaine</v>
      </c>
    </row>
    <row r="1095" spans="1:11">
      <c r="A1095" s="6" t="s">
        <v>7</v>
      </c>
      <c r="B1095" s="160">
        <v>45706</v>
      </c>
      <c r="C1095" s="48">
        <v>64.540000000000006</v>
      </c>
      <c r="D1095" s="7" t="s">
        <v>381</v>
      </c>
      <c r="E1095" t="s">
        <v>380</v>
      </c>
      <c r="F1095" t="s">
        <v>69</v>
      </c>
      <c r="G1095" t="str">
        <f t="shared" si="85"/>
        <v>févr-2025</v>
      </c>
      <c r="H1095" t="str">
        <f t="shared" si="86"/>
        <v>18-févr</v>
      </c>
      <c r="I1095">
        <f t="shared" si="87"/>
        <v>2025</v>
      </c>
      <c r="J1095" t="str">
        <f t="shared" si="88"/>
        <v>2025-02</v>
      </c>
      <c r="K1095" t="str">
        <f t="shared" si="89"/>
        <v>Semaine</v>
      </c>
    </row>
    <row r="1096" spans="1:11">
      <c r="A1096" s="6" t="s">
        <v>7</v>
      </c>
      <c r="B1096" s="160">
        <v>45706</v>
      </c>
      <c r="C1096" s="48">
        <v>522.84</v>
      </c>
      <c r="D1096" s="7" t="s">
        <v>117</v>
      </c>
      <c r="E1096" t="s">
        <v>380</v>
      </c>
      <c r="F1096" t="s">
        <v>69</v>
      </c>
      <c r="G1096" t="str">
        <f t="shared" si="85"/>
        <v>févr-2025</v>
      </c>
      <c r="H1096" t="str">
        <f t="shared" si="86"/>
        <v>18-févr</v>
      </c>
      <c r="I1096">
        <f t="shared" si="87"/>
        <v>2025</v>
      </c>
      <c r="J1096" t="str">
        <f t="shared" si="88"/>
        <v>2025-02</v>
      </c>
      <c r="K1096" t="str">
        <f t="shared" si="89"/>
        <v>Semaine</v>
      </c>
    </row>
    <row r="1097" spans="1:11">
      <c r="A1097" s="6" t="s">
        <v>7</v>
      </c>
      <c r="B1097" s="160">
        <v>45703</v>
      </c>
      <c r="C1097" s="48">
        <v>56.4</v>
      </c>
      <c r="D1097" s="7" t="s">
        <v>381</v>
      </c>
      <c r="E1097" t="s">
        <v>380</v>
      </c>
      <c r="F1097" t="s">
        <v>69</v>
      </c>
      <c r="G1097" t="str">
        <f t="shared" si="85"/>
        <v>févr-2025</v>
      </c>
      <c r="H1097" t="str">
        <f t="shared" si="86"/>
        <v>15-févr</v>
      </c>
      <c r="I1097">
        <f t="shared" si="87"/>
        <v>2025</v>
      </c>
      <c r="J1097" t="str">
        <f t="shared" si="88"/>
        <v>2025-02</v>
      </c>
      <c r="K1097" t="str">
        <f t="shared" si="89"/>
        <v>Week-end</v>
      </c>
    </row>
    <row r="1098" spans="1:11">
      <c r="A1098" s="6" t="s">
        <v>7</v>
      </c>
      <c r="B1098" s="160">
        <v>45702</v>
      </c>
      <c r="C1098" s="48">
        <v>45.18</v>
      </c>
      <c r="D1098" s="7" t="s">
        <v>381</v>
      </c>
      <c r="E1098" t="s">
        <v>380</v>
      </c>
      <c r="F1098" t="s">
        <v>69</v>
      </c>
      <c r="G1098" t="str">
        <f t="shared" si="85"/>
        <v>févr-2025</v>
      </c>
      <c r="H1098" t="str">
        <f t="shared" si="86"/>
        <v>14-févr</v>
      </c>
      <c r="I1098">
        <f t="shared" si="87"/>
        <v>2025</v>
      </c>
      <c r="J1098" t="str">
        <f t="shared" si="88"/>
        <v>2025-02</v>
      </c>
      <c r="K1098" t="str">
        <f t="shared" si="89"/>
        <v>Semaine</v>
      </c>
    </row>
    <row r="1099" spans="1:11">
      <c r="A1099" s="6" t="s">
        <v>7</v>
      </c>
      <c r="B1099" s="160">
        <v>45702</v>
      </c>
      <c r="C1099" s="48">
        <v>570.9</v>
      </c>
      <c r="D1099" s="7" t="s">
        <v>388</v>
      </c>
      <c r="E1099" t="s">
        <v>380</v>
      </c>
      <c r="F1099" t="s">
        <v>69</v>
      </c>
      <c r="G1099" t="str">
        <f t="shared" si="85"/>
        <v>févr-2025</v>
      </c>
      <c r="H1099" t="str">
        <f t="shared" si="86"/>
        <v>14-févr</v>
      </c>
      <c r="I1099">
        <f t="shared" si="87"/>
        <v>2025</v>
      </c>
      <c r="J1099" t="str">
        <f t="shared" si="88"/>
        <v>2025-02</v>
      </c>
      <c r="K1099" t="str">
        <f t="shared" si="89"/>
        <v>Semaine</v>
      </c>
    </row>
    <row r="1100" spans="1:11">
      <c r="A1100" s="6" t="s">
        <v>7</v>
      </c>
      <c r="B1100" s="160">
        <v>45701</v>
      </c>
      <c r="C1100" s="48">
        <v>165.8</v>
      </c>
      <c r="D1100" s="7" t="s">
        <v>381</v>
      </c>
      <c r="E1100" t="s">
        <v>380</v>
      </c>
      <c r="F1100" t="s">
        <v>69</v>
      </c>
      <c r="G1100" t="str">
        <f t="shared" si="85"/>
        <v>févr-2025</v>
      </c>
      <c r="H1100" t="str">
        <f t="shared" si="86"/>
        <v>13-févr</v>
      </c>
      <c r="I1100">
        <f t="shared" si="87"/>
        <v>2025</v>
      </c>
      <c r="J1100" t="str">
        <f t="shared" si="88"/>
        <v>2025-02</v>
      </c>
      <c r="K1100" t="str">
        <f t="shared" si="89"/>
        <v>Semaine</v>
      </c>
    </row>
    <row r="1101" spans="1:11">
      <c r="A1101" s="6" t="s">
        <v>7</v>
      </c>
      <c r="B1101" s="160">
        <v>45701</v>
      </c>
      <c r="C1101" s="48">
        <v>175.5</v>
      </c>
      <c r="D1101" s="7" t="s">
        <v>70</v>
      </c>
      <c r="E1101" t="s">
        <v>380</v>
      </c>
      <c r="F1101" t="s">
        <v>69</v>
      </c>
      <c r="G1101" t="str">
        <f t="shared" si="85"/>
        <v>févr-2025</v>
      </c>
      <c r="H1101" t="str">
        <f t="shared" si="86"/>
        <v>13-févr</v>
      </c>
      <c r="I1101">
        <f t="shared" si="87"/>
        <v>2025</v>
      </c>
      <c r="J1101" t="str">
        <f t="shared" si="88"/>
        <v>2025-02</v>
      </c>
      <c r="K1101" t="str">
        <f t="shared" si="89"/>
        <v>Semaine</v>
      </c>
    </row>
    <row r="1102" spans="1:11">
      <c r="A1102" s="6" t="s">
        <v>7</v>
      </c>
      <c r="B1102" s="160">
        <v>45701</v>
      </c>
      <c r="C1102" s="48">
        <v>135.16999999999999</v>
      </c>
      <c r="D1102" s="7" t="s">
        <v>114</v>
      </c>
      <c r="E1102" t="s">
        <v>380</v>
      </c>
      <c r="F1102" t="s">
        <v>69</v>
      </c>
      <c r="G1102" t="str">
        <f t="shared" si="85"/>
        <v>févr-2025</v>
      </c>
      <c r="H1102" t="str">
        <f t="shared" si="86"/>
        <v>13-févr</v>
      </c>
      <c r="I1102">
        <f t="shared" si="87"/>
        <v>2025</v>
      </c>
      <c r="J1102" t="str">
        <f t="shared" si="88"/>
        <v>2025-02</v>
      </c>
      <c r="K1102" t="str">
        <f t="shared" si="89"/>
        <v>Semaine</v>
      </c>
    </row>
    <row r="1103" spans="1:11">
      <c r="A1103" s="6" t="s">
        <v>7</v>
      </c>
      <c r="B1103" s="160">
        <v>45701</v>
      </c>
      <c r="C1103" s="48">
        <v>90.72</v>
      </c>
      <c r="D1103" s="7" t="s">
        <v>391</v>
      </c>
      <c r="E1103" t="s">
        <v>380</v>
      </c>
      <c r="F1103" t="s">
        <v>69</v>
      </c>
      <c r="G1103" t="str">
        <f t="shared" si="85"/>
        <v>févr-2025</v>
      </c>
      <c r="H1103" t="str">
        <f t="shared" si="86"/>
        <v>13-févr</v>
      </c>
      <c r="I1103">
        <f t="shared" si="87"/>
        <v>2025</v>
      </c>
      <c r="J1103" t="str">
        <f t="shared" si="88"/>
        <v>2025-02</v>
      </c>
      <c r="K1103" t="str">
        <f t="shared" si="89"/>
        <v>Semaine</v>
      </c>
    </row>
    <row r="1104" spans="1:11">
      <c r="A1104" s="6" t="s">
        <v>7</v>
      </c>
      <c r="B1104" s="160">
        <v>45701</v>
      </c>
      <c r="C1104" s="48">
        <v>295.36</v>
      </c>
      <c r="D1104" s="7" t="s">
        <v>117</v>
      </c>
      <c r="E1104" t="s">
        <v>380</v>
      </c>
      <c r="F1104" t="s">
        <v>69</v>
      </c>
      <c r="G1104" t="str">
        <f t="shared" si="85"/>
        <v>févr-2025</v>
      </c>
      <c r="H1104" t="str">
        <f t="shared" si="86"/>
        <v>13-févr</v>
      </c>
      <c r="I1104">
        <f t="shared" si="87"/>
        <v>2025</v>
      </c>
      <c r="J1104" t="str">
        <f t="shared" si="88"/>
        <v>2025-02</v>
      </c>
      <c r="K1104" t="str">
        <f t="shared" si="89"/>
        <v>Semaine</v>
      </c>
    </row>
    <row r="1105" spans="1:11">
      <c r="A1105" s="6" t="s">
        <v>7</v>
      </c>
      <c r="B1105" s="160">
        <v>45701</v>
      </c>
      <c r="C1105" s="48">
        <v>145.72</v>
      </c>
      <c r="D1105" s="7" t="s">
        <v>116</v>
      </c>
      <c r="E1105" t="s">
        <v>380</v>
      </c>
      <c r="F1105" t="s">
        <v>69</v>
      </c>
      <c r="G1105" t="str">
        <f t="shared" si="85"/>
        <v>févr-2025</v>
      </c>
      <c r="H1105" t="str">
        <f t="shared" si="86"/>
        <v>13-févr</v>
      </c>
      <c r="I1105">
        <f t="shared" si="87"/>
        <v>2025</v>
      </c>
      <c r="J1105" t="str">
        <f t="shared" si="88"/>
        <v>2025-02</v>
      </c>
      <c r="K1105" t="str">
        <f t="shared" si="89"/>
        <v>Semaine</v>
      </c>
    </row>
    <row r="1106" spans="1:11">
      <c r="A1106" s="6" t="s">
        <v>7</v>
      </c>
      <c r="B1106" s="160">
        <v>45701</v>
      </c>
      <c r="C1106" s="48">
        <v>708.48</v>
      </c>
      <c r="D1106" s="7" t="s">
        <v>118</v>
      </c>
      <c r="E1106" t="s">
        <v>380</v>
      </c>
      <c r="F1106" t="s">
        <v>69</v>
      </c>
      <c r="G1106" t="str">
        <f t="shared" si="85"/>
        <v>févr-2025</v>
      </c>
      <c r="H1106" t="str">
        <f t="shared" si="86"/>
        <v>13-févr</v>
      </c>
      <c r="I1106">
        <f t="shared" si="87"/>
        <v>2025</v>
      </c>
      <c r="J1106" t="str">
        <f t="shared" si="88"/>
        <v>2025-02</v>
      </c>
      <c r="K1106" t="str">
        <f t="shared" si="89"/>
        <v>Semaine</v>
      </c>
    </row>
    <row r="1107" spans="1:11">
      <c r="A1107" s="6" t="s">
        <v>7</v>
      </c>
      <c r="B1107" s="160">
        <v>45700</v>
      </c>
      <c r="C1107" s="48">
        <v>627.65</v>
      </c>
      <c r="D1107" s="7" t="s">
        <v>381</v>
      </c>
      <c r="E1107" t="s">
        <v>380</v>
      </c>
      <c r="F1107" t="s">
        <v>69</v>
      </c>
      <c r="G1107" t="str">
        <f t="shared" si="85"/>
        <v>févr-2025</v>
      </c>
      <c r="H1107" t="str">
        <f t="shared" si="86"/>
        <v>12-févr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60">
        <v>45700</v>
      </c>
      <c r="C1108" s="48">
        <v>248</v>
      </c>
      <c r="D1108" s="7" t="s">
        <v>383</v>
      </c>
      <c r="E1108" t="s">
        <v>380</v>
      </c>
      <c r="F1108" t="s">
        <v>69</v>
      </c>
      <c r="G1108" t="str">
        <f t="shared" si="85"/>
        <v>févr-2025</v>
      </c>
      <c r="H1108" t="str">
        <f t="shared" si="86"/>
        <v>12-févr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60">
        <v>45700</v>
      </c>
      <c r="C1109" s="48">
        <v>224.88</v>
      </c>
      <c r="D1109" s="7" t="s">
        <v>119</v>
      </c>
      <c r="E1109" t="s">
        <v>380</v>
      </c>
      <c r="F1109" t="s">
        <v>69</v>
      </c>
      <c r="G1109" t="str">
        <f t="shared" si="85"/>
        <v>févr-2025</v>
      </c>
      <c r="H1109" t="str">
        <f t="shared" si="86"/>
        <v>12-févr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60">
        <v>45700</v>
      </c>
      <c r="C1110" s="48">
        <v>521.84</v>
      </c>
      <c r="D1110" s="7" t="s">
        <v>382</v>
      </c>
      <c r="E1110" t="s">
        <v>380</v>
      </c>
      <c r="F1110" t="s">
        <v>69</v>
      </c>
      <c r="G1110" t="str">
        <f t="shared" si="85"/>
        <v>févr-2025</v>
      </c>
      <c r="H1110" t="str">
        <f t="shared" si="86"/>
        <v>12-févr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60">
        <v>45700</v>
      </c>
      <c r="C1111" s="48">
        <v>240.55</v>
      </c>
      <c r="D1111" s="7" t="s">
        <v>117</v>
      </c>
      <c r="E1111" t="s">
        <v>380</v>
      </c>
      <c r="F1111" t="s">
        <v>69</v>
      </c>
      <c r="G1111" t="str">
        <f t="shared" si="85"/>
        <v>févr-2025</v>
      </c>
      <c r="H1111" t="str">
        <f t="shared" si="86"/>
        <v>12-févr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60">
        <v>45700</v>
      </c>
      <c r="C1112" s="48">
        <v>470.05</v>
      </c>
      <c r="D1112" s="7" t="s">
        <v>397</v>
      </c>
      <c r="E1112" t="s">
        <v>380</v>
      </c>
      <c r="F1112" t="s">
        <v>69</v>
      </c>
      <c r="G1112" t="str">
        <f t="shared" si="85"/>
        <v>févr-2025</v>
      </c>
      <c r="H1112" t="str">
        <f t="shared" si="86"/>
        <v>12-févr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60">
        <v>45699</v>
      </c>
      <c r="C1113" s="48">
        <v>166.8</v>
      </c>
      <c r="D1113" s="7" t="s">
        <v>383</v>
      </c>
      <c r="E1113" t="s">
        <v>380</v>
      </c>
      <c r="F1113" t="s">
        <v>69</v>
      </c>
      <c r="G1113" t="str">
        <f t="shared" si="85"/>
        <v>févr-2025</v>
      </c>
      <c r="H1113" t="str">
        <f t="shared" si="86"/>
        <v>11-févr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60">
        <v>45699</v>
      </c>
      <c r="C1114" s="48">
        <v>530.04999999999995</v>
      </c>
      <c r="D1114" s="7" t="s">
        <v>382</v>
      </c>
      <c r="E1114" t="s">
        <v>380</v>
      </c>
      <c r="F1114" t="s">
        <v>69</v>
      </c>
      <c r="G1114" t="str">
        <f t="shared" si="85"/>
        <v>févr-2025</v>
      </c>
      <c r="H1114" t="str">
        <f t="shared" si="86"/>
        <v>11-févr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60">
        <v>45699</v>
      </c>
      <c r="C1115" s="48">
        <v>272.12</v>
      </c>
      <c r="D1115" s="7" t="s">
        <v>117</v>
      </c>
      <c r="E1115" t="s">
        <v>380</v>
      </c>
      <c r="F1115" t="s">
        <v>69</v>
      </c>
      <c r="G1115" t="str">
        <f t="shared" si="85"/>
        <v>févr-2025</v>
      </c>
      <c r="H1115" t="str">
        <f t="shared" si="86"/>
        <v>11-févr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60">
        <v>45699</v>
      </c>
      <c r="C1116" s="48">
        <v>324.89</v>
      </c>
      <c r="D1116" s="7" t="s">
        <v>118</v>
      </c>
      <c r="E1116" t="s">
        <v>380</v>
      </c>
      <c r="F1116" t="s">
        <v>69</v>
      </c>
      <c r="G1116" t="str">
        <f t="shared" si="85"/>
        <v>févr-2025</v>
      </c>
      <c r="H1116" t="str">
        <f t="shared" si="86"/>
        <v>11-févr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60">
        <v>45699</v>
      </c>
      <c r="C1117" s="48">
        <v>98.88</v>
      </c>
      <c r="D1117" s="7" t="s">
        <v>113</v>
      </c>
      <c r="E1117" t="s">
        <v>380</v>
      </c>
      <c r="F1117" t="s">
        <v>69</v>
      </c>
      <c r="G1117" t="str">
        <f t="shared" si="85"/>
        <v>févr-2025</v>
      </c>
      <c r="H1117" t="str">
        <f t="shared" si="86"/>
        <v>11-févr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60">
        <v>45698</v>
      </c>
      <c r="C1118" s="48">
        <v>236.55</v>
      </c>
      <c r="D1118" s="7" t="s">
        <v>381</v>
      </c>
      <c r="E1118" t="s">
        <v>380</v>
      </c>
      <c r="F1118" t="s">
        <v>69</v>
      </c>
      <c r="G1118" t="str">
        <f t="shared" si="85"/>
        <v>févr-2025</v>
      </c>
      <c r="H1118" t="str">
        <f t="shared" si="86"/>
        <v>10-févr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60">
        <v>45698</v>
      </c>
      <c r="C1119" s="48">
        <v>205.62</v>
      </c>
      <c r="D1119" s="7" t="s">
        <v>381</v>
      </c>
      <c r="E1119" t="s">
        <v>380</v>
      </c>
      <c r="F1119" t="s">
        <v>69</v>
      </c>
      <c r="G1119" t="str">
        <f t="shared" si="85"/>
        <v>févr-2025</v>
      </c>
      <c r="H1119" t="str">
        <f t="shared" si="86"/>
        <v>10-févr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60">
        <v>45698</v>
      </c>
      <c r="C1120" s="48">
        <v>114.44</v>
      </c>
      <c r="D1120" s="7" t="s">
        <v>114</v>
      </c>
      <c r="E1120" t="s">
        <v>380</v>
      </c>
      <c r="F1120" t="s">
        <v>69</v>
      </c>
      <c r="G1120" t="str">
        <f t="shared" si="85"/>
        <v>févr-2025</v>
      </c>
      <c r="H1120" t="str">
        <f t="shared" si="86"/>
        <v>10-févr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60">
        <v>45694</v>
      </c>
      <c r="C1121" s="48">
        <v>154.78</v>
      </c>
      <c r="D1121" s="7" t="s">
        <v>119</v>
      </c>
      <c r="E1121" t="s">
        <v>380</v>
      </c>
      <c r="F1121" t="s">
        <v>69</v>
      </c>
      <c r="G1121" t="str">
        <f t="shared" si="85"/>
        <v>févr-2025</v>
      </c>
      <c r="H1121" t="str">
        <f t="shared" si="86"/>
        <v>06-févr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60">
        <v>45694</v>
      </c>
      <c r="C1122" s="48">
        <v>483.8</v>
      </c>
      <c r="D1122" s="7" t="s">
        <v>381</v>
      </c>
      <c r="E1122" t="s">
        <v>380</v>
      </c>
      <c r="F1122" t="s">
        <v>69</v>
      </c>
      <c r="G1122" t="str">
        <f t="shared" si="85"/>
        <v>févr-2025</v>
      </c>
      <c r="H1122" t="str">
        <f t="shared" si="86"/>
        <v>06-févr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60">
        <v>45693</v>
      </c>
      <c r="C1123" s="48">
        <v>331.14</v>
      </c>
      <c r="D1123" s="7" t="s">
        <v>114</v>
      </c>
      <c r="E1123" t="s">
        <v>380</v>
      </c>
      <c r="F1123" t="s">
        <v>69</v>
      </c>
      <c r="G1123" t="str">
        <f t="shared" si="85"/>
        <v>févr-2025</v>
      </c>
      <c r="H1123" t="str">
        <f t="shared" si="86"/>
        <v>05-févr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60">
        <v>45693</v>
      </c>
      <c r="C1124" s="48">
        <v>141.22</v>
      </c>
      <c r="D1124" s="7" t="s">
        <v>117</v>
      </c>
      <c r="E1124" t="s">
        <v>380</v>
      </c>
      <c r="F1124" t="s">
        <v>69</v>
      </c>
      <c r="G1124" t="str">
        <f t="shared" si="85"/>
        <v>févr-2025</v>
      </c>
      <c r="H1124" t="str">
        <f t="shared" si="86"/>
        <v>05-févr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60">
        <v>45693</v>
      </c>
      <c r="C1125" s="48">
        <v>422.38</v>
      </c>
      <c r="D1125" s="7" t="s">
        <v>117</v>
      </c>
      <c r="E1125" t="s">
        <v>380</v>
      </c>
      <c r="F1125" t="s">
        <v>69</v>
      </c>
      <c r="G1125" t="str">
        <f t="shared" si="85"/>
        <v>févr-2025</v>
      </c>
      <c r="H1125" t="str">
        <f t="shared" si="86"/>
        <v>05-févr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60">
        <v>45693</v>
      </c>
      <c r="C1126" s="48">
        <v>459.74</v>
      </c>
      <c r="D1126" s="7" t="s">
        <v>118</v>
      </c>
      <c r="E1126" t="s">
        <v>380</v>
      </c>
      <c r="F1126" t="s">
        <v>69</v>
      </c>
      <c r="G1126" t="str">
        <f t="shared" si="85"/>
        <v>févr-2025</v>
      </c>
      <c r="H1126" t="str">
        <f t="shared" si="86"/>
        <v>05-févr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60">
        <v>45692</v>
      </c>
      <c r="C1127" s="48">
        <v>1629.81</v>
      </c>
      <c r="D1127" s="7" t="s">
        <v>119</v>
      </c>
      <c r="E1127" t="s">
        <v>380</v>
      </c>
      <c r="F1127" t="s">
        <v>69</v>
      </c>
      <c r="G1127" t="str">
        <f t="shared" si="85"/>
        <v>févr-2025</v>
      </c>
      <c r="H1127" t="str">
        <f t="shared" si="86"/>
        <v>04-févr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60">
        <v>45692</v>
      </c>
      <c r="C1128" s="48">
        <v>1093.74</v>
      </c>
      <c r="D1128" s="7" t="s">
        <v>382</v>
      </c>
      <c r="E1128" t="s">
        <v>380</v>
      </c>
      <c r="F1128" t="s">
        <v>69</v>
      </c>
      <c r="G1128" t="str">
        <f t="shared" si="85"/>
        <v>févr-2025</v>
      </c>
      <c r="H1128" t="str">
        <f t="shared" si="86"/>
        <v>04-févr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60">
        <v>45692</v>
      </c>
      <c r="C1129" s="48">
        <v>194.21</v>
      </c>
      <c r="D1129" s="7" t="s">
        <v>382</v>
      </c>
      <c r="E1129" t="s">
        <v>380</v>
      </c>
      <c r="F1129" t="s">
        <v>69</v>
      </c>
      <c r="G1129" t="str">
        <f t="shared" si="85"/>
        <v>févr-2025</v>
      </c>
      <c r="H1129" t="str">
        <f t="shared" si="86"/>
        <v>04-févr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60">
        <v>45692</v>
      </c>
      <c r="C1130" s="48">
        <v>17.850000000000001</v>
      </c>
      <c r="D1130" s="7" t="s">
        <v>117</v>
      </c>
      <c r="E1130" t="s">
        <v>380</v>
      </c>
      <c r="F1130" t="s">
        <v>69</v>
      </c>
      <c r="G1130" t="str">
        <f t="shared" si="85"/>
        <v>févr-2025</v>
      </c>
      <c r="H1130" t="str">
        <f t="shared" si="86"/>
        <v>04-févr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60">
        <v>45692</v>
      </c>
      <c r="C1131" s="48">
        <v>462.06</v>
      </c>
      <c r="D1131" s="7" t="s">
        <v>117</v>
      </c>
      <c r="E1131" t="s">
        <v>380</v>
      </c>
      <c r="F1131" t="s">
        <v>69</v>
      </c>
      <c r="G1131" t="str">
        <f t="shared" si="85"/>
        <v>févr-2025</v>
      </c>
      <c r="H1131" t="str">
        <f t="shared" si="86"/>
        <v>04-févr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60">
        <v>45692</v>
      </c>
      <c r="C1132" s="48">
        <v>871.73</v>
      </c>
      <c r="D1132" s="7" t="s">
        <v>113</v>
      </c>
      <c r="E1132" t="s">
        <v>380</v>
      </c>
      <c r="F1132" t="s">
        <v>69</v>
      </c>
      <c r="G1132" t="str">
        <f t="shared" si="85"/>
        <v>févr-2025</v>
      </c>
      <c r="H1132" t="str">
        <f t="shared" si="86"/>
        <v>04-févr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60">
        <v>45692</v>
      </c>
      <c r="C1133" s="48">
        <v>409.7</v>
      </c>
      <c r="D1133" s="7" t="s">
        <v>381</v>
      </c>
      <c r="E1133" t="s">
        <v>380</v>
      </c>
      <c r="F1133" t="s">
        <v>69</v>
      </c>
      <c r="G1133" t="str">
        <f t="shared" si="85"/>
        <v>févr-2025</v>
      </c>
      <c r="H1133" t="str">
        <f t="shared" si="86"/>
        <v>04-févr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60">
        <v>45691</v>
      </c>
      <c r="C1134" s="48">
        <v>323.39999999999998</v>
      </c>
      <c r="D1134" s="7" t="s">
        <v>383</v>
      </c>
      <c r="E1134" t="s">
        <v>380</v>
      </c>
      <c r="F1134" t="s">
        <v>69</v>
      </c>
      <c r="G1134" t="str">
        <f t="shared" si="85"/>
        <v>févr-2025</v>
      </c>
      <c r="H1134" t="str">
        <f t="shared" si="86"/>
        <v>03-févr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60">
        <v>45691</v>
      </c>
      <c r="C1135" s="48">
        <v>1118.8</v>
      </c>
      <c r="D1135" s="7" t="s">
        <v>391</v>
      </c>
      <c r="E1135" t="s">
        <v>380</v>
      </c>
      <c r="F1135" t="s">
        <v>69</v>
      </c>
      <c r="G1135" t="str">
        <f t="shared" si="85"/>
        <v>févr-2025</v>
      </c>
      <c r="H1135" t="str">
        <f t="shared" si="86"/>
        <v>03-févr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60">
        <v>45691</v>
      </c>
      <c r="C1136" s="48">
        <v>261.24</v>
      </c>
      <c r="D1136" s="7" t="s">
        <v>117</v>
      </c>
      <c r="E1136" t="s">
        <v>380</v>
      </c>
      <c r="F1136" t="s">
        <v>69</v>
      </c>
      <c r="G1136" t="str">
        <f t="shared" si="85"/>
        <v>févr-2025</v>
      </c>
      <c r="H1136" t="str">
        <f t="shared" si="86"/>
        <v>03-févr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60">
        <v>45691</v>
      </c>
      <c r="C1137" s="48">
        <v>1022.89</v>
      </c>
      <c r="D1137" s="7" t="s">
        <v>118</v>
      </c>
      <c r="E1137" t="s">
        <v>380</v>
      </c>
      <c r="F1137" t="s">
        <v>69</v>
      </c>
      <c r="G1137" t="str">
        <f t="shared" si="85"/>
        <v>févr-2025</v>
      </c>
      <c r="H1137" t="str">
        <f t="shared" si="86"/>
        <v>03-févr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60">
        <v>45691</v>
      </c>
      <c r="C1138" s="48">
        <v>489.95</v>
      </c>
      <c r="D1138" s="7" t="s">
        <v>381</v>
      </c>
      <c r="E1138" t="s">
        <v>380</v>
      </c>
      <c r="F1138" t="s">
        <v>69</v>
      </c>
      <c r="G1138" t="str">
        <f t="shared" si="85"/>
        <v>févr-2025</v>
      </c>
      <c r="H1138" t="str">
        <f t="shared" si="86"/>
        <v>03-févr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60">
        <v>45689</v>
      </c>
      <c r="C1139" s="48">
        <v>921.1</v>
      </c>
      <c r="D1139" s="7" t="s">
        <v>382</v>
      </c>
      <c r="E1139" t="s">
        <v>380</v>
      </c>
      <c r="F1139" t="s">
        <v>69</v>
      </c>
      <c r="G1139" t="str">
        <f t="shared" si="85"/>
        <v>févr-2025</v>
      </c>
      <c r="H1139" t="str">
        <f t="shared" si="86"/>
        <v>01-févr</v>
      </c>
      <c r="I1139">
        <f t="shared" si="87"/>
        <v>2025</v>
      </c>
      <c r="J1139" t="str">
        <f t="shared" si="88"/>
        <v>2025-02</v>
      </c>
      <c r="K1139" t="str">
        <f t="shared" si="89"/>
        <v>Week-end</v>
      </c>
    </row>
    <row r="1140" spans="1:11">
      <c r="A1140" s="6" t="s">
        <v>7</v>
      </c>
      <c r="B1140" s="160">
        <v>45689</v>
      </c>
      <c r="C1140" s="48">
        <v>1010.46</v>
      </c>
      <c r="D1140" s="7" t="s">
        <v>117</v>
      </c>
      <c r="E1140" t="s">
        <v>380</v>
      </c>
      <c r="F1140" t="s">
        <v>69</v>
      </c>
      <c r="G1140" t="str">
        <f t="shared" si="85"/>
        <v>févr-2025</v>
      </c>
      <c r="H1140" t="str">
        <f t="shared" si="86"/>
        <v>01-févr</v>
      </c>
      <c r="I1140">
        <f t="shared" si="87"/>
        <v>2025</v>
      </c>
      <c r="J1140" t="str">
        <f t="shared" si="88"/>
        <v>2025-02</v>
      </c>
      <c r="K1140" t="str">
        <f t="shared" si="89"/>
        <v>Week-end</v>
      </c>
    </row>
    <row r="1141" spans="1:11">
      <c r="A1141" s="6" t="s">
        <v>7</v>
      </c>
      <c r="B1141" s="160">
        <v>45689</v>
      </c>
      <c r="C1141" s="48">
        <v>1073.93</v>
      </c>
      <c r="D1141" s="7" t="s">
        <v>113</v>
      </c>
      <c r="E1141" t="s">
        <v>380</v>
      </c>
      <c r="F1141" t="s">
        <v>69</v>
      </c>
      <c r="G1141" t="str">
        <f t="shared" si="85"/>
        <v>févr-2025</v>
      </c>
      <c r="H1141" t="str">
        <f t="shared" si="86"/>
        <v>01-févr</v>
      </c>
      <c r="I1141">
        <f t="shared" si="87"/>
        <v>2025</v>
      </c>
      <c r="J1141" t="str">
        <f t="shared" si="88"/>
        <v>2025-02</v>
      </c>
      <c r="K1141" t="str">
        <f t="shared" si="89"/>
        <v>Week-end</v>
      </c>
    </row>
    <row r="1142" spans="1:11">
      <c r="A1142" s="6" t="s">
        <v>7</v>
      </c>
      <c r="B1142" s="160">
        <v>45689</v>
      </c>
      <c r="C1142" s="48">
        <v>922.31</v>
      </c>
      <c r="D1142" s="7" t="s">
        <v>381</v>
      </c>
      <c r="E1142" t="s">
        <v>380</v>
      </c>
      <c r="F1142" t="s">
        <v>69</v>
      </c>
      <c r="G1142" t="str">
        <f t="shared" si="85"/>
        <v>févr-2025</v>
      </c>
      <c r="H1142" t="str">
        <f t="shared" si="86"/>
        <v>01-févr</v>
      </c>
      <c r="I1142">
        <f t="shared" si="87"/>
        <v>2025</v>
      </c>
      <c r="J1142" t="str">
        <f t="shared" si="88"/>
        <v>2025-02</v>
      </c>
      <c r="K1142" t="str">
        <f t="shared" si="89"/>
        <v>Week-end</v>
      </c>
    </row>
    <row r="1143" spans="1:11">
      <c r="A1143" s="6" t="s">
        <v>7</v>
      </c>
      <c r="B1143" s="160">
        <v>45688</v>
      </c>
      <c r="C1143" s="48">
        <v>108.2</v>
      </c>
      <c r="D1143" s="7" t="s">
        <v>114</v>
      </c>
      <c r="E1143" t="s">
        <v>380</v>
      </c>
      <c r="F1143" t="s">
        <v>69</v>
      </c>
      <c r="G1143" t="str">
        <f t="shared" si="85"/>
        <v>janv-2025</v>
      </c>
      <c r="H1143" t="str">
        <f t="shared" si="86"/>
        <v>31-janv</v>
      </c>
      <c r="I1143">
        <f t="shared" si="87"/>
        <v>2025</v>
      </c>
      <c r="J1143" t="str">
        <f t="shared" si="88"/>
        <v>2025-01</v>
      </c>
      <c r="K1143" t="str">
        <f t="shared" si="89"/>
        <v>Semaine</v>
      </c>
    </row>
    <row r="1144" spans="1:11">
      <c r="A1144" s="6" t="s">
        <v>7</v>
      </c>
      <c r="B1144" s="160">
        <v>45688</v>
      </c>
      <c r="C1144" s="48">
        <v>245.92</v>
      </c>
      <c r="D1144" s="7" t="s">
        <v>382</v>
      </c>
      <c r="E1144" t="s">
        <v>380</v>
      </c>
      <c r="F1144" t="s">
        <v>69</v>
      </c>
      <c r="G1144" t="str">
        <f t="shared" si="85"/>
        <v>janv-2025</v>
      </c>
      <c r="H1144" t="str">
        <f t="shared" si="86"/>
        <v>31-janv</v>
      </c>
      <c r="I1144">
        <f t="shared" si="87"/>
        <v>2025</v>
      </c>
      <c r="J1144" t="str">
        <f t="shared" si="88"/>
        <v>2025-01</v>
      </c>
      <c r="K1144" t="str">
        <f t="shared" si="89"/>
        <v>Semaine</v>
      </c>
    </row>
    <row r="1145" spans="1:11">
      <c r="A1145" s="6" t="s">
        <v>7</v>
      </c>
      <c r="B1145" s="160">
        <v>45688</v>
      </c>
      <c r="C1145" s="48">
        <v>324.10000000000002</v>
      </c>
      <c r="D1145" s="7" t="s">
        <v>388</v>
      </c>
      <c r="E1145" t="s">
        <v>380</v>
      </c>
      <c r="F1145" t="s">
        <v>69</v>
      </c>
      <c r="G1145" t="str">
        <f t="shared" si="85"/>
        <v>janv-2025</v>
      </c>
      <c r="H1145" t="str">
        <f t="shared" si="86"/>
        <v>31-janv</v>
      </c>
      <c r="I1145">
        <f t="shared" si="87"/>
        <v>2025</v>
      </c>
      <c r="J1145" t="str">
        <f t="shared" si="88"/>
        <v>2025-01</v>
      </c>
      <c r="K1145" t="str">
        <f t="shared" si="89"/>
        <v>Semaine</v>
      </c>
    </row>
    <row r="1146" spans="1:11">
      <c r="A1146" s="6" t="s">
        <v>7</v>
      </c>
      <c r="B1146" s="160">
        <v>45688</v>
      </c>
      <c r="C1146" s="48">
        <v>307.72000000000003</v>
      </c>
      <c r="D1146" s="7" t="s">
        <v>117</v>
      </c>
      <c r="E1146" t="s">
        <v>380</v>
      </c>
      <c r="F1146" t="s">
        <v>69</v>
      </c>
      <c r="G1146" t="str">
        <f t="shared" si="85"/>
        <v>janv-2025</v>
      </c>
      <c r="H1146" t="str">
        <f t="shared" si="86"/>
        <v>31-janv</v>
      </c>
      <c r="I1146">
        <f t="shared" si="87"/>
        <v>2025</v>
      </c>
      <c r="J1146" t="str">
        <f t="shared" si="88"/>
        <v>2025-01</v>
      </c>
      <c r="K1146" t="str">
        <f t="shared" si="89"/>
        <v>Semaine</v>
      </c>
    </row>
    <row r="1147" spans="1:11">
      <c r="A1147" s="6" t="s">
        <v>7</v>
      </c>
      <c r="B1147" s="160">
        <v>45688</v>
      </c>
      <c r="C1147" s="48">
        <v>340</v>
      </c>
      <c r="D1147" s="7" t="s">
        <v>113</v>
      </c>
      <c r="E1147" t="s">
        <v>380</v>
      </c>
      <c r="F1147" t="s">
        <v>69</v>
      </c>
      <c r="G1147" t="str">
        <f t="shared" si="85"/>
        <v>janv-2025</v>
      </c>
      <c r="H1147" t="str">
        <f t="shared" si="86"/>
        <v>31-janv</v>
      </c>
      <c r="I1147">
        <f t="shared" si="87"/>
        <v>2025</v>
      </c>
      <c r="J1147" t="str">
        <f t="shared" si="88"/>
        <v>2025-01</v>
      </c>
      <c r="K1147" t="str">
        <f t="shared" si="89"/>
        <v>Semaine</v>
      </c>
    </row>
    <row r="1148" spans="1:11">
      <c r="A1148" s="6" t="s">
        <v>7</v>
      </c>
      <c r="B1148" s="160">
        <v>45688</v>
      </c>
      <c r="C1148" s="48">
        <v>246.56</v>
      </c>
      <c r="D1148" s="7" t="s">
        <v>381</v>
      </c>
      <c r="E1148" t="s">
        <v>380</v>
      </c>
      <c r="F1148" t="s">
        <v>69</v>
      </c>
      <c r="G1148" t="str">
        <f t="shared" si="85"/>
        <v>janv-2025</v>
      </c>
      <c r="H1148" t="str">
        <f t="shared" si="86"/>
        <v>31-janv</v>
      </c>
      <c r="I1148">
        <f t="shared" si="87"/>
        <v>2025</v>
      </c>
      <c r="J1148" t="str">
        <f t="shared" si="88"/>
        <v>2025-01</v>
      </c>
      <c r="K1148" t="str">
        <f t="shared" si="89"/>
        <v>Semaine</v>
      </c>
    </row>
    <row r="1149" spans="1:11">
      <c r="A1149" s="6" t="s">
        <v>7</v>
      </c>
      <c r="B1149" s="160">
        <v>45687</v>
      </c>
      <c r="C1149" s="48">
        <v>529.52</v>
      </c>
      <c r="D1149" s="7" t="s">
        <v>382</v>
      </c>
      <c r="E1149" t="s">
        <v>380</v>
      </c>
      <c r="F1149" t="s">
        <v>69</v>
      </c>
      <c r="G1149" t="str">
        <f t="shared" si="85"/>
        <v>janv-2025</v>
      </c>
      <c r="H1149" t="str">
        <f t="shared" si="86"/>
        <v>30-janv</v>
      </c>
      <c r="I1149">
        <f t="shared" si="87"/>
        <v>2025</v>
      </c>
      <c r="J1149" t="str">
        <f t="shared" si="88"/>
        <v>2025-01</v>
      </c>
      <c r="K1149" t="str">
        <f t="shared" si="89"/>
        <v>Semaine</v>
      </c>
    </row>
    <row r="1150" spans="1:11">
      <c r="A1150" s="6" t="s">
        <v>7</v>
      </c>
      <c r="B1150" s="160">
        <v>45687</v>
      </c>
      <c r="C1150" s="48">
        <v>355.6</v>
      </c>
      <c r="D1150" s="7" t="s">
        <v>113</v>
      </c>
      <c r="E1150" t="s">
        <v>380</v>
      </c>
      <c r="F1150" t="s">
        <v>69</v>
      </c>
      <c r="G1150" t="str">
        <f t="shared" si="85"/>
        <v>janv-2025</v>
      </c>
      <c r="H1150" t="str">
        <f t="shared" si="86"/>
        <v>30-janv</v>
      </c>
      <c r="I1150">
        <f t="shared" si="87"/>
        <v>2025</v>
      </c>
      <c r="J1150" t="str">
        <f t="shared" si="88"/>
        <v>2025-01</v>
      </c>
      <c r="K1150" t="str">
        <f t="shared" si="89"/>
        <v>Semaine</v>
      </c>
    </row>
    <row r="1151" spans="1:11">
      <c r="A1151" s="6" t="s">
        <v>7</v>
      </c>
      <c r="B1151" s="160">
        <v>45687</v>
      </c>
      <c r="C1151" s="48">
        <v>676.6</v>
      </c>
      <c r="D1151" s="7" t="s">
        <v>381</v>
      </c>
      <c r="E1151" t="s">
        <v>380</v>
      </c>
      <c r="F1151" t="s">
        <v>69</v>
      </c>
      <c r="G1151" t="str">
        <f t="shared" si="85"/>
        <v>janv-2025</v>
      </c>
      <c r="H1151" t="str">
        <f t="shared" si="86"/>
        <v>30-janv</v>
      </c>
      <c r="I1151">
        <f t="shared" si="87"/>
        <v>2025</v>
      </c>
      <c r="J1151" t="str">
        <f t="shared" si="88"/>
        <v>2025-01</v>
      </c>
      <c r="K1151" t="str">
        <f t="shared" si="89"/>
        <v>Semaine</v>
      </c>
    </row>
    <row r="1152" spans="1:11">
      <c r="A1152" s="6" t="s">
        <v>7</v>
      </c>
      <c r="B1152" s="160">
        <v>45686</v>
      </c>
      <c r="C1152" s="48">
        <v>44.1</v>
      </c>
      <c r="D1152" s="7" t="s">
        <v>381</v>
      </c>
      <c r="E1152" t="s">
        <v>380</v>
      </c>
      <c r="F1152" t="s">
        <v>69</v>
      </c>
      <c r="G1152" t="str">
        <f t="shared" si="85"/>
        <v>janv-2025</v>
      </c>
      <c r="H1152" t="str">
        <f t="shared" si="86"/>
        <v>29-janv</v>
      </c>
      <c r="I1152">
        <f t="shared" si="87"/>
        <v>2025</v>
      </c>
      <c r="J1152" t="str">
        <f t="shared" si="88"/>
        <v>2025-01</v>
      </c>
      <c r="K1152" t="str">
        <f t="shared" si="89"/>
        <v>Semaine</v>
      </c>
    </row>
    <row r="1153" spans="1:11">
      <c r="A1153" s="6" t="s">
        <v>7</v>
      </c>
      <c r="B1153" s="160">
        <v>45685</v>
      </c>
      <c r="C1153" s="48">
        <v>70.95</v>
      </c>
      <c r="D1153" s="7" t="s">
        <v>114</v>
      </c>
      <c r="E1153" t="s">
        <v>380</v>
      </c>
      <c r="F1153" t="s">
        <v>69</v>
      </c>
      <c r="G1153" t="str">
        <f t="shared" si="85"/>
        <v>janv-2025</v>
      </c>
      <c r="H1153" t="str">
        <f t="shared" si="86"/>
        <v>28-janv</v>
      </c>
      <c r="I1153">
        <f t="shared" si="87"/>
        <v>2025</v>
      </c>
      <c r="J1153" t="str">
        <f t="shared" si="88"/>
        <v>2025-01</v>
      </c>
      <c r="K1153" t="str">
        <f t="shared" si="89"/>
        <v>Semaine</v>
      </c>
    </row>
    <row r="1154" spans="1:11">
      <c r="A1154" s="6" t="s">
        <v>7</v>
      </c>
      <c r="B1154" s="160">
        <v>45685</v>
      </c>
      <c r="C1154" s="48">
        <v>75.69</v>
      </c>
      <c r="D1154" s="7" t="s">
        <v>382</v>
      </c>
      <c r="E1154" t="s">
        <v>380</v>
      </c>
      <c r="F1154" t="s">
        <v>69</v>
      </c>
      <c r="G1154" t="str">
        <f t="shared" ref="G1154:G1217" si="90">TEXT(B1154,"mmm-aaaa")</f>
        <v>janv-2025</v>
      </c>
      <c r="H1154" t="str">
        <f t="shared" ref="H1154:H1217" si="91">TEXT(B1154,"jj-mmm")</f>
        <v>28-janv</v>
      </c>
      <c r="I1154">
        <f t="shared" ref="I1154:I1217" si="92">YEAR(B1154)</f>
        <v>2025</v>
      </c>
      <c r="J1154" t="str">
        <f t="shared" ref="J1154:J1217" si="93">TEXT(B1154,"aaaa-mm")</f>
        <v>2025-01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60">
        <v>45685</v>
      </c>
      <c r="C1155" s="48">
        <v>1007.9</v>
      </c>
      <c r="D1155" s="7" t="s">
        <v>117</v>
      </c>
      <c r="E1155" t="s">
        <v>380</v>
      </c>
      <c r="F1155" t="s">
        <v>69</v>
      </c>
      <c r="G1155" t="str">
        <f t="shared" si="90"/>
        <v>janv-2025</v>
      </c>
      <c r="H1155" t="str">
        <f t="shared" si="91"/>
        <v>28-janv</v>
      </c>
      <c r="I1155">
        <f t="shared" si="92"/>
        <v>2025</v>
      </c>
      <c r="J1155" t="str">
        <f t="shared" si="93"/>
        <v>2025-01</v>
      </c>
      <c r="K1155" t="str">
        <f t="shared" si="94"/>
        <v>Semaine</v>
      </c>
    </row>
    <row r="1156" spans="1:11">
      <c r="A1156" s="6" t="s">
        <v>7</v>
      </c>
      <c r="B1156" s="160">
        <v>45685</v>
      </c>
      <c r="C1156" s="48">
        <v>921.69</v>
      </c>
      <c r="D1156" s="7" t="s">
        <v>118</v>
      </c>
      <c r="E1156" t="s">
        <v>380</v>
      </c>
      <c r="F1156" t="s">
        <v>69</v>
      </c>
      <c r="G1156" t="str">
        <f t="shared" si="90"/>
        <v>janv-2025</v>
      </c>
      <c r="H1156" t="str">
        <f t="shared" si="91"/>
        <v>28-janv</v>
      </c>
      <c r="I1156">
        <f t="shared" si="92"/>
        <v>2025</v>
      </c>
      <c r="J1156" t="str">
        <f t="shared" si="93"/>
        <v>2025-01</v>
      </c>
      <c r="K1156" t="str">
        <f t="shared" si="94"/>
        <v>Semaine</v>
      </c>
    </row>
    <row r="1157" spans="1:11">
      <c r="A1157" s="6" t="s">
        <v>7</v>
      </c>
      <c r="B1157" s="160">
        <v>45685</v>
      </c>
      <c r="C1157" s="48">
        <v>201.6</v>
      </c>
      <c r="D1157" s="7" t="s">
        <v>387</v>
      </c>
      <c r="E1157" t="s">
        <v>380</v>
      </c>
      <c r="F1157" t="s">
        <v>69</v>
      </c>
      <c r="G1157" t="str">
        <f t="shared" si="90"/>
        <v>janv-2025</v>
      </c>
      <c r="H1157" t="str">
        <f t="shared" si="91"/>
        <v>28-janv</v>
      </c>
      <c r="I1157">
        <f t="shared" si="92"/>
        <v>2025</v>
      </c>
      <c r="J1157" t="str">
        <f t="shared" si="93"/>
        <v>2025-01</v>
      </c>
      <c r="K1157" t="str">
        <f t="shared" si="94"/>
        <v>Semaine</v>
      </c>
    </row>
    <row r="1158" spans="1:11">
      <c r="A1158" s="6" t="s">
        <v>7</v>
      </c>
      <c r="B1158" s="160">
        <v>45685</v>
      </c>
      <c r="C1158" s="48">
        <v>1123.73</v>
      </c>
      <c r="D1158" s="7" t="s">
        <v>381</v>
      </c>
      <c r="E1158" t="s">
        <v>380</v>
      </c>
      <c r="F1158" t="s">
        <v>69</v>
      </c>
      <c r="G1158" t="str">
        <f t="shared" si="90"/>
        <v>janv-2025</v>
      </c>
      <c r="H1158" t="str">
        <f t="shared" si="91"/>
        <v>28-janv</v>
      </c>
      <c r="I1158">
        <f t="shared" si="92"/>
        <v>2025</v>
      </c>
      <c r="J1158" t="str">
        <f t="shared" si="93"/>
        <v>2025-01</v>
      </c>
      <c r="K1158" t="str">
        <f t="shared" si="94"/>
        <v>Semaine</v>
      </c>
    </row>
    <row r="1159" spans="1:11">
      <c r="A1159" s="6" t="s">
        <v>7</v>
      </c>
      <c r="B1159" s="160">
        <v>45684</v>
      </c>
      <c r="C1159" s="48">
        <v>885.7</v>
      </c>
      <c r="D1159" s="7" t="s">
        <v>383</v>
      </c>
      <c r="E1159" t="s">
        <v>380</v>
      </c>
      <c r="F1159" t="s">
        <v>69</v>
      </c>
      <c r="G1159" t="str">
        <f t="shared" si="90"/>
        <v>janv-2025</v>
      </c>
      <c r="H1159" t="str">
        <f t="shared" si="91"/>
        <v>27-janv</v>
      </c>
      <c r="I1159">
        <f t="shared" si="92"/>
        <v>2025</v>
      </c>
      <c r="J1159" t="str">
        <f t="shared" si="93"/>
        <v>2025-01</v>
      </c>
      <c r="K1159" t="str">
        <f t="shared" si="94"/>
        <v>Semaine</v>
      </c>
    </row>
    <row r="1160" spans="1:11">
      <c r="A1160" s="6" t="s">
        <v>7</v>
      </c>
      <c r="B1160" s="160">
        <v>45684</v>
      </c>
      <c r="C1160" s="48">
        <v>351.96</v>
      </c>
      <c r="D1160" s="7" t="s">
        <v>391</v>
      </c>
      <c r="E1160" t="s">
        <v>380</v>
      </c>
      <c r="F1160" t="s">
        <v>69</v>
      </c>
      <c r="G1160" t="str">
        <f t="shared" si="90"/>
        <v>janv-2025</v>
      </c>
      <c r="H1160" t="str">
        <f t="shared" si="91"/>
        <v>27-janv</v>
      </c>
      <c r="I1160">
        <f t="shared" si="92"/>
        <v>2025</v>
      </c>
      <c r="J1160" t="str">
        <f t="shared" si="93"/>
        <v>2025-01</v>
      </c>
      <c r="K1160" t="str">
        <f t="shared" si="94"/>
        <v>Semaine</v>
      </c>
    </row>
    <row r="1161" spans="1:11">
      <c r="A1161" s="6" t="s">
        <v>7</v>
      </c>
      <c r="B1161" s="160">
        <v>45682</v>
      </c>
      <c r="C1161" s="48">
        <v>289.45</v>
      </c>
      <c r="D1161" s="7" t="s">
        <v>114</v>
      </c>
      <c r="E1161" t="s">
        <v>380</v>
      </c>
      <c r="F1161" t="s">
        <v>69</v>
      </c>
      <c r="G1161" t="str">
        <f t="shared" si="90"/>
        <v>janv-2025</v>
      </c>
      <c r="H1161" t="str">
        <f t="shared" si="91"/>
        <v>25-janv</v>
      </c>
      <c r="I1161">
        <f t="shared" si="92"/>
        <v>2025</v>
      </c>
      <c r="J1161" t="str">
        <f t="shared" si="93"/>
        <v>2025-01</v>
      </c>
      <c r="K1161" t="str">
        <f t="shared" si="94"/>
        <v>Week-end</v>
      </c>
    </row>
    <row r="1162" spans="1:11">
      <c r="A1162" s="6" t="s">
        <v>7</v>
      </c>
      <c r="B1162" s="160">
        <v>45682</v>
      </c>
      <c r="C1162" s="48">
        <v>1166.4100000000001</v>
      </c>
      <c r="D1162" s="7" t="s">
        <v>382</v>
      </c>
      <c r="E1162" t="s">
        <v>380</v>
      </c>
      <c r="F1162" t="s">
        <v>69</v>
      </c>
      <c r="G1162" t="str">
        <f t="shared" si="90"/>
        <v>janv-2025</v>
      </c>
      <c r="H1162" t="str">
        <f t="shared" si="91"/>
        <v>25-janv</v>
      </c>
      <c r="I1162">
        <f t="shared" si="92"/>
        <v>2025</v>
      </c>
      <c r="J1162" t="str">
        <f t="shared" si="93"/>
        <v>2025-01</v>
      </c>
      <c r="K1162" t="str">
        <f t="shared" si="94"/>
        <v>Week-end</v>
      </c>
    </row>
    <row r="1163" spans="1:11">
      <c r="A1163" s="6" t="s">
        <v>7</v>
      </c>
      <c r="B1163" s="160">
        <v>45682</v>
      </c>
      <c r="C1163" s="48">
        <v>265.42</v>
      </c>
      <c r="D1163" s="7" t="s">
        <v>117</v>
      </c>
      <c r="E1163" t="s">
        <v>380</v>
      </c>
      <c r="F1163" t="s">
        <v>69</v>
      </c>
      <c r="G1163" t="str">
        <f t="shared" si="90"/>
        <v>janv-2025</v>
      </c>
      <c r="H1163" t="str">
        <f t="shared" si="91"/>
        <v>25-janv</v>
      </c>
      <c r="I1163">
        <f t="shared" si="92"/>
        <v>2025</v>
      </c>
      <c r="J1163" t="str">
        <f t="shared" si="93"/>
        <v>2025-01</v>
      </c>
      <c r="K1163" t="str">
        <f t="shared" si="94"/>
        <v>Week-end</v>
      </c>
    </row>
    <row r="1164" spans="1:11">
      <c r="A1164" s="6" t="s">
        <v>7</v>
      </c>
      <c r="B1164" s="160">
        <v>45682</v>
      </c>
      <c r="C1164" s="48">
        <v>276</v>
      </c>
      <c r="D1164" s="7" t="s">
        <v>381</v>
      </c>
      <c r="E1164" t="s">
        <v>380</v>
      </c>
      <c r="F1164" t="s">
        <v>69</v>
      </c>
      <c r="G1164" t="str">
        <f t="shared" si="90"/>
        <v>janv-2025</v>
      </c>
      <c r="H1164" t="str">
        <f t="shared" si="91"/>
        <v>25-janv</v>
      </c>
      <c r="I1164">
        <f t="shared" si="92"/>
        <v>2025</v>
      </c>
      <c r="J1164" t="str">
        <f t="shared" si="93"/>
        <v>2025-01</v>
      </c>
      <c r="K1164" t="str">
        <f t="shared" si="94"/>
        <v>Week-end</v>
      </c>
    </row>
    <row r="1165" spans="1:11">
      <c r="A1165" s="6" t="s">
        <v>7</v>
      </c>
      <c r="B1165" s="160">
        <v>45681</v>
      </c>
      <c r="C1165" s="48">
        <v>378</v>
      </c>
      <c r="D1165" s="7" t="s">
        <v>388</v>
      </c>
      <c r="E1165" t="s">
        <v>380</v>
      </c>
      <c r="F1165" t="s">
        <v>69</v>
      </c>
      <c r="G1165" t="str">
        <f t="shared" si="90"/>
        <v>janv-2025</v>
      </c>
      <c r="H1165" t="str">
        <f t="shared" si="91"/>
        <v>24-janv</v>
      </c>
      <c r="I1165">
        <f t="shared" si="92"/>
        <v>2025</v>
      </c>
      <c r="J1165" t="str">
        <f t="shared" si="93"/>
        <v>2025-01</v>
      </c>
      <c r="K1165" t="str">
        <f t="shared" si="94"/>
        <v>Semaine</v>
      </c>
    </row>
    <row r="1166" spans="1:11">
      <c r="A1166" s="6" t="s">
        <v>7</v>
      </c>
      <c r="B1166" s="160">
        <v>45681</v>
      </c>
      <c r="C1166" s="48">
        <v>386.06</v>
      </c>
      <c r="D1166" s="7" t="s">
        <v>117</v>
      </c>
      <c r="E1166" t="s">
        <v>380</v>
      </c>
      <c r="F1166" t="s">
        <v>69</v>
      </c>
      <c r="G1166" t="str">
        <f t="shared" si="90"/>
        <v>janv-2025</v>
      </c>
      <c r="H1166" t="str">
        <f t="shared" si="91"/>
        <v>24-janv</v>
      </c>
      <c r="I1166">
        <f t="shared" si="92"/>
        <v>2025</v>
      </c>
      <c r="J1166" t="str">
        <f t="shared" si="93"/>
        <v>2025-01</v>
      </c>
      <c r="K1166" t="str">
        <f t="shared" si="94"/>
        <v>Semaine</v>
      </c>
    </row>
    <row r="1167" spans="1:11">
      <c r="A1167" s="6" t="s">
        <v>7</v>
      </c>
      <c r="B1167" s="160">
        <v>45681</v>
      </c>
      <c r="C1167" s="48">
        <v>548.53</v>
      </c>
      <c r="D1167" s="7" t="s">
        <v>118</v>
      </c>
      <c r="E1167" t="s">
        <v>380</v>
      </c>
      <c r="F1167" t="s">
        <v>69</v>
      </c>
      <c r="G1167" t="str">
        <f t="shared" si="90"/>
        <v>janv-2025</v>
      </c>
      <c r="H1167" t="str">
        <f t="shared" si="91"/>
        <v>24-janv</v>
      </c>
      <c r="I1167">
        <f t="shared" si="92"/>
        <v>2025</v>
      </c>
      <c r="J1167" t="str">
        <f t="shared" si="93"/>
        <v>2025-01</v>
      </c>
      <c r="K1167" t="str">
        <f t="shared" si="94"/>
        <v>Semaine</v>
      </c>
    </row>
    <row r="1168" spans="1:11">
      <c r="A1168" s="6" t="s">
        <v>7</v>
      </c>
      <c r="B1168" s="160">
        <v>45681</v>
      </c>
      <c r="C1168" s="48">
        <v>347.59</v>
      </c>
      <c r="D1168" s="7" t="s">
        <v>116</v>
      </c>
      <c r="E1168" t="s">
        <v>380</v>
      </c>
      <c r="F1168" t="s">
        <v>69</v>
      </c>
      <c r="G1168" t="str">
        <f t="shared" si="90"/>
        <v>janv-2025</v>
      </c>
      <c r="H1168" t="str">
        <f t="shared" si="91"/>
        <v>24-janv</v>
      </c>
      <c r="I1168">
        <f t="shared" si="92"/>
        <v>2025</v>
      </c>
      <c r="J1168" t="str">
        <f t="shared" si="93"/>
        <v>2025-01</v>
      </c>
      <c r="K1168" t="str">
        <f t="shared" si="94"/>
        <v>Semaine</v>
      </c>
    </row>
    <row r="1169" spans="1:11">
      <c r="A1169" s="6" t="s">
        <v>7</v>
      </c>
      <c r="B1169" s="160">
        <v>45681</v>
      </c>
      <c r="C1169" s="48">
        <v>1318.18</v>
      </c>
      <c r="D1169" s="7" t="s">
        <v>386</v>
      </c>
      <c r="E1169" t="s">
        <v>380</v>
      </c>
      <c r="F1169" t="s">
        <v>69</v>
      </c>
      <c r="G1169" t="str">
        <f t="shared" si="90"/>
        <v>janv-2025</v>
      </c>
      <c r="H1169" t="str">
        <f t="shared" si="91"/>
        <v>24-janv</v>
      </c>
      <c r="I1169">
        <f t="shared" si="92"/>
        <v>2025</v>
      </c>
      <c r="J1169" t="str">
        <f t="shared" si="93"/>
        <v>2025-01</v>
      </c>
      <c r="K1169" t="str">
        <f t="shared" si="94"/>
        <v>Semaine</v>
      </c>
    </row>
    <row r="1170" spans="1:11">
      <c r="A1170" s="6" t="s">
        <v>7</v>
      </c>
      <c r="B1170" s="160">
        <v>45681</v>
      </c>
      <c r="C1170" s="48">
        <v>647.78</v>
      </c>
      <c r="D1170" s="7" t="s">
        <v>381</v>
      </c>
      <c r="E1170" t="s">
        <v>380</v>
      </c>
      <c r="F1170" t="s">
        <v>69</v>
      </c>
      <c r="G1170" t="str">
        <f t="shared" si="90"/>
        <v>janv-2025</v>
      </c>
      <c r="H1170" t="str">
        <f t="shared" si="91"/>
        <v>24-janv</v>
      </c>
      <c r="I1170">
        <f t="shared" si="92"/>
        <v>2025</v>
      </c>
      <c r="J1170" t="str">
        <f t="shared" si="93"/>
        <v>2025-01</v>
      </c>
      <c r="K1170" t="str">
        <f t="shared" si="94"/>
        <v>Semaine</v>
      </c>
    </row>
    <row r="1171" spans="1:11">
      <c r="A1171" s="6" t="s">
        <v>7</v>
      </c>
      <c r="B1171" s="160">
        <v>45681</v>
      </c>
      <c r="C1171" s="48">
        <v>877.76</v>
      </c>
      <c r="D1171" s="7" t="s">
        <v>113</v>
      </c>
      <c r="E1171" t="s">
        <v>380</v>
      </c>
      <c r="F1171" t="s">
        <v>69</v>
      </c>
      <c r="G1171" t="str">
        <f t="shared" si="90"/>
        <v>janv-2025</v>
      </c>
      <c r="H1171" t="str">
        <f t="shared" si="91"/>
        <v>24-janv</v>
      </c>
      <c r="I1171">
        <f t="shared" si="92"/>
        <v>2025</v>
      </c>
      <c r="J1171" t="str">
        <f t="shared" si="93"/>
        <v>2025-01</v>
      </c>
      <c r="K1171" t="str">
        <f t="shared" si="94"/>
        <v>Semaine</v>
      </c>
    </row>
    <row r="1172" spans="1:11">
      <c r="A1172" s="6" t="s">
        <v>7</v>
      </c>
      <c r="B1172" s="160">
        <v>45678</v>
      </c>
      <c r="C1172" s="48">
        <v>63.7</v>
      </c>
      <c r="D1172" s="7" t="s">
        <v>114</v>
      </c>
      <c r="E1172" t="s">
        <v>380</v>
      </c>
      <c r="F1172" t="s">
        <v>69</v>
      </c>
      <c r="G1172" t="str">
        <f t="shared" si="90"/>
        <v>janv-2025</v>
      </c>
      <c r="H1172" t="str">
        <f t="shared" si="91"/>
        <v>21-janv</v>
      </c>
      <c r="I1172">
        <f t="shared" si="92"/>
        <v>2025</v>
      </c>
      <c r="J1172" t="str">
        <f t="shared" si="93"/>
        <v>2025-01</v>
      </c>
      <c r="K1172" t="str">
        <f t="shared" si="94"/>
        <v>Semaine</v>
      </c>
    </row>
    <row r="1173" spans="1:11">
      <c r="A1173" s="6" t="s">
        <v>7</v>
      </c>
      <c r="B1173" s="160">
        <v>45678</v>
      </c>
      <c r="C1173" s="48">
        <v>628.69000000000005</v>
      </c>
      <c r="D1173" s="7" t="s">
        <v>117</v>
      </c>
      <c r="E1173" t="s">
        <v>380</v>
      </c>
      <c r="F1173" t="s">
        <v>69</v>
      </c>
      <c r="G1173" t="str">
        <f t="shared" si="90"/>
        <v>janv-2025</v>
      </c>
      <c r="H1173" t="str">
        <f t="shared" si="91"/>
        <v>21-janv</v>
      </c>
      <c r="I1173">
        <f t="shared" si="92"/>
        <v>2025</v>
      </c>
      <c r="J1173" t="str">
        <f t="shared" si="93"/>
        <v>2025-01</v>
      </c>
      <c r="K1173" t="str">
        <f t="shared" si="94"/>
        <v>Semaine</v>
      </c>
    </row>
    <row r="1174" spans="1:11">
      <c r="A1174" s="6" t="s">
        <v>7</v>
      </c>
      <c r="B1174" s="160">
        <v>45678</v>
      </c>
      <c r="C1174" s="48">
        <v>36.700000000000003</v>
      </c>
      <c r="D1174" s="7" t="s">
        <v>117</v>
      </c>
      <c r="E1174" t="s">
        <v>380</v>
      </c>
      <c r="F1174" t="s">
        <v>69</v>
      </c>
      <c r="G1174" t="str">
        <f t="shared" si="90"/>
        <v>janv-2025</v>
      </c>
      <c r="H1174" t="str">
        <f t="shared" si="91"/>
        <v>21-janv</v>
      </c>
      <c r="I1174">
        <f t="shared" si="92"/>
        <v>2025</v>
      </c>
      <c r="J1174" t="str">
        <f t="shared" si="93"/>
        <v>2025-01</v>
      </c>
      <c r="K1174" t="str">
        <f t="shared" si="94"/>
        <v>Semaine</v>
      </c>
    </row>
    <row r="1175" spans="1:11">
      <c r="A1175" s="6" t="s">
        <v>7</v>
      </c>
      <c r="B1175" s="160">
        <v>45678</v>
      </c>
      <c r="C1175" s="48">
        <v>159</v>
      </c>
      <c r="D1175" s="7" t="s">
        <v>116</v>
      </c>
      <c r="E1175" t="s">
        <v>380</v>
      </c>
      <c r="F1175" t="s">
        <v>69</v>
      </c>
      <c r="G1175" t="str">
        <f t="shared" si="90"/>
        <v>janv-2025</v>
      </c>
      <c r="H1175" t="str">
        <f t="shared" si="91"/>
        <v>21-janv</v>
      </c>
      <c r="I1175">
        <f t="shared" si="92"/>
        <v>2025</v>
      </c>
      <c r="J1175" t="str">
        <f t="shared" si="93"/>
        <v>2025-01</v>
      </c>
      <c r="K1175" t="str">
        <f t="shared" si="94"/>
        <v>Semaine</v>
      </c>
    </row>
    <row r="1176" spans="1:11">
      <c r="A1176" s="6" t="s">
        <v>7</v>
      </c>
      <c r="B1176" s="160">
        <v>45678</v>
      </c>
      <c r="C1176" s="48">
        <v>201.6</v>
      </c>
      <c r="D1176" s="7" t="s">
        <v>387</v>
      </c>
      <c r="E1176" t="s">
        <v>380</v>
      </c>
      <c r="F1176" t="s">
        <v>69</v>
      </c>
      <c r="G1176" t="str">
        <f t="shared" si="90"/>
        <v>janv-2025</v>
      </c>
      <c r="H1176" t="str">
        <f t="shared" si="91"/>
        <v>21-janv</v>
      </c>
      <c r="I1176">
        <f t="shared" si="92"/>
        <v>2025</v>
      </c>
      <c r="J1176" t="str">
        <f t="shared" si="93"/>
        <v>2025-01</v>
      </c>
      <c r="K1176" t="str">
        <f t="shared" si="94"/>
        <v>Semaine</v>
      </c>
    </row>
    <row r="1177" spans="1:11">
      <c r="A1177" s="6" t="s">
        <v>7</v>
      </c>
      <c r="B1177" s="160">
        <v>45678</v>
      </c>
      <c r="C1177" s="48">
        <v>691.2</v>
      </c>
      <c r="D1177" s="7" t="s">
        <v>381</v>
      </c>
      <c r="E1177" t="s">
        <v>380</v>
      </c>
      <c r="F1177" t="s">
        <v>69</v>
      </c>
      <c r="G1177" t="str">
        <f t="shared" si="90"/>
        <v>janv-2025</v>
      </c>
      <c r="H1177" t="str">
        <f t="shared" si="91"/>
        <v>21-janv</v>
      </c>
      <c r="I1177">
        <f t="shared" si="92"/>
        <v>2025</v>
      </c>
      <c r="J1177" t="str">
        <f t="shared" si="93"/>
        <v>2025-01</v>
      </c>
      <c r="K1177" t="str">
        <f t="shared" si="94"/>
        <v>Semaine</v>
      </c>
    </row>
    <row r="1178" spans="1:11">
      <c r="A1178" s="6" t="s">
        <v>7</v>
      </c>
      <c r="B1178" s="160">
        <v>45677</v>
      </c>
      <c r="C1178" s="48">
        <v>120.04</v>
      </c>
      <c r="D1178" s="7" t="s">
        <v>119</v>
      </c>
      <c r="E1178" t="s">
        <v>380</v>
      </c>
      <c r="F1178" t="s">
        <v>69</v>
      </c>
      <c r="G1178" t="str">
        <f t="shared" si="90"/>
        <v>janv-2025</v>
      </c>
      <c r="H1178" t="str">
        <f t="shared" si="91"/>
        <v>20-janv</v>
      </c>
      <c r="I1178">
        <f t="shared" si="92"/>
        <v>2025</v>
      </c>
      <c r="J1178" t="str">
        <f t="shared" si="93"/>
        <v>2025-01</v>
      </c>
      <c r="K1178" t="str">
        <f t="shared" si="94"/>
        <v>Semaine</v>
      </c>
    </row>
    <row r="1179" spans="1:11">
      <c r="A1179" s="6" t="s">
        <v>7</v>
      </c>
      <c r="B1179" s="160">
        <v>45677</v>
      </c>
      <c r="C1179" s="48">
        <v>697.04</v>
      </c>
      <c r="D1179" s="7" t="s">
        <v>117</v>
      </c>
      <c r="E1179" t="s">
        <v>380</v>
      </c>
      <c r="F1179" t="s">
        <v>69</v>
      </c>
      <c r="G1179" t="str">
        <f t="shared" si="90"/>
        <v>janv-2025</v>
      </c>
      <c r="H1179" t="str">
        <f t="shared" si="91"/>
        <v>20-janv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60">
        <v>45677</v>
      </c>
      <c r="C1180" s="48">
        <v>711.51</v>
      </c>
      <c r="D1180" s="7" t="s">
        <v>381</v>
      </c>
      <c r="E1180" t="s">
        <v>380</v>
      </c>
      <c r="F1180" t="s">
        <v>69</v>
      </c>
      <c r="G1180" t="str">
        <f t="shared" si="90"/>
        <v>janv-2025</v>
      </c>
      <c r="H1180" t="str">
        <f t="shared" si="91"/>
        <v>20-janv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59">
        <v>45677</v>
      </c>
      <c r="C1181" s="47">
        <v>303.57</v>
      </c>
      <c r="D1181" s="14" t="s">
        <v>113</v>
      </c>
      <c r="E1181" t="s">
        <v>380</v>
      </c>
      <c r="F1181" t="s">
        <v>69</v>
      </c>
      <c r="G1181" t="str">
        <f t="shared" si="90"/>
        <v>janv-2025</v>
      </c>
      <c r="H1181" t="str">
        <f t="shared" si="91"/>
        <v>20-janv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59">
        <v>45677</v>
      </c>
      <c r="C1182" s="47">
        <v>473.1</v>
      </c>
      <c r="D1182" s="14" t="s">
        <v>383</v>
      </c>
      <c r="E1182" t="s">
        <v>380</v>
      </c>
      <c r="F1182" t="s">
        <v>69</v>
      </c>
      <c r="G1182" t="str">
        <f t="shared" si="90"/>
        <v>janv-2025</v>
      </c>
      <c r="H1182" t="str">
        <f t="shared" si="91"/>
        <v>20-janv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59">
        <v>45674</v>
      </c>
      <c r="C1183" s="47">
        <v>132.18</v>
      </c>
      <c r="D1183" s="14" t="s">
        <v>114</v>
      </c>
      <c r="E1183" t="s">
        <v>380</v>
      </c>
      <c r="F1183" t="s">
        <v>69</v>
      </c>
      <c r="G1183" t="str">
        <f t="shared" si="90"/>
        <v>janv-2025</v>
      </c>
      <c r="H1183" t="str">
        <f t="shared" si="91"/>
        <v>17-janv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59">
        <v>45674</v>
      </c>
      <c r="C1184" s="47">
        <v>1357.53</v>
      </c>
      <c r="D1184" s="14" t="s">
        <v>382</v>
      </c>
      <c r="E1184" t="s">
        <v>380</v>
      </c>
      <c r="F1184" t="s">
        <v>69</v>
      </c>
      <c r="G1184" t="str">
        <f t="shared" si="90"/>
        <v>janv-2025</v>
      </c>
      <c r="H1184" t="str">
        <f t="shared" si="91"/>
        <v>17-janv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59">
        <v>45674</v>
      </c>
      <c r="C1185" s="47">
        <v>480.05</v>
      </c>
      <c r="D1185" s="14" t="s">
        <v>388</v>
      </c>
      <c r="E1185" t="s">
        <v>380</v>
      </c>
      <c r="F1185" t="s">
        <v>69</v>
      </c>
      <c r="G1185" t="str">
        <f t="shared" si="90"/>
        <v>janv-2025</v>
      </c>
      <c r="H1185" t="str">
        <f t="shared" si="91"/>
        <v>17-janv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59">
        <v>45674</v>
      </c>
      <c r="C1186" s="47">
        <v>365.1</v>
      </c>
      <c r="D1186" s="14" t="s">
        <v>117</v>
      </c>
      <c r="E1186" t="s">
        <v>380</v>
      </c>
      <c r="F1186" t="s">
        <v>69</v>
      </c>
      <c r="G1186" t="str">
        <f t="shared" si="90"/>
        <v>janv-2025</v>
      </c>
      <c r="H1186" t="str">
        <f t="shared" si="91"/>
        <v>17-janv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59">
        <v>45674</v>
      </c>
      <c r="C1187" s="47">
        <v>480.47</v>
      </c>
      <c r="D1187" s="14" t="s">
        <v>391</v>
      </c>
      <c r="E1187" t="s">
        <v>380</v>
      </c>
      <c r="F1187" t="s">
        <v>69</v>
      </c>
      <c r="G1187" t="str">
        <f t="shared" si="90"/>
        <v>janv-2025</v>
      </c>
      <c r="H1187" t="str">
        <f t="shared" si="91"/>
        <v>17-janv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59">
        <v>45674</v>
      </c>
      <c r="C1188" s="47">
        <v>111.69</v>
      </c>
      <c r="D1188" s="14" t="s">
        <v>118</v>
      </c>
      <c r="E1188" t="s">
        <v>380</v>
      </c>
      <c r="F1188" t="s">
        <v>69</v>
      </c>
      <c r="G1188" t="str">
        <f t="shared" si="90"/>
        <v>janv-2025</v>
      </c>
      <c r="H1188" t="str">
        <f t="shared" si="91"/>
        <v>17-janv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59">
        <v>45674</v>
      </c>
      <c r="C1189" s="47">
        <v>357.21</v>
      </c>
      <c r="D1189" s="14" t="s">
        <v>116</v>
      </c>
      <c r="E1189" t="s">
        <v>380</v>
      </c>
      <c r="F1189" t="s">
        <v>69</v>
      </c>
      <c r="G1189" t="str">
        <f t="shared" si="90"/>
        <v>janv-2025</v>
      </c>
      <c r="H1189" t="str">
        <f t="shared" si="91"/>
        <v>17-janv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59">
        <v>45674</v>
      </c>
      <c r="C1190" s="47">
        <v>1047.25</v>
      </c>
      <c r="D1190" s="14" t="s">
        <v>381</v>
      </c>
      <c r="E1190" t="s">
        <v>380</v>
      </c>
      <c r="F1190" t="s">
        <v>69</v>
      </c>
      <c r="G1190" t="str">
        <f t="shared" si="90"/>
        <v>janv-2025</v>
      </c>
      <c r="H1190" t="str">
        <f t="shared" si="91"/>
        <v>17-janv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59">
        <v>45673</v>
      </c>
      <c r="C1191" s="47">
        <v>232.39</v>
      </c>
      <c r="D1191" s="14" t="s">
        <v>114</v>
      </c>
      <c r="E1191" t="s">
        <v>380</v>
      </c>
      <c r="F1191" t="s">
        <v>69</v>
      </c>
      <c r="G1191" t="str">
        <f t="shared" si="90"/>
        <v>janv-2025</v>
      </c>
      <c r="H1191" t="str">
        <f t="shared" si="91"/>
        <v>16-janv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59">
        <v>45673</v>
      </c>
      <c r="C1192" s="47">
        <v>299</v>
      </c>
      <c r="D1192" s="14" t="s">
        <v>382</v>
      </c>
      <c r="E1192" t="s">
        <v>380</v>
      </c>
      <c r="F1192" t="s">
        <v>69</v>
      </c>
      <c r="G1192" t="str">
        <f t="shared" si="90"/>
        <v>janv-2025</v>
      </c>
      <c r="H1192" t="str">
        <f t="shared" si="91"/>
        <v>16-janv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59">
        <v>45673</v>
      </c>
      <c r="C1193" s="47">
        <v>221.17</v>
      </c>
      <c r="D1193" s="14" t="s">
        <v>117</v>
      </c>
      <c r="E1193" t="s">
        <v>380</v>
      </c>
      <c r="F1193" t="s">
        <v>69</v>
      </c>
      <c r="G1193" t="str">
        <f t="shared" si="90"/>
        <v>janv-2025</v>
      </c>
      <c r="H1193" t="str">
        <f t="shared" si="91"/>
        <v>16-janv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59">
        <v>45673</v>
      </c>
      <c r="C1194" s="47">
        <v>245.02</v>
      </c>
      <c r="D1194" s="14" t="s">
        <v>391</v>
      </c>
      <c r="E1194" t="s">
        <v>380</v>
      </c>
      <c r="F1194" t="s">
        <v>69</v>
      </c>
      <c r="G1194" t="str">
        <f t="shared" si="90"/>
        <v>janv-2025</v>
      </c>
      <c r="H1194" t="str">
        <f t="shared" si="91"/>
        <v>16-janv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59">
        <v>45673</v>
      </c>
      <c r="C1195" s="47">
        <v>322.77</v>
      </c>
      <c r="D1195" s="14" t="s">
        <v>118</v>
      </c>
      <c r="E1195" t="s">
        <v>380</v>
      </c>
      <c r="F1195" t="s">
        <v>69</v>
      </c>
      <c r="G1195" t="str">
        <f t="shared" si="90"/>
        <v>janv-2025</v>
      </c>
      <c r="H1195" t="str">
        <f t="shared" si="91"/>
        <v>16-janv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59">
        <v>45673</v>
      </c>
      <c r="C1196" s="47">
        <v>83.95</v>
      </c>
      <c r="D1196" s="14" t="s">
        <v>381</v>
      </c>
      <c r="E1196" t="s">
        <v>380</v>
      </c>
      <c r="F1196" t="s">
        <v>69</v>
      </c>
      <c r="G1196" t="str">
        <f t="shared" si="90"/>
        <v>janv-2025</v>
      </c>
      <c r="H1196" t="str">
        <f t="shared" si="91"/>
        <v>16-janv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59">
        <v>45673</v>
      </c>
      <c r="C1197" s="47">
        <v>84.6</v>
      </c>
      <c r="D1197" s="14" t="s">
        <v>381</v>
      </c>
      <c r="E1197" t="s">
        <v>380</v>
      </c>
      <c r="F1197" t="s">
        <v>69</v>
      </c>
      <c r="G1197" t="str">
        <f t="shared" si="90"/>
        <v>janv-2025</v>
      </c>
      <c r="H1197" t="str">
        <f t="shared" si="91"/>
        <v>16-janv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59">
        <v>45673</v>
      </c>
      <c r="C1198" s="47">
        <v>747.28</v>
      </c>
      <c r="D1198" s="14" t="s">
        <v>113</v>
      </c>
      <c r="E1198" t="s">
        <v>380</v>
      </c>
      <c r="F1198" t="s">
        <v>69</v>
      </c>
      <c r="G1198" t="str">
        <f t="shared" si="90"/>
        <v>janv-2025</v>
      </c>
      <c r="H1198" t="str">
        <f t="shared" si="91"/>
        <v>16-janv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59">
        <v>45672</v>
      </c>
      <c r="C1199" s="47">
        <v>208.4</v>
      </c>
      <c r="D1199" s="14" t="s">
        <v>381</v>
      </c>
      <c r="E1199" t="s">
        <v>380</v>
      </c>
      <c r="F1199" t="s">
        <v>69</v>
      </c>
      <c r="G1199" t="str">
        <f t="shared" si="90"/>
        <v>janv-2025</v>
      </c>
      <c r="H1199" t="str">
        <f t="shared" si="91"/>
        <v>15-janv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59">
        <v>45671</v>
      </c>
      <c r="C1200" s="47">
        <v>200</v>
      </c>
      <c r="D1200" s="14" t="s">
        <v>392</v>
      </c>
      <c r="E1200" t="s">
        <v>380</v>
      </c>
      <c r="F1200" t="s">
        <v>69</v>
      </c>
      <c r="G1200" t="str">
        <f t="shared" si="90"/>
        <v>janv-2025</v>
      </c>
      <c r="H1200" t="str">
        <f t="shared" si="91"/>
        <v>14-janv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59">
        <v>45671</v>
      </c>
      <c r="C1201" s="47">
        <v>230.24</v>
      </c>
      <c r="D1201" s="14" t="s">
        <v>114</v>
      </c>
      <c r="E1201" t="s">
        <v>380</v>
      </c>
      <c r="F1201" t="s">
        <v>69</v>
      </c>
      <c r="G1201" t="str">
        <f t="shared" si="90"/>
        <v>janv-2025</v>
      </c>
      <c r="H1201" t="str">
        <f t="shared" si="91"/>
        <v>14-janv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59">
        <v>45671</v>
      </c>
      <c r="C1202" s="47">
        <v>1106.3</v>
      </c>
      <c r="D1202" s="14" t="s">
        <v>119</v>
      </c>
      <c r="E1202" t="s">
        <v>380</v>
      </c>
      <c r="F1202" t="s">
        <v>69</v>
      </c>
      <c r="G1202" t="str">
        <f t="shared" si="90"/>
        <v>janv-2025</v>
      </c>
      <c r="H1202" t="str">
        <f t="shared" si="91"/>
        <v>14-janv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59">
        <v>45671</v>
      </c>
      <c r="C1203" s="47">
        <v>239.93</v>
      </c>
      <c r="D1203" s="14" t="s">
        <v>382</v>
      </c>
      <c r="E1203" t="s">
        <v>380</v>
      </c>
      <c r="F1203" t="s">
        <v>69</v>
      </c>
      <c r="G1203" t="str">
        <f t="shared" si="90"/>
        <v>janv-2025</v>
      </c>
      <c r="H1203" t="str">
        <f t="shared" si="91"/>
        <v>14-janv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59">
        <v>45671</v>
      </c>
      <c r="C1204" s="47">
        <v>700.68</v>
      </c>
      <c r="D1204" s="14" t="s">
        <v>117</v>
      </c>
      <c r="E1204" t="s">
        <v>380</v>
      </c>
      <c r="F1204" t="s">
        <v>69</v>
      </c>
      <c r="G1204" t="str">
        <f t="shared" si="90"/>
        <v>janv-2025</v>
      </c>
      <c r="H1204" t="str">
        <f t="shared" si="91"/>
        <v>14-janv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59">
        <v>45671</v>
      </c>
      <c r="C1205" s="47">
        <v>168</v>
      </c>
      <c r="D1205" s="14" t="s">
        <v>391</v>
      </c>
      <c r="E1205" t="s">
        <v>380</v>
      </c>
      <c r="F1205" t="s">
        <v>69</v>
      </c>
      <c r="G1205" t="str">
        <f t="shared" si="90"/>
        <v>janv-2025</v>
      </c>
      <c r="H1205" t="str">
        <f t="shared" si="91"/>
        <v>14-janv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59">
        <v>45671</v>
      </c>
      <c r="C1206" s="47">
        <v>411.45</v>
      </c>
      <c r="D1206" s="14" t="s">
        <v>118</v>
      </c>
      <c r="E1206" t="s">
        <v>380</v>
      </c>
      <c r="F1206" t="s">
        <v>69</v>
      </c>
      <c r="G1206" t="str">
        <f t="shared" si="90"/>
        <v>janv-2025</v>
      </c>
      <c r="H1206" t="str">
        <f t="shared" si="91"/>
        <v>14-janv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59">
        <v>45671</v>
      </c>
      <c r="C1207" s="47">
        <v>201.6</v>
      </c>
      <c r="D1207" s="14" t="s">
        <v>387</v>
      </c>
      <c r="E1207" t="s">
        <v>380</v>
      </c>
      <c r="F1207" t="s">
        <v>69</v>
      </c>
      <c r="G1207" t="str">
        <f t="shared" si="90"/>
        <v>janv-2025</v>
      </c>
      <c r="H1207" t="str">
        <f t="shared" si="91"/>
        <v>14-janv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59">
        <v>45671</v>
      </c>
      <c r="C1208" s="47">
        <v>667.74</v>
      </c>
      <c r="D1208" s="14" t="s">
        <v>381</v>
      </c>
      <c r="E1208" t="s">
        <v>380</v>
      </c>
      <c r="F1208" t="s">
        <v>69</v>
      </c>
      <c r="G1208" t="str">
        <f t="shared" si="90"/>
        <v>janv-2025</v>
      </c>
      <c r="H1208" t="str">
        <f t="shared" si="91"/>
        <v>14-janv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59">
        <v>45671</v>
      </c>
      <c r="C1209" s="47">
        <v>636.02</v>
      </c>
      <c r="D1209" s="14" t="s">
        <v>113</v>
      </c>
      <c r="E1209" t="s">
        <v>380</v>
      </c>
      <c r="F1209" t="s">
        <v>69</v>
      </c>
      <c r="G1209" t="str">
        <f t="shared" si="90"/>
        <v>janv-2025</v>
      </c>
      <c r="H1209" t="str">
        <f t="shared" si="91"/>
        <v>14-janv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59">
        <v>45670</v>
      </c>
      <c r="C1210" s="47">
        <v>307.36</v>
      </c>
      <c r="D1210" s="14" t="s">
        <v>117</v>
      </c>
      <c r="E1210" t="s">
        <v>380</v>
      </c>
      <c r="F1210" t="s">
        <v>69</v>
      </c>
      <c r="G1210" t="str">
        <f t="shared" si="90"/>
        <v>janv-2025</v>
      </c>
      <c r="H1210" t="str">
        <f t="shared" si="91"/>
        <v>13-janv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59">
        <v>45670</v>
      </c>
      <c r="C1211" s="47">
        <v>1337.68</v>
      </c>
      <c r="D1211" s="14" t="s">
        <v>391</v>
      </c>
      <c r="E1211" t="s">
        <v>380</v>
      </c>
      <c r="F1211" t="s">
        <v>69</v>
      </c>
      <c r="G1211" t="str">
        <f t="shared" si="90"/>
        <v>janv-2025</v>
      </c>
      <c r="H1211" t="str">
        <f t="shared" si="91"/>
        <v>13-janv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60">
        <v>45670</v>
      </c>
      <c r="C1212" s="48">
        <v>170.22</v>
      </c>
      <c r="D1212" s="7" t="s">
        <v>381</v>
      </c>
      <c r="E1212" t="s">
        <v>380</v>
      </c>
      <c r="F1212" t="s">
        <v>69</v>
      </c>
      <c r="G1212" t="str">
        <f t="shared" si="90"/>
        <v>janv-2025</v>
      </c>
      <c r="H1212" t="str">
        <f t="shared" si="91"/>
        <v>13-janv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60">
        <v>45668</v>
      </c>
      <c r="C1213" s="48">
        <v>301.08</v>
      </c>
      <c r="D1213" s="7" t="s">
        <v>117</v>
      </c>
      <c r="E1213" t="s">
        <v>380</v>
      </c>
      <c r="F1213" t="s">
        <v>69</v>
      </c>
      <c r="G1213" t="str">
        <f t="shared" si="90"/>
        <v>janv-2025</v>
      </c>
      <c r="H1213" t="str">
        <f t="shared" si="91"/>
        <v>11-janv</v>
      </c>
      <c r="I1213">
        <f t="shared" si="92"/>
        <v>2025</v>
      </c>
      <c r="J1213" t="str">
        <f t="shared" si="93"/>
        <v>2025-01</v>
      </c>
      <c r="K1213" t="str">
        <f t="shared" si="94"/>
        <v>Week-end</v>
      </c>
    </row>
    <row r="1214" spans="1:11">
      <c r="A1214" s="6" t="s">
        <v>7</v>
      </c>
      <c r="B1214" s="160">
        <v>45668</v>
      </c>
      <c r="C1214" s="48">
        <v>63.6</v>
      </c>
      <c r="D1214" s="7" t="s">
        <v>381</v>
      </c>
      <c r="E1214" t="s">
        <v>380</v>
      </c>
      <c r="F1214" t="s">
        <v>69</v>
      </c>
      <c r="G1214" t="str">
        <f t="shared" si="90"/>
        <v>janv-2025</v>
      </c>
      <c r="H1214" t="str">
        <f t="shared" si="91"/>
        <v>11-janv</v>
      </c>
      <c r="I1214">
        <f t="shared" si="92"/>
        <v>2025</v>
      </c>
      <c r="J1214" t="str">
        <f t="shared" si="93"/>
        <v>2025-01</v>
      </c>
      <c r="K1214" t="str">
        <f t="shared" si="94"/>
        <v>Week-end</v>
      </c>
    </row>
    <row r="1215" spans="1:11">
      <c r="A1215" s="6" t="s">
        <v>7</v>
      </c>
      <c r="B1215" s="160">
        <v>45667</v>
      </c>
      <c r="C1215" s="48">
        <v>886.34</v>
      </c>
      <c r="D1215" s="7" t="s">
        <v>382</v>
      </c>
      <c r="E1215" t="s">
        <v>380</v>
      </c>
      <c r="F1215" t="s">
        <v>69</v>
      </c>
      <c r="G1215" t="str">
        <f t="shared" si="90"/>
        <v>janv-2025</v>
      </c>
      <c r="H1215" t="str">
        <f t="shared" si="91"/>
        <v>10-janv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60">
        <v>45667</v>
      </c>
      <c r="C1216" s="48">
        <v>338.72</v>
      </c>
      <c r="D1216" s="7" t="s">
        <v>117</v>
      </c>
      <c r="E1216" t="s">
        <v>380</v>
      </c>
      <c r="F1216" t="s">
        <v>69</v>
      </c>
      <c r="G1216" t="str">
        <f t="shared" si="90"/>
        <v>janv-2025</v>
      </c>
      <c r="H1216" t="str">
        <f t="shared" si="91"/>
        <v>10-janv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60">
        <v>45667</v>
      </c>
      <c r="C1217" s="48">
        <v>674.34</v>
      </c>
      <c r="D1217" s="7" t="s">
        <v>118</v>
      </c>
      <c r="E1217" t="s">
        <v>380</v>
      </c>
      <c r="F1217" t="s">
        <v>69</v>
      </c>
      <c r="G1217" t="str">
        <f t="shared" si="90"/>
        <v>janv-2025</v>
      </c>
      <c r="H1217" t="str">
        <f t="shared" si="91"/>
        <v>10-janv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60">
        <v>45667</v>
      </c>
      <c r="C1218" s="48">
        <v>360.88</v>
      </c>
      <c r="D1218" s="7" t="s">
        <v>116</v>
      </c>
      <c r="E1218" t="s">
        <v>380</v>
      </c>
      <c r="F1218" t="s">
        <v>69</v>
      </c>
      <c r="G1218" t="str">
        <f t="shared" ref="G1218:G1281" si="95">TEXT(B1218,"mmm-aaaa")</f>
        <v>janv-2025</v>
      </c>
      <c r="H1218" t="str">
        <f t="shared" ref="H1218:H1281" si="96">TEXT(B1218,"jj-mmm")</f>
        <v>10-janv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60">
        <v>45667</v>
      </c>
      <c r="C1219" s="48">
        <v>496.87</v>
      </c>
      <c r="D1219" s="7" t="s">
        <v>381</v>
      </c>
      <c r="E1219" t="s">
        <v>380</v>
      </c>
      <c r="F1219" t="s">
        <v>69</v>
      </c>
      <c r="G1219" t="str">
        <f t="shared" si="95"/>
        <v>janv-2025</v>
      </c>
      <c r="H1219" t="str">
        <f t="shared" si="96"/>
        <v>10-janv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60">
        <v>45667</v>
      </c>
      <c r="C1220" s="48">
        <v>691.55</v>
      </c>
      <c r="D1220" s="7" t="s">
        <v>113</v>
      </c>
      <c r="E1220" t="s">
        <v>380</v>
      </c>
      <c r="F1220" t="s">
        <v>69</v>
      </c>
      <c r="G1220" t="str">
        <f t="shared" si="95"/>
        <v>janv-2025</v>
      </c>
      <c r="H1220" t="str">
        <f t="shared" si="96"/>
        <v>10-janv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60">
        <v>45667</v>
      </c>
      <c r="C1221" s="48">
        <v>98.4</v>
      </c>
      <c r="D1221" s="7" t="s">
        <v>383</v>
      </c>
      <c r="E1221" t="s">
        <v>380</v>
      </c>
      <c r="F1221" t="s">
        <v>69</v>
      </c>
      <c r="G1221" t="str">
        <f t="shared" si="95"/>
        <v>janv-2025</v>
      </c>
      <c r="H1221" t="str">
        <f t="shared" si="96"/>
        <v>10-janv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60">
        <v>45666</v>
      </c>
      <c r="C1222" s="48">
        <v>85.09</v>
      </c>
      <c r="D1222" s="7" t="s">
        <v>114</v>
      </c>
      <c r="E1222" t="s">
        <v>380</v>
      </c>
      <c r="F1222" t="s">
        <v>69</v>
      </c>
      <c r="G1222" t="str">
        <f t="shared" si="95"/>
        <v>janv-2025</v>
      </c>
      <c r="H1222" t="str">
        <f t="shared" si="96"/>
        <v>09-janv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60">
        <v>45666</v>
      </c>
      <c r="C1223" s="48">
        <v>324.63</v>
      </c>
      <c r="D1223" s="7" t="s">
        <v>382</v>
      </c>
      <c r="E1223" t="s">
        <v>380</v>
      </c>
      <c r="F1223" t="s">
        <v>69</v>
      </c>
      <c r="G1223" t="str">
        <f t="shared" si="95"/>
        <v>janv-2025</v>
      </c>
      <c r="H1223" t="str">
        <f t="shared" si="96"/>
        <v>09-janv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60">
        <v>45666</v>
      </c>
      <c r="C1224" s="48">
        <v>259.11</v>
      </c>
      <c r="D1224" s="7" t="s">
        <v>117</v>
      </c>
      <c r="E1224" t="s">
        <v>380</v>
      </c>
      <c r="F1224" t="s">
        <v>69</v>
      </c>
      <c r="G1224" t="str">
        <f t="shared" si="95"/>
        <v>janv-2025</v>
      </c>
      <c r="H1224" t="str">
        <f t="shared" si="96"/>
        <v>09-janv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60">
        <v>45666</v>
      </c>
      <c r="C1225" s="48">
        <v>35.700000000000003</v>
      </c>
      <c r="D1225" s="7" t="s">
        <v>117</v>
      </c>
      <c r="E1225" t="s">
        <v>380</v>
      </c>
      <c r="F1225" t="s">
        <v>69</v>
      </c>
      <c r="G1225" t="str">
        <f t="shared" si="95"/>
        <v>janv-2025</v>
      </c>
      <c r="H1225" t="str">
        <f t="shared" si="96"/>
        <v>09-janv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60">
        <v>45666</v>
      </c>
      <c r="C1226" s="48">
        <v>1121.8699999999999</v>
      </c>
      <c r="D1226" s="7" t="s">
        <v>118</v>
      </c>
      <c r="E1226" t="s">
        <v>380</v>
      </c>
      <c r="F1226" t="s">
        <v>69</v>
      </c>
      <c r="G1226" t="str">
        <f t="shared" si="95"/>
        <v>janv-2025</v>
      </c>
      <c r="H1226" t="str">
        <f t="shared" si="96"/>
        <v>09-janv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60">
        <v>45666</v>
      </c>
      <c r="C1227" s="48">
        <v>152.26</v>
      </c>
      <c r="D1227" s="7" t="s">
        <v>116</v>
      </c>
      <c r="E1227" t="s">
        <v>380</v>
      </c>
      <c r="F1227" t="s">
        <v>69</v>
      </c>
      <c r="G1227" t="str">
        <f t="shared" si="95"/>
        <v>janv-2025</v>
      </c>
      <c r="H1227" t="str">
        <f t="shared" si="96"/>
        <v>09-janv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60">
        <v>45666</v>
      </c>
      <c r="C1228" s="48">
        <v>348.95</v>
      </c>
      <c r="D1228" s="7" t="s">
        <v>381</v>
      </c>
      <c r="E1228" t="s">
        <v>380</v>
      </c>
      <c r="F1228" t="s">
        <v>69</v>
      </c>
      <c r="G1228" t="str">
        <f t="shared" si="95"/>
        <v>janv-2025</v>
      </c>
      <c r="H1228" t="str">
        <f t="shared" si="96"/>
        <v>09-janv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60">
        <v>45666</v>
      </c>
      <c r="C1229" s="48">
        <v>68.23</v>
      </c>
      <c r="D1229" s="7" t="s">
        <v>113</v>
      </c>
      <c r="E1229" t="s">
        <v>380</v>
      </c>
      <c r="F1229" t="s">
        <v>69</v>
      </c>
      <c r="G1229" t="str">
        <f t="shared" si="95"/>
        <v>janv-2025</v>
      </c>
      <c r="H1229" t="str">
        <f t="shared" si="96"/>
        <v>09-janv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60">
        <v>45665</v>
      </c>
      <c r="C1230" s="48">
        <v>2632.78</v>
      </c>
      <c r="D1230" s="7" t="s">
        <v>70</v>
      </c>
      <c r="E1230" t="s">
        <v>380</v>
      </c>
      <c r="F1230" t="s">
        <v>69</v>
      </c>
      <c r="G1230" t="str">
        <f t="shared" si="95"/>
        <v>janv-2025</v>
      </c>
      <c r="H1230" t="str">
        <f t="shared" si="96"/>
        <v>08-janv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60">
        <v>45665</v>
      </c>
      <c r="C1231" s="48">
        <v>120.49</v>
      </c>
      <c r="D1231" s="7" t="s">
        <v>114</v>
      </c>
      <c r="E1231" t="s">
        <v>380</v>
      </c>
      <c r="F1231" t="s">
        <v>69</v>
      </c>
      <c r="G1231" t="str">
        <f t="shared" si="95"/>
        <v>janv-2025</v>
      </c>
      <c r="H1231" t="str">
        <f t="shared" si="96"/>
        <v>08-janv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60">
        <v>45665</v>
      </c>
      <c r="C1232" s="48">
        <v>154.35</v>
      </c>
      <c r="D1232" s="7" t="s">
        <v>119</v>
      </c>
      <c r="E1232" t="s">
        <v>380</v>
      </c>
      <c r="F1232" t="s">
        <v>69</v>
      </c>
      <c r="G1232" t="str">
        <f t="shared" si="95"/>
        <v>janv-2025</v>
      </c>
      <c r="H1232" t="str">
        <f t="shared" si="96"/>
        <v>08-janv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60">
        <v>45665</v>
      </c>
      <c r="C1233" s="48">
        <v>470.91</v>
      </c>
      <c r="D1233" s="7" t="s">
        <v>382</v>
      </c>
      <c r="E1233" t="s">
        <v>380</v>
      </c>
      <c r="F1233" t="s">
        <v>69</v>
      </c>
      <c r="G1233" t="str">
        <f t="shared" si="95"/>
        <v>janv-2025</v>
      </c>
      <c r="H1233" t="str">
        <f t="shared" si="96"/>
        <v>08-janv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60">
        <v>45665</v>
      </c>
      <c r="C1234" s="48">
        <v>84.79</v>
      </c>
      <c r="D1234" s="7" t="s">
        <v>117</v>
      </c>
      <c r="E1234" t="s">
        <v>380</v>
      </c>
      <c r="F1234" t="s">
        <v>69</v>
      </c>
      <c r="G1234" t="str">
        <f t="shared" si="95"/>
        <v>janv-2025</v>
      </c>
      <c r="H1234" t="str">
        <f t="shared" si="96"/>
        <v>08-janv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60">
        <v>45665</v>
      </c>
      <c r="C1235" s="48">
        <v>747</v>
      </c>
      <c r="D1235" s="7" t="s">
        <v>388</v>
      </c>
      <c r="E1235" t="s">
        <v>380</v>
      </c>
      <c r="F1235" t="s">
        <v>69</v>
      </c>
      <c r="G1235" t="str">
        <f t="shared" si="95"/>
        <v>janv-2025</v>
      </c>
      <c r="H1235" t="str">
        <f t="shared" si="96"/>
        <v>08-janv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60">
        <v>45665</v>
      </c>
      <c r="C1236" s="48">
        <v>218.87</v>
      </c>
      <c r="D1236" s="7" t="s">
        <v>118</v>
      </c>
      <c r="E1236" t="s">
        <v>380</v>
      </c>
      <c r="F1236" t="s">
        <v>69</v>
      </c>
      <c r="G1236" t="str">
        <f t="shared" si="95"/>
        <v>janv-2025</v>
      </c>
      <c r="H1236" t="str">
        <f t="shared" si="96"/>
        <v>08-janv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60">
        <v>45665</v>
      </c>
      <c r="C1237" s="48">
        <v>161.28</v>
      </c>
      <c r="D1237" s="7" t="s">
        <v>387</v>
      </c>
      <c r="E1237" t="s">
        <v>380</v>
      </c>
      <c r="F1237" t="s">
        <v>69</v>
      </c>
      <c r="G1237" t="str">
        <f t="shared" si="95"/>
        <v>janv-2025</v>
      </c>
      <c r="H1237" t="str">
        <f t="shared" si="96"/>
        <v>08-janv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60">
        <v>45664</v>
      </c>
      <c r="C1238" s="48">
        <v>138.96</v>
      </c>
      <c r="D1238" s="7" t="s">
        <v>313</v>
      </c>
      <c r="E1238" t="s">
        <v>380</v>
      </c>
      <c r="F1238" t="s">
        <v>69</v>
      </c>
      <c r="G1238" t="str">
        <f t="shared" si="95"/>
        <v>janv-2025</v>
      </c>
      <c r="H1238" t="str">
        <f t="shared" si="96"/>
        <v>07-janv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60">
        <v>45664</v>
      </c>
      <c r="C1239" s="48">
        <v>57.28</v>
      </c>
      <c r="D1239" s="7" t="s">
        <v>114</v>
      </c>
      <c r="E1239" t="s">
        <v>380</v>
      </c>
      <c r="F1239" t="s">
        <v>69</v>
      </c>
      <c r="G1239" t="str">
        <f t="shared" si="95"/>
        <v>janv-2025</v>
      </c>
      <c r="H1239" t="str">
        <f t="shared" si="96"/>
        <v>07-janv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60">
        <v>45664</v>
      </c>
      <c r="C1240" s="48">
        <v>685.91</v>
      </c>
      <c r="D1240" s="7" t="s">
        <v>382</v>
      </c>
      <c r="E1240" t="s">
        <v>380</v>
      </c>
      <c r="F1240" t="s">
        <v>69</v>
      </c>
      <c r="G1240" t="str">
        <f t="shared" si="95"/>
        <v>janv-2025</v>
      </c>
      <c r="H1240" t="str">
        <f t="shared" si="96"/>
        <v>07-janv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60">
        <v>45664</v>
      </c>
      <c r="C1241" s="48">
        <v>895.62</v>
      </c>
      <c r="D1241" s="7" t="s">
        <v>117</v>
      </c>
      <c r="E1241" t="s">
        <v>380</v>
      </c>
      <c r="F1241" t="s">
        <v>69</v>
      </c>
      <c r="G1241" t="str">
        <f t="shared" si="95"/>
        <v>janv-2025</v>
      </c>
      <c r="H1241" t="str">
        <f t="shared" si="96"/>
        <v>07-janv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60">
        <v>45664</v>
      </c>
      <c r="C1242" s="48">
        <v>148.19999999999999</v>
      </c>
      <c r="D1242" s="7" t="s">
        <v>391</v>
      </c>
      <c r="E1242" t="s">
        <v>380</v>
      </c>
      <c r="F1242" t="s">
        <v>69</v>
      </c>
      <c r="G1242" t="str">
        <f t="shared" si="95"/>
        <v>janv-2025</v>
      </c>
      <c r="H1242" t="str">
        <f t="shared" si="96"/>
        <v>07-janv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60">
        <v>45664</v>
      </c>
      <c r="C1243" s="48">
        <v>756.17</v>
      </c>
      <c r="D1243" s="7" t="s">
        <v>381</v>
      </c>
      <c r="E1243" t="s">
        <v>380</v>
      </c>
      <c r="F1243" t="s">
        <v>69</v>
      </c>
      <c r="G1243" t="str">
        <f t="shared" si="95"/>
        <v>janv-2025</v>
      </c>
      <c r="H1243" t="str">
        <f t="shared" si="96"/>
        <v>07-janv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60">
        <v>45664</v>
      </c>
      <c r="C1244" s="48">
        <v>261.57</v>
      </c>
      <c r="D1244" s="7" t="s">
        <v>113</v>
      </c>
      <c r="E1244" t="s">
        <v>380</v>
      </c>
      <c r="F1244" t="s">
        <v>69</v>
      </c>
      <c r="G1244" t="str">
        <f t="shared" si="95"/>
        <v>janv-2025</v>
      </c>
      <c r="H1244" t="str">
        <f t="shared" si="96"/>
        <v>07-janv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60">
        <v>45663</v>
      </c>
      <c r="C1245" s="48">
        <v>358.4</v>
      </c>
      <c r="D1245" s="7" t="s">
        <v>381</v>
      </c>
      <c r="E1245" t="s">
        <v>380</v>
      </c>
      <c r="F1245" t="s">
        <v>69</v>
      </c>
      <c r="G1245" t="str">
        <f t="shared" si="95"/>
        <v>janv-2025</v>
      </c>
      <c r="H1245" t="str">
        <f t="shared" si="96"/>
        <v>06-janv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60">
        <v>45663</v>
      </c>
      <c r="C1246" s="48">
        <v>225.11</v>
      </c>
      <c r="D1246" s="7" t="s">
        <v>113</v>
      </c>
      <c r="E1246" t="s">
        <v>380</v>
      </c>
      <c r="F1246" t="s">
        <v>69</v>
      </c>
      <c r="G1246" t="str">
        <f t="shared" si="95"/>
        <v>janv-2025</v>
      </c>
      <c r="H1246" t="str">
        <f t="shared" si="96"/>
        <v>06-janv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60">
        <v>45646</v>
      </c>
      <c r="C1247" s="48">
        <v>161.28</v>
      </c>
      <c r="D1247" s="7" t="s">
        <v>387</v>
      </c>
      <c r="E1247" t="s">
        <v>380</v>
      </c>
      <c r="F1247" t="s">
        <v>69</v>
      </c>
      <c r="G1247" t="str">
        <f t="shared" si="95"/>
        <v>déc-2024</v>
      </c>
      <c r="H1247" t="str">
        <f t="shared" si="96"/>
        <v>20-déc</v>
      </c>
      <c r="I1247">
        <f t="shared" si="97"/>
        <v>2024</v>
      </c>
      <c r="J1247" t="str">
        <f t="shared" si="98"/>
        <v>2024-12</v>
      </c>
      <c r="K1247" t="str">
        <f t="shared" si="99"/>
        <v>Semaine</v>
      </c>
    </row>
    <row r="1248" spans="1:11">
      <c r="A1248" s="6" t="s">
        <v>7</v>
      </c>
      <c r="B1248" s="160">
        <v>45645</v>
      </c>
      <c r="C1248" s="48">
        <v>404.39</v>
      </c>
      <c r="D1248" s="7" t="s">
        <v>390</v>
      </c>
      <c r="E1248" t="s">
        <v>380</v>
      </c>
      <c r="F1248" t="s">
        <v>69</v>
      </c>
      <c r="G1248" t="str">
        <f t="shared" si="95"/>
        <v>déc-2024</v>
      </c>
      <c r="H1248" t="str">
        <f t="shared" si="96"/>
        <v>19-déc</v>
      </c>
      <c r="I1248">
        <f t="shared" si="97"/>
        <v>2024</v>
      </c>
      <c r="J1248" t="str">
        <f t="shared" si="98"/>
        <v>2024-12</v>
      </c>
      <c r="K1248" t="str">
        <f t="shared" si="99"/>
        <v>Semaine</v>
      </c>
    </row>
    <row r="1249" spans="1:11">
      <c r="A1249" s="6" t="s">
        <v>7</v>
      </c>
      <c r="B1249" s="160">
        <v>45645</v>
      </c>
      <c r="C1249" s="48">
        <v>467.24</v>
      </c>
      <c r="D1249" s="7" t="s">
        <v>114</v>
      </c>
      <c r="E1249" t="s">
        <v>380</v>
      </c>
      <c r="F1249" t="s">
        <v>69</v>
      </c>
      <c r="G1249" t="str">
        <f t="shared" si="95"/>
        <v>déc-2024</v>
      </c>
      <c r="H1249" t="str">
        <f t="shared" si="96"/>
        <v>19-déc</v>
      </c>
      <c r="I1249">
        <f t="shared" si="97"/>
        <v>2024</v>
      </c>
      <c r="J1249" t="str">
        <f t="shared" si="98"/>
        <v>2024-12</v>
      </c>
      <c r="K1249" t="str">
        <f t="shared" si="99"/>
        <v>Semaine</v>
      </c>
    </row>
    <row r="1250" spans="1:11">
      <c r="A1250" s="6" t="s">
        <v>7</v>
      </c>
      <c r="B1250" s="160">
        <v>45645</v>
      </c>
      <c r="C1250" s="48">
        <v>557.59</v>
      </c>
      <c r="D1250" s="7" t="s">
        <v>119</v>
      </c>
      <c r="E1250" t="s">
        <v>380</v>
      </c>
      <c r="F1250" t="s">
        <v>69</v>
      </c>
      <c r="G1250" t="str">
        <f t="shared" si="95"/>
        <v>déc-2024</v>
      </c>
      <c r="H1250" t="str">
        <f t="shared" si="96"/>
        <v>19-déc</v>
      </c>
      <c r="I1250">
        <f t="shared" si="97"/>
        <v>2024</v>
      </c>
      <c r="J1250" t="str">
        <f t="shared" si="98"/>
        <v>2024-12</v>
      </c>
      <c r="K1250" t="str">
        <f t="shared" si="99"/>
        <v>Semaine</v>
      </c>
    </row>
    <row r="1251" spans="1:11">
      <c r="A1251" s="6" t="s">
        <v>7</v>
      </c>
      <c r="B1251" s="160">
        <v>45645</v>
      </c>
      <c r="C1251" s="48">
        <v>85.74</v>
      </c>
      <c r="D1251" s="7" t="s">
        <v>113</v>
      </c>
      <c r="E1251" t="s">
        <v>380</v>
      </c>
      <c r="F1251" t="s">
        <v>69</v>
      </c>
      <c r="G1251" t="str">
        <f t="shared" si="95"/>
        <v>déc-2024</v>
      </c>
      <c r="H1251" t="str">
        <f t="shared" si="96"/>
        <v>19-déc</v>
      </c>
      <c r="I1251">
        <f t="shared" si="97"/>
        <v>2024</v>
      </c>
      <c r="J1251" t="str">
        <f t="shared" si="98"/>
        <v>2024-12</v>
      </c>
      <c r="K1251" t="str">
        <f t="shared" si="99"/>
        <v>Semaine</v>
      </c>
    </row>
    <row r="1252" spans="1:11">
      <c r="A1252" s="6" t="s">
        <v>7</v>
      </c>
      <c r="B1252" s="160">
        <v>45645</v>
      </c>
      <c r="C1252" s="48">
        <v>21.65</v>
      </c>
      <c r="D1252" s="7" t="s">
        <v>383</v>
      </c>
      <c r="E1252" t="s">
        <v>380</v>
      </c>
      <c r="F1252" t="s">
        <v>69</v>
      </c>
      <c r="G1252" t="str">
        <f t="shared" si="95"/>
        <v>déc-2024</v>
      </c>
      <c r="H1252" t="str">
        <f t="shared" si="96"/>
        <v>19-déc</v>
      </c>
      <c r="I1252">
        <f t="shared" si="97"/>
        <v>2024</v>
      </c>
      <c r="J1252" t="str">
        <f t="shared" si="98"/>
        <v>2024-12</v>
      </c>
      <c r="K1252" t="str">
        <f t="shared" si="99"/>
        <v>Semaine</v>
      </c>
    </row>
    <row r="1253" spans="1:11">
      <c r="A1253" s="6" t="s">
        <v>7</v>
      </c>
      <c r="B1253" s="160">
        <v>45644</v>
      </c>
      <c r="C1253" s="48">
        <v>214</v>
      </c>
      <c r="D1253" s="7" t="s">
        <v>117</v>
      </c>
      <c r="E1253" t="s">
        <v>380</v>
      </c>
      <c r="F1253" t="s">
        <v>69</v>
      </c>
      <c r="G1253" t="str">
        <f t="shared" si="95"/>
        <v>déc-2024</v>
      </c>
      <c r="H1253" t="str">
        <f t="shared" si="96"/>
        <v>18-déc</v>
      </c>
      <c r="I1253">
        <f t="shared" si="97"/>
        <v>2024</v>
      </c>
      <c r="J1253" t="str">
        <f t="shared" si="98"/>
        <v>2024-12</v>
      </c>
      <c r="K1253" t="str">
        <f t="shared" si="99"/>
        <v>Semaine</v>
      </c>
    </row>
    <row r="1254" spans="1:11">
      <c r="A1254" s="6" t="s">
        <v>7</v>
      </c>
      <c r="B1254" s="160">
        <v>45644</v>
      </c>
      <c r="C1254" s="48">
        <v>743.52</v>
      </c>
      <c r="D1254" s="7" t="s">
        <v>118</v>
      </c>
      <c r="E1254" t="s">
        <v>380</v>
      </c>
      <c r="F1254" t="s">
        <v>69</v>
      </c>
      <c r="G1254" t="str">
        <f t="shared" si="95"/>
        <v>déc-2024</v>
      </c>
      <c r="H1254" t="str">
        <f t="shared" si="96"/>
        <v>18-déc</v>
      </c>
      <c r="I1254">
        <f t="shared" si="97"/>
        <v>2024</v>
      </c>
      <c r="J1254" t="str">
        <f t="shared" si="98"/>
        <v>2024-12</v>
      </c>
      <c r="K1254" t="str">
        <f t="shared" si="99"/>
        <v>Semaine</v>
      </c>
    </row>
    <row r="1255" spans="1:11">
      <c r="A1255" s="6" t="s">
        <v>7</v>
      </c>
      <c r="B1255" s="160">
        <v>45644</v>
      </c>
      <c r="C1255" s="48">
        <v>218.4</v>
      </c>
      <c r="D1255" s="7" t="s">
        <v>381</v>
      </c>
      <c r="E1255" t="s">
        <v>380</v>
      </c>
      <c r="F1255" t="s">
        <v>69</v>
      </c>
      <c r="G1255" t="str">
        <f t="shared" si="95"/>
        <v>déc-2024</v>
      </c>
      <c r="H1255" t="str">
        <f t="shared" si="96"/>
        <v>18-déc</v>
      </c>
      <c r="I1255">
        <f t="shared" si="97"/>
        <v>2024</v>
      </c>
      <c r="J1255" t="str">
        <f t="shared" si="98"/>
        <v>2024-12</v>
      </c>
      <c r="K1255" t="str">
        <f t="shared" si="99"/>
        <v>Semaine</v>
      </c>
    </row>
    <row r="1256" spans="1:11">
      <c r="A1256" s="6" t="s">
        <v>7</v>
      </c>
      <c r="B1256" s="160">
        <v>45644</v>
      </c>
      <c r="C1256" s="48">
        <v>401.66</v>
      </c>
      <c r="D1256" s="7" t="s">
        <v>268</v>
      </c>
      <c r="E1256" t="s">
        <v>380</v>
      </c>
      <c r="F1256" t="s">
        <v>69</v>
      </c>
      <c r="G1256" t="str">
        <f t="shared" si="95"/>
        <v>déc-2024</v>
      </c>
      <c r="H1256" t="str">
        <f t="shared" si="96"/>
        <v>18-déc</v>
      </c>
      <c r="I1256">
        <f t="shared" si="97"/>
        <v>2024</v>
      </c>
      <c r="J1256" t="str">
        <f t="shared" si="98"/>
        <v>2024-12</v>
      </c>
      <c r="K1256" t="str">
        <f t="shared" si="99"/>
        <v>Semaine</v>
      </c>
    </row>
    <row r="1257" spans="1:11">
      <c r="A1257" s="6" t="s">
        <v>7</v>
      </c>
      <c r="B1257" s="160">
        <v>45644</v>
      </c>
      <c r="C1257" s="48">
        <v>785</v>
      </c>
      <c r="D1257" s="7" t="s">
        <v>113</v>
      </c>
      <c r="E1257" t="s">
        <v>380</v>
      </c>
      <c r="F1257" t="s">
        <v>69</v>
      </c>
      <c r="G1257" t="str">
        <f t="shared" si="95"/>
        <v>déc-2024</v>
      </c>
      <c r="H1257" t="str">
        <f t="shared" si="96"/>
        <v>18-déc</v>
      </c>
      <c r="I1257">
        <f t="shared" si="97"/>
        <v>2024</v>
      </c>
      <c r="J1257" t="str">
        <f t="shared" si="98"/>
        <v>2024-12</v>
      </c>
      <c r="K1257" t="str">
        <f t="shared" si="99"/>
        <v>Semaine</v>
      </c>
    </row>
    <row r="1258" spans="1:11">
      <c r="A1258" s="6" t="s">
        <v>7</v>
      </c>
      <c r="B1258" s="160">
        <v>45644</v>
      </c>
      <c r="C1258" s="48">
        <v>852.75</v>
      </c>
      <c r="D1258" s="7" t="s">
        <v>383</v>
      </c>
      <c r="E1258" t="s">
        <v>380</v>
      </c>
      <c r="F1258" t="s">
        <v>69</v>
      </c>
      <c r="G1258" t="str">
        <f t="shared" si="95"/>
        <v>déc-2024</v>
      </c>
      <c r="H1258" t="str">
        <f t="shared" si="96"/>
        <v>18-déc</v>
      </c>
      <c r="I1258">
        <f t="shared" si="97"/>
        <v>2024</v>
      </c>
      <c r="J1258" t="str">
        <f t="shared" si="98"/>
        <v>2024-12</v>
      </c>
      <c r="K1258" t="str">
        <f t="shared" si="99"/>
        <v>Semaine</v>
      </c>
    </row>
    <row r="1259" spans="1:11">
      <c r="A1259" s="6" t="s">
        <v>7</v>
      </c>
      <c r="B1259" s="160">
        <v>45643</v>
      </c>
      <c r="C1259" s="48">
        <v>664.25</v>
      </c>
      <c r="D1259" s="7" t="s">
        <v>119</v>
      </c>
      <c r="E1259" t="s">
        <v>380</v>
      </c>
      <c r="F1259" t="s">
        <v>69</v>
      </c>
      <c r="G1259" t="str">
        <f t="shared" si="95"/>
        <v>déc-2024</v>
      </c>
      <c r="H1259" t="str">
        <f t="shared" si="96"/>
        <v>17-déc</v>
      </c>
      <c r="I1259">
        <f t="shared" si="97"/>
        <v>2024</v>
      </c>
      <c r="J1259" t="str">
        <f t="shared" si="98"/>
        <v>2024-12</v>
      </c>
      <c r="K1259" t="str">
        <f t="shared" si="99"/>
        <v>Semaine</v>
      </c>
    </row>
    <row r="1260" spans="1:11">
      <c r="A1260" s="6" t="s">
        <v>7</v>
      </c>
      <c r="B1260" s="160">
        <v>45643</v>
      </c>
      <c r="C1260" s="48">
        <v>341.97</v>
      </c>
      <c r="D1260" s="7" t="s">
        <v>382</v>
      </c>
      <c r="E1260" t="s">
        <v>380</v>
      </c>
      <c r="F1260" t="s">
        <v>69</v>
      </c>
      <c r="G1260" t="str">
        <f t="shared" si="95"/>
        <v>déc-2024</v>
      </c>
      <c r="H1260" t="str">
        <f t="shared" si="96"/>
        <v>17-déc</v>
      </c>
      <c r="I1260">
        <f t="shared" si="97"/>
        <v>2024</v>
      </c>
      <c r="J1260" t="str">
        <f t="shared" si="98"/>
        <v>2024-12</v>
      </c>
      <c r="K1260" t="str">
        <f t="shared" si="99"/>
        <v>Semaine</v>
      </c>
    </row>
    <row r="1261" spans="1:11">
      <c r="A1261" s="6" t="s">
        <v>7</v>
      </c>
      <c r="B1261" s="160">
        <v>45643</v>
      </c>
      <c r="C1261" s="48">
        <v>402.15</v>
      </c>
      <c r="D1261" s="7" t="s">
        <v>117</v>
      </c>
      <c r="E1261" t="s">
        <v>380</v>
      </c>
      <c r="F1261" t="s">
        <v>69</v>
      </c>
      <c r="G1261" t="str">
        <f t="shared" si="95"/>
        <v>déc-2024</v>
      </c>
      <c r="H1261" t="str">
        <f t="shared" si="96"/>
        <v>17-déc</v>
      </c>
      <c r="I1261">
        <f t="shared" si="97"/>
        <v>2024</v>
      </c>
      <c r="J1261" t="str">
        <f t="shared" si="98"/>
        <v>2024-12</v>
      </c>
      <c r="K1261" t="str">
        <f t="shared" si="99"/>
        <v>Semaine</v>
      </c>
    </row>
    <row r="1262" spans="1:11">
      <c r="A1262" s="6" t="s">
        <v>7</v>
      </c>
      <c r="B1262" s="160">
        <v>45643</v>
      </c>
      <c r="C1262" s="48">
        <v>138.72</v>
      </c>
      <c r="D1262" s="7" t="s">
        <v>391</v>
      </c>
      <c r="E1262" t="s">
        <v>380</v>
      </c>
      <c r="F1262" t="s">
        <v>69</v>
      </c>
      <c r="G1262" t="str">
        <f t="shared" si="95"/>
        <v>déc-2024</v>
      </c>
      <c r="H1262" t="str">
        <f t="shared" si="96"/>
        <v>17-déc</v>
      </c>
      <c r="I1262">
        <f t="shared" si="97"/>
        <v>2024</v>
      </c>
      <c r="J1262" t="str">
        <f t="shared" si="98"/>
        <v>2024-12</v>
      </c>
      <c r="K1262" t="str">
        <f t="shared" si="99"/>
        <v>Semaine</v>
      </c>
    </row>
    <row r="1263" spans="1:11">
      <c r="A1263" s="6" t="s">
        <v>7</v>
      </c>
      <c r="B1263" s="160">
        <v>45643</v>
      </c>
      <c r="C1263" s="48">
        <v>259.8</v>
      </c>
      <c r="D1263" s="7" t="s">
        <v>118</v>
      </c>
      <c r="E1263" t="s">
        <v>380</v>
      </c>
      <c r="F1263" t="s">
        <v>69</v>
      </c>
      <c r="G1263" t="str">
        <f t="shared" si="95"/>
        <v>déc-2024</v>
      </c>
      <c r="H1263" t="str">
        <f t="shared" si="96"/>
        <v>17-déc</v>
      </c>
      <c r="I1263">
        <f t="shared" si="97"/>
        <v>2024</v>
      </c>
      <c r="J1263" t="str">
        <f t="shared" si="98"/>
        <v>2024-12</v>
      </c>
      <c r="K1263" t="str">
        <f t="shared" si="99"/>
        <v>Semaine</v>
      </c>
    </row>
    <row r="1264" spans="1:11">
      <c r="A1264" s="6" t="s">
        <v>7</v>
      </c>
      <c r="B1264" s="160">
        <v>45643</v>
      </c>
      <c r="C1264" s="48">
        <v>784.3</v>
      </c>
      <c r="D1264" s="7" t="s">
        <v>118</v>
      </c>
      <c r="E1264" t="s">
        <v>380</v>
      </c>
      <c r="F1264" t="s">
        <v>69</v>
      </c>
      <c r="G1264" t="str">
        <f t="shared" si="95"/>
        <v>déc-2024</v>
      </c>
      <c r="H1264" t="str">
        <f t="shared" si="96"/>
        <v>17-déc</v>
      </c>
      <c r="I1264">
        <f t="shared" si="97"/>
        <v>2024</v>
      </c>
      <c r="J1264" t="str">
        <f t="shared" si="98"/>
        <v>2024-12</v>
      </c>
      <c r="K1264" t="str">
        <f t="shared" si="99"/>
        <v>Semaine</v>
      </c>
    </row>
    <row r="1265" spans="1:11">
      <c r="A1265" s="6" t="s">
        <v>7</v>
      </c>
      <c r="B1265" s="160">
        <v>45643</v>
      </c>
      <c r="C1265" s="48">
        <v>417</v>
      </c>
      <c r="D1265" s="7" t="s">
        <v>116</v>
      </c>
      <c r="E1265" t="s">
        <v>380</v>
      </c>
      <c r="F1265" t="s">
        <v>69</v>
      </c>
      <c r="G1265" t="str">
        <f t="shared" si="95"/>
        <v>déc-2024</v>
      </c>
      <c r="H1265" t="str">
        <f t="shared" si="96"/>
        <v>17-déc</v>
      </c>
      <c r="I1265">
        <f t="shared" si="97"/>
        <v>2024</v>
      </c>
      <c r="J1265" t="str">
        <f t="shared" si="98"/>
        <v>2024-12</v>
      </c>
      <c r="K1265" t="str">
        <f t="shared" si="99"/>
        <v>Semaine</v>
      </c>
    </row>
    <row r="1266" spans="1:11">
      <c r="A1266" s="6" t="s">
        <v>7</v>
      </c>
      <c r="B1266" s="160">
        <v>45643</v>
      </c>
      <c r="C1266" s="48">
        <v>56.4</v>
      </c>
      <c r="D1266" s="7" t="s">
        <v>381</v>
      </c>
      <c r="E1266" t="s">
        <v>380</v>
      </c>
      <c r="F1266" t="s">
        <v>69</v>
      </c>
      <c r="G1266" t="str">
        <f t="shared" si="95"/>
        <v>déc-2024</v>
      </c>
      <c r="H1266" t="str">
        <f t="shared" si="96"/>
        <v>17-déc</v>
      </c>
      <c r="I1266">
        <f t="shared" si="97"/>
        <v>2024</v>
      </c>
      <c r="J1266" t="str">
        <f t="shared" si="98"/>
        <v>2024-12</v>
      </c>
      <c r="K1266" t="str">
        <f t="shared" si="99"/>
        <v>Semaine</v>
      </c>
    </row>
    <row r="1267" spans="1:11">
      <c r="A1267" s="6" t="s">
        <v>7</v>
      </c>
      <c r="B1267" s="160">
        <v>45643</v>
      </c>
      <c r="C1267" s="48">
        <v>884.74</v>
      </c>
      <c r="D1267" s="7" t="s">
        <v>383</v>
      </c>
      <c r="E1267" t="s">
        <v>380</v>
      </c>
      <c r="F1267" t="s">
        <v>69</v>
      </c>
      <c r="G1267" t="str">
        <f t="shared" si="95"/>
        <v>déc-2024</v>
      </c>
      <c r="H1267" t="str">
        <f t="shared" si="96"/>
        <v>17-déc</v>
      </c>
      <c r="I1267">
        <f t="shared" si="97"/>
        <v>2024</v>
      </c>
      <c r="J1267" t="str">
        <f t="shared" si="98"/>
        <v>2024-12</v>
      </c>
      <c r="K1267" t="str">
        <f t="shared" si="99"/>
        <v>Semaine</v>
      </c>
    </row>
    <row r="1268" spans="1:11">
      <c r="A1268" s="6" t="s">
        <v>7</v>
      </c>
      <c r="B1268" s="160">
        <v>45642</v>
      </c>
      <c r="C1268" s="48">
        <v>202.75</v>
      </c>
      <c r="D1268" s="7" t="s">
        <v>381</v>
      </c>
      <c r="E1268" t="s">
        <v>380</v>
      </c>
      <c r="F1268" t="s">
        <v>69</v>
      </c>
      <c r="G1268" t="str">
        <f t="shared" si="95"/>
        <v>déc-2024</v>
      </c>
      <c r="H1268" t="str">
        <f t="shared" si="96"/>
        <v>16-déc</v>
      </c>
      <c r="I1268">
        <f t="shared" si="97"/>
        <v>2024</v>
      </c>
      <c r="J1268" t="str">
        <f t="shared" si="98"/>
        <v>2024-12</v>
      </c>
      <c r="K1268" t="str">
        <f t="shared" si="99"/>
        <v>Semaine</v>
      </c>
    </row>
    <row r="1269" spans="1:11">
      <c r="A1269" s="6" t="s">
        <v>7</v>
      </c>
      <c r="B1269" s="160">
        <v>45642</v>
      </c>
      <c r="C1269" s="48">
        <v>134.15</v>
      </c>
      <c r="D1269" s="7" t="s">
        <v>383</v>
      </c>
      <c r="E1269" t="s">
        <v>380</v>
      </c>
      <c r="F1269" t="s">
        <v>69</v>
      </c>
      <c r="G1269" t="str">
        <f t="shared" si="95"/>
        <v>déc-2024</v>
      </c>
      <c r="H1269" t="str">
        <f t="shared" si="96"/>
        <v>16-déc</v>
      </c>
      <c r="I1269">
        <f t="shared" si="97"/>
        <v>2024</v>
      </c>
      <c r="J1269" t="str">
        <f t="shared" si="98"/>
        <v>2024-12</v>
      </c>
      <c r="K1269" t="str">
        <f t="shared" si="99"/>
        <v>Semaine</v>
      </c>
    </row>
    <row r="1270" spans="1:11">
      <c r="A1270" s="6" t="s">
        <v>7</v>
      </c>
      <c r="B1270" s="160">
        <v>45640</v>
      </c>
      <c r="C1270" s="48">
        <v>720.25</v>
      </c>
      <c r="D1270" s="7" t="s">
        <v>382</v>
      </c>
      <c r="E1270" t="s">
        <v>380</v>
      </c>
      <c r="F1270" t="s">
        <v>69</v>
      </c>
      <c r="G1270" t="str">
        <f t="shared" si="95"/>
        <v>déc-2024</v>
      </c>
      <c r="H1270" t="str">
        <f t="shared" si="96"/>
        <v>14-déc</v>
      </c>
      <c r="I1270">
        <f t="shared" si="97"/>
        <v>2024</v>
      </c>
      <c r="J1270" t="str">
        <f t="shared" si="98"/>
        <v>2024-12</v>
      </c>
      <c r="K1270" t="str">
        <f t="shared" si="99"/>
        <v>Week-end</v>
      </c>
    </row>
    <row r="1271" spans="1:11">
      <c r="A1271" s="6" t="s">
        <v>7</v>
      </c>
      <c r="B1271" s="160">
        <v>45640</v>
      </c>
      <c r="C1271" s="48">
        <v>436.44</v>
      </c>
      <c r="D1271" s="7" t="s">
        <v>117</v>
      </c>
      <c r="E1271" t="s">
        <v>380</v>
      </c>
      <c r="F1271" t="s">
        <v>69</v>
      </c>
      <c r="G1271" t="str">
        <f t="shared" si="95"/>
        <v>déc-2024</v>
      </c>
      <c r="H1271" t="str">
        <f t="shared" si="96"/>
        <v>14-déc</v>
      </c>
      <c r="I1271">
        <f t="shared" si="97"/>
        <v>2024</v>
      </c>
      <c r="J1271" t="str">
        <f t="shared" si="98"/>
        <v>2024-12</v>
      </c>
      <c r="K1271" t="str">
        <f t="shared" si="99"/>
        <v>Week-end</v>
      </c>
    </row>
    <row r="1272" spans="1:11">
      <c r="A1272" s="6" t="s">
        <v>7</v>
      </c>
      <c r="B1272" s="160">
        <v>45640</v>
      </c>
      <c r="C1272" s="48">
        <v>1040.43</v>
      </c>
      <c r="D1272" s="7" t="s">
        <v>381</v>
      </c>
      <c r="E1272" t="s">
        <v>380</v>
      </c>
      <c r="F1272" t="s">
        <v>69</v>
      </c>
      <c r="G1272" t="str">
        <f t="shared" si="95"/>
        <v>déc-2024</v>
      </c>
      <c r="H1272" t="str">
        <f t="shared" si="96"/>
        <v>14-déc</v>
      </c>
      <c r="I1272">
        <f t="shared" si="97"/>
        <v>2024</v>
      </c>
      <c r="J1272" t="str">
        <f t="shared" si="98"/>
        <v>2024-12</v>
      </c>
      <c r="K1272" t="str">
        <f t="shared" si="99"/>
        <v>Week-end</v>
      </c>
    </row>
    <row r="1273" spans="1:11">
      <c r="A1273" s="6" t="s">
        <v>7</v>
      </c>
      <c r="B1273" s="160">
        <v>45640</v>
      </c>
      <c r="C1273" s="48">
        <v>266.12</v>
      </c>
      <c r="D1273" s="7" t="s">
        <v>113</v>
      </c>
      <c r="E1273" t="s">
        <v>380</v>
      </c>
      <c r="F1273" t="s">
        <v>69</v>
      </c>
      <c r="G1273" t="str">
        <f t="shared" si="95"/>
        <v>déc-2024</v>
      </c>
      <c r="H1273" t="str">
        <f t="shared" si="96"/>
        <v>14-déc</v>
      </c>
      <c r="I1273">
        <f t="shared" si="97"/>
        <v>2024</v>
      </c>
      <c r="J1273" t="str">
        <f t="shared" si="98"/>
        <v>2024-12</v>
      </c>
      <c r="K1273" t="str">
        <f t="shared" si="99"/>
        <v>Week-end</v>
      </c>
    </row>
    <row r="1274" spans="1:11">
      <c r="A1274" s="6" t="s">
        <v>7</v>
      </c>
      <c r="B1274" s="160">
        <v>45639</v>
      </c>
      <c r="C1274" s="48">
        <v>360.56</v>
      </c>
      <c r="D1274" s="7" t="s">
        <v>119</v>
      </c>
      <c r="E1274" t="s">
        <v>380</v>
      </c>
      <c r="F1274" t="s">
        <v>69</v>
      </c>
      <c r="G1274" t="str">
        <f t="shared" si="95"/>
        <v>déc-2024</v>
      </c>
      <c r="H1274" t="str">
        <f t="shared" si="96"/>
        <v>13-déc</v>
      </c>
      <c r="I1274">
        <f t="shared" si="97"/>
        <v>2024</v>
      </c>
      <c r="J1274" t="str">
        <f t="shared" si="98"/>
        <v>2024-12</v>
      </c>
      <c r="K1274" t="str">
        <f t="shared" si="99"/>
        <v>Semaine</v>
      </c>
    </row>
    <row r="1275" spans="1:11">
      <c r="A1275" s="6" t="s">
        <v>7</v>
      </c>
      <c r="B1275" s="160">
        <v>45639</v>
      </c>
      <c r="C1275" s="48">
        <v>264.56</v>
      </c>
      <c r="D1275" s="7" t="s">
        <v>117</v>
      </c>
      <c r="E1275" t="s">
        <v>380</v>
      </c>
      <c r="F1275" t="s">
        <v>69</v>
      </c>
      <c r="G1275" t="str">
        <f t="shared" si="95"/>
        <v>déc-2024</v>
      </c>
      <c r="H1275" t="str">
        <f t="shared" si="96"/>
        <v>13-déc</v>
      </c>
      <c r="I1275">
        <f t="shared" si="97"/>
        <v>2024</v>
      </c>
      <c r="J1275" t="str">
        <f t="shared" si="98"/>
        <v>2024-12</v>
      </c>
      <c r="K1275" t="str">
        <f t="shared" si="99"/>
        <v>Semaine</v>
      </c>
    </row>
    <row r="1276" spans="1:11">
      <c r="A1276" s="6" t="s">
        <v>7</v>
      </c>
      <c r="B1276" s="160">
        <v>45638</v>
      </c>
      <c r="C1276" s="48">
        <v>532.79</v>
      </c>
      <c r="D1276" s="7" t="s">
        <v>382</v>
      </c>
      <c r="E1276" t="s">
        <v>380</v>
      </c>
      <c r="F1276" t="s">
        <v>69</v>
      </c>
      <c r="G1276" t="str">
        <f t="shared" si="95"/>
        <v>déc-2024</v>
      </c>
      <c r="H1276" t="str">
        <f t="shared" si="96"/>
        <v>12-déc</v>
      </c>
      <c r="I1276">
        <f t="shared" si="97"/>
        <v>2024</v>
      </c>
      <c r="J1276" t="str">
        <f t="shared" si="98"/>
        <v>2024-12</v>
      </c>
      <c r="K1276" t="str">
        <f t="shared" si="99"/>
        <v>Semaine</v>
      </c>
    </row>
    <row r="1277" spans="1:11">
      <c r="A1277" s="6" t="s">
        <v>7</v>
      </c>
      <c r="B1277" s="160">
        <v>45638</v>
      </c>
      <c r="C1277" s="48">
        <v>722.49</v>
      </c>
      <c r="D1277" s="7" t="s">
        <v>117</v>
      </c>
      <c r="E1277" t="s">
        <v>380</v>
      </c>
      <c r="F1277" t="s">
        <v>69</v>
      </c>
      <c r="G1277" t="str">
        <f t="shared" si="95"/>
        <v>déc-2024</v>
      </c>
      <c r="H1277" t="str">
        <f t="shared" si="96"/>
        <v>12-déc</v>
      </c>
      <c r="I1277">
        <f t="shared" si="97"/>
        <v>2024</v>
      </c>
      <c r="J1277" t="str">
        <f t="shared" si="98"/>
        <v>2024-12</v>
      </c>
      <c r="K1277" t="str">
        <f t="shared" si="99"/>
        <v>Semaine</v>
      </c>
    </row>
    <row r="1278" spans="1:11">
      <c r="A1278" s="6" t="s">
        <v>7</v>
      </c>
      <c r="B1278" s="160">
        <v>45638</v>
      </c>
      <c r="C1278" s="48">
        <v>118.56</v>
      </c>
      <c r="D1278" s="7" t="s">
        <v>391</v>
      </c>
      <c r="E1278" t="s">
        <v>380</v>
      </c>
      <c r="F1278" t="s">
        <v>69</v>
      </c>
      <c r="G1278" t="str">
        <f t="shared" si="95"/>
        <v>déc-2024</v>
      </c>
      <c r="H1278" t="str">
        <f t="shared" si="96"/>
        <v>12-déc</v>
      </c>
      <c r="I1278">
        <f t="shared" si="97"/>
        <v>2024</v>
      </c>
      <c r="J1278" t="str">
        <f t="shared" si="98"/>
        <v>2024-12</v>
      </c>
      <c r="K1278" t="str">
        <f t="shared" si="99"/>
        <v>Semaine</v>
      </c>
    </row>
    <row r="1279" spans="1:11">
      <c r="A1279" s="6" t="s">
        <v>7</v>
      </c>
      <c r="B1279" s="160">
        <v>45638</v>
      </c>
      <c r="C1279" s="48">
        <v>917.84</v>
      </c>
      <c r="D1279" s="7" t="s">
        <v>118</v>
      </c>
      <c r="E1279" t="s">
        <v>380</v>
      </c>
      <c r="F1279" t="s">
        <v>69</v>
      </c>
      <c r="G1279" t="str">
        <f t="shared" si="95"/>
        <v>déc-2024</v>
      </c>
      <c r="H1279" t="str">
        <f t="shared" si="96"/>
        <v>12-déc</v>
      </c>
      <c r="I1279">
        <f t="shared" si="97"/>
        <v>2024</v>
      </c>
      <c r="J1279" t="str">
        <f t="shared" si="98"/>
        <v>2024-12</v>
      </c>
      <c r="K1279" t="str">
        <f t="shared" si="99"/>
        <v>Semaine</v>
      </c>
    </row>
    <row r="1280" spans="1:11">
      <c r="A1280" s="6" t="s">
        <v>7</v>
      </c>
      <c r="B1280" s="160">
        <v>45638</v>
      </c>
      <c r="C1280" s="48">
        <v>708.25</v>
      </c>
      <c r="D1280" s="7" t="s">
        <v>381</v>
      </c>
      <c r="E1280" t="s">
        <v>380</v>
      </c>
      <c r="F1280" t="s">
        <v>69</v>
      </c>
      <c r="G1280" t="str">
        <f t="shared" si="95"/>
        <v>déc-2024</v>
      </c>
      <c r="H1280" t="str">
        <f t="shared" si="96"/>
        <v>12-déc</v>
      </c>
      <c r="I1280">
        <f t="shared" si="97"/>
        <v>2024</v>
      </c>
      <c r="J1280" t="str">
        <f t="shared" si="98"/>
        <v>2024-12</v>
      </c>
      <c r="K1280" t="str">
        <f t="shared" si="99"/>
        <v>Semaine</v>
      </c>
    </row>
    <row r="1281" spans="1:11">
      <c r="A1281" s="6" t="s">
        <v>7</v>
      </c>
      <c r="B1281" s="160">
        <v>45638</v>
      </c>
      <c r="C1281" s="48">
        <v>213.1</v>
      </c>
      <c r="D1281" s="7" t="s">
        <v>113</v>
      </c>
      <c r="E1281" t="s">
        <v>380</v>
      </c>
      <c r="F1281" t="s">
        <v>69</v>
      </c>
      <c r="G1281" t="str">
        <f t="shared" si="95"/>
        <v>déc-2024</v>
      </c>
      <c r="H1281" t="str">
        <f t="shared" si="96"/>
        <v>12-déc</v>
      </c>
      <c r="I1281">
        <f t="shared" si="97"/>
        <v>2024</v>
      </c>
      <c r="J1281" t="str">
        <f t="shared" si="98"/>
        <v>2024-12</v>
      </c>
      <c r="K1281" t="str">
        <f t="shared" si="99"/>
        <v>Semaine</v>
      </c>
    </row>
    <row r="1282" spans="1:11">
      <c r="A1282" s="6" t="s">
        <v>7</v>
      </c>
      <c r="B1282" s="160">
        <v>45638</v>
      </c>
      <c r="C1282" s="48">
        <v>620.9</v>
      </c>
      <c r="D1282" s="7" t="s">
        <v>383</v>
      </c>
      <c r="E1282" t="s">
        <v>380</v>
      </c>
      <c r="F1282" t="s">
        <v>69</v>
      </c>
      <c r="G1282" t="str">
        <f t="shared" ref="G1282:G1345" si="100">TEXT(B1282,"mmm-aaaa")</f>
        <v>déc-2024</v>
      </c>
      <c r="H1282" t="str">
        <f t="shared" ref="H1282:H1345" si="101">TEXT(B1282,"jj-mmm")</f>
        <v>12-déc</v>
      </c>
      <c r="I1282">
        <f t="shared" ref="I1282:I1345" si="102">YEAR(B1282)</f>
        <v>2024</v>
      </c>
      <c r="J1282" t="str">
        <f t="shared" ref="J1282:J1345" si="103">TEXT(B1282,"aaaa-mm")</f>
        <v>2024-12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60">
        <v>45637</v>
      </c>
      <c r="C1283" s="48">
        <v>333</v>
      </c>
      <c r="D1283" s="7" t="s">
        <v>313</v>
      </c>
      <c r="E1283" t="s">
        <v>380</v>
      </c>
      <c r="F1283" t="s">
        <v>69</v>
      </c>
      <c r="G1283" t="str">
        <f t="shared" si="100"/>
        <v>déc-2024</v>
      </c>
      <c r="H1283" t="str">
        <f t="shared" si="101"/>
        <v>11-déc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60">
        <v>45637</v>
      </c>
      <c r="C1284" s="48">
        <v>81.400000000000006</v>
      </c>
      <c r="D1284" s="7" t="s">
        <v>383</v>
      </c>
      <c r="E1284" t="s">
        <v>380</v>
      </c>
      <c r="F1284" t="s">
        <v>69</v>
      </c>
      <c r="G1284" t="str">
        <f t="shared" si="100"/>
        <v>déc-2024</v>
      </c>
      <c r="H1284" t="str">
        <f t="shared" si="101"/>
        <v>11-déc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60">
        <v>45635</v>
      </c>
      <c r="C1285" s="48">
        <v>187.92</v>
      </c>
      <c r="D1285" s="7" t="s">
        <v>392</v>
      </c>
      <c r="E1285" t="s">
        <v>380</v>
      </c>
      <c r="F1285" t="s">
        <v>69</v>
      </c>
      <c r="G1285" t="str">
        <f t="shared" si="100"/>
        <v>déc-2024</v>
      </c>
      <c r="H1285" t="str">
        <f t="shared" si="101"/>
        <v>09-déc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60">
        <v>45635</v>
      </c>
      <c r="C1286" s="48">
        <v>418.42</v>
      </c>
      <c r="D1286" s="7" t="s">
        <v>117</v>
      </c>
      <c r="E1286" t="s">
        <v>380</v>
      </c>
      <c r="F1286" t="s">
        <v>69</v>
      </c>
      <c r="G1286" t="str">
        <f t="shared" si="100"/>
        <v>déc-2024</v>
      </c>
      <c r="H1286" t="str">
        <f t="shared" si="101"/>
        <v>09-déc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60">
        <v>45635</v>
      </c>
      <c r="C1287" s="48">
        <v>262.14999999999998</v>
      </c>
      <c r="D1287" s="7" t="s">
        <v>116</v>
      </c>
      <c r="E1287" t="s">
        <v>380</v>
      </c>
      <c r="F1287" t="s">
        <v>69</v>
      </c>
      <c r="G1287" t="str">
        <f t="shared" si="100"/>
        <v>déc-2024</v>
      </c>
      <c r="H1287" t="str">
        <f t="shared" si="101"/>
        <v>09-déc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60">
        <v>45635</v>
      </c>
      <c r="C1288" s="48">
        <v>529.64</v>
      </c>
      <c r="D1288" s="7" t="s">
        <v>381</v>
      </c>
      <c r="E1288" t="s">
        <v>380</v>
      </c>
      <c r="F1288" t="s">
        <v>69</v>
      </c>
      <c r="G1288" t="str">
        <f t="shared" si="100"/>
        <v>déc-2024</v>
      </c>
      <c r="H1288" t="str">
        <f t="shared" si="101"/>
        <v>09-déc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60">
        <v>45635</v>
      </c>
      <c r="C1289" s="48">
        <v>143.08000000000001</v>
      </c>
      <c r="D1289" s="7" t="s">
        <v>113</v>
      </c>
      <c r="E1289" t="s">
        <v>380</v>
      </c>
      <c r="F1289" t="s">
        <v>69</v>
      </c>
      <c r="G1289" t="str">
        <f t="shared" si="100"/>
        <v>déc-2024</v>
      </c>
      <c r="H1289" t="str">
        <f t="shared" si="101"/>
        <v>09-déc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60">
        <v>45635</v>
      </c>
      <c r="C1290" s="48">
        <v>714.75</v>
      </c>
      <c r="D1290" s="7" t="s">
        <v>383</v>
      </c>
      <c r="E1290" t="s">
        <v>380</v>
      </c>
      <c r="F1290" t="s">
        <v>69</v>
      </c>
      <c r="G1290" t="str">
        <f t="shared" si="100"/>
        <v>déc-2024</v>
      </c>
      <c r="H1290" t="str">
        <f t="shared" si="101"/>
        <v>09-déc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60">
        <v>45634</v>
      </c>
      <c r="C1291" s="48">
        <v>801.63</v>
      </c>
      <c r="D1291" s="7" t="s">
        <v>381</v>
      </c>
      <c r="E1291" t="s">
        <v>380</v>
      </c>
      <c r="F1291" t="s">
        <v>69</v>
      </c>
      <c r="G1291" t="str">
        <f t="shared" si="100"/>
        <v>déc-2024</v>
      </c>
      <c r="H1291" t="str">
        <f t="shared" si="101"/>
        <v>08-déc</v>
      </c>
      <c r="I1291">
        <f t="shared" si="102"/>
        <v>2024</v>
      </c>
      <c r="J1291" t="str">
        <f t="shared" si="103"/>
        <v>2024-12</v>
      </c>
      <c r="K1291" t="str">
        <f t="shared" si="104"/>
        <v>Week-end</v>
      </c>
    </row>
    <row r="1292" spans="1:11">
      <c r="A1292" s="6" t="s">
        <v>7</v>
      </c>
      <c r="B1292" s="160">
        <v>45633</v>
      </c>
      <c r="C1292" s="48">
        <v>289.93</v>
      </c>
      <c r="D1292" s="7" t="s">
        <v>114</v>
      </c>
      <c r="E1292" t="s">
        <v>380</v>
      </c>
      <c r="F1292" t="s">
        <v>69</v>
      </c>
      <c r="G1292" t="str">
        <f t="shared" si="100"/>
        <v>déc-2024</v>
      </c>
      <c r="H1292" t="str">
        <f t="shared" si="101"/>
        <v>07-déc</v>
      </c>
      <c r="I1292">
        <f t="shared" si="102"/>
        <v>2024</v>
      </c>
      <c r="J1292" t="str">
        <f t="shared" si="103"/>
        <v>2024-12</v>
      </c>
      <c r="K1292" t="str">
        <f t="shared" si="104"/>
        <v>Week-end</v>
      </c>
    </row>
    <row r="1293" spans="1:11">
      <c r="A1293" s="6" t="s">
        <v>7</v>
      </c>
      <c r="B1293" s="160">
        <v>45633</v>
      </c>
      <c r="C1293" s="48">
        <v>976.75</v>
      </c>
      <c r="D1293" s="7" t="s">
        <v>117</v>
      </c>
      <c r="E1293" t="s">
        <v>380</v>
      </c>
      <c r="F1293" t="s">
        <v>69</v>
      </c>
      <c r="G1293" t="str">
        <f t="shared" si="100"/>
        <v>déc-2024</v>
      </c>
      <c r="H1293" t="str">
        <f t="shared" si="101"/>
        <v>07-déc</v>
      </c>
      <c r="I1293">
        <f t="shared" si="102"/>
        <v>2024</v>
      </c>
      <c r="J1293" t="str">
        <f t="shared" si="103"/>
        <v>2024-12</v>
      </c>
      <c r="K1293" t="str">
        <f t="shared" si="104"/>
        <v>Week-end</v>
      </c>
    </row>
    <row r="1294" spans="1:11">
      <c r="A1294" s="6" t="s">
        <v>7</v>
      </c>
      <c r="B1294" s="160">
        <v>45633</v>
      </c>
      <c r="C1294" s="48">
        <v>167.96</v>
      </c>
      <c r="D1294" s="7" t="s">
        <v>116</v>
      </c>
      <c r="E1294" t="s">
        <v>380</v>
      </c>
      <c r="F1294" t="s">
        <v>69</v>
      </c>
      <c r="G1294" t="str">
        <f t="shared" si="100"/>
        <v>déc-2024</v>
      </c>
      <c r="H1294" t="str">
        <f t="shared" si="101"/>
        <v>07-déc</v>
      </c>
      <c r="I1294">
        <f t="shared" si="102"/>
        <v>2024</v>
      </c>
      <c r="J1294" t="str">
        <f t="shared" si="103"/>
        <v>2024-12</v>
      </c>
      <c r="K1294" t="str">
        <f t="shared" si="104"/>
        <v>Week-end</v>
      </c>
    </row>
    <row r="1295" spans="1:11">
      <c r="A1295" s="6" t="s">
        <v>7</v>
      </c>
      <c r="B1295" s="160">
        <v>45632</v>
      </c>
      <c r="C1295" s="48">
        <v>1156.8499999999999</v>
      </c>
      <c r="D1295" s="7" t="s">
        <v>382</v>
      </c>
      <c r="E1295" t="s">
        <v>380</v>
      </c>
      <c r="F1295" t="s">
        <v>69</v>
      </c>
      <c r="G1295" t="str">
        <f t="shared" si="100"/>
        <v>déc-2024</v>
      </c>
      <c r="H1295" t="str">
        <f t="shared" si="101"/>
        <v>06-déc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60">
        <v>45632</v>
      </c>
      <c r="C1296" s="48">
        <v>476.32</v>
      </c>
      <c r="D1296" s="7" t="s">
        <v>117</v>
      </c>
      <c r="E1296" t="s">
        <v>380</v>
      </c>
      <c r="F1296" t="s">
        <v>69</v>
      </c>
      <c r="G1296" t="str">
        <f t="shared" si="100"/>
        <v>déc-2024</v>
      </c>
      <c r="H1296" t="str">
        <f t="shared" si="101"/>
        <v>06-déc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60">
        <v>45632</v>
      </c>
      <c r="C1297" s="48">
        <v>306.02</v>
      </c>
      <c r="D1297" s="7" t="s">
        <v>391</v>
      </c>
      <c r="E1297" t="s">
        <v>380</v>
      </c>
      <c r="F1297" t="s">
        <v>69</v>
      </c>
      <c r="G1297" t="str">
        <f t="shared" si="100"/>
        <v>déc-2024</v>
      </c>
      <c r="H1297" t="str">
        <f t="shared" si="101"/>
        <v>06-déc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59">
        <v>45632</v>
      </c>
      <c r="C1298" s="47">
        <v>211.43</v>
      </c>
      <c r="D1298" s="14" t="s">
        <v>118</v>
      </c>
      <c r="E1298" t="s">
        <v>380</v>
      </c>
      <c r="F1298" t="s">
        <v>69</v>
      </c>
      <c r="G1298" t="str">
        <f t="shared" si="100"/>
        <v>déc-2024</v>
      </c>
      <c r="H1298" t="str">
        <f t="shared" si="101"/>
        <v>06-déc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59">
        <v>45632</v>
      </c>
      <c r="C1299" s="47">
        <v>92.84</v>
      </c>
      <c r="D1299" s="14" t="s">
        <v>381</v>
      </c>
      <c r="E1299" t="s">
        <v>380</v>
      </c>
      <c r="F1299" t="s">
        <v>69</v>
      </c>
      <c r="G1299" t="str">
        <f t="shared" si="100"/>
        <v>déc-2024</v>
      </c>
      <c r="H1299" t="str">
        <f t="shared" si="101"/>
        <v>06-déc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59">
        <v>45631</v>
      </c>
      <c r="C1300" s="47">
        <v>386.15</v>
      </c>
      <c r="D1300" s="14" t="s">
        <v>382</v>
      </c>
      <c r="E1300" t="s">
        <v>380</v>
      </c>
      <c r="F1300" t="s">
        <v>69</v>
      </c>
      <c r="G1300" t="str">
        <f t="shared" si="100"/>
        <v>déc-2024</v>
      </c>
      <c r="H1300" t="str">
        <f t="shared" si="101"/>
        <v>05-déc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59">
        <v>45631</v>
      </c>
      <c r="C1301" s="47">
        <v>381.7</v>
      </c>
      <c r="D1301" s="14" t="s">
        <v>117</v>
      </c>
      <c r="E1301" t="s">
        <v>380</v>
      </c>
      <c r="F1301" t="s">
        <v>69</v>
      </c>
      <c r="G1301" t="str">
        <f t="shared" si="100"/>
        <v>déc-2024</v>
      </c>
      <c r="H1301" t="str">
        <f t="shared" si="101"/>
        <v>05-déc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59">
        <v>45631</v>
      </c>
      <c r="C1302" s="47">
        <v>715.95</v>
      </c>
      <c r="D1302" s="14" t="s">
        <v>381</v>
      </c>
      <c r="E1302" t="s">
        <v>380</v>
      </c>
      <c r="F1302" t="s">
        <v>69</v>
      </c>
      <c r="G1302" t="str">
        <f t="shared" si="100"/>
        <v>déc-2024</v>
      </c>
      <c r="H1302" t="str">
        <f t="shared" si="101"/>
        <v>05-déc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59">
        <v>45630</v>
      </c>
      <c r="C1303" s="47">
        <v>1395.69</v>
      </c>
      <c r="D1303" s="14" t="s">
        <v>120</v>
      </c>
      <c r="E1303" t="s">
        <v>380</v>
      </c>
      <c r="F1303" t="s">
        <v>69</v>
      </c>
      <c r="G1303" t="str">
        <f t="shared" si="100"/>
        <v>déc-2024</v>
      </c>
      <c r="H1303" t="str">
        <f t="shared" si="101"/>
        <v>04-déc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59">
        <v>45630</v>
      </c>
      <c r="C1304" s="47">
        <v>229.39</v>
      </c>
      <c r="D1304" s="14" t="s">
        <v>118</v>
      </c>
      <c r="E1304" t="s">
        <v>380</v>
      </c>
      <c r="F1304" t="s">
        <v>69</v>
      </c>
      <c r="G1304" t="str">
        <f t="shared" si="100"/>
        <v>déc-2024</v>
      </c>
      <c r="H1304" t="str">
        <f t="shared" si="101"/>
        <v>04-déc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59">
        <v>45630</v>
      </c>
      <c r="C1305" s="47">
        <v>2240.91</v>
      </c>
      <c r="D1305" s="14" t="s">
        <v>386</v>
      </c>
      <c r="E1305" t="s">
        <v>380</v>
      </c>
      <c r="F1305" t="s">
        <v>69</v>
      </c>
      <c r="G1305" t="str">
        <f t="shared" si="100"/>
        <v>déc-2024</v>
      </c>
      <c r="H1305" t="str">
        <f t="shared" si="101"/>
        <v>04-déc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59">
        <v>45629</v>
      </c>
      <c r="C1306" s="47">
        <v>252.3</v>
      </c>
      <c r="D1306" s="14" t="s">
        <v>114</v>
      </c>
      <c r="E1306" t="s">
        <v>380</v>
      </c>
      <c r="F1306" t="s">
        <v>69</v>
      </c>
      <c r="G1306" t="str">
        <f t="shared" si="100"/>
        <v>déc-2024</v>
      </c>
      <c r="H1306" t="str">
        <f t="shared" si="101"/>
        <v>03-déc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</row>
    <row r="1307" spans="1:11">
      <c r="A1307" s="12" t="s">
        <v>7</v>
      </c>
      <c r="B1307" s="159">
        <v>45629</v>
      </c>
      <c r="C1307" s="47">
        <v>583.71</v>
      </c>
      <c r="D1307" s="14" t="s">
        <v>382</v>
      </c>
      <c r="E1307" t="s">
        <v>380</v>
      </c>
      <c r="F1307" t="s">
        <v>69</v>
      </c>
      <c r="G1307" t="str">
        <f t="shared" si="100"/>
        <v>déc-2024</v>
      </c>
      <c r="H1307" t="str">
        <f t="shared" si="101"/>
        <v>03-déc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59">
        <v>45629</v>
      </c>
      <c r="C1308" s="47">
        <v>434.13</v>
      </c>
      <c r="D1308" s="14" t="s">
        <v>117</v>
      </c>
      <c r="E1308" t="s">
        <v>380</v>
      </c>
      <c r="F1308" t="s">
        <v>69</v>
      </c>
      <c r="G1308" t="str">
        <f t="shared" si="100"/>
        <v>déc-2024</v>
      </c>
      <c r="H1308" t="str">
        <f t="shared" si="101"/>
        <v>03-déc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59">
        <v>45629</v>
      </c>
      <c r="C1309" s="47">
        <v>428.35</v>
      </c>
      <c r="D1309" s="14" t="s">
        <v>381</v>
      </c>
      <c r="E1309" t="s">
        <v>380</v>
      </c>
      <c r="F1309" t="s">
        <v>69</v>
      </c>
      <c r="G1309" t="str">
        <f t="shared" si="100"/>
        <v>déc-2024</v>
      </c>
      <c r="H1309" t="str">
        <f t="shared" si="101"/>
        <v>03-déc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59">
        <v>45629</v>
      </c>
      <c r="C1310" s="47">
        <v>241.92</v>
      </c>
      <c r="D1310" s="14" t="s">
        <v>387</v>
      </c>
      <c r="E1310" t="s">
        <v>380</v>
      </c>
      <c r="F1310" t="s">
        <v>69</v>
      </c>
      <c r="G1310" t="str">
        <f t="shared" si="100"/>
        <v>déc-2024</v>
      </c>
      <c r="H1310" t="str">
        <f t="shared" si="101"/>
        <v>03-déc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59">
        <v>45629</v>
      </c>
      <c r="C1311" s="47">
        <v>212.5</v>
      </c>
      <c r="D1311" s="14" t="s">
        <v>113</v>
      </c>
      <c r="E1311" t="s">
        <v>380</v>
      </c>
      <c r="F1311" t="s">
        <v>69</v>
      </c>
      <c r="G1311" t="str">
        <f t="shared" si="100"/>
        <v>déc-2024</v>
      </c>
      <c r="H1311" t="str">
        <f t="shared" si="101"/>
        <v>03-déc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59">
        <v>45628</v>
      </c>
      <c r="C1312" s="47">
        <v>380.77</v>
      </c>
      <c r="D1312" s="14" t="s">
        <v>382</v>
      </c>
      <c r="E1312" t="s">
        <v>380</v>
      </c>
      <c r="F1312" t="s">
        <v>69</v>
      </c>
      <c r="G1312" t="str">
        <f t="shared" si="100"/>
        <v>déc-2024</v>
      </c>
      <c r="H1312" t="str">
        <f t="shared" si="101"/>
        <v>02-déc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59">
        <v>45628</v>
      </c>
      <c r="C1313" s="47">
        <v>1208.75</v>
      </c>
      <c r="D1313" s="14" t="s">
        <v>117</v>
      </c>
      <c r="E1313" t="s">
        <v>380</v>
      </c>
      <c r="F1313" t="s">
        <v>69</v>
      </c>
      <c r="G1313" t="str">
        <f t="shared" si="100"/>
        <v>déc-2024</v>
      </c>
      <c r="H1313" t="str">
        <f t="shared" si="101"/>
        <v>02-déc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59">
        <v>45628</v>
      </c>
      <c r="C1314" s="47">
        <v>729.14</v>
      </c>
      <c r="D1314" s="14" t="s">
        <v>391</v>
      </c>
      <c r="E1314" t="s">
        <v>380</v>
      </c>
      <c r="F1314" t="s">
        <v>69</v>
      </c>
      <c r="G1314" t="str">
        <f t="shared" si="100"/>
        <v>déc-2024</v>
      </c>
      <c r="H1314" t="str">
        <f t="shared" si="101"/>
        <v>02-déc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59">
        <v>45628</v>
      </c>
      <c r="C1315" s="47">
        <v>875.22</v>
      </c>
      <c r="D1315" s="14" t="s">
        <v>118</v>
      </c>
      <c r="E1315" t="s">
        <v>380</v>
      </c>
      <c r="F1315" t="s">
        <v>69</v>
      </c>
      <c r="G1315" t="str">
        <f t="shared" si="100"/>
        <v>déc-2024</v>
      </c>
      <c r="H1315" t="str">
        <f t="shared" si="101"/>
        <v>02-déc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59">
        <v>45628</v>
      </c>
      <c r="C1316" s="47">
        <v>279.89999999999998</v>
      </c>
      <c r="D1316" s="14" t="s">
        <v>116</v>
      </c>
      <c r="E1316" t="s">
        <v>380</v>
      </c>
      <c r="F1316" t="s">
        <v>69</v>
      </c>
      <c r="G1316" t="str">
        <f t="shared" si="100"/>
        <v>déc-2024</v>
      </c>
      <c r="H1316" t="str">
        <f t="shared" si="101"/>
        <v>02-déc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59">
        <v>45628</v>
      </c>
      <c r="C1317" s="47">
        <v>337.8</v>
      </c>
      <c r="D1317" s="14" t="s">
        <v>381</v>
      </c>
      <c r="E1317" t="s">
        <v>380</v>
      </c>
      <c r="F1317" t="s">
        <v>69</v>
      </c>
      <c r="G1317" t="str">
        <f t="shared" si="100"/>
        <v>déc-2024</v>
      </c>
      <c r="H1317" t="str">
        <f t="shared" si="101"/>
        <v>02-déc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59">
        <v>45628</v>
      </c>
      <c r="C1318" s="47">
        <v>591.66</v>
      </c>
      <c r="D1318" s="14" t="s">
        <v>113</v>
      </c>
      <c r="E1318" t="s">
        <v>380</v>
      </c>
      <c r="F1318" t="s">
        <v>69</v>
      </c>
      <c r="G1318" t="str">
        <f t="shared" si="100"/>
        <v>déc-2024</v>
      </c>
      <c r="H1318" t="str">
        <f t="shared" si="101"/>
        <v>02-déc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59">
        <v>45628</v>
      </c>
      <c r="C1319" s="47">
        <v>1441.83</v>
      </c>
      <c r="D1319" s="14" t="s">
        <v>383</v>
      </c>
      <c r="E1319" t="s">
        <v>380</v>
      </c>
      <c r="F1319" t="s">
        <v>69</v>
      </c>
      <c r="G1319" t="str">
        <f t="shared" si="100"/>
        <v>déc-2024</v>
      </c>
      <c r="H1319" t="str">
        <f t="shared" si="101"/>
        <v>02-déc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59">
        <v>45627</v>
      </c>
      <c r="C1320" s="47">
        <v>1545.99</v>
      </c>
      <c r="D1320" s="14" t="s">
        <v>381</v>
      </c>
      <c r="E1320" t="s">
        <v>380</v>
      </c>
      <c r="F1320" t="s">
        <v>69</v>
      </c>
      <c r="G1320" t="str">
        <f t="shared" si="100"/>
        <v>déc-2024</v>
      </c>
      <c r="H1320" t="str">
        <f t="shared" si="101"/>
        <v>01-déc</v>
      </c>
      <c r="I1320">
        <f t="shared" si="102"/>
        <v>2024</v>
      </c>
      <c r="J1320" t="str">
        <f t="shared" si="103"/>
        <v>2024-12</v>
      </c>
      <c r="K1320" t="str">
        <f t="shared" si="104"/>
        <v>Week-end</v>
      </c>
    </row>
    <row r="1321" spans="1:11">
      <c r="A1321" s="12" t="s">
        <v>7</v>
      </c>
      <c r="B1321" s="159">
        <v>45627</v>
      </c>
      <c r="C1321" s="47">
        <v>161.28</v>
      </c>
      <c r="D1321" s="14" t="s">
        <v>387</v>
      </c>
      <c r="E1321" t="s">
        <v>380</v>
      </c>
      <c r="F1321" t="s">
        <v>69</v>
      </c>
      <c r="G1321" t="str">
        <f t="shared" si="100"/>
        <v>déc-2024</v>
      </c>
      <c r="H1321" t="str">
        <f t="shared" si="101"/>
        <v>01-déc</v>
      </c>
      <c r="I1321">
        <f t="shared" si="102"/>
        <v>2024</v>
      </c>
      <c r="J1321" t="str">
        <f t="shared" si="103"/>
        <v>2024-12</v>
      </c>
      <c r="K1321" t="str">
        <f t="shared" si="104"/>
        <v>Week-end</v>
      </c>
    </row>
    <row r="1322" spans="1:11">
      <c r="A1322" s="12" t="s">
        <v>7</v>
      </c>
      <c r="B1322" s="159">
        <v>45625</v>
      </c>
      <c r="C1322" s="47">
        <v>366.82</v>
      </c>
      <c r="D1322" s="14" t="s">
        <v>382</v>
      </c>
      <c r="E1322" t="s">
        <v>380</v>
      </c>
      <c r="F1322" t="s">
        <v>69</v>
      </c>
      <c r="G1322" t="str">
        <f t="shared" si="100"/>
        <v>nov-2024</v>
      </c>
      <c r="H1322" t="str">
        <f t="shared" si="101"/>
        <v>29-nov</v>
      </c>
      <c r="I1322">
        <f t="shared" si="102"/>
        <v>2024</v>
      </c>
      <c r="J1322" t="str">
        <f t="shared" si="103"/>
        <v>2024-11</v>
      </c>
      <c r="K1322" t="str">
        <f t="shared" si="104"/>
        <v>Semaine</v>
      </c>
    </row>
    <row r="1323" spans="1:11">
      <c r="A1323" s="12" t="s">
        <v>7</v>
      </c>
      <c r="B1323" s="159">
        <v>45625</v>
      </c>
      <c r="C1323" s="47">
        <v>343.14</v>
      </c>
      <c r="D1323" s="14" t="s">
        <v>117</v>
      </c>
      <c r="E1323" t="s">
        <v>380</v>
      </c>
      <c r="F1323" t="s">
        <v>69</v>
      </c>
      <c r="G1323" t="str">
        <f t="shared" si="100"/>
        <v>nov-2024</v>
      </c>
      <c r="H1323" t="str">
        <f t="shared" si="101"/>
        <v>29-nov</v>
      </c>
      <c r="I1323">
        <f t="shared" si="102"/>
        <v>2024</v>
      </c>
      <c r="J1323" t="str">
        <f t="shared" si="103"/>
        <v>2024-11</v>
      </c>
      <c r="K1323" t="str">
        <f t="shared" si="104"/>
        <v>Semaine</v>
      </c>
    </row>
    <row r="1324" spans="1:11">
      <c r="A1324" s="12" t="s">
        <v>7</v>
      </c>
      <c r="B1324" s="159">
        <v>45625</v>
      </c>
      <c r="C1324" s="47">
        <v>364.83</v>
      </c>
      <c r="D1324" s="14" t="s">
        <v>118</v>
      </c>
      <c r="E1324" t="s">
        <v>380</v>
      </c>
      <c r="F1324" t="s">
        <v>69</v>
      </c>
      <c r="G1324" t="str">
        <f t="shared" si="100"/>
        <v>nov-2024</v>
      </c>
      <c r="H1324" t="str">
        <f t="shared" si="101"/>
        <v>29-nov</v>
      </c>
      <c r="I1324">
        <f t="shared" si="102"/>
        <v>2024</v>
      </c>
      <c r="J1324" t="str">
        <f t="shared" si="103"/>
        <v>2024-11</v>
      </c>
      <c r="K1324" t="str">
        <f t="shared" si="104"/>
        <v>Semaine</v>
      </c>
    </row>
    <row r="1325" spans="1:11">
      <c r="A1325" s="12" t="s">
        <v>7</v>
      </c>
      <c r="B1325" s="159">
        <v>45623</v>
      </c>
      <c r="C1325" s="47">
        <v>463.92</v>
      </c>
      <c r="D1325" s="14" t="s">
        <v>118</v>
      </c>
      <c r="E1325" t="s">
        <v>380</v>
      </c>
      <c r="F1325" t="s">
        <v>69</v>
      </c>
      <c r="G1325" t="str">
        <f t="shared" si="100"/>
        <v>nov-2024</v>
      </c>
      <c r="H1325" t="str">
        <f t="shared" si="101"/>
        <v>27-nov</v>
      </c>
      <c r="I1325">
        <f t="shared" si="102"/>
        <v>2024</v>
      </c>
      <c r="J1325" t="str">
        <f t="shared" si="103"/>
        <v>2024-11</v>
      </c>
      <c r="K1325" t="str">
        <f t="shared" si="104"/>
        <v>Semaine</v>
      </c>
    </row>
    <row r="1326" spans="1:11">
      <c r="A1326" s="12" t="s">
        <v>7</v>
      </c>
      <c r="B1326" s="159">
        <v>45623</v>
      </c>
      <c r="C1326" s="47">
        <v>207.82</v>
      </c>
      <c r="D1326" s="14" t="s">
        <v>381</v>
      </c>
      <c r="E1326" t="s">
        <v>380</v>
      </c>
      <c r="F1326" t="s">
        <v>69</v>
      </c>
      <c r="G1326" t="str">
        <f t="shared" si="100"/>
        <v>nov-2024</v>
      </c>
      <c r="H1326" t="str">
        <f t="shared" si="101"/>
        <v>27-nov</v>
      </c>
      <c r="I1326">
        <f t="shared" si="102"/>
        <v>2024</v>
      </c>
      <c r="J1326" t="str">
        <f t="shared" si="103"/>
        <v>2024-11</v>
      </c>
      <c r="K1326" t="str">
        <f t="shared" si="104"/>
        <v>Semaine</v>
      </c>
    </row>
    <row r="1327" spans="1:11">
      <c r="A1327" s="12" t="s">
        <v>7</v>
      </c>
      <c r="B1327" s="159">
        <v>45622</v>
      </c>
      <c r="C1327" s="47">
        <v>235.97</v>
      </c>
      <c r="D1327" s="14" t="s">
        <v>114</v>
      </c>
      <c r="E1327" t="s">
        <v>380</v>
      </c>
      <c r="F1327" t="s">
        <v>69</v>
      </c>
      <c r="G1327" t="str">
        <f t="shared" si="100"/>
        <v>nov-2024</v>
      </c>
      <c r="H1327" t="str">
        <f t="shared" si="101"/>
        <v>26-nov</v>
      </c>
      <c r="I1327">
        <f t="shared" si="102"/>
        <v>2024</v>
      </c>
      <c r="J1327" t="str">
        <f t="shared" si="103"/>
        <v>2024-11</v>
      </c>
      <c r="K1327" t="str">
        <f t="shared" si="104"/>
        <v>Semaine</v>
      </c>
    </row>
    <row r="1328" spans="1:11">
      <c r="A1328" s="6" t="s">
        <v>7</v>
      </c>
      <c r="B1328" s="160">
        <v>45622</v>
      </c>
      <c r="C1328" s="48">
        <v>138</v>
      </c>
      <c r="D1328" s="7" t="s">
        <v>116</v>
      </c>
      <c r="E1328" t="s">
        <v>380</v>
      </c>
      <c r="F1328" t="s">
        <v>69</v>
      </c>
      <c r="G1328" t="str">
        <f t="shared" si="100"/>
        <v>nov-2024</v>
      </c>
      <c r="H1328" t="str">
        <f t="shared" si="101"/>
        <v>26-nov</v>
      </c>
      <c r="I1328">
        <f t="shared" si="102"/>
        <v>2024</v>
      </c>
      <c r="J1328" t="str">
        <f t="shared" si="103"/>
        <v>2024-11</v>
      </c>
      <c r="K1328" t="str">
        <f t="shared" si="104"/>
        <v>Semaine</v>
      </c>
    </row>
    <row r="1329" spans="1:11">
      <c r="A1329" s="6" t="s">
        <v>7</v>
      </c>
      <c r="B1329" s="160">
        <v>45622</v>
      </c>
      <c r="C1329" s="48">
        <v>180.77</v>
      </c>
      <c r="D1329" s="7" t="s">
        <v>113</v>
      </c>
      <c r="E1329" t="s">
        <v>380</v>
      </c>
      <c r="F1329" t="s">
        <v>69</v>
      </c>
      <c r="G1329" t="str">
        <f t="shared" si="100"/>
        <v>nov-2024</v>
      </c>
      <c r="H1329" t="str">
        <f t="shared" si="101"/>
        <v>26-nov</v>
      </c>
      <c r="I1329">
        <f t="shared" si="102"/>
        <v>2024</v>
      </c>
      <c r="J1329" t="str">
        <f t="shared" si="103"/>
        <v>2024-11</v>
      </c>
      <c r="K1329" t="str">
        <f t="shared" si="104"/>
        <v>Semaine</v>
      </c>
    </row>
    <row r="1330" spans="1:11">
      <c r="A1330" s="6" t="s">
        <v>7</v>
      </c>
      <c r="B1330" s="160">
        <v>45621</v>
      </c>
      <c r="C1330" s="48">
        <v>377.71</v>
      </c>
      <c r="D1330" s="7" t="s">
        <v>117</v>
      </c>
      <c r="E1330" t="s">
        <v>380</v>
      </c>
      <c r="F1330" t="s">
        <v>69</v>
      </c>
      <c r="G1330" t="str">
        <f t="shared" si="100"/>
        <v>nov-2024</v>
      </c>
      <c r="H1330" t="str">
        <f t="shared" si="101"/>
        <v>25-nov</v>
      </c>
      <c r="I1330">
        <f t="shared" si="102"/>
        <v>2024</v>
      </c>
      <c r="J1330" t="str">
        <f t="shared" si="103"/>
        <v>2024-11</v>
      </c>
      <c r="K1330" t="str">
        <f t="shared" si="104"/>
        <v>Semaine</v>
      </c>
    </row>
    <row r="1331" spans="1:11">
      <c r="A1331" s="6" t="s">
        <v>7</v>
      </c>
      <c r="B1331" s="160">
        <v>45621</v>
      </c>
      <c r="C1331" s="48">
        <v>204.69</v>
      </c>
      <c r="D1331" s="7" t="s">
        <v>381</v>
      </c>
      <c r="E1331" t="s">
        <v>380</v>
      </c>
      <c r="F1331" t="s">
        <v>69</v>
      </c>
      <c r="G1331" t="str">
        <f t="shared" si="100"/>
        <v>nov-2024</v>
      </c>
      <c r="H1331" t="str">
        <f t="shared" si="101"/>
        <v>25-nov</v>
      </c>
      <c r="I1331">
        <f t="shared" si="102"/>
        <v>2024</v>
      </c>
      <c r="J1331" t="str">
        <f t="shared" si="103"/>
        <v>2024-11</v>
      </c>
      <c r="K1331" t="str">
        <f t="shared" si="104"/>
        <v>Semaine</v>
      </c>
    </row>
    <row r="1332" spans="1:11">
      <c r="A1332" s="6" t="s">
        <v>7</v>
      </c>
      <c r="B1332" s="160">
        <v>45620</v>
      </c>
      <c r="C1332" s="48">
        <v>985.41</v>
      </c>
      <c r="D1332" s="7" t="s">
        <v>381</v>
      </c>
      <c r="E1332" t="s">
        <v>380</v>
      </c>
      <c r="F1332" t="s">
        <v>69</v>
      </c>
      <c r="G1332" t="str">
        <f t="shared" si="100"/>
        <v>nov-2024</v>
      </c>
      <c r="H1332" t="str">
        <f t="shared" si="101"/>
        <v>24-nov</v>
      </c>
      <c r="I1332">
        <f t="shared" si="102"/>
        <v>2024</v>
      </c>
      <c r="J1332" t="str">
        <f t="shared" si="103"/>
        <v>2024-11</v>
      </c>
      <c r="K1332" t="str">
        <f t="shared" si="104"/>
        <v>Week-end</v>
      </c>
    </row>
    <row r="1333" spans="1:11">
      <c r="A1333" s="6" t="s">
        <v>7</v>
      </c>
      <c r="B1333" s="160">
        <v>45619</v>
      </c>
      <c r="C1333" s="48">
        <v>509.97</v>
      </c>
      <c r="D1333" s="7" t="s">
        <v>117</v>
      </c>
      <c r="E1333" t="s">
        <v>380</v>
      </c>
      <c r="F1333" t="s">
        <v>69</v>
      </c>
      <c r="G1333" t="str">
        <f t="shared" si="100"/>
        <v>nov-2024</v>
      </c>
      <c r="H1333" t="str">
        <f t="shared" si="101"/>
        <v>23-nov</v>
      </c>
      <c r="I1333">
        <f t="shared" si="102"/>
        <v>2024</v>
      </c>
      <c r="J1333" t="str">
        <f t="shared" si="103"/>
        <v>2024-11</v>
      </c>
      <c r="K1333" t="str">
        <f t="shared" si="104"/>
        <v>Week-end</v>
      </c>
    </row>
    <row r="1334" spans="1:11">
      <c r="A1334" s="6" t="s">
        <v>7</v>
      </c>
      <c r="B1334" s="160">
        <v>45619</v>
      </c>
      <c r="C1334" s="48">
        <v>33.729999999999997</v>
      </c>
      <c r="D1334" s="7" t="s">
        <v>117</v>
      </c>
      <c r="E1334" t="s">
        <v>380</v>
      </c>
      <c r="F1334" t="s">
        <v>69</v>
      </c>
      <c r="G1334" t="str">
        <f t="shared" si="100"/>
        <v>nov-2024</v>
      </c>
      <c r="H1334" t="str">
        <f t="shared" si="101"/>
        <v>23-nov</v>
      </c>
      <c r="I1334">
        <f t="shared" si="102"/>
        <v>2024</v>
      </c>
      <c r="J1334" t="str">
        <f t="shared" si="103"/>
        <v>2024-11</v>
      </c>
      <c r="K1334" t="str">
        <f t="shared" si="104"/>
        <v>Week-end</v>
      </c>
    </row>
    <row r="1335" spans="1:11">
      <c r="A1335" s="6" t="s">
        <v>7</v>
      </c>
      <c r="B1335" s="160">
        <v>45619</v>
      </c>
      <c r="C1335" s="48">
        <v>404.39</v>
      </c>
      <c r="D1335" s="7" t="s">
        <v>390</v>
      </c>
      <c r="E1335" t="s">
        <v>380</v>
      </c>
      <c r="F1335" t="s">
        <v>69</v>
      </c>
      <c r="G1335" t="str">
        <f t="shared" si="100"/>
        <v>nov-2024</v>
      </c>
      <c r="H1335" t="str">
        <f t="shared" si="101"/>
        <v>23-nov</v>
      </c>
      <c r="I1335">
        <f t="shared" si="102"/>
        <v>2024</v>
      </c>
      <c r="J1335" t="str">
        <f t="shared" si="103"/>
        <v>2024-11</v>
      </c>
      <c r="K1335" t="str">
        <f t="shared" si="104"/>
        <v>Week-end</v>
      </c>
    </row>
    <row r="1336" spans="1:11">
      <c r="A1336" s="6" t="s">
        <v>7</v>
      </c>
      <c r="B1336" s="160">
        <v>45618</v>
      </c>
      <c r="C1336" s="48">
        <v>1021.34</v>
      </c>
      <c r="D1336" s="7" t="s">
        <v>120</v>
      </c>
      <c r="E1336" t="s">
        <v>380</v>
      </c>
      <c r="F1336" t="s">
        <v>69</v>
      </c>
      <c r="G1336" t="str">
        <f t="shared" si="100"/>
        <v>nov-2024</v>
      </c>
      <c r="H1336" t="str">
        <f t="shared" si="101"/>
        <v>22-nov</v>
      </c>
      <c r="I1336">
        <f t="shared" si="102"/>
        <v>2024</v>
      </c>
      <c r="J1336" t="str">
        <f t="shared" si="103"/>
        <v>2024-11</v>
      </c>
      <c r="K1336" t="str">
        <f t="shared" si="104"/>
        <v>Semaine</v>
      </c>
    </row>
    <row r="1337" spans="1:11">
      <c r="A1337" s="6" t="s">
        <v>7</v>
      </c>
      <c r="B1337" s="160">
        <v>45618</v>
      </c>
      <c r="C1337" s="48">
        <v>989.01</v>
      </c>
      <c r="D1337" s="7" t="s">
        <v>382</v>
      </c>
      <c r="E1337" t="s">
        <v>380</v>
      </c>
      <c r="F1337" t="s">
        <v>69</v>
      </c>
      <c r="G1337" t="str">
        <f t="shared" si="100"/>
        <v>nov-2024</v>
      </c>
      <c r="H1337" t="str">
        <f t="shared" si="101"/>
        <v>22-nov</v>
      </c>
      <c r="I1337">
        <f t="shared" si="102"/>
        <v>2024</v>
      </c>
      <c r="J1337" t="str">
        <f t="shared" si="103"/>
        <v>2024-11</v>
      </c>
      <c r="K1337" t="str">
        <f t="shared" si="104"/>
        <v>Semaine</v>
      </c>
    </row>
    <row r="1338" spans="1:11">
      <c r="A1338" s="6" t="s">
        <v>7</v>
      </c>
      <c r="B1338" s="160">
        <v>45618</v>
      </c>
      <c r="C1338" s="48">
        <v>161.28</v>
      </c>
      <c r="D1338" s="7" t="s">
        <v>387</v>
      </c>
      <c r="E1338" t="s">
        <v>380</v>
      </c>
      <c r="F1338" t="s">
        <v>69</v>
      </c>
      <c r="G1338" t="str">
        <f t="shared" si="100"/>
        <v>nov-2024</v>
      </c>
      <c r="H1338" t="str">
        <f t="shared" si="101"/>
        <v>22-nov</v>
      </c>
      <c r="I1338">
        <f t="shared" si="102"/>
        <v>2024</v>
      </c>
      <c r="J1338" t="str">
        <f t="shared" si="103"/>
        <v>2024-11</v>
      </c>
      <c r="K1338" t="str">
        <f t="shared" si="104"/>
        <v>Semaine</v>
      </c>
    </row>
    <row r="1339" spans="1:11">
      <c r="A1339" s="6" t="s">
        <v>7</v>
      </c>
      <c r="B1339" s="160">
        <v>45617</v>
      </c>
      <c r="C1339" s="48">
        <v>93.51</v>
      </c>
      <c r="D1339" s="7" t="s">
        <v>392</v>
      </c>
      <c r="E1339" t="s">
        <v>380</v>
      </c>
      <c r="F1339" t="s">
        <v>69</v>
      </c>
      <c r="G1339" t="str">
        <f t="shared" si="100"/>
        <v>nov-2024</v>
      </c>
      <c r="H1339" t="str">
        <f t="shared" si="101"/>
        <v>21-nov</v>
      </c>
      <c r="I1339">
        <f t="shared" si="102"/>
        <v>2024</v>
      </c>
      <c r="J1339" t="str">
        <f t="shared" si="103"/>
        <v>2024-11</v>
      </c>
      <c r="K1339" t="str">
        <f t="shared" si="104"/>
        <v>Semaine</v>
      </c>
    </row>
    <row r="1340" spans="1:11">
      <c r="A1340" s="6" t="s">
        <v>7</v>
      </c>
      <c r="B1340" s="160">
        <v>45617</v>
      </c>
      <c r="C1340" s="48">
        <v>229.06</v>
      </c>
      <c r="D1340" s="7" t="s">
        <v>119</v>
      </c>
      <c r="E1340" t="s">
        <v>380</v>
      </c>
      <c r="F1340" t="s">
        <v>69</v>
      </c>
      <c r="G1340" t="str">
        <f t="shared" si="100"/>
        <v>nov-2024</v>
      </c>
      <c r="H1340" t="str">
        <f t="shared" si="101"/>
        <v>21-nov</v>
      </c>
      <c r="I1340">
        <f t="shared" si="102"/>
        <v>2024</v>
      </c>
      <c r="J1340" t="str">
        <f t="shared" si="103"/>
        <v>2024-11</v>
      </c>
      <c r="K1340" t="str">
        <f t="shared" si="104"/>
        <v>Semaine</v>
      </c>
    </row>
    <row r="1341" spans="1:11">
      <c r="A1341" s="6" t="s">
        <v>7</v>
      </c>
      <c r="B1341" s="160">
        <v>45617</v>
      </c>
      <c r="C1341" s="48">
        <v>452.64</v>
      </c>
      <c r="D1341" s="7" t="s">
        <v>118</v>
      </c>
      <c r="E1341" t="s">
        <v>380</v>
      </c>
      <c r="F1341" t="s">
        <v>69</v>
      </c>
      <c r="G1341" t="str">
        <f t="shared" si="100"/>
        <v>nov-2024</v>
      </c>
      <c r="H1341" t="str">
        <f t="shared" si="101"/>
        <v>21-nov</v>
      </c>
      <c r="I1341">
        <f t="shared" si="102"/>
        <v>2024</v>
      </c>
      <c r="J1341" t="str">
        <f t="shared" si="103"/>
        <v>2024-11</v>
      </c>
      <c r="K1341" t="str">
        <f t="shared" si="104"/>
        <v>Semaine</v>
      </c>
    </row>
    <row r="1342" spans="1:11">
      <c r="A1342" s="6" t="s">
        <v>7</v>
      </c>
      <c r="B1342" s="160">
        <v>45617</v>
      </c>
      <c r="C1342" s="48">
        <v>248.85</v>
      </c>
      <c r="D1342" s="7" t="s">
        <v>381</v>
      </c>
      <c r="E1342" t="s">
        <v>380</v>
      </c>
      <c r="F1342" t="s">
        <v>69</v>
      </c>
      <c r="G1342" t="str">
        <f t="shared" si="100"/>
        <v>nov-2024</v>
      </c>
      <c r="H1342" t="str">
        <f t="shared" si="101"/>
        <v>21-nov</v>
      </c>
      <c r="I1342">
        <f t="shared" si="102"/>
        <v>2024</v>
      </c>
      <c r="J1342" t="str">
        <f t="shared" si="103"/>
        <v>2024-11</v>
      </c>
      <c r="K1342" t="str">
        <f t="shared" si="104"/>
        <v>Semaine</v>
      </c>
    </row>
    <row r="1343" spans="1:11">
      <c r="A1343" s="6" t="s">
        <v>7</v>
      </c>
      <c r="B1343" s="160">
        <v>45617</v>
      </c>
      <c r="C1343" s="48">
        <v>148.75</v>
      </c>
      <c r="D1343" s="7" t="s">
        <v>398</v>
      </c>
      <c r="E1343" t="s">
        <v>380</v>
      </c>
      <c r="F1343" t="s">
        <v>69</v>
      </c>
      <c r="G1343" t="str">
        <f t="shared" si="100"/>
        <v>nov-2024</v>
      </c>
      <c r="H1343" t="str">
        <f t="shared" si="101"/>
        <v>21-nov</v>
      </c>
      <c r="I1343">
        <f t="shared" si="102"/>
        <v>2024</v>
      </c>
      <c r="J1343" t="str">
        <f t="shared" si="103"/>
        <v>2024-11</v>
      </c>
      <c r="K1343" t="str">
        <f t="shared" si="104"/>
        <v>Semaine</v>
      </c>
    </row>
    <row r="1344" spans="1:11">
      <c r="A1344" s="6" t="s">
        <v>7</v>
      </c>
      <c r="B1344" s="160">
        <v>45617</v>
      </c>
      <c r="C1344" s="48">
        <v>306.18</v>
      </c>
      <c r="D1344" s="7" t="s">
        <v>389</v>
      </c>
      <c r="E1344" t="s">
        <v>380</v>
      </c>
      <c r="F1344" t="s">
        <v>69</v>
      </c>
      <c r="G1344" t="str">
        <f t="shared" si="100"/>
        <v>nov-2024</v>
      </c>
      <c r="H1344" t="str">
        <f t="shared" si="101"/>
        <v>21-nov</v>
      </c>
      <c r="I1344">
        <f t="shared" si="102"/>
        <v>2024</v>
      </c>
      <c r="J1344" t="str">
        <f t="shared" si="103"/>
        <v>2024-11</v>
      </c>
      <c r="K1344" t="str">
        <f t="shared" si="104"/>
        <v>Semaine</v>
      </c>
    </row>
    <row r="1345" spans="1:11">
      <c r="A1345" s="6" t="s">
        <v>7</v>
      </c>
      <c r="B1345" s="160">
        <v>45616</v>
      </c>
      <c r="C1345" s="48">
        <v>686.18</v>
      </c>
      <c r="D1345" s="7" t="s">
        <v>117</v>
      </c>
      <c r="E1345" t="s">
        <v>380</v>
      </c>
      <c r="F1345" t="s">
        <v>69</v>
      </c>
      <c r="G1345" t="str">
        <f t="shared" si="100"/>
        <v>nov-2024</v>
      </c>
      <c r="H1345" t="str">
        <f t="shared" si="101"/>
        <v>20-nov</v>
      </c>
      <c r="I1345">
        <f t="shared" si="102"/>
        <v>2024</v>
      </c>
      <c r="J1345" t="str">
        <f t="shared" si="103"/>
        <v>2024-11</v>
      </c>
      <c r="K1345" t="str">
        <f t="shared" si="104"/>
        <v>Semaine</v>
      </c>
    </row>
    <row r="1346" spans="1:11">
      <c r="A1346" s="6" t="s">
        <v>7</v>
      </c>
      <c r="B1346" s="160">
        <v>45616</v>
      </c>
      <c r="C1346" s="48">
        <v>579.16</v>
      </c>
      <c r="D1346" s="7" t="s">
        <v>382</v>
      </c>
      <c r="E1346" t="s">
        <v>380</v>
      </c>
      <c r="F1346" t="s">
        <v>69</v>
      </c>
      <c r="G1346" t="str">
        <f t="shared" ref="G1346:G1409" si="105">TEXT(B1346,"mmm-aaaa")</f>
        <v>nov-2024</v>
      </c>
      <c r="H1346" t="str">
        <f t="shared" ref="H1346:H1409" si="106">TEXT(B1346,"jj-mmm")</f>
        <v>20-nov</v>
      </c>
      <c r="I1346">
        <f t="shared" ref="I1346:I1409" si="107">YEAR(B1346)</f>
        <v>2024</v>
      </c>
      <c r="J1346" t="str">
        <f t="shared" ref="J1346:J1409" si="108">TEXT(B1346,"aaaa-mm")</f>
        <v>2024-11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60">
        <v>45616</v>
      </c>
      <c r="C1347" s="48">
        <v>726.04</v>
      </c>
      <c r="D1347" s="7" t="s">
        <v>118</v>
      </c>
      <c r="E1347" t="s">
        <v>380</v>
      </c>
      <c r="F1347" t="s">
        <v>69</v>
      </c>
      <c r="G1347" t="str">
        <f t="shared" si="105"/>
        <v>nov-2024</v>
      </c>
      <c r="H1347" t="str">
        <f t="shared" si="106"/>
        <v>20-nov</v>
      </c>
      <c r="I1347">
        <f t="shared" si="107"/>
        <v>2024</v>
      </c>
      <c r="J1347" t="str">
        <f t="shared" si="108"/>
        <v>2024-11</v>
      </c>
      <c r="K1347" t="str">
        <f t="shared" si="109"/>
        <v>Semaine</v>
      </c>
    </row>
    <row r="1348" spans="1:11">
      <c r="A1348" s="6" t="s">
        <v>7</v>
      </c>
      <c r="B1348" s="160">
        <v>45616</v>
      </c>
      <c r="C1348" s="48">
        <v>181.26</v>
      </c>
      <c r="D1348" s="7" t="s">
        <v>116</v>
      </c>
      <c r="E1348" t="s">
        <v>380</v>
      </c>
      <c r="F1348" t="s">
        <v>69</v>
      </c>
      <c r="G1348" t="str">
        <f t="shared" si="105"/>
        <v>nov-2024</v>
      </c>
      <c r="H1348" t="str">
        <f t="shared" si="106"/>
        <v>20-nov</v>
      </c>
      <c r="I1348">
        <f t="shared" si="107"/>
        <v>2024</v>
      </c>
      <c r="J1348" t="str">
        <f t="shared" si="108"/>
        <v>2024-11</v>
      </c>
      <c r="K1348" t="str">
        <f t="shared" si="109"/>
        <v>Semaine</v>
      </c>
    </row>
    <row r="1349" spans="1:11">
      <c r="A1349" s="6" t="s">
        <v>7</v>
      </c>
      <c r="B1349" s="160">
        <v>45616</v>
      </c>
      <c r="C1349" s="48">
        <v>750.05</v>
      </c>
      <c r="D1349" s="7" t="s">
        <v>381</v>
      </c>
      <c r="E1349" t="s">
        <v>380</v>
      </c>
      <c r="F1349" t="s">
        <v>69</v>
      </c>
      <c r="G1349" t="str">
        <f t="shared" si="105"/>
        <v>nov-2024</v>
      </c>
      <c r="H1349" t="str">
        <f t="shared" si="106"/>
        <v>20-nov</v>
      </c>
      <c r="I1349">
        <f t="shared" si="107"/>
        <v>2024</v>
      </c>
      <c r="J1349" t="str">
        <f t="shared" si="108"/>
        <v>2024-11</v>
      </c>
      <c r="K1349" t="str">
        <f t="shared" si="109"/>
        <v>Semaine</v>
      </c>
    </row>
    <row r="1350" spans="1:11">
      <c r="A1350" s="6" t="s">
        <v>7</v>
      </c>
      <c r="B1350" s="160">
        <v>45616</v>
      </c>
      <c r="C1350" s="48">
        <v>347.46</v>
      </c>
      <c r="D1350" s="7" t="s">
        <v>113</v>
      </c>
      <c r="E1350" t="s">
        <v>380</v>
      </c>
      <c r="F1350" t="s">
        <v>69</v>
      </c>
      <c r="G1350" t="str">
        <f t="shared" si="105"/>
        <v>nov-2024</v>
      </c>
      <c r="H1350" t="str">
        <f t="shared" si="106"/>
        <v>20-nov</v>
      </c>
      <c r="I1350">
        <f t="shared" si="107"/>
        <v>2024</v>
      </c>
      <c r="J1350" t="str">
        <f t="shared" si="108"/>
        <v>2024-11</v>
      </c>
      <c r="K1350" t="str">
        <f t="shared" si="109"/>
        <v>Semaine</v>
      </c>
    </row>
    <row r="1351" spans="1:11">
      <c r="A1351" s="6" t="s">
        <v>7</v>
      </c>
      <c r="B1351" s="160">
        <v>45615</v>
      </c>
      <c r="C1351" s="48">
        <v>223.39</v>
      </c>
      <c r="D1351" s="7" t="s">
        <v>117</v>
      </c>
      <c r="E1351" t="s">
        <v>380</v>
      </c>
      <c r="F1351" t="s">
        <v>69</v>
      </c>
      <c r="G1351" t="str">
        <f t="shared" si="105"/>
        <v>nov-2024</v>
      </c>
      <c r="H1351" t="str">
        <f t="shared" si="106"/>
        <v>19-nov</v>
      </c>
      <c r="I1351">
        <f t="shared" si="107"/>
        <v>2024</v>
      </c>
      <c r="J1351" t="str">
        <f t="shared" si="108"/>
        <v>2024-11</v>
      </c>
      <c r="K1351" t="str">
        <f t="shared" si="109"/>
        <v>Semaine</v>
      </c>
    </row>
    <row r="1352" spans="1:11">
      <c r="A1352" s="6" t="s">
        <v>7</v>
      </c>
      <c r="B1352" s="160">
        <v>45615</v>
      </c>
      <c r="C1352" s="48">
        <v>465.8</v>
      </c>
      <c r="D1352" s="7" t="s">
        <v>114</v>
      </c>
      <c r="E1352" t="s">
        <v>380</v>
      </c>
      <c r="F1352" t="s">
        <v>69</v>
      </c>
      <c r="G1352" t="str">
        <f t="shared" si="105"/>
        <v>nov-2024</v>
      </c>
      <c r="H1352" t="str">
        <f t="shared" si="106"/>
        <v>19-nov</v>
      </c>
      <c r="I1352">
        <f t="shared" si="107"/>
        <v>2024</v>
      </c>
      <c r="J1352" t="str">
        <f t="shared" si="108"/>
        <v>2024-11</v>
      </c>
      <c r="K1352" t="str">
        <f t="shared" si="109"/>
        <v>Semaine</v>
      </c>
    </row>
    <row r="1353" spans="1:11">
      <c r="A1353" s="6" t="s">
        <v>7</v>
      </c>
      <c r="B1353" s="160">
        <v>45615</v>
      </c>
      <c r="C1353" s="48">
        <v>622.16</v>
      </c>
      <c r="D1353" s="7" t="s">
        <v>116</v>
      </c>
      <c r="E1353" t="s">
        <v>380</v>
      </c>
      <c r="F1353" t="s">
        <v>69</v>
      </c>
      <c r="G1353" t="str">
        <f t="shared" si="105"/>
        <v>nov-2024</v>
      </c>
      <c r="H1353" t="str">
        <f t="shared" si="106"/>
        <v>19-nov</v>
      </c>
      <c r="I1353">
        <f t="shared" si="107"/>
        <v>2024</v>
      </c>
      <c r="J1353" t="str">
        <f t="shared" si="108"/>
        <v>2024-11</v>
      </c>
      <c r="K1353" t="str">
        <f t="shared" si="109"/>
        <v>Semaine</v>
      </c>
    </row>
    <row r="1354" spans="1:11">
      <c r="A1354" s="6" t="s">
        <v>7</v>
      </c>
      <c r="B1354" s="160">
        <v>45615</v>
      </c>
      <c r="C1354" s="48">
        <v>629.92999999999995</v>
      </c>
      <c r="D1354" s="7" t="s">
        <v>381</v>
      </c>
      <c r="E1354" t="s">
        <v>380</v>
      </c>
      <c r="F1354" t="s">
        <v>69</v>
      </c>
      <c r="G1354" t="str">
        <f t="shared" si="105"/>
        <v>nov-2024</v>
      </c>
      <c r="H1354" t="str">
        <f t="shared" si="106"/>
        <v>19-nov</v>
      </c>
      <c r="I1354">
        <f t="shared" si="107"/>
        <v>2024</v>
      </c>
      <c r="J1354" t="str">
        <f t="shared" si="108"/>
        <v>2024-11</v>
      </c>
      <c r="K1354" t="str">
        <f t="shared" si="109"/>
        <v>Semaine</v>
      </c>
    </row>
    <row r="1355" spans="1:11">
      <c r="A1355" s="6" t="s">
        <v>7</v>
      </c>
      <c r="B1355" s="160">
        <v>45614</v>
      </c>
      <c r="C1355" s="48">
        <v>575.67999999999995</v>
      </c>
      <c r="D1355" s="7" t="s">
        <v>391</v>
      </c>
      <c r="E1355" t="s">
        <v>380</v>
      </c>
      <c r="F1355" t="s">
        <v>69</v>
      </c>
      <c r="G1355" t="str">
        <f t="shared" si="105"/>
        <v>nov-2024</v>
      </c>
      <c r="H1355" t="str">
        <f t="shared" si="106"/>
        <v>18-nov</v>
      </c>
      <c r="I1355">
        <f t="shared" si="107"/>
        <v>2024</v>
      </c>
      <c r="J1355" t="str">
        <f t="shared" si="108"/>
        <v>2024-11</v>
      </c>
      <c r="K1355" t="str">
        <f t="shared" si="109"/>
        <v>Semaine</v>
      </c>
    </row>
    <row r="1356" spans="1:11">
      <c r="A1356" s="6" t="s">
        <v>7</v>
      </c>
      <c r="B1356" s="160">
        <v>45614</v>
      </c>
      <c r="C1356" s="48">
        <v>594.05999999999995</v>
      </c>
      <c r="D1356" s="7" t="s">
        <v>118</v>
      </c>
      <c r="E1356" t="s">
        <v>380</v>
      </c>
      <c r="F1356" t="s">
        <v>69</v>
      </c>
      <c r="G1356" t="str">
        <f t="shared" si="105"/>
        <v>nov-2024</v>
      </c>
      <c r="H1356" t="str">
        <f t="shared" si="106"/>
        <v>18-nov</v>
      </c>
      <c r="I1356">
        <f t="shared" si="107"/>
        <v>2024</v>
      </c>
      <c r="J1356" t="str">
        <f t="shared" si="108"/>
        <v>2024-11</v>
      </c>
      <c r="K1356" t="str">
        <f t="shared" si="109"/>
        <v>Semaine</v>
      </c>
    </row>
    <row r="1357" spans="1:11">
      <c r="A1357" s="6" t="s">
        <v>7</v>
      </c>
      <c r="B1357" s="160">
        <v>45614</v>
      </c>
      <c r="C1357" s="48">
        <v>377.35</v>
      </c>
      <c r="D1357" s="7" t="s">
        <v>381</v>
      </c>
      <c r="E1357" t="s">
        <v>380</v>
      </c>
      <c r="F1357" t="s">
        <v>69</v>
      </c>
      <c r="G1357" t="str">
        <f t="shared" si="105"/>
        <v>nov-2024</v>
      </c>
      <c r="H1357" t="str">
        <f t="shared" si="106"/>
        <v>18-nov</v>
      </c>
      <c r="I1357">
        <f t="shared" si="107"/>
        <v>2024</v>
      </c>
      <c r="J1357" t="str">
        <f t="shared" si="108"/>
        <v>2024-11</v>
      </c>
      <c r="K1357" t="str">
        <f t="shared" si="109"/>
        <v>Semaine</v>
      </c>
    </row>
    <row r="1358" spans="1:11">
      <c r="A1358" s="6" t="s">
        <v>7</v>
      </c>
      <c r="B1358" s="160">
        <v>45614</v>
      </c>
      <c r="C1358" s="48">
        <v>662.88</v>
      </c>
      <c r="D1358" s="7" t="s">
        <v>383</v>
      </c>
      <c r="E1358" t="s">
        <v>380</v>
      </c>
      <c r="F1358" t="s">
        <v>69</v>
      </c>
      <c r="G1358" t="str">
        <f t="shared" si="105"/>
        <v>nov-2024</v>
      </c>
      <c r="H1358" t="str">
        <f t="shared" si="106"/>
        <v>18-nov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60">
        <v>45612</v>
      </c>
      <c r="C1359" s="48">
        <v>1048.42</v>
      </c>
      <c r="D1359" s="7" t="s">
        <v>117</v>
      </c>
      <c r="E1359" t="s">
        <v>380</v>
      </c>
      <c r="F1359" t="s">
        <v>69</v>
      </c>
      <c r="G1359" t="str">
        <f t="shared" si="105"/>
        <v>nov-2024</v>
      </c>
      <c r="H1359" t="str">
        <f t="shared" si="106"/>
        <v>16-nov</v>
      </c>
      <c r="I1359">
        <f t="shared" si="107"/>
        <v>2024</v>
      </c>
      <c r="J1359" t="str">
        <f t="shared" si="108"/>
        <v>2024-11</v>
      </c>
      <c r="K1359" t="str">
        <f t="shared" si="109"/>
        <v>Week-end</v>
      </c>
    </row>
    <row r="1360" spans="1:11">
      <c r="A1360" s="6" t="s">
        <v>7</v>
      </c>
      <c r="B1360" s="160">
        <v>45612</v>
      </c>
      <c r="C1360" s="48">
        <v>343.12</v>
      </c>
      <c r="D1360" s="7" t="s">
        <v>381</v>
      </c>
      <c r="E1360" t="s">
        <v>380</v>
      </c>
      <c r="F1360" t="s">
        <v>69</v>
      </c>
      <c r="G1360" t="str">
        <f t="shared" si="105"/>
        <v>nov-2024</v>
      </c>
      <c r="H1360" t="str">
        <f t="shared" si="106"/>
        <v>16-nov</v>
      </c>
      <c r="I1360">
        <f t="shared" si="107"/>
        <v>2024</v>
      </c>
      <c r="J1360" t="str">
        <f t="shared" si="108"/>
        <v>2024-11</v>
      </c>
      <c r="K1360" t="str">
        <f t="shared" si="109"/>
        <v>Week-end</v>
      </c>
    </row>
    <row r="1361" spans="1:11">
      <c r="A1361" s="6" t="s">
        <v>7</v>
      </c>
      <c r="B1361" s="160">
        <v>45611</v>
      </c>
      <c r="C1361" s="48">
        <v>173.44</v>
      </c>
      <c r="D1361" s="7" t="s">
        <v>114</v>
      </c>
      <c r="E1361" t="s">
        <v>380</v>
      </c>
      <c r="F1361" t="s">
        <v>69</v>
      </c>
      <c r="G1361" t="str">
        <f t="shared" si="105"/>
        <v>nov-2024</v>
      </c>
      <c r="H1361" t="str">
        <f t="shared" si="106"/>
        <v>15-nov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60">
        <v>45611</v>
      </c>
      <c r="C1362" s="48">
        <v>326.14</v>
      </c>
      <c r="D1362" s="7" t="s">
        <v>118</v>
      </c>
      <c r="E1362" t="s">
        <v>380</v>
      </c>
      <c r="F1362" t="s">
        <v>69</v>
      </c>
      <c r="G1362" t="str">
        <f t="shared" si="105"/>
        <v>nov-2024</v>
      </c>
      <c r="H1362" t="str">
        <f t="shared" si="106"/>
        <v>15-nov</v>
      </c>
      <c r="I1362">
        <f t="shared" si="107"/>
        <v>2024</v>
      </c>
      <c r="J1362" t="str">
        <f t="shared" si="108"/>
        <v>2024-11</v>
      </c>
      <c r="K1362" t="str">
        <f t="shared" si="109"/>
        <v>Semaine</v>
      </c>
    </row>
    <row r="1363" spans="1:11">
      <c r="A1363" s="6" t="s">
        <v>7</v>
      </c>
      <c r="B1363" s="160">
        <v>45611</v>
      </c>
      <c r="C1363" s="48">
        <v>356.69</v>
      </c>
      <c r="D1363" s="7" t="s">
        <v>381</v>
      </c>
      <c r="E1363" t="s">
        <v>380</v>
      </c>
      <c r="F1363" t="s">
        <v>69</v>
      </c>
      <c r="G1363" t="str">
        <f t="shared" si="105"/>
        <v>nov-2024</v>
      </c>
      <c r="H1363" t="str">
        <f t="shared" si="106"/>
        <v>15-nov</v>
      </c>
      <c r="I1363">
        <f t="shared" si="107"/>
        <v>2024</v>
      </c>
      <c r="J1363" t="str">
        <f t="shared" si="108"/>
        <v>2024-11</v>
      </c>
      <c r="K1363" t="str">
        <f t="shared" si="109"/>
        <v>Semaine</v>
      </c>
    </row>
    <row r="1364" spans="1:11">
      <c r="A1364" s="6" t="s">
        <v>7</v>
      </c>
      <c r="B1364" s="160">
        <v>45611</v>
      </c>
      <c r="C1364" s="48">
        <v>595.16</v>
      </c>
      <c r="D1364" s="7" t="s">
        <v>399</v>
      </c>
      <c r="E1364" t="s">
        <v>380</v>
      </c>
      <c r="F1364" t="s">
        <v>69</v>
      </c>
      <c r="G1364" t="str">
        <f t="shared" si="105"/>
        <v>nov-2024</v>
      </c>
      <c r="H1364" t="str">
        <f t="shared" si="106"/>
        <v>15-nov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60">
        <v>45611</v>
      </c>
      <c r="C1365" s="48">
        <v>949.08</v>
      </c>
      <c r="D1365" s="7" t="s">
        <v>113</v>
      </c>
      <c r="E1365" t="s">
        <v>380</v>
      </c>
      <c r="F1365" t="s">
        <v>69</v>
      </c>
      <c r="G1365" t="str">
        <f t="shared" si="105"/>
        <v>nov-2024</v>
      </c>
      <c r="H1365" t="str">
        <f t="shared" si="106"/>
        <v>15-nov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60">
        <v>45610</v>
      </c>
      <c r="C1366" s="48">
        <v>849.48</v>
      </c>
      <c r="D1366" s="7" t="s">
        <v>391</v>
      </c>
      <c r="E1366" t="s">
        <v>380</v>
      </c>
      <c r="F1366" t="s">
        <v>69</v>
      </c>
      <c r="G1366" t="str">
        <f t="shared" si="105"/>
        <v>nov-2024</v>
      </c>
      <c r="H1366" t="str">
        <f t="shared" si="106"/>
        <v>14-nov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60">
        <v>45610</v>
      </c>
      <c r="C1367" s="48">
        <v>529.13</v>
      </c>
      <c r="D1367" s="7" t="s">
        <v>118</v>
      </c>
      <c r="E1367" t="s">
        <v>380</v>
      </c>
      <c r="F1367" t="s">
        <v>69</v>
      </c>
      <c r="G1367" t="str">
        <f t="shared" si="105"/>
        <v>nov-2024</v>
      </c>
      <c r="H1367" t="str">
        <f t="shared" si="106"/>
        <v>14-nov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60">
        <v>45610</v>
      </c>
      <c r="C1368" s="48">
        <v>581.9</v>
      </c>
      <c r="D1368" s="7" t="s">
        <v>381</v>
      </c>
      <c r="E1368" t="s">
        <v>380</v>
      </c>
      <c r="F1368" t="s">
        <v>69</v>
      </c>
      <c r="G1368" t="str">
        <f t="shared" si="105"/>
        <v>nov-2024</v>
      </c>
      <c r="H1368" t="str">
        <f t="shared" si="106"/>
        <v>14-nov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60">
        <v>45610</v>
      </c>
      <c r="C1369" s="48">
        <v>421.9</v>
      </c>
      <c r="D1369" s="7" t="s">
        <v>113</v>
      </c>
      <c r="E1369" t="s">
        <v>380</v>
      </c>
      <c r="F1369" t="s">
        <v>69</v>
      </c>
      <c r="G1369" t="str">
        <f t="shared" si="105"/>
        <v>nov-2024</v>
      </c>
      <c r="H1369" t="str">
        <f t="shared" si="106"/>
        <v>14-nov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60">
        <v>45609</v>
      </c>
      <c r="C1370" s="48">
        <v>482.23</v>
      </c>
      <c r="D1370" s="7" t="s">
        <v>117</v>
      </c>
      <c r="E1370" t="s">
        <v>380</v>
      </c>
      <c r="F1370" t="s">
        <v>69</v>
      </c>
      <c r="G1370" t="str">
        <f t="shared" si="105"/>
        <v>nov-2024</v>
      </c>
      <c r="H1370" t="str">
        <f t="shared" si="106"/>
        <v>13-nov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60">
        <v>45609</v>
      </c>
      <c r="C1371" s="48">
        <v>2545.0300000000002</v>
      </c>
      <c r="D1371" s="7" t="s">
        <v>119</v>
      </c>
      <c r="E1371" t="s">
        <v>380</v>
      </c>
      <c r="F1371" t="s">
        <v>69</v>
      </c>
      <c r="G1371" t="str">
        <f t="shared" si="105"/>
        <v>nov-2024</v>
      </c>
      <c r="H1371" t="str">
        <f t="shared" si="106"/>
        <v>13-nov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60">
        <v>45609</v>
      </c>
      <c r="C1372" s="48">
        <v>837.6</v>
      </c>
      <c r="D1372" s="7" t="s">
        <v>381</v>
      </c>
      <c r="E1372" t="s">
        <v>380</v>
      </c>
      <c r="F1372" t="s">
        <v>69</v>
      </c>
      <c r="G1372" t="str">
        <f t="shared" si="105"/>
        <v>nov-2024</v>
      </c>
      <c r="H1372" t="str">
        <f t="shared" si="106"/>
        <v>13-nov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60">
        <v>45609</v>
      </c>
      <c r="C1373" s="48">
        <v>137.16</v>
      </c>
      <c r="D1373" s="7" t="s">
        <v>113</v>
      </c>
      <c r="E1373" t="s">
        <v>380</v>
      </c>
      <c r="F1373" t="s">
        <v>69</v>
      </c>
      <c r="G1373" t="str">
        <f t="shared" si="105"/>
        <v>nov-2024</v>
      </c>
      <c r="H1373" t="str">
        <f t="shared" si="106"/>
        <v>13-nov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60">
        <v>45608</v>
      </c>
      <c r="C1374" s="48">
        <v>284.55</v>
      </c>
      <c r="D1374" s="7" t="s">
        <v>381</v>
      </c>
      <c r="E1374" t="s">
        <v>380</v>
      </c>
      <c r="F1374" t="s">
        <v>69</v>
      </c>
      <c r="G1374" t="str">
        <f t="shared" si="105"/>
        <v>nov-2024</v>
      </c>
      <c r="H1374" t="str">
        <f t="shared" si="106"/>
        <v>12-nov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60">
        <v>45608</v>
      </c>
      <c r="C1375" s="48">
        <v>201.6</v>
      </c>
      <c r="D1375" s="7" t="s">
        <v>387</v>
      </c>
      <c r="E1375" t="s">
        <v>380</v>
      </c>
      <c r="F1375" t="s">
        <v>69</v>
      </c>
      <c r="G1375" t="str">
        <f t="shared" si="105"/>
        <v>nov-2024</v>
      </c>
      <c r="H1375" t="str">
        <f t="shared" si="106"/>
        <v>12-nov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60">
        <v>45605</v>
      </c>
      <c r="C1376" s="48">
        <v>151.19999999999999</v>
      </c>
      <c r="D1376" s="7" t="s">
        <v>381</v>
      </c>
      <c r="E1376" t="s">
        <v>380</v>
      </c>
      <c r="F1376" t="s">
        <v>69</v>
      </c>
      <c r="G1376" t="str">
        <f t="shared" si="105"/>
        <v>nov-2024</v>
      </c>
      <c r="H1376" t="str">
        <f t="shared" si="106"/>
        <v>09-nov</v>
      </c>
      <c r="I1376">
        <f t="shared" si="107"/>
        <v>2024</v>
      </c>
      <c r="J1376" t="str">
        <f t="shared" si="108"/>
        <v>2024-11</v>
      </c>
      <c r="K1376" t="str">
        <f t="shared" si="109"/>
        <v>Week-end</v>
      </c>
    </row>
    <row r="1377" spans="1:11">
      <c r="A1377" s="6" t="s">
        <v>7</v>
      </c>
      <c r="B1377" s="160">
        <v>45604</v>
      </c>
      <c r="C1377" s="48">
        <v>918.26</v>
      </c>
      <c r="D1377" s="7" t="s">
        <v>117</v>
      </c>
      <c r="E1377" t="s">
        <v>380</v>
      </c>
      <c r="F1377" t="s">
        <v>69</v>
      </c>
      <c r="G1377" t="str">
        <f t="shared" si="105"/>
        <v>nov-2024</v>
      </c>
      <c r="H1377" t="str">
        <f t="shared" si="106"/>
        <v>08-nov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60">
        <v>45604</v>
      </c>
      <c r="C1378" s="48">
        <v>275.52</v>
      </c>
      <c r="D1378" s="7" t="s">
        <v>391</v>
      </c>
      <c r="E1378" t="s">
        <v>380</v>
      </c>
      <c r="F1378" t="s">
        <v>69</v>
      </c>
      <c r="G1378" t="str">
        <f t="shared" si="105"/>
        <v>nov-2024</v>
      </c>
      <c r="H1378" t="str">
        <f t="shared" si="106"/>
        <v>08-nov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60">
        <v>45604</v>
      </c>
      <c r="C1379" s="48">
        <v>512.96</v>
      </c>
      <c r="D1379" s="7" t="s">
        <v>118</v>
      </c>
      <c r="E1379" t="s">
        <v>380</v>
      </c>
      <c r="F1379" t="s">
        <v>69</v>
      </c>
      <c r="G1379" t="str">
        <f t="shared" si="105"/>
        <v>nov-2024</v>
      </c>
      <c r="H1379" t="str">
        <f t="shared" si="106"/>
        <v>08-nov</v>
      </c>
      <c r="I1379">
        <f t="shared" si="107"/>
        <v>2024</v>
      </c>
      <c r="J1379" t="str">
        <f t="shared" si="108"/>
        <v>2024-11</v>
      </c>
      <c r="K1379" t="str">
        <f t="shared" si="109"/>
        <v>Semaine</v>
      </c>
    </row>
    <row r="1380" spans="1:11">
      <c r="A1380" s="6" t="s">
        <v>7</v>
      </c>
      <c r="B1380" s="160">
        <v>45604</v>
      </c>
      <c r="C1380" s="48">
        <v>523.16</v>
      </c>
      <c r="D1380" s="7" t="s">
        <v>116</v>
      </c>
      <c r="E1380" t="s">
        <v>380</v>
      </c>
      <c r="F1380" t="s">
        <v>69</v>
      </c>
      <c r="G1380" t="str">
        <f t="shared" si="105"/>
        <v>nov-2024</v>
      </c>
      <c r="H1380" t="str">
        <f t="shared" si="106"/>
        <v>08-nov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60">
        <v>45604</v>
      </c>
      <c r="C1381" s="48">
        <v>222.95</v>
      </c>
      <c r="D1381" s="7" t="s">
        <v>394</v>
      </c>
      <c r="E1381" t="s">
        <v>380</v>
      </c>
      <c r="F1381" t="s">
        <v>69</v>
      </c>
      <c r="G1381" t="str">
        <f t="shared" si="105"/>
        <v>nov-2024</v>
      </c>
      <c r="H1381" t="str">
        <f t="shared" si="106"/>
        <v>08-nov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60">
        <v>45604</v>
      </c>
      <c r="C1382" s="48">
        <v>382.7</v>
      </c>
      <c r="D1382" s="7" t="s">
        <v>381</v>
      </c>
      <c r="E1382" t="s">
        <v>380</v>
      </c>
      <c r="F1382" t="s">
        <v>69</v>
      </c>
      <c r="G1382" t="str">
        <f t="shared" si="105"/>
        <v>nov-2024</v>
      </c>
      <c r="H1382" t="str">
        <f t="shared" si="106"/>
        <v>08-nov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60">
        <v>45604</v>
      </c>
      <c r="C1383" s="48">
        <v>582.24</v>
      </c>
      <c r="D1383" s="7" t="s">
        <v>387</v>
      </c>
      <c r="E1383" t="s">
        <v>380</v>
      </c>
      <c r="F1383" t="s">
        <v>69</v>
      </c>
      <c r="G1383" t="str">
        <f t="shared" si="105"/>
        <v>nov-2024</v>
      </c>
      <c r="H1383" t="str">
        <f t="shared" si="106"/>
        <v>08-nov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60">
        <v>45604</v>
      </c>
      <c r="C1384" s="48">
        <v>924.42</v>
      </c>
      <c r="D1384" s="7" t="s">
        <v>113</v>
      </c>
      <c r="E1384" t="s">
        <v>380</v>
      </c>
      <c r="F1384" t="s">
        <v>69</v>
      </c>
      <c r="G1384" t="str">
        <f t="shared" si="105"/>
        <v>nov-2024</v>
      </c>
      <c r="H1384" t="str">
        <f t="shared" si="106"/>
        <v>08-nov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60">
        <v>45604</v>
      </c>
      <c r="C1385" s="48">
        <v>356.5</v>
      </c>
      <c r="D1385" s="7" t="s">
        <v>383</v>
      </c>
      <c r="E1385" t="s">
        <v>380</v>
      </c>
      <c r="F1385" t="s">
        <v>69</v>
      </c>
      <c r="G1385" t="str">
        <f t="shared" si="105"/>
        <v>nov-2024</v>
      </c>
      <c r="H1385" t="str">
        <f t="shared" si="106"/>
        <v>08-nov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60">
        <v>45603</v>
      </c>
      <c r="C1386" s="48">
        <v>158.79</v>
      </c>
      <c r="D1386" s="7" t="s">
        <v>400</v>
      </c>
      <c r="E1386" t="s">
        <v>380</v>
      </c>
      <c r="F1386" t="s">
        <v>69</v>
      </c>
      <c r="G1386" t="str">
        <f t="shared" si="105"/>
        <v>nov-2024</v>
      </c>
      <c r="H1386" t="str">
        <f t="shared" si="106"/>
        <v>07-nov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60">
        <v>45603</v>
      </c>
      <c r="C1387" s="48">
        <v>246.6</v>
      </c>
      <c r="D1387" s="7" t="s">
        <v>381</v>
      </c>
      <c r="E1387" t="s">
        <v>380</v>
      </c>
      <c r="F1387" t="s">
        <v>69</v>
      </c>
      <c r="G1387" t="str">
        <f t="shared" si="105"/>
        <v>nov-2024</v>
      </c>
      <c r="H1387" t="str">
        <f t="shared" si="106"/>
        <v>07-nov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60">
        <v>45602</v>
      </c>
      <c r="C1388" s="48">
        <v>155.01</v>
      </c>
      <c r="D1388" s="7" t="s">
        <v>117</v>
      </c>
      <c r="E1388" t="s">
        <v>380</v>
      </c>
      <c r="F1388" t="s">
        <v>69</v>
      </c>
      <c r="G1388" t="str">
        <f t="shared" si="105"/>
        <v>nov-2024</v>
      </c>
      <c r="H1388" t="str">
        <f t="shared" si="106"/>
        <v>06-nov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60">
        <v>45602</v>
      </c>
      <c r="C1389" s="48">
        <v>355.08</v>
      </c>
      <c r="D1389" s="7" t="s">
        <v>119</v>
      </c>
      <c r="E1389" t="s">
        <v>380</v>
      </c>
      <c r="F1389" t="s">
        <v>69</v>
      </c>
      <c r="G1389" t="str">
        <f t="shared" si="105"/>
        <v>nov-2024</v>
      </c>
      <c r="H1389" t="str">
        <f t="shared" si="106"/>
        <v>06-nov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60">
        <v>45602</v>
      </c>
      <c r="C1390" s="48">
        <v>745.16</v>
      </c>
      <c r="D1390" s="7" t="s">
        <v>381</v>
      </c>
      <c r="E1390" t="s">
        <v>380</v>
      </c>
      <c r="F1390" t="s">
        <v>69</v>
      </c>
      <c r="G1390" t="str">
        <f t="shared" si="105"/>
        <v>nov-2024</v>
      </c>
      <c r="H1390" t="str">
        <f t="shared" si="106"/>
        <v>06-nov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60">
        <v>45602</v>
      </c>
      <c r="C1391" s="48">
        <v>158.09</v>
      </c>
      <c r="D1391" s="7" t="s">
        <v>399</v>
      </c>
      <c r="E1391" t="s">
        <v>380</v>
      </c>
      <c r="F1391" t="s">
        <v>69</v>
      </c>
      <c r="G1391" t="str">
        <f t="shared" si="105"/>
        <v>nov-2024</v>
      </c>
      <c r="H1391" t="str">
        <f t="shared" si="106"/>
        <v>06-nov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60">
        <v>45602</v>
      </c>
      <c r="C1392" s="48">
        <v>477.16</v>
      </c>
      <c r="D1392" s="7" t="s">
        <v>113</v>
      </c>
      <c r="E1392" t="s">
        <v>380</v>
      </c>
      <c r="F1392" t="s">
        <v>69</v>
      </c>
      <c r="G1392" t="str">
        <f t="shared" si="105"/>
        <v>nov-2024</v>
      </c>
      <c r="H1392" t="str">
        <f t="shared" si="106"/>
        <v>06-nov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60">
        <v>45601</v>
      </c>
      <c r="C1393" s="48">
        <v>1086.74</v>
      </c>
      <c r="D1393" s="7" t="s">
        <v>120</v>
      </c>
      <c r="E1393" t="s">
        <v>380</v>
      </c>
      <c r="F1393" t="s">
        <v>69</v>
      </c>
      <c r="G1393" t="str">
        <f t="shared" si="105"/>
        <v>nov-2024</v>
      </c>
      <c r="H1393" t="str">
        <f t="shared" si="106"/>
        <v>05-nov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60">
        <v>45601</v>
      </c>
      <c r="C1394" s="48">
        <v>297.86</v>
      </c>
      <c r="D1394" s="7" t="s">
        <v>391</v>
      </c>
      <c r="E1394" t="s">
        <v>380</v>
      </c>
      <c r="F1394" t="s">
        <v>69</v>
      </c>
      <c r="G1394" t="str">
        <f t="shared" si="105"/>
        <v>nov-2024</v>
      </c>
      <c r="H1394" t="str">
        <f t="shared" si="106"/>
        <v>05-nov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60">
        <v>45601</v>
      </c>
      <c r="C1395" s="48">
        <v>437.24</v>
      </c>
      <c r="D1395" s="7" t="s">
        <v>118</v>
      </c>
      <c r="E1395" t="s">
        <v>380</v>
      </c>
      <c r="F1395" t="s">
        <v>69</v>
      </c>
      <c r="G1395" t="str">
        <f t="shared" si="105"/>
        <v>nov-2024</v>
      </c>
      <c r="H1395" t="str">
        <f t="shared" si="106"/>
        <v>05-nov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60">
        <v>45601</v>
      </c>
      <c r="C1396" s="48">
        <v>587.71</v>
      </c>
      <c r="D1396" s="7" t="s">
        <v>381</v>
      </c>
      <c r="E1396" t="s">
        <v>380</v>
      </c>
      <c r="F1396" t="s">
        <v>69</v>
      </c>
      <c r="G1396" t="str">
        <f t="shared" si="105"/>
        <v>nov-2024</v>
      </c>
      <c r="H1396" t="str">
        <f t="shared" si="106"/>
        <v>05-nov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60">
        <v>45601</v>
      </c>
      <c r="C1397" s="48">
        <v>89.7</v>
      </c>
      <c r="D1397" s="7" t="s">
        <v>381</v>
      </c>
      <c r="E1397" t="s">
        <v>380</v>
      </c>
      <c r="F1397" t="s">
        <v>69</v>
      </c>
      <c r="G1397" t="str">
        <f t="shared" si="105"/>
        <v>nov-2024</v>
      </c>
      <c r="H1397" t="str">
        <f t="shared" si="106"/>
        <v>05-nov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60">
        <v>45601</v>
      </c>
      <c r="C1398" s="48">
        <v>293.81</v>
      </c>
      <c r="D1398" s="7" t="s">
        <v>381</v>
      </c>
      <c r="E1398" t="s">
        <v>380</v>
      </c>
      <c r="F1398" t="s">
        <v>69</v>
      </c>
      <c r="G1398" t="str">
        <f t="shared" si="105"/>
        <v>nov-2024</v>
      </c>
      <c r="H1398" t="str">
        <f t="shared" si="106"/>
        <v>05-nov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60">
        <v>45601</v>
      </c>
      <c r="C1399" s="48">
        <v>393.69</v>
      </c>
      <c r="D1399" s="7" t="s">
        <v>116</v>
      </c>
      <c r="E1399" t="s">
        <v>380</v>
      </c>
      <c r="F1399" t="s">
        <v>69</v>
      </c>
      <c r="G1399" t="str">
        <f t="shared" si="105"/>
        <v>nov-2024</v>
      </c>
      <c r="H1399" t="str">
        <f t="shared" si="106"/>
        <v>05-nov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60">
        <v>45601</v>
      </c>
      <c r="C1400" s="48">
        <v>234.1</v>
      </c>
      <c r="D1400" s="7" t="s">
        <v>399</v>
      </c>
      <c r="E1400" t="s">
        <v>380</v>
      </c>
      <c r="F1400" t="s">
        <v>69</v>
      </c>
      <c r="G1400" t="str">
        <f t="shared" si="105"/>
        <v>nov-2024</v>
      </c>
      <c r="H1400" t="str">
        <f t="shared" si="106"/>
        <v>05-nov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60">
        <v>45601</v>
      </c>
      <c r="C1401" s="48">
        <v>584.49</v>
      </c>
      <c r="D1401" s="7" t="s">
        <v>120</v>
      </c>
      <c r="E1401" t="s">
        <v>380</v>
      </c>
      <c r="F1401" t="s">
        <v>69</v>
      </c>
      <c r="G1401" t="str">
        <f t="shared" si="105"/>
        <v>nov-2024</v>
      </c>
      <c r="H1401" t="str">
        <f t="shared" si="106"/>
        <v>05-nov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60">
        <v>45601</v>
      </c>
      <c r="C1402" s="48">
        <v>211.81</v>
      </c>
      <c r="D1402" s="7" t="s">
        <v>117</v>
      </c>
      <c r="E1402" t="s">
        <v>380</v>
      </c>
      <c r="F1402" t="s">
        <v>69</v>
      </c>
      <c r="G1402" t="str">
        <f t="shared" si="105"/>
        <v>nov-2024</v>
      </c>
      <c r="H1402" t="str">
        <f t="shared" si="106"/>
        <v>05-nov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59">
        <v>45600</v>
      </c>
      <c r="C1403" s="47">
        <v>494.25</v>
      </c>
      <c r="D1403" s="14" t="s">
        <v>118</v>
      </c>
      <c r="E1403" t="s">
        <v>380</v>
      </c>
      <c r="F1403" t="s">
        <v>69</v>
      </c>
      <c r="G1403" t="str">
        <f t="shared" si="105"/>
        <v>nov-2024</v>
      </c>
      <c r="H1403" t="str">
        <f t="shared" si="106"/>
        <v>04-nov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59">
        <v>45600</v>
      </c>
      <c r="C1404" s="47">
        <v>79.08</v>
      </c>
      <c r="D1404" s="14" t="s">
        <v>381</v>
      </c>
      <c r="E1404" t="s">
        <v>380</v>
      </c>
      <c r="F1404" t="s">
        <v>69</v>
      </c>
      <c r="G1404" t="str">
        <f t="shared" si="105"/>
        <v>nov-2024</v>
      </c>
      <c r="H1404" t="str">
        <f t="shared" si="106"/>
        <v>04-nov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59">
        <v>45600</v>
      </c>
      <c r="C1405" s="47">
        <v>452.64</v>
      </c>
      <c r="D1405" s="14" t="s">
        <v>113</v>
      </c>
      <c r="E1405" t="s">
        <v>380</v>
      </c>
      <c r="F1405" t="s">
        <v>69</v>
      </c>
      <c r="G1405" t="str">
        <f t="shared" si="105"/>
        <v>nov-2024</v>
      </c>
      <c r="H1405" t="str">
        <f t="shared" si="106"/>
        <v>04-nov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59">
        <v>45600</v>
      </c>
      <c r="C1406" s="47">
        <v>364.01</v>
      </c>
      <c r="D1406" s="14" t="s">
        <v>117</v>
      </c>
      <c r="E1406" t="s">
        <v>380</v>
      </c>
      <c r="F1406" t="s">
        <v>69</v>
      </c>
      <c r="G1406" t="str">
        <f t="shared" si="105"/>
        <v>nov-2024</v>
      </c>
      <c r="H1406" t="str">
        <f t="shared" si="106"/>
        <v>04-nov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59">
        <v>45597</v>
      </c>
      <c r="C1407" s="47">
        <v>572.52</v>
      </c>
      <c r="D1407" s="14" t="s">
        <v>391</v>
      </c>
      <c r="E1407" t="s">
        <v>380</v>
      </c>
      <c r="F1407" t="s">
        <v>69</v>
      </c>
      <c r="G1407" t="str">
        <f t="shared" si="105"/>
        <v>nov-2024</v>
      </c>
      <c r="H1407" t="str">
        <f t="shared" si="106"/>
        <v>01-nov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59">
        <v>45596</v>
      </c>
      <c r="C1408" s="47">
        <v>596.29999999999995</v>
      </c>
      <c r="D1408" s="14" t="s">
        <v>401</v>
      </c>
      <c r="E1408" t="s">
        <v>380</v>
      </c>
      <c r="F1408" t="s">
        <v>69</v>
      </c>
      <c r="G1408" t="str">
        <f t="shared" si="105"/>
        <v>oct-2024</v>
      </c>
      <c r="H1408" t="str">
        <f t="shared" si="106"/>
        <v>31-oct</v>
      </c>
      <c r="I1408">
        <f t="shared" si="107"/>
        <v>2024</v>
      </c>
      <c r="J1408" t="str">
        <f t="shared" si="108"/>
        <v>2024-10</v>
      </c>
      <c r="K1408" t="str">
        <f t="shared" si="109"/>
        <v>Semaine</v>
      </c>
    </row>
    <row r="1409" spans="1:11">
      <c r="A1409" s="12" t="s">
        <v>7</v>
      </c>
      <c r="B1409" s="159">
        <v>45596</v>
      </c>
      <c r="C1409" s="47">
        <v>326.45999999999998</v>
      </c>
      <c r="D1409" s="14" t="s">
        <v>381</v>
      </c>
      <c r="E1409" t="s">
        <v>380</v>
      </c>
      <c r="F1409" t="s">
        <v>69</v>
      </c>
      <c r="G1409" t="str">
        <f t="shared" si="105"/>
        <v>oct-2024</v>
      </c>
      <c r="H1409" t="str">
        <f t="shared" si="106"/>
        <v>31-oct</v>
      </c>
      <c r="I1409">
        <f t="shared" si="107"/>
        <v>2024</v>
      </c>
      <c r="J1409" t="str">
        <f t="shared" si="108"/>
        <v>2024-10</v>
      </c>
      <c r="K1409" t="str">
        <f t="shared" si="109"/>
        <v>Semaine</v>
      </c>
    </row>
    <row r="1410" spans="1:11">
      <c r="A1410" s="12" t="s">
        <v>7</v>
      </c>
      <c r="B1410" s="159">
        <v>45596</v>
      </c>
      <c r="C1410" s="47">
        <v>291.94</v>
      </c>
      <c r="D1410" s="14" t="s">
        <v>117</v>
      </c>
      <c r="E1410" t="s">
        <v>380</v>
      </c>
      <c r="F1410" t="s">
        <v>69</v>
      </c>
      <c r="G1410" t="str">
        <f t="shared" ref="G1410:G1473" si="110">TEXT(B1410,"mmm-aaaa")</f>
        <v>oct-2024</v>
      </c>
      <c r="H1410" t="str">
        <f t="shared" ref="H1410:H1473" si="111">TEXT(B1410,"jj-mmm")</f>
        <v>31-oct</v>
      </c>
      <c r="I1410">
        <f t="shared" ref="I1410:I1473" si="112">YEAR(B1410)</f>
        <v>2024</v>
      </c>
      <c r="J1410" t="str">
        <f t="shared" ref="J1410:J1473" si="113">TEXT(B1410,"aaaa-mm")</f>
        <v>2024-10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59">
        <v>45595</v>
      </c>
      <c r="C1411" s="47">
        <v>353.58</v>
      </c>
      <c r="D1411" s="14" t="s">
        <v>114</v>
      </c>
      <c r="E1411" t="s">
        <v>380</v>
      </c>
      <c r="F1411" t="s">
        <v>69</v>
      </c>
      <c r="G1411" t="str">
        <f t="shared" si="110"/>
        <v>oct-2024</v>
      </c>
      <c r="H1411" t="str">
        <f t="shared" si="111"/>
        <v>30-oct</v>
      </c>
      <c r="I1411">
        <f t="shared" si="112"/>
        <v>2024</v>
      </c>
      <c r="J1411" t="str">
        <f t="shared" si="113"/>
        <v>2024-10</v>
      </c>
      <c r="K1411" t="str">
        <f t="shared" si="114"/>
        <v>Semaine</v>
      </c>
    </row>
    <row r="1412" spans="1:11">
      <c r="A1412" s="12" t="s">
        <v>7</v>
      </c>
      <c r="B1412" s="159">
        <v>45595</v>
      </c>
      <c r="C1412" s="47">
        <v>125.29</v>
      </c>
      <c r="D1412" s="14" t="s">
        <v>392</v>
      </c>
      <c r="E1412" t="s">
        <v>380</v>
      </c>
      <c r="F1412" t="s">
        <v>69</v>
      </c>
      <c r="G1412" t="str">
        <f t="shared" si="110"/>
        <v>oct-2024</v>
      </c>
      <c r="H1412" t="str">
        <f t="shared" si="111"/>
        <v>30-oct</v>
      </c>
      <c r="I1412">
        <f t="shared" si="112"/>
        <v>2024</v>
      </c>
      <c r="J1412" t="str">
        <f t="shared" si="113"/>
        <v>2024-10</v>
      </c>
      <c r="K1412" t="str">
        <f t="shared" si="114"/>
        <v>Semaine</v>
      </c>
    </row>
    <row r="1413" spans="1:11">
      <c r="A1413" s="12" t="s">
        <v>7</v>
      </c>
      <c r="B1413" s="159">
        <v>45595</v>
      </c>
      <c r="C1413" s="47">
        <v>163.61000000000001</v>
      </c>
      <c r="D1413" s="14" t="s">
        <v>118</v>
      </c>
      <c r="E1413" t="s">
        <v>380</v>
      </c>
      <c r="F1413" t="s">
        <v>69</v>
      </c>
      <c r="G1413" t="str">
        <f t="shared" si="110"/>
        <v>oct-2024</v>
      </c>
      <c r="H1413" t="str">
        <f t="shared" si="111"/>
        <v>30-oct</v>
      </c>
      <c r="I1413">
        <f t="shared" si="112"/>
        <v>2024</v>
      </c>
      <c r="J1413" t="str">
        <f t="shared" si="113"/>
        <v>2024-10</v>
      </c>
      <c r="K1413" t="str">
        <f t="shared" si="114"/>
        <v>Semaine</v>
      </c>
    </row>
    <row r="1414" spans="1:11">
      <c r="A1414" s="12" t="s">
        <v>7</v>
      </c>
      <c r="B1414" s="159">
        <v>45595</v>
      </c>
      <c r="C1414" s="47">
        <v>425.35</v>
      </c>
      <c r="D1414" s="14" t="s">
        <v>381</v>
      </c>
      <c r="E1414" t="s">
        <v>380</v>
      </c>
      <c r="F1414" t="s">
        <v>69</v>
      </c>
      <c r="G1414" t="str">
        <f t="shared" si="110"/>
        <v>oct-2024</v>
      </c>
      <c r="H1414" t="str">
        <f t="shared" si="111"/>
        <v>30-oct</v>
      </c>
      <c r="I1414">
        <f t="shared" si="112"/>
        <v>2024</v>
      </c>
      <c r="J1414" t="str">
        <f t="shared" si="113"/>
        <v>2024-10</v>
      </c>
      <c r="K1414" t="str">
        <f t="shared" si="114"/>
        <v>Semaine</v>
      </c>
    </row>
    <row r="1415" spans="1:11">
      <c r="A1415" s="12" t="s">
        <v>7</v>
      </c>
      <c r="B1415" s="159">
        <v>45595</v>
      </c>
      <c r="C1415" s="47">
        <v>32.71</v>
      </c>
      <c r="D1415" s="14" t="s">
        <v>381</v>
      </c>
      <c r="E1415" t="s">
        <v>380</v>
      </c>
      <c r="F1415" t="s">
        <v>69</v>
      </c>
      <c r="G1415" t="str">
        <f t="shared" si="110"/>
        <v>oct-2024</v>
      </c>
      <c r="H1415" t="str">
        <f t="shared" si="111"/>
        <v>30-oct</v>
      </c>
      <c r="I1415">
        <f t="shared" si="112"/>
        <v>2024</v>
      </c>
      <c r="J1415" t="str">
        <f t="shared" si="113"/>
        <v>2024-10</v>
      </c>
      <c r="K1415" t="str">
        <f t="shared" si="114"/>
        <v>Semaine</v>
      </c>
    </row>
    <row r="1416" spans="1:11">
      <c r="A1416" s="12" t="s">
        <v>7</v>
      </c>
      <c r="B1416" s="159">
        <v>45595</v>
      </c>
      <c r="C1416" s="47">
        <v>432.29</v>
      </c>
      <c r="D1416" s="14" t="s">
        <v>399</v>
      </c>
      <c r="E1416" t="s">
        <v>380</v>
      </c>
      <c r="F1416" t="s">
        <v>69</v>
      </c>
      <c r="G1416" t="str">
        <f t="shared" si="110"/>
        <v>oct-2024</v>
      </c>
      <c r="H1416" t="str">
        <f t="shared" si="111"/>
        <v>30-oct</v>
      </c>
      <c r="I1416">
        <f t="shared" si="112"/>
        <v>2024</v>
      </c>
      <c r="J1416" t="str">
        <f t="shared" si="113"/>
        <v>2024-10</v>
      </c>
      <c r="K1416" t="str">
        <f t="shared" si="114"/>
        <v>Semaine</v>
      </c>
    </row>
    <row r="1417" spans="1:11">
      <c r="A1417" s="12" t="s">
        <v>7</v>
      </c>
      <c r="B1417" s="159">
        <v>45595</v>
      </c>
      <c r="C1417" s="47">
        <v>61.95</v>
      </c>
      <c r="D1417" s="14" t="s">
        <v>113</v>
      </c>
      <c r="E1417" t="s">
        <v>380</v>
      </c>
      <c r="F1417" t="s">
        <v>69</v>
      </c>
      <c r="G1417" t="str">
        <f t="shared" si="110"/>
        <v>oct-2024</v>
      </c>
      <c r="H1417" t="str">
        <f t="shared" si="111"/>
        <v>30-oct</v>
      </c>
      <c r="I1417">
        <f t="shared" si="112"/>
        <v>2024</v>
      </c>
      <c r="J1417" t="str">
        <f t="shared" si="113"/>
        <v>2024-10</v>
      </c>
      <c r="K1417" t="str">
        <f t="shared" si="114"/>
        <v>Semaine</v>
      </c>
    </row>
    <row r="1418" spans="1:11">
      <c r="A1418" s="12" t="s">
        <v>7</v>
      </c>
      <c r="B1418" s="159">
        <v>45595</v>
      </c>
      <c r="C1418" s="47">
        <v>767.2</v>
      </c>
      <c r="D1418" s="14" t="s">
        <v>113</v>
      </c>
      <c r="E1418" t="s">
        <v>380</v>
      </c>
      <c r="F1418" t="s">
        <v>69</v>
      </c>
      <c r="G1418" t="str">
        <f t="shared" si="110"/>
        <v>oct-2024</v>
      </c>
      <c r="H1418" t="str">
        <f t="shared" si="111"/>
        <v>30-oct</v>
      </c>
      <c r="I1418">
        <f t="shared" si="112"/>
        <v>2024</v>
      </c>
      <c r="J1418" t="str">
        <f t="shared" si="113"/>
        <v>2024-10</v>
      </c>
      <c r="K1418" t="str">
        <f t="shared" si="114"/>
        <v>Semaine</v>
      </c>
    </row>
    <row r="1419" spans="1:11">
      <c r="A1419" s="12" t="s">
        <v>7</v>
      </c>
      <c r="B1419" s="159">
        <v>45595</v>
      </c>
      <c r="C1419" s="47">
        <v>438.4</v>
      </c>
      <c r="D1419" s="14" t="s">
        <v>383</v>
      </c>
      <c r="E1419" t="s">
        <v>380</v>
      </c>
      <c r="F1419" t="s">
        <v>69</v>
      </c>
      <c r="G1419" t="str">
        <f t="shared" si="110"/>
        <v>oct-2024</v>
      </c>
      <c r="H1419" t="str">
        <f t="shared" si="111"/>
        <v>30-oct</v>
      </c>
      <c r="I1419">
        <f t="shared" si="112"/>
        <v>2024</v>
      </c>
      <c r="J1419" t="str">
        <f t="shared" si="113"/>
        <v>2024-10</v>
      </c>
      <c r="K1419" t="str">
        <f t="shared" si="114"/>
        <v>Semaine</v>
      </c>
    </row>
    <row r="1420" spans="1:11">
      <c r="A1420" s="12" t="s">
        <v>7</v>
      </c>
      <c r="B1420" s="159">
        <v>45595</v>
      </c>
      <c r="C1420" s="47">
        <v>745.08</v>
      </c>
      <c r="D1420" s="14" t="s">
        <v>117</v>
      </c>
      <c r="E1420" t="s">
        <v>380</v>
      </c>
      <c r="F1420" t="s">
        <v>69</v>
      </c>
      <c r="G1420" t="str">
        <f t="shared" si="110"/>
        <v>oct-2024</v>
      </c>
      <c r="H1420" t="str">
        <f t="shared" si="111"/>
        <v>30-oct</v>
      </c>
      <c r="I1420">
        <f t="shared" si="112"/>
        <v>2024</v>
      </c>
      <c r="J1420" t="str">
        <f t="shared" si="113"/>
        <v>2024-10</v>
      </c>
      <c r="K1420" t="str">
        <f t="shared" si="114"/>
        <v>Semaine</v>
      </c>
    </row>
    <row r="1421" spans="1:11">
      <c r="A1421" s="12" t="s">
        <v>7</v>
      </c>
      <c r="B1421" s="159">
        <v>45595</v>
      </c>
      <c r="C1421" s="47">
        <v>133.27000000000001</v>
      </c>
      <c r="D1421" s="14" t="s">
        <v>117</v>
      </c>
      <c r="E1421" t="s">
        <v>380</v>
      </c>
      <c r="F1421" t="s">
        <v>69</v>
      </c>
      <c r="G1421" t="str">
        <f t="shared" si="110"/>
        <v>oct-2024</v>
      </c>
      <c r="H1421" t="str">
        <f t="shared" si="111"/>
        <v>30-oct</v>
      </c>
      <c r="I1421">
        <f t="shared" si="112"/>
        <v>2024</v>
      </c>
      <c r="J1421" t="str">
        <f t="shared" si="113"/>
        <v>2024-10</v>
      </c>
      <c r="K1421" t="str">
        <f t="shared" si="114"/>
        <v>Semaine</v>
      </c>
    </row>
    <row r="1422" spans="1:11">
      <c r="A1422" s="12" t="s">
        <v>7</v>
      </c>
      <c r="B1422" s="159">
        <v>45595</v>
      </c>
      <c r="C1422" s="47">
        <v>35.700000000000003</v>
      </c>
      <c r="D1422" s="14" t="s">
        <v>117</v>
      </c>
      <c r="E1422" t="s">
        <v>380</v>
      </c>
      <c r="F1422" t="s">
        <v>69</v>
      </c>
      <c r="G1422" t="str">
        <f t="shared" si="110"/>
        <v>oct-2024</v>
      </c>
      <c r="H1422" t="str">
        <f t="shared" si="111"/>
        <v>30-oct</v>
      </c>
      <c r="I1422">
        <f t="shared" si="112"/>
        <v>2024</v>
      </c>
      <c r="J1422" t="str">
        <f t="shared" si="113"/>
        <v>2024-10</v>
      </c>
      <c r="K1422" t="str">
        <f t="shared" si="114"/>
        <v>Semaine</v>
      </c>
    </row>
    <row r="1423" spans="1:11">
      <c r="A1423" s="6" t="s">
        <v>7</v>
      </c>
      <c r="B1423" s="160">
        <v>45594</v>
      </c>
      <c r="C1423" s="48">
        <v>562.1</v>
      </c>
      <c r="D1423" s="7" t="s">
        <v>118</v>
      </c>
      <c r="E1423" t="s">
        <v>380</v>
      </c>
      <c r="F1423" t="s">
        <v>69</v>
      </c>
      <c r="G1423" t="str">
        <f t="shared" si="110"/>
        <v>oct-2024</v>
      </c>
      <c r="H1423" t="str">
        <f t="shared" si="111"/>
        <v>29-oct</v>
      </c>
      <c r="I1423">
        <f t="shared" si="112"/>
        <v>2024</v>
      </c>
      <c r="J1423" t="str">
        <f t="shared" si="113"/>
        <v>2024-10</v>
      </c>
      <c r="K1423" t="str">
        <f t="shared" si="114"/>
        <v>Semaine</v>
      </c>
    </row>
    <row r="1424" spans="1:11">
      <c r="A1424" s="6" t="s">
        <v>7</v>
      </c>
      <c r="B1424" s="160">
        <v>45594</v>
      </c>
      <c r="C1424" s="48">
        <v>178.32</v>
      </c>
      <c r="D1424" s="7" t="s">
        <v>381</v>
      </c>
      <c r="E1424" t="s">
        <v>380</v>
      </c>
      <c r="F1424" t="s">
        <v>69</v>
      </c>
      <c r="G1424" t="str">
        <f t="shared" si="110"/>
        <v>oct-2024</v>
      </c>
      <c r="H1424" t="str">
        <f t="shared" si="111"/>
        <v>29-oct</v>
      </c>
      <c r="I1424">
        <f t="shared" si="112"/>
        <v>2024</v>
      </c>
      <c r="J1424" t="str">
        <f t="shared" si="113"/>
        <v>2024-10</v>
      </c>
      <c r="K1424" t="str">
        <f t="shared" si="114"/>
        <v>Semaine</v>
      </c>
    </row>
    <row r="1425" spans="1:11">
      <c r="A1425" s="6" t="s">
        <v>7</v>
      </c>
      <c r="B1425" s="160">
        <v>45593</v>
      </c>
      <c r="C1425" s="48">
        <v>519.6</v>
      </c>
      <c r="D1425" s="7" t="s">
        <v>381</v>
      </c>
      <c r="E1425" t="s">
        <v>380</v>
      </c>
      <c r="F1425" t="s">
        <v>69</v>
      </c>
      <c r="G1425" t="str">
        <f t="shared" si="110"/>
        <v>oct-2024</v>
      </c>
      <c r="H1425" t="str">
        <f t="shared" si="111"/>
        <v>28-oct</v>
      </c>
      <c r="I1425">
        <f t="shared" si="112"/>
        <v>2024</v>
      </c>
      <c r="J1425" t="str">
        <f t="shared" si="113"/>
        <v>2024-10</v>
      </c>
      <c r="K1425" t="str">
        <f t="shared" si="114"/>
        <v>Semaine</v>
      </c>
    </row>
    <row r="1426" spans="1:11">
      <c r="A1426" s="6" t="s">
        <v>7</v>
      </c>
      <c r="B1426" s="160">
        <v>45593</v>
      </c>
      <c r="C1426" s="48">
        <v>117.66</v>
      </c>
      <c r="D1426" s="7" t="s">
        <v>113</v>
      </c>
      <c r="E1426" t="s">
        <v>380</v>
      </c>
      <c r="F1426" t="s">
        <v>69</v>
      </c>
      <c r="G1426" t="str">
        <f t="shared" si="110"/>
        <v>oct-2024</v>
      </c>
      <c r="H1426" t="str">
        <f t="shared" si="111"/>
        <v>28-oct</v>
      </c>
      <c r="I1426">
        <f t="shared" si="112"/>
        <v>2024</v>
      </c>
      <c r="J1426" t="str">
        <f t="shared" si="113"/>
        <v>2024-10</v>
      </c>
      <c r="K1426" t="str">
        <f t="shared" si="114"/>
        <v>Semaine</v>
      </c>
    </row>
    <row r="1427" spans="1:11">
      <c r="A1427" s="6" t="s">
        <v>7</v>
      </c>
      <c r="B1427" s="160">
        <v>45593</v>
      </c>
      <c r="C1427" s="48">
        <v>40.46</v>
      </c>
      <c r="D1427" s="7" t="s">
        <v>383</v>
      </c>
      <c r="E1427" t="s">
        <v>380</v>
      </c>
      <c r="F1427" t="s">
        <v>69</v>
      </c>
      <c r="G1427" t="str">
        <f t="shared" si="110"/>
        <v>oct-2024</v>
      </c>
      <c r="H1427" t="str">
        <f t="shared" si="111"/>
        <v>28-oct</v>
      </c>
      <c r="I1427">
        <f t="shared" si="112"/>
        <v>2024</v>
      </c>
      <c r="J1427" t="str">
        <f t="shared" si="113"/>
        <v>2024-10</v>
      </c>
      <c r="K1427" t="str">
        <f t="shared" si="114"/>
        <v>Semaine</v>
      </c>
    </row>
    <row r="1428" spans="1:11">
      <c r="A1428" s="6" t="s">
        <v>7</v>
      </c>
      <c r="B1428" s="160">
        <v>45593</v>
      </c>
      <c r="C1428" s="48">
        <v>346.57</v>
      </c>
      <c r="D1428" s="7" t="s">
        <v>383</v>
      </c>
      <c r="E1428" t="s">
        <v>380</v>
      </c>
      <c r="F1428" t="s">
        <v>69</v>
      </c>
      <c r="G1428" t="str">
        <f t="shared" si="110"/>
        <v>oct-2024</v>
      </c>
      <c r="H1428" t="str">
        <f t="shared" si="111"/>
        <v>28-oct</v>
      </c>
      <c r="I1428">
        <f t="shared" si="112"/>
        <v>2024</v>
      </c>
      <c r="J1428" t="str">
        <f t="shared" si="113"/>
        <v>2024-10</v>
      </c>
      <c r="K1428" t="str">
        <f t="shared" si="114"/>
        <v>Semaine</v>
      </c>
    </row>
    <row r="1429" spans="1:11">
      <c r="A1429" s="6" t="s">
        <v>7</v>
      </c>
      <c r="B1429" s="160">
        <v>45593</v>
      </c>
      <c r="C1429" s="48">
        <v>376.62</v>
      </c>
      <c r="D1429" s="7" t="s">
        <v>117</v>
      </c>
      <c r="E1429" t="s">
        <v>380</v>
      </c>
      <c r="F1429" t="s">
        <v>69</v>
      </c>
      <c r="G1429" t="str">
        <f t="shared" si="110"/>
        <v>oct-2024</v>
      </c>
      <c r="H1429" t="str">
        <f t="shared" si="111"/>
        <v>28-oct</v>
      </c>
      <c r="I1429">
        <f t="shared" si="112"/>
        <v>2024</v>
      </c>
      <c r="J1429" t="str">
        <f t="shared" si="113"/>
        <v>2024-10</v>
      </c>
      <c r="K1429" t="str">
        <f t="shared" si="114"/>
        <v>Semaine</v>
      </c>
    </row>
    <row r="1430" spans="1:11">
      <c r="A1430" s="6" t="s">
        <v>7</v>
      </c>
      <c r="B1430" s="160">
        <v>45591</v>
      </c>
      <c r="C1430" s="48">
        <v>146.87</v>
      </c>
      <c r="D1430" s="7" t="s">
        <v>313</v>
      </c>
      <c r="E1430" t="s">
        <v>380</v>
      </c>
      <c r="F1430" t="s">
        <v>69</v>
      </c>
      <c r="G1430" t="str">
        <f t="shared" si="110"/>
        <v>oct-2024</v>
      </c>
      <c r="H1430" t="str">
        <f t="shared" si="111"/>
        <v>26-oct</v>
      </c>
      <c r="I1430">
        <f t="shared" si="112"/>
        <v>2024</v>
      </c>
      <c r="J1430" t="str">
        <f t="shared" si="113"/>
        <v>2024-10</v>
      </c>
      <c r="K1430" t="str">
        <f t="shared" si="114"/>
        <v>Week-end</v>
      </c>
    </row>
    <row r="1431" spans="1:11">
      <c r="A1431" s="6" t="s">
        <v>7</v>
      </c>
      <c r="B1431" s="160">
        <v>45591</v>
      </c>
      <c r="C1431" s="48">
        <v>570.01</v>
      </c>
      <c r="D1431" s="7" t="s">
        <v>381</v>
      </c>
      <c r="E1431" t="s">
        <v>380</v>
      </c>
      <c r="F1431" t="s">
        <v>69</v>
      </c>
      <c r="G1431" t="str">
        <f t="shared" si="110"/>
        <v>oct-2024</v>
      </c>
      <c r="H1431" t="str">
        <f t="shared" si="111"/>
        <v>26-oct</v>
      </c>
      <c r="I1431">
        <f t="shared" si="112"/>
        <v>2024</v>
      </c>
      <c r="J1431" t="str">
        <f t="shared" si="113"/>
        <v>2024-10</v>
      </c>
      <c r="K1431" t="str">
        <f t="shared" si="114"/>
        <v>Week-end</v>
      </c>
    </row>
    <row r="1432" spans="1:11">
      <c r="A1432" s="6" t="s">
        <v>7</v>
      </c>
      <c r="B1432" s="160">
        <v>45591</v>
      </c>
      <c r="C1432" s="48">
        <v>465.02</v>
      </c>
      <c r="D1432" s="7" t="s">
        <v>117</v>
      </c>
      <c r="E1432" t="s">
        <v>380</v>
      </c>
      <c r="F1432" t="s">
        <v>69</v>
      </c>
      <c r="G1432" t="str">
        <f t="shared" si="110"/>
        <v>oct-2024</v>
      </c>
      <c r="H1432" t="str">
        <f t="shared" si="111"/>
        <v>26-oct</v>
      </c>
      <c r="I1432">
        <f t="shared" si="112"/>
        <v>2024</v>
      </c>
      <c r="J1432" t="str">
        <f t="shared" si="113"/>
        <v>2024-10</v>
      </c>
      <c r="K1432" t="str">
        <f t="shared" si="114"/>
        <v>Week-end</v>
      </c>
    </row>
    <row r="1433" spans="1:11">
      <c r="A1433" s="6" t="s">
        <v>7</v>
      </c>
      <c r="B1433" s="160">
        <v>45590</v>
      </c>
      <c r="C1433" s="48">
        <v>447.6</v>
      </c>
      <c r="D1433" s="7" t="s">
        <v>118</v>
      </c>
      <c r="E1433" t="s">
        <v>380</v>
      </c>
      <c r="F1433" t="s">
        <v>69</v>
      </c>
      <c r="G1433" t="str">
        <f t="shared" si="110"/>
        <v>oct-2024</v>
      </c>
      <c r="H1433" t="str">
        <f t="shared" si="111"/>
        <v>25-oct</v>
      </c>
      <c r="I1433">
        <f t="shared" si="112"/>
        <v>2024</v>
      </c>
      <c r="J1433" t="str">
        <f t="shared" si="113"/>
        <v>2024-10</v>
      </c>
      <c r="K1433" t="str">
        <f t="shared" si="114"/>
        <v>Semaine</v>
      </c>
    </row>
    <row r="1434" spans="1:11">
      <c r="A1434" s="6" t="s">
        <v>7</v>
      </c>
      <c r="B1434" s="160">
        <v>45590</v>
      </c>
      <c r="C1434" s="48">
        <v>56.4</v>
      </c>
      <c r="D1434" s="7" t="s">
        <v>381</v>
      </c>
      <c r="E1434" t="s">
        <v>380</v>
      </c>
      <c r="F1434" t="s">
        <v>69</v>
      </c>
      <c r="G1434" t="str">
        <f t="shared" si="110"/>
        <v>oct-2024</v>
      </c>
      <c r="H1434" t="str">
        <f t="shared" si="111"/>
        <v>25-oct</v>
      </c>
      <c r="I1434">
        <f t="shared" si="112"/>
        <v>2024</v>
      </c>
      <c r="J1434" t="str">
        <f t="shared" si="113"/>
        <v>2024-10</v>
      </c>
      <c r="K1434" t="str">
        <f t="shared" si="114"/>
        <v>Semaine</v>
      </c>
    </row>
    <row r="1435" spans="1:11">
      <c r="A1435" s="6" t="s">
        <v>7</v>
      </c>
      <c r="B1435" s="160">
        <v>45590</v>
      </c>
      <c r="C1435" s="48">
        <v>395.59</v>
      </c>
      <c r="D1435" s="7" t="s">
        <v>381</v>
      </c>
      <c r="E1435" t="s">
        <v>380</v>
      </c>
      <c r="F1435" t="s">
        <v>69</v>
      </c>
      <c r="G1435" t="str">
        <f t="shared" si="110"/>
        <v>oct-2024</v>
      </c>
      <c r="H1435" t="str">
        <f t="shared" si="111"/>
        <v>25-oct</v>
      </c>
      <c r="I1435">
        <f t="shared" si="112"/>
        <v>2024</v>
      </c>
      <c r="J1435" t="str">
        <f t="shared" si="113"/>
        <v>2024-10</v>
      </c>
      <c r="K1435" t="str">
        <f t="shared" si="114"/>
        <v>Semaine</v>
      </c>
    </row>
    <row r="1436" spans="1:11">
      <c r="A1436" s="6" t="s">
        <v>7</v>
      </c>
      <c r="B1436" s="160">
        <v>45590</v>
      </c>
      <c r="C1436" s="48">
        <v>661.54</v>
      </c>
      <c r="D1436" s="7" t="s">
        <v>116</v>
      </c>
      <c r="E1436" t="s">
        <v>380</v>
      </c>
      <c r="F1436" t="s">
        <v>69</v>
      </c>
      <c r="G1436" t="str">
        <f t="shared" si="110"/>
        <v>oct-2024</v>
      </c>
      <c r="H1436" t="str">
        <f t="shared" si="111"/>
        <v>25-oct</v>
      </c>
      <c r="I1436">
        <f t="shared" si="112"/>
        <v>2024</v>
      </c>
      <c r="J1436" t="str">
        <f t="shared" si="113"/>
        <v>2024-10</v>
      </c>
      <c r="K1436" t="str">
        <f t="shared" si="114"/>
        <v>Semaine</v>
      </c>
    </row>
    <row r="1437" spans="1:11">
      <c r="A1437" s="6" t="s">
        <v>7</v>
      </c>
      <c r="B1437" s="160">
        <v>45590</v>
      </c>
      <c r="C1437" s="48">
        <v>666.57</v>
      </c>
      <c r="D1437" s="7" t="s">
        <v>117</v>
      </c>
      <c r="E1437" t="s">
        <v>380</v>
      </c>
      <c r="F1437" t="s">
        <v>69</v>
      </c>
      <c r="G1437" t="str">
        <f t="shared" si="110"/>
        <v>oct-2024</v>
      </c>
      <c r="H1437" t="str">
        <f t="shared" si="111"/>
        <v>25-oct</v>
      </c>
      <c r="I1437">
        <f t="shared" si="112"/>
        <v>2024</v>
      </c>
      <c r="J1437" t="str">
        <f t="shared" si="113"/>
        <v>2024-10</v>
      </c>
      <c r="K1437" t="str">
        <f t="shared" si="114"/>
        <v>Semaine</v>
      </c>
    </row>
    <row r="1438" spans="1:11">
      <c r="A1438" s="6" t="s">
        <v>7</v>
      </c>
      <c r="B1438" s="160">
        <v>45589</v>
      </c>
      <c r="C1438" s="48">
        <v>476.41</v>
      </c>
      <c r="D1438" s="7" t="s">
        <v>381</v>
      </c>
      <c r="E1438" t="s">
        <v>380</v>
      </c>
      <c r="F1438" t="s">
        <v>69</v>
      </c>
      <c r="G1438" t="str">
        <f t="shared" si="110"/>
        <v>oct-2024</v>
      </c>
      <c r="H1438" t="str">
        <f t="shared" si="111"/>
        <v>24-oct</v>
      </c>
      <c r="I1438">
        <f t="shared" si="112"/>
        <v>2024</v>
      </c>
      <c r="J1438" t="str">
        <f t="shared" si="113"/>
        <v>2024-10</v>
      </c>
      <c r="K1438" t="str">
        <f t="shared" si="114"/>
        <v>Semaine</v>
      </c>
    </row>
    <row r="1439" spans="1:11">
      <c r="A1439" s="6" t="s">
        <v>7</v>
      </c>
      <c r="B1439" s="160">
        <v>45589</v>
      </c>
      <c r="C1439" s="48">
        <v>565.66</v>
      </c>
      <c r="D1439" s="7" t="s">
        <v>113</v>
      </c>
      <c r="E1439" t="s">
        <v>380</v>
      </c>
      <c r="F1439" t="s">
        <v>69</v>
      </c>
      <c r="G1439" t="str">
        <f t="shared" si="110"/>
        <v>oct-2024</v>
      </c>
      <c r="H1439" t="str">
        <f t="shared" si="111"/>
        <v>24-oct</v>
      </c>
      <c r="I1439">
        <f t="shared" si="112"/>
        <v>2024</v>
      </c>
      <c r="J1439" t="str">
        <f t="shared" si="113"/>
        <v>2024-10</v>
      </c>
      <c r="K1439" t="str">
        <f t="shared" si="114"/>
        <v>Semaine</v>
      </c>
    </row>
    <row r="1440" spans="1:11">
      <c r="A1440" s="6" t="s">
        <v>7</v>
      </c>
      <c r="B1440" s="160">
        <v>45589</v>
      </c>
      <c r="C1440" s="48">
        <v>234.67</v>
      </c>
      <c r="D1440" s="7" t="s">
        <v>117</v>
      </c>
      <c r="E1440" t="s">
        <v>380</v>
      </c>
      <c r="F1440" t="s">
        <v>69</v>
      </c>
      <c r="G1440" t="str">
        <f t="shared" si="110"/>
        <v>oct-2024</v>
      </c>
      <c r="H1440" t="str">
        <f t="shared" si="111"/>
        <v>24-oct</v>
      </c>
      <c r="I1440">
        <f t="shared" si="112"/>
        <v>2024</v>
      </c>
      <c r="J1440" t="str">
        <f t="shared" si="113"/>
        <v>2024-10</v>
      </c>
      <c r="K1440" t="str">
        <f t="shared" si="114"/>
        <v>Semaine</v>
      </c>
    </row>
    <row r="1441" spans="1:11">
      <c r="A1441" s="6" t="s">
        <v>7</v>
      </c>
      <c r="B1441" s="160">
        <v>45588</v>
      </c>
      <c r="C1441" s="48">
        <v>169.64</v>
      </c>
      <c r="D1441" s="7" t="s">
        <v>114</v>
      </c>
      <c r="E1441" t="s">
        <v>380</v>
      </c>
      <c r="F1441" t="s">
        <v>69</v>
      </c>
      <c r="G1441" t="str">
        <f t="shared" si="110"/>
        <v>oct-2024</v>
      </c>
      <c r="H1441" t="str">
        <f t="shared" si="111"/>
        <v>23-oct</v>
      </c>
      <c r="I1441">
        <f t="shared" si="112"/>
        <v>2024</v>
      </c>
      <c r="J1441" t="str">
        <f t="shared" si="113"/>
        <v>2024-10</v>
      </c>
      <c r="K1441" t="str">
        <f t="shared" si="114"/>
        <v>Semaine</v>
      </c>
    </row>
    <row r="1442" spans="1:11">
      <c r="A1442" s="6" t="s">
        <v>7</v>
      </c>
      <c r="B1442" s="160">
        <v>45588</v>
      </c>
      <c r="C1442" s="48">
        <v>463.06</v>
      </c>
      <c r="D1442" s="7" t="s">
        <v>118</v>
      </c>
      <c r="E1442" t="s">
        <v>380</v>
      </c>
      <c r="F1442" t="s">
        <v>69</v>
      </c>
      <c r="G1442" t="str">
        <f t="shared" si="110"/>
        <v>oct-2024</v>
      </c>
      <c r="H1442" t="str">
        <f t="shared" si="111"/>
        <v>23-oct</v>
      </c>
      <c r="I1442">
        <f t="shared" si="112"/>
        <v>2024</v>
      </c>
      <c r="J1442" t="str">
        <f t="shared" si="113"/>
        <v>2024-10</v>
      </c>
      <c r="K1442" t="str">
        <f t="shared" si="114"/>
        <v>Semaine</v>
      </c>
    </row>
    <row r="1443" spans="1:11">
      <c r="A1443" s="6" t="s">
        <v>7</v>
      </c>
      <c r="B1443" s="160">
        <v>45588</v>
      </c>
      <c r="C1443" s="48">
        <v>352.73</v>
      </c>
      <c r="D1443" s="7" t="s">
        <v>381</v>
      </c>
      <c r="E1443" t="s">
        <v>380</v>
      </c>
      <c r="F1443" t="s">
        <v>69</v>
      </c>
      <c r="G1443" t="str">
        <f t="shared" si="110"/>
        <v>oct-2024</v>
      </c>
      <c r="H1443" t="str">
        <f t="shared" si="111"/>
        <v>23-oct</v>
      </c>
      <c r="I1443">
        <f t="shared" si="112"/>
        <v>2024</v>
      </c>
      <c r="J1443" t="str">
        <f t="shared" si="113"/>
        <v>2024-10</v>
      </c>
      <c r="K1443" t="str">
        <f t="shared" si="114"/>
        <v>Semaine</v>
      </c>
    </row>
    <row r="1444" spans="1:11">
      <c r="A1444" s="6" t="s">
        <v>7</v>
      </c>
      <c r="B1444" s="160">
        <v>45588</v>
      </c>
      <c r="C1444" s="48">
        <v>633.58000000000004</v>
      </c>
      <c r="D1444" s="7" t="s">
        <v>116</v>
      </c>
      <c r="E1444" t="s">
        <v>380</v>
      </c>
      <c r="F1444" t="s">
        <v>69</v>
      </c>
      <c r="G1444" t="str">
        <f t="shared" si="110"/>
        <v>oct-2024</v>
      </c>
      <c r="H1444" t="str">
        <f t="shared" si="111"/>
        <v>23-oct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60">
        <v>45588</v>
      </c>
      <c r="C1445" s="48">
        <v>119.93</v>
      </c>
      <c r="D1445" s="7" t="s">
        <v>113</v>
      </c>
      <c r="E1445" t="s">
        <v>380</v>
      </c>
      <c r="F1445" t="s">
        <v>69</v>
      </c>
      <c r="G1445" t="str">
        <f t="shared" si="110"/>
        <v>oct-2024</v>
      </c>
      <c r="H1445" t="str">
        <f t="shared" si="111"/>
        <v>23-oct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60">
        <v>45588</v>
      </c>
      <c r="C1446" s="48">
        <v>504.39</v>
      </c>
      <c r="D1446" s="7" t="s">
        <v>117</v>
      </c>
      <c r="E1446" t="s">
        <v>380</v>
      </c>
      <c r="F1446" t="s">
        <v>69</v>
      </c>
      <c r="G1446" t="str">
        <f t="shared" si="110"/>
        <v>oct-2024</v>
      </c>
      <c r="H1446" t="str">
        <f t="shared" si="111"/>
        <v>23-oct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60">
        <v>45587</v>
      </c>
      <c r="C1447" s="48">
        <v>194.91</v>
      </c>
      <c r="D1447" s="7" t="s">
        <v>114</v>
      </c>
      <c r="E1447" t="s">
        <v>380</v>
      </c>
      <c r="F1447" t="s">
        <v>69</v>
      </c>
      <c r="G1447" t="str">
        <f t="shared" si="110"/>
        <v>oct-2024</v>
      </c>
      <c r="H1447" t="str">
        <f t="shared" si="111"/>
        <v>22-oct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60">
        <v>45587</v>
      </c>
      <c r="C1448" s="48">
        <v>734.43</v>
      </c>
      <c r="D1448" s="7" t="s">
        <v>120</v>
      </c>
      <c r="E1448" t="s">
        <v>380</v>
      </c>
      <c r="F1448" t="s">
        <v>69</v>
      </c>
      <c r="G1448" t="str">
        <f t="shared" si="110"/>
        <v>oct-2024</v>
      </c>
      <c r="H1448" t="str">
        <f t="shared" si="111"/>
        <v>22-oct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60">
        <v>45586</v>
      </c>
      <c r="C1449" s="48">
        <v>772.56</v>
      </c>
      <c r="D1449" s="7" t="s">
        <v>119</v>
      </c>
      <c r="E1449" t="s">
        <v>380</v>
      </c>
      <c r="F1449" t="s">
        <v>69</v>
      </c>
      <c r="G1449" t="str">
        <f t="shared" si="110"/>
        <v>oct-2024</v>
      </c>
      <c r="H1449" t="str">
        <f t="shared" si="111"/>
        <v>21-oct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60">
        <v>45586</v>
      </c>
      <c r="C1450" s="48">
        <v>337.72</v>
      </c>
      <c r="D1450" s="7" t="s">
        <v>391</v>
      </c>
      <c r="E1450" t="s">
        <v>380</v>
      </c>
      <c r="F1450" t="s">
        <v>69</v>
      </c>
      <c r="G1450" t="str">
        <f t="shared" si="110"/>
        <v>oct-2024</v>
      </c>
      <c r="H1450" t="str">
        <f t="shared" si="111"/>
        <v>21-oct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60">
        <v>45586</v>
      </c>
      <c r="C1451" s="48">
        <v>204.4</v>
      </c>
      <c r="D1451" s="7" t="s">
        <v>381</v>
      </c>
      <c r="E1451" t="s">
        <v>380</v>
      </c>
      <c r="F1451" t="s">
        <v>69</v>
      </c>
      <c r="G1451" t="str">
        <f t="shared" si="110"/>
        <v>oct-2024</v>
      </c>
      <c r="H1451" t="str">
        <f t="shared" si="111"/>
        <v>21-oct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60">
        <v>45586</v>
      </c>
      <c r="C1452" s="48">
        <v>750.89</v>
      </c>
      <c r="D1452" s="7" t="s">
        <v>383</v>
      </c>
      <c r="E1452" t="s">
        <v>380</v>
      </c>
      <c r="F1452" t="s">
        <v>69</v>
      </c>
      <c r="G1452" t="str">
        <f t="shared" si="110"/>
        <v>oct-2024</v>
      </c>
      <c r="H1452" t="str">
        <f t="shared" si="111"/>
        <v>21-oct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60">
        <v>45586</v>
      </c>
      <c r="C1453" s="48">
        <v>189.13</v>
      </c>
      <c r="D1453" s="7" t="s">
        <v>117</v>
      </c>
      <c r="E1453" t="s">
        <v>380</v>
      </c>
      <c r="F1453" t="s">
        <v>69</v>
      </c>
      <c r="G1453" t="str">
        <f t="shared" si="110"/>
        <v>oct-2024</v>
      </c>
      <c r="H1453" t="str">
        <f t="shared" si="111"/>
        <v>21-oct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60">
        <v>45585</v>
      </c>
      <c r="C1454" s="48">
        <v>281.85000000000002</v>
      </c>
      <c r="D1454" s="7" t="s">
        <v>381</v>
      </c>
      <c r="E1454" t="s">
        <v>380</v>
      </c>
      <c r="F1454" t="s">
        <v>69</v>
      </c>
      <c r="G1454" t="str">
        <f t="shared" si="110"/>
        <v>oct-2024</v>
      </c>
      <c r="H1454" t="str">
        <f t="shared" si="111"/>
        <v>20-oct</v>
      </c>
      <c r="I1454">
        <f t="shared" si="112"/>
        <v>2024</v>
      </c>
      <c r="J1454" t="str">
        <f t="shared" si="113"/>
        <v>2024-10</v>
      </c>
      <c r="K1454" t="str">
        <f t="shared" si="114"/>
        <v>Week-end</v>
      </c>
    </row>
    <row r="1455" spans="1:11">
      <c r="A1455" s="6" t="s">
        <v>7</v>
      </c>
      <c r="B1455" s="160">
        <v>45584</v>
      </c>
      <c r="C1455" s="48">
        <v>160.1</v>
      </c>
      <c r="D1455" s="7" t="s">
        <v>381</v>
      </c>
      <c r="E1455" t="s">
        <v>380</v>
      </c>
      <c r="F1455" t="s">
        <v>69</v>
      </c>
      <c r="G1455" t="str">
        <f t="shared" si="110"/>
        <v>oct-2024</v>
      </c>
      <c r="H1455" t="str">
        <f t="shared" si="111"/>
        <v>19-oct</v>
      </c>
      <c r="I1455">
        <f t="shared" si="112"/>
        <v>2024</v>
      </c>
      <c r="J1455" t="str">
        <f t="shared" si="113"/>
        <v>2024-10</v>
      </c>
      <c r="K1455" t="str">
        <f t="shared" si="114"/>
        <v>Week-end</v>
      </c>
    </row>
    <row r="1456" spans="1:11">
      <c r="A1456" s="6" t="s">
        <v>7</v>
      </c>
      <c r="B1456" s="160">
        <v>45584</v>
      </c>
      <c r="C1456" s="48">
        <v>554.73</v>
      </c>
      <c r="D1456" s="7" t="s">
        <v>113</v>
      </c>
      <c r="E1456" t="s">
        <v>380</v>
      </c>
      <c r="F1456" t="s">
        <v>69</v>
      </c>
      <c r="G1456" t="str">
        <f t="shared" si="110"/>
        <v>oct-2024</v>
      </c>
      <c r="H1456" t="str">
        <f t="shared" si="111"/>
        <v>19-oct</v>
      </c>
      <c r="I1456">
        <f t="shared" si="112"/>
        <v>2024</v>
      </c>
      <c r="J1456" t="str">
        <f t="shared" si="113"/>
        <v>2024-10</v>
      </c>
      <c r="K1456" t="str">
        <f t="shared" si="114"/>
        <v>Week-end</v>
      </c>
    </row>
    <row r="1457" spans="1:11">
      <c r="A1457" s="6" t="s">
        <v>7</v>
      </c>
      <c r="B1457" s="160">
        <v>45584</v>
      </c>
      <c r="C1457" s="48">
        <v>531.65</v>
      </c>
      <c r="D1457" s="7" t="s">
        <v>117</v>
      </c>
      <c r="E1457" t="s">
        <v>380</v>
      </c>
      <c r="F1457" t="s">
        <v>69</v>
      </c>
      <c r="G1457" t="str">
        <f t="shared" si="110"/>
        <v>oct-2024</v>
      </c>
      <c r="H1457" t="str">
        <f t="shared" si="111"/>
        <v>19-oct</v>
      </c>
      <c r="I1457">
        <f t="shared" si="112"/>
        <v>2024</v>
      </c>
      <c r="J1457" t="str">
        <f t="shared" si="113"/>
        <v>2024-10</v>
      </c>
      <c r="K1457" t="str">
        <f t="shared" si="114"/>
        <v>Week-end</v>
      </c>
    </row>
    <row r="1458" spans="1:11">
      <c r="A1458" s="6" t="s">
        <v>7</v>
      </c>
      <c r="B1458" s="160">
        <v>45583</v>
      </c>
      <c r="C1458" s="48">
        <v>556.77</v>
      </c>
      <c r="D1458" s="7" t="s">
        <v>381</v>
      </c>
      <c r="E1458" t="s">
        <v>380</v>
      </c>
      <c r="F1458" t="s">
        <v>69</v>
      </c>
      <c r="G1458" t="str">
        <f t="shared" si="110"/>
        <v>oct-2024</v>
      </c>
      <c r="H1458" t="str">
        <f t="shared" si="111"/>
        <v>18-oct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60">
        <v>45583</v>
      </c>
      <c r="C1459" s="48">
        <v>427.08</v>
      </c>
      <c r="D1459" s="7" t="s">
        <v>118</v>
      </c>
      <c r="E1459" t="s">
        <v>380</v>
      </c>
      <c r="F1459" t="s">
        <v>69</v>
      </c>
      <c r="G1459" t="str">
        <f t="shared" si="110"/>
        <v>oct-2024</v>
      </c>
      <c r="H1459" t="str">
        <f t="shared" si="111"/>
        <v>18-oct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60">
        <v>45583</v>
      </c>
      <c r="C1460" s="48">
        <v>782.03</v>
      </c>
      <c r="D1460" s="7" t="s">
        <v>116</v>
      </c>
      <c r="E1460" t="s">
        <v>380</v>
      </c>
      <c r="F1460" t="s">
        <v>69</v>
      </c>
      <c r="G1460" t="str">
        <f t="shared" si="110"/>
        <v>oct-2024</v>
      </c>
      <c r="H1460" t="str">
        <f t="shared" si="111"/>
        <v>18-oct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60">
        <v>45583</v>
      </c>
      <c r="C1461" s="48">
        <v>502.3</v>
      </c>
      <c r="D1461" s="7" t="s">
        <v>399</v>
      </c>
      <c r="E1461" t="s">
        <v>380</v>
      </c>
      <c r="F1461" t="s">
        <v>69</v>
      </c>
      <c r="G1461" t="str">
        <f t="shared" si="110"/>
        <v>oct-2024</v>
      </c>
      <c r="H1461" t="str">
        <f t="shared" si="111"/>
        <v>18-oct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60">
        <v>45583</v>
      </c>
      <c r="C1462" s="48">
        <v>324.02999999999997</v>
      </c>
      <c r="D1462" s="7" t="s">
        <v>117</v>
      </c>
      <c r="E1462" t="s">
        <v>380</v>
      </c>
      <c r="F1462" t="s">
        <v>69</v>
      </c>
      <c r="G1462" t="str">
        <f t="shared" si="110"/>
        <v>oct-2024</v>
      </c>
      <c r="H1462" t="str">
        <f t="shared" si="111"/>
        <v>18-oct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60">
        <v>45583</v>
      </c>
      <c r="C1463" s="48">
        <v>443.3</v>
      </c>
      <c r="D1463" s="7" t="s">
        <v>397</v>
      </c>
      <c r="E1463" t="s">
        <v>380</v>
      </c>
      <c r="F1463" t="s">
        <v>69</v>
      </c>
      <c r="G1463" t="str">
        <f t="shared" si="110"/>
        <v>oct-2024</v>
      </c>
      <c r="H1463" t="str">
        <f t="shared" si="111"/>
        <v>18-oct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60">
        <v>45583</v>
      </c>
      <c r="C1464" s="48">
        <v>1163.92</v>
      </c>
      <c r="D1464" s="7" t="s">
        <v>313</v>
      </c>
      <c r="E1464" t="s">
        <v>380</v>
      </c>
      <c r="F1464" t="s">
        <v>69</v>
      </c>
      <c r="G1464" t="str">
        <f t="shared" si="110"/>
        <v>oct-2024</v>
      </c>
      <c r="H1464" t="str">
        <f t="shared" si="111"/>
        <v>18-oct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60">
        <v>45582</v>
      </c>
      <c r="C1465" s="48">
        <v>96.4</v>
      </c>
      <c r="D1465" s="7" t="s">
        <v>113</v>
      </c>
      <c r="E1465" t="s">
        <v>380</v>
      </c>
      <c r="F1465" t="s">
        <v>69</v>
      </c>
      <c r="G1465" t="str">
        <f t="shared" si="110"/>
        <v>oct-2024</v>
      </c>
      <c r="H1465" t="str">
        <f t="shared" si="111"/>
        <v>17-oct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60">
        <v>45582</v>
      </c>
      <c r="C1466" s="48">
        <v>390.72</v>
      </c>
      <c r="D1466" s="7" t="s">
        <v>117</v>
      </c>
      <c r="E1466" t="s">
        <v>380</v>
      </c>
      <c r="F1466" t="s">
        <v>69</v>
      </c>
      <c r="G1466" t="str">
        <f t="shared" si="110"/>
        <v>oct-2024</v>
      </c>
      <c r="H1466" t="str">
        <f t="shared" si="111"/>
        <v>17-oct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60">
        <v>45581</v>
      </c>
      <c r="C1467" s="48">
        <v>229.59</v>
      </c>
      <c r="D1467" s="7" t="s">
        <v>114</v>
      </c>
      <c r="E1467" t="s">
        <v>380</v>
      </c>
      <c r="F1467" t="s">
        <v>69</v>
      </c>
      <c r="G1467" t="str">
        <f t="shared" si="110"/>
        <v>oct-2024</v>
      </c>
      <c r="H1467" t="str">
        <f t="shared" si="111"/>
        <v>16-oct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60">
        <v>45581</v>
      </c>
      <c r="C1468" s="48">
        <v>729.32</v>
      </c>
      <c r="D1468" s="7" t="s">
        <v>119</v>
      </c>
      <c r="E1468" t="s">
        <v>380</v>
      </c>
      <c r="F1468" t="s">
        <v>69</v>
      </c>
      <c r="G1468" t="str">
        <f t="shared" si="110"/>
        <v>oct-2024</v>
      </c>
      <c r="H1468" t="str">
        <f t="shared" si="111"/>
        <v>16-oct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60">
        <v>45581</v>
      </c>
      <c r="C1469" s="48">
        <v>512.75</v>
      </c>
      <c r="D1469" s="7" t="s">
        <v>381</v>
      </c>
      <c r="E1469" t="s">
        <v>380</v>
      </c>
      <c r="F1469" t="s">
        <v>69</v>
      </c>
      <c r="G1469" t="str">
        <f t="shared" si="110"/>
        <v>oct-2024</v>
      </c>
      <c r="H1469" t="str">
        <f t="shared" si="111"/>
        <v>16-oct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60">
        <v>45581</v>
      </c>
      <c r="C1470" s="48">
        <v>600.04999999999995</v>
      </c>
      <c r="D1470" s="7" t="s">
        <v>116</v>
      </c>
      <c r="E1470" t="s">
        <v>380</v>
      </c>
      <c r="F1470" t="s">
        <v>69</v>
      </c>
      <c r="G1470" t="str">
        <f t="shared" si="110"/>
        <v>oct-2024</v>
      </c>
      <c r="H1470" t="str">
        <f t="shared" si="111"/>
        <v>16-oct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60">
        <v>45581</v>
      </c>
      <c r="C1471" s="48">
        <v>204.24</v>
      </c>
      <c r="D1471" s="7" t="s">
        <v>117</v>
      </c>
      <c r="E1471" t="s">
        <v>380</v>
      </c>
      <c r="F1471" t="s">
        <v>69</v>
      </c>
      <c r="G1471" t="str">
        <f t="shared" si="110"/>
        <v>oct-2024</v>
      </c>
      <c r="H1471" t="str">
        <f t="shared" si="111"/>
        <v>16-oct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60">
        <v>45580</v>
      </c>
      <c r="C1472" s="48">
        <v>484.9</v>
      </c>
      <c r="D1472" s="7" t="s">
        <v>381</v>
      </c>
      <c r="E1472" t="s">
        <v>380</v>
      </c>
      <c r="F1472" t="s">
        <v>69</v>
      </c>
      <c r="G1472" t="str">
        <f t="shared" si="110"/>
        <v>oct-2024</v>
      </c>
      <c r="H1472" t="str">
        <f t="shared" si="111"/>
        <v>15-oct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60">
        <v>45580</v>
      </c>
      <c r="C1473" s="48">
        <v>524.09</v>
      </c>
      <c r="D1473" s="7" t="s">
        <v>118</v>
      </c>
      <c r="E1473" t="s">
        <v>380</v>
      </c>
      <c r="F1473" t="s">
        <v>69</v>
      </c>
      <c r="G1473" t="str">
        <f t="shared" si="110"/>
        <v>oct-2024</v>
      </c>
      <c r="H1473" t="str">
        <f t="shared" si="111"/>
        <v>15-oct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60">
        <v>45580</v>
      </c>
      <c r="C1474" s="48">
        <v>186.04</v>
      </c>
      <c r="D1474" s="7" t="s">
        <v>399</v>
      </c>
      <c r="E1474" t="s">
        <v>380</v>
      </c>
      <c r="F1474" t="s">
        <v>69</v>
      </c>
      <c r="G1474" t="str">
        <f t="shared" ref="G1474:G1537" si="115">TEXT(B1474,"mmm-aaaa")</f>
        <v>oct-2024</v>
      </c>
      <c r="H1474" t="str">
        <f t="shared" ref="H1474:H1537" si="116">TEXT(B1474,"jj-mmm")</f>
        <v>15-oct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60">
        <v>45580</v>
      </c>
      <c r="C1475" s="48">
        <v>615.33000000000004</v>
      </c>
      <c r="D1475" s="7" t="s">
        <v>117</v>
      </c>
      <c r="E1475" t="s">
        <v>380</v>
      </c>
      <c r="F1475" t="s">
        <v>69</v>
      </c>
      <c r="G1475" t="str">
        <f t="shared" si="115"/>
        <v>oct-2024</v>
      </c>
      <c r="H1475" t="str">
        <f t="shared" si="116"/>
        <v>15-oct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60">
        <v>45580</v>
      </c>
      <c r="C1476" s="48">
        <v>170.2</v>
      </c>
      <c r="D1476" s="7" t="s">
        <v>114</v>
      </c>
      <c r="E1476" t="s">
        <v>380</v>
      </c>
      <c r="F1476" t="s">
        <v>69</v>
      </c>
      <c r="G1476" t="str">
        <f t="shared" si="115"/>
        <v>oct-2024</v>
      </c>
      <c r="H1476" t="str">
        <f t="shared" si="116"/>
        <v>15-oct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60">
        <v>45579</v>
      </c>
      <c r="C1477" s="48">
        <v>297.25</v>
      </c>
      <c r="D1477" s="7" t="s">
        <v>392</v>
      </c>
      <c r="E1477" t="s">
        <v>380</v>
      </c>
      <c r="F1477" t="s">
        <v>69</v>
      </c>
      <c r="G1477" t="str">
        <f t="shared" si="115"/>
        <v>oct-2024</v>
      </c>
      <c r="H1477" t="str">
        <f t="shared" si="116"/>
        <v>14-oct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60">
        <v>45579</v>
      </c>
      <c r="C1478" s="48">
        <v>420.9</v>
      </c>
      <c r="D1478" s="7" t="s">
        <v>381</v>
      </c>
      <c r="E1478" t="s">
        <v>380</v>
      </c>
      <c r="F1478" t="s">
        <v>69</v>
      </c>
      <c r="G1478" t="str">
        <f t="shared" si="115"/>
        <v>oct-2024</v>
      </c>
      <c r="H1478" t="str">
        <f t="shared" si="116"/>
        <v>14-oct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60">
        <v>45579</v>
      </c>
      <c r="C1479" s="48">
        <v>314.89999999999998</v>
      </c>
      <c r="D1479" s="7" t="s">
        <v>391</v>
      </c>
      <c r="E1479" t="s">
        <v>380</v>
      </c>
      <c r="F1479" t="s">
        <v>69</v>
      </c>
      <c r="G1479" t="str">
        <f t="shared" si="115"/>
        <v>oct-2024</v>
      </c>
      <c r="H1479" t="str">
        <f t="shared" si="116"/>
        <v>14-oct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60">
        <v>45579</v>
      </c>
      <c r="C1480" s="48">
        <v>335.38</v>
      </c>
      <c r="D1480" s="7" t="s">
        <v>383</v>
      </c>
      <c r="E1480" t="s">
        <v>380</v>
      </c>
      <c r="F1480" t="s">
        <v>69</v>
      </c>
      <c r="G1480" t="str">
        <f t="shared" si="115"/>
        <v>oct-2024</v>
      </c>
      <c r="H1480" t="str">
        <f t="shared" si="116"/>
        <v>14-oct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60">
        <v>45579</v>
      </c>
      <c r="C1481" s="48">
        <v>312.04000000000002</v>
      </c>
      <c r="D1481" s="7" t="s">
        <v>117</v>
      </c>
      <c r="E1481" t="s">
        <v>380</v>
      </c>
      <c r="F1481" t="s">
        <v>69</v>
      </c>
      <c r="G1481" t="str">
        <f t="shared" si="115"/>
        <v>oct-2024</v>
      </c>
      <c r="H1481" t="str">
        <f t="shared" si="116"/>
        <v>14-oct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60">
        <v>45579</v>
      </c>
      <c r="C1482" s="48">
        <v>1104.75</v>
      </c>
      <c r="D1482" s="7" t="s">
        <v>383</v>
      </c>
      <c r="E1482" t="s">
        <v>380</v>
      </c>
      <c r="F1482" t="s">
        <v>69</v>
      </c>
      <c r="G1482" t="str">
        <f t="shared" si="115"/>
        <v>oct-2024</v>
      </c>
      <c r="H1482" t="str">
        <f t="shared" si="116"/>
        <v>14-oct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60">
        <v>45577</v>
      </c>
      <c r="C1483" s="48">
        <v>764.09</v>
      </c>
      <c r="D1483" s="7" t="s">
        <v>113</v>
      </c>
      <c r="E1483" t="s">
        <v>380</v>
      </c>
      <c r="F1483" t="s">
        <v>69</v>
      </c>
      <c r="G1483" t="str">
        <f t="shared" si="115"/>
        <v>oct-2024</v>
      </c>
      <c r="H1483" t="str">
        <f t="shared" si="116"/>
        <v>12-oct</v>
      </c>
      <c r="I1483">
        <f t="shared" si="117"/>
        <v>2024</v>
      </c>
      <c r="J1483" t="str">
        <f t="shared" si="118"/>
        <v>2024-10</v>
      </c>
      <c r="K1483" t="str">
        <f t="shared" si="119"/>
        <v>Week-end</v>
      </c>
    </row>
    <row r="1484" spans="1:11">
      <c r="A1484" s="6" t="s">
        <v>7</v>
      </c>
      <c r="B1484" s="160">
        <v>45577</v>
      </c>
      <c r="C1484" s="48">
        <v>463.23</v>
      </c>
      <c r="D1484" s="7" t="s">
        <v>117</v>
      </c>
      <c r="E1484" t="s">
        <v>380</v>
      </c>
      <c r="F1484" t="s">
        <v>69</v>
      </c>
      <c r="G1484" t="str">
        <f t="shared" si="115"/>
        <v>oct-2024</v>
      </c>
      <c r="H1484" t="str">
        <f t="shared" si="116"/>
        <v>12-oct</v>
      </c>
      <c r="I1484">
        <f t="shared" si="117"/>
        <v>2024</v>
      </c>
      <c r="J1484" t="str">
        <f t="shared" si="118"/>
        <v>2024-10</v>
      </c>
      <c r="K1484" t="str">
        <f t="shared" si="119"/>
        <v>Week-end</v>
      </c>
    </row>
    <row r="1485" spans="1:11">
      <c r="A1485" s="6" t="s">
        <v>7</v>
      </c>
      <c r="B1485" s="160">
        <v>45576</v>
      </c>
      <c r="C1485" s="48">
        <v>758.25</v>
      </c>
      <c r="D1485" s="7" t="s">
        <v>381</v>
      </c>
      <c r="E1485" t="s">
        <v>380</v>
      </c>
      <c r="F1485" t="s">
        <v>69</v>
      </c>
      <c r="G1485" t="str">
        <f t="shared" si="115"/>
        <v>oct-2024</v>
      </c>
      <c r="H1485" t="str">
        <f t="shared" si="116"/>
        <v>11-oct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60">
        <v>45576</v>
      </c>
      <c r="C1486" s="48">
        <v>1267.01</v>
      </c>
      <c r="D1486" s="7" t="s">
        <v>118</v>
      </c>
      <c r="E1486" t="s">
        <v>380</v>
      </c>
      <c r="F1486" t="s">
        <v>69</v>
      </c>
      <c r="G1486" t="str">
        <f t="shared" si="115"/>
        <v>oct-2024</v>
      </c>
      <c r="H1486" t="str">
        <f t="shared" si="116"/>
        <v>11-oct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60">
        <v>45576</v>
      </c>
      <c r="C1487" s="48">
        <v>373.39</v>
      </c>
      <c r="D1487" s="7" t="s">
        <v>116</v>
      </c>
      <c r="E1487" t="s">
        <v>380</v>
      </c>
      <c r="F1487" t="s">
        <v>69</v>
      </c>
      <c r="G1487" t="str">
        <f t="shared" si="115"/>
        <v>oct-2024</v>
      </c>
      <c r="H1487" t="str">
        <f t="shared" si="116"/>
        <v>11-oct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60">
        <v>45576</v>
      </c>
      <c r="C1488" s="48">
        <v>1014.96</v>
      </c>
      <c r="D1488" s="7" t="s">
        <v>117</v>
      </c>
      <c r="E1488" t="s">
        <v>380</v>
      </c>
      <c r="F1488" t="s">
        <v>69</v>
      </c>
      <c r="G1488" t="str">
        <f t="shared" si="115"/>
        <v>oct-2024</v>
      </c>
      <c r="H1488" t="str">
        <f t="shared" si="116"/>
        <v>11-oct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60">
        <v>45576</v>
      </c>
      <c r="C1489" s="48">
        <v>745.51</v>
      </c>
      <c r="D1489" s="7" t="s">
        <v>120</v>
      </c>
      <c r="E1489" t="s">
        <v>380</v>
      </c>
      <c r="F1489" t="s">
        <v>69</v>
      </c>
      <c r="G1489" t="str">
        <f t="shared" si="115"/>
        <v>oct-2024</v>
      </c>
      <c r="H1489" t="str">
        <f t="shared" si="116"/>
        <v>11-oct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60">
        <v>45576</v>
      </c>
      <c r="C1490" s="48">
        <v>258.12</v>
      </c>
      <c r="D1490" s="7" t="s">
        <v>114</v>
      </c>
      <c r="E1490" t="s">
        <v>380</v>
      </c>
      <c r="F1490" t="s">
        <v>69</v>
      </c>
      <c r="G1490" t="str">
        <f t="shared" si="115"/>
        <v>oct-2024</v>
      </c>
      <c r="H1490" t="str">
        <f t="shared" si="116"/>
        <v>11-oct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60">
        <v>45575</v>
      </c>
      <c r="C1491" s="48">
        <v>315.87</v>
      </c>
      <c r="D1491" s="7" t="s">
        <v>381</v>
      </c>
      <c r="E1491" t="s">
        <v>380</v>
      </c>
      <c r="F1491" t="s">
        <v>69</v>
      </c>
      <c r="G1491" t="str">
        <f t="shared" si="115"/>
        <v>oct-2024</v>
      </c>
      <c r="H1491" t="str">
        <f t="shared" si="116"/>
        <v>10-oct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61">
        <v>45575</v>
      </c>
      <c r="C1492" s="49">
        <v>84.6</v>
      </c>
      <c r="D1492" s="11" t="s">
        <v>381</v>
      </c>
      <c r="E1492" t="s">
        <v>380</v>
      </c>
      <c r="F1492" t="s">
        <v>69</v>
      </c>
      <c r="G1492" t="str">
        <f t="shared" si="115"/>
        <v>oct-2024</v>
      </c>
      <c r="H1492" t="str">
        <f t="shared" si="116"/>
        <v>10-oct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61">
        <v>45575</v>
      </c>
      <c r="C1493" s="49">
        <v>676.47</v>
      </c>
      <c r="D1493" s="11" t="s">
        <v>118</v>
      </c>
      <c r="E1493" t="s">
        <v>380</v>
      </c>
      <c r="F1493" t="s">
        <v>69</v>
      </c>
      <c r="G1493" t="str">
        <f t="shared" si="115"/>
        <v>oct-2024</v>
      </c>
      <c r="H1493" t="str">
        <f t="shared" si="116"/>
        <v>10-oct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61">
        <v>45575</v>
      </c>
      <c r="C1494" s="49">
        <v>54.97</v>
      </c>
      <c r="D1494" s="11" t="s">
        <v>113</v>
      </c>
      <c r="E1494" t="s">
        <v>380</v>
      </c>
      <c r="F1494" t="s">
        <v>69</v>
      </c>
      <c r="G1494" t="str">
        <f t="shared" si="115"/>
        <v>oct-2024</v>
      </c>
      <c r="H1494" t="str">
        <f t="shared" si="116"/>
        <v>10-oct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61">
        <v>45575</v>
      </c>
      <c r="C1495" s="49">
        <v>276.81</v>
      </c>
      <c r="D1495" s="11" t="s">
        <v>117</v>
      </c>
      <c r="E1495" t="s">
        <v>380</v>
      </c>
      <c r="F1495" t="s">
        <v>69</v>
      </c>
      <c r="G1495" t="str">
        <f t="shared" si="115"/>
        <v>oct-2024</v>
      </c>
      <c r="H1495" t="str">
        <f t="shared" si="116"/>
        <v>10-oct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61">
        <v>45575</v>
      </c>
      <c r="C1496" s="49">
        <v>35.200000000000003</v>
      </c>
      <c r="D1496" s="11" t="s">
        <v>117</v>
      </c>
      <c r="E1496" t="s">
        <v>380</v>
      </c>
      <c r="F1496" t="s">
        <v>69</v>
      </c>
      <c r="G1496" t="str">
        <f t="shared" si="115"/>
        <v>oct-2024</v>
      </c>
      <c r="H1496" t="str">
        <f t="shared" si="116"/>
        <v>10-oct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61">
        <v>45575</v>
      </c>
      <c r="C1497" s="49">
        <v>428.46</v>
      </c>
      <c r="D1497" s="11" t="s">
        <v>389</v>
      </c>
      <c r="E1497" t="s">
        <v>380</v>
      </c>
      <c r="F1497" t="s">
        <v>69</v>
      </c>
      <c r="G1497" t="str">
        <f t="shared" si="115"/>
        <v>oct-2024</v>
      </c>
      <c r="H1497" t="str">
        <f t="shared" si="116"/>
        <v>10-oct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61">
        <v>45575</v>
      </c>
      <c r="C1498" s="49">
        <v>428.46</v>
      </c>
      <c r="D1498" s="11" t="s">
        <v>389</v>
      </c>
      <c r="E1498" t="s">
        <v>380</v>
      </c>
      <c r="F1498" t="s">
        <v>69</v>
      </c>
      <c r="G1498" t="str">
        <f t="shared" si="115"/>
        <v>oct-2024</v>
      </c>
      <c r="H1498" t="str">
        <f t="shared" si="116"/>
        <v>10-oct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61">
        <v>45575</v>
      </c>
      <c r="C1499" s="49">
        <v>118.26</v>
      </c>
      <c r="D1499" s="11" t="s">
        <v>114</v>
      </c>
      <c r="E1499" t="s">
        <v>380</v>
      </c>
      <c r="F1499" t="s">
        <v>69</v>
      </c>
      <c r="G1499" t="str">
        <f t="shared" si="115"/>
        <v>oct-2024</v>
      </c>
      <c r="H1499" t="str">
        <f t="shared" si="116"/>
        <v>10-oct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61">
        <v>45574</v>
      </c>
      <c r="C1500" s="49">
        <v>578.5</v>
      </c>
      <c r="D1500" s="11" t="s">
        <v>381</v>
      </c>
      <c r="E1500" t="s">
        <v>380</v>
      </c>
      <c r="F1500" t="s">
        <v>69</v>
      </c>
      <c r="G1500" t="str">
        <f t="shared" si="115"/>
        <v>oct-2024</v>
      </c>
      <c r="H1500" t="str">
        <f t="shared" si="116"/>
        <v>09-oct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61">
        <v>45574</v>
      </c>
      <c r="C1501" s="49">
        <v>197.01</v>
      </c>
      <c r="D1501" s="11" t="s">
        <v>399</v>
      </c>
      <c r="E1501" t="s">
        <v>380</v>
      </c>
      <c r="F1501" t="s">
        <v>69</v>
      </c>
      <c r="G1501" t="str">
        <f t="shared" si="115"/>
        <v>oct-2024</v>
      </c>
      <c r="H1501" t="str">
        <f t="shared" si="116"/>
        <v>09-oct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61">
        <v>45574</v>
      </c>
      <c r="C1502" s="49">
        <v>530.97</v>
      </c>
      <c r="D1502" s="11" t="s">
        <v>117</v>
      </c>
      <c r="E1502" t="s">
        <v>380</v>
      </c>
      <c r="F1502" t="s">
        <v>69</v>
      </c>
      <c r="G1502" t="str">
        <f t="shared" si="115"/>
        <v>oct-2024</v>
      </c>
      <c r="H1502" t="str">
        <f t="shared" si="116"/>
        <v>09-oct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61">
        <v>45574</v>
      </c>
      <c r="C1503" s="49">
        <v>176.32</v>
      </c>
      <c r="D1503" s="11" t="s">
        <v>383</v>
      </c>
      <c r="E1503" t="s">
        <v>380</v>
      </c>
      <c r="F1503" t="s">
        <v>69</v>
      </c>
      <c r="G1503" t="str">
        <f t="shared" si="115"/>
        <v>oct-2024</v>
      </c>
      <c r="H1503" t="str">
        <f t="shared" si="116"/>
        <v>09-oct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61">
        <v>45574</v>
      </c>
      <c r="C1504" s="49">
        <v>327.05</v>
      </c>
      <c r="D1504" s="11" t="s">
        <v>114</v>
      </c>
      <c r="E1504" t="s">
        <v>380</v>
      </c>
      <c r="F1504" t="s">
        <v>69</v>
      </c>
      <c r="G1504" t="str">
        <f t="shared" si="115"/>
        <v>oct-2024</v>
      </c>
      <c r="H1504" t="str">
        <f t="shared" si="116"/>
        <v>09-oct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61">
        <v>45573</v>
      </c>
      <c r="C1505" s="49">
        <v>296.63</v>
      </c>
      <c r="D1505" s="11" t="s">
        <v>381</v>
      </c>
      <c r="E1505" t="s">
        <v>380</v>
      </c>
      <c r="F1505" t="s">
        <v>69</v>
      </c>
      <c r="G1505" t="str">
        <f t="shared" si="115"/>
        <v>oct-2024</v>
      </c>
      <c r="H1505" t="str">
        <f t="shared" si="116"/>
        <v>08-oct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61">
        <v>45573</v>
      </c>
      <c r="C1506" s="49">
        <v>463.23</v>
      </c>
      <c r="D1506" s="11" t="s">
        <v>116</v>
      </c>
      <c r="E1506" t="s">
        <v>380</v>
      </c>
      <c r="F1506" t="s">
        <v>69</v>
      </c>
      <c r="G1506" t="str">
        <f t="shared" si="115"/>
        <v>oct-2024</v>
      </c>
      <c r="H1506" t="str">
        <f t="shared" si="116"/>
        <v>08-oct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61">
        <v>45573</v>
      </c>
      <c r="C1507" s="49">
        <v>919.76</v>
      </c>
      <c r="D1507" s="11" t="s">
        <v>117</v>
      </c>
      <c r="E1507" t="s">
        <v>380</v>
      </c>
      <c r="F1507" t="s">
        <v>69</v>
      </c>
      <c r="G1507" t="str">
        <f t="shared" si="115"/>
        <v>oct-2024</v>
      </c>
      <c r="H1507" t="str">
        <f t="shared" si="116"/>
        <v>08-oct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61">
        <v>45573</v>
      </c>
      <c r="C1508" s="49">
        <v>90.8</v>
      </c>
      <c r="D1508" s="11" t="s">
        <v>114</v>
      </c>
      <c r="E1508" t="s">
        <v>380</v>
      </c>
      <c r="F1508" t="s">
        <v>69</v>
      </c>
      <c r="G1508" t="str">
        <f t="shared" si="115"/>
        <v>oct-2024</v>
      </c>
      <c r="H1508" t="str">
        <f t="shared" si="116"/>
        <v>08-oct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61">
        <v>45572</v>
      </c>
      <c r="C1509" s="49">
        <v>172</v>
      </c>
      <c r="D1509" s="11" t="s">
        <v>381</v>
      </c>
      <c r="E1509" t="s">
        <v>380</v>
      </c>
      <c r="F1509" t="s">
        <v>69</v>
      </c>
      <c r="G1509" t="str">
        <f t="shared" si="115"/>
        <v>oct-2024</v>
      </c>
      <c r="H1509" t="str">
        <f t="shared" si="116"/>
        <v>07-oct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61">
        <v>45572</v>
      </c>
      <c r="C1510" s="49">
        <v>395.68</v>
      </c>
      <c r="D1510" s="11" t="s">
        <v>118</v>
      </c>
      <c r="E1510" t="s">
        <v>380</v>
      </c>
      <c r="F1510" t="s">
        <v>69</v>
      </c>
      <c r="G1510" t="str">
        <f t="shared" si="115"/>
        <v>oct-2024</v>
      </c>
      <c r="H1510" t="str">
        <f t="shared" si="116"/>
        <v>07-oct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61">
        <v>45572</v>
      </c>
      <c r="C1511" s="49">
        <v>137.1</v>
      </c>
      <c r="D1511" s="11" t="s">
        <v>391</v>
      </c>
      <c r="E1511" t="s">
        <v>380</v>
      </c>
      <c r="F1511" t="s">
        <v>69</v>
      </c>
      <c r="G1511" t="str">
        <f t="shared" si="115"/>
        <v>oct-2024</v>
      </c>
      <c r="H1511" t="str">
        <f t="shared" si="116"/>
        <v>07-oct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61">
        <v>45572</v>
      </c>
      <c r="C1512" s="49">
        <v>189.29</v>
      </c>
      <c r="D1512" s="11" t="s">
        <v>116</v>
      </c>
      <c r="E1512" t="s">
        <v>380</v>
      </c>
      <c r="F1512" t="s">
        <v>69</v>
      </c>
      <c r="G1512" t="str">
        <f t="shared" si="115"/>
        <v>oct-2024</v>
      </c>
      <c r="H1512" t="str">
        <f t="shared" si="116"/>
        <v>07-oct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61">
        <v>45572</v>
      </c>
      <c r="C1513" s="49">
        <v>298.41000000000003</v>
      </c>
      <c r="D1513" s="11" t="s">
        <v>383</v>
      </c>
      <c r="E1513" t="s">
        <v>380</v>
      </c>
      <c r="F1513" t="s">
        <v>69</v>
      </c>
      <c r="G1513" t="str">
        <f t="shared" si="115"/>
        <v>oct-2024</v>
      </c>
      <c r="H1513" t="str">
        <f t="shared" si="116"/>
        <v>07-oct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61">
        <v>45572</v>
      </c>
      <c r="C1514" s="49">
        <v>850.13</v>
      </c>
      <c r="D1514" s="11" t="s">
        <v>383</v>
      </c>
      <c r="E1514" t="s">
        <v>380</v>
      </c>
      <c r="F1514" t="s">
        <v>69</v>
      </c>
      <c r="G1514" t="str">
        <f t="shared" si="115"/>
        <v>oct-2024</v>
      </c>
      <c r="H1514" t="str">
        <f t="shared" si="116"/>
        <v>07-oct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61">
        <v>45571</v>
      </c>
      <c r="C1515" s="49">
        <v>989.15</v>
      </c>
      <c r="D1515" s="11" t="s">
        <v>381</v>
      </c>
      <c r="E1515" t="s">
        <v>380</v>
      </c>
      <c r="F1515" t="s">
        <v>69</v>
      </c>
      <c r="G1515" t="str">
        <f t="shared" si="115"/>
        <v>oct-2024</v>
      </c>
      <c r="H1515" t="str">
        <f t="shared" si="116"/>
        <v>06-oct</v>
      </c>
      <c r="I1515">
        <f t="shared" si="117"/>
        <v>2024</v>
      </c>
      <c r="J1515" t="str">
        <f t="shared" si="118"/>
        <v>2024-10</v>
      </c>
      <c r="K1515" t="str">
        <f t="shared" si="119"/>
        <v>Week-end</v>
      </c>
    </row>
    <row r="1516" spans="1:11">
      <c r="A1516" s="11" t="s">
        <v>7</v>
      </c>
      <c r="B1516" s="161">
        <v>45570</v>
      </c>
      <c r="C1516" s="49">
        <v>215.4</v>
      </c>
      <c r="D1516" s="11" t="s">
        <v>116</v>
      </c>
      <c r="E1516" t="s">
        <v>380</v>
      </c>
      <c r="F1516" t="s">
        <v>69</v>
      </c>
      <c r="G1516" t="str">
        <f t="shared" si="115"/>
        <v>oct-2024</v>
      </c>
      <c r="H1516" t="str">
        <f t="shared" si="116"/>
        <v>05-oct</v>
      </c>
      <c r="I1516">
        <f t="shared" si="117"/>
        <v>2024</v>
      </c>
      <c r="J1516" t="str">
        <f t="shared" si="118"/>
        <v>2024-10</v>
      </c>
      <c r="K1516" t="str">
        <f t="shared" si="119"/>
        <v>Week-end</v>
      </c>
    </row>
    <row r="1517" spans="1:11">
      <c r="A1517" s="11" t="s">
        <v>7</v>
      </c>
      <c r="B1517" s="161">
        <v>45570</v>
      </c>
      <c r="C1517" s="49">
        <v>512.63</v>
      </c>
      <c r="D1517" s="11" t="s">
        <v>117</v>
      </c>
      <c r="E1517" t="s">
        <v>380</v>
      </c>
      <c r="F1517" t="s">
        <v>69</v>
      </c>
      <c r="G1517" t="str">
        <f t="shared" si="115"/>
        <v>oct-2024</v>
      </c>
      <c r="H1517" t="str">
        <f t="shared" si="116"/>
        <v>05-oct</v>
      </c>
      <c r="I1517">
        <f t="shared" si="117"/>
        <v>2024</v>
      </c>
      <c r="J1517" t="str">
        <f t="shared" si="118"/>
        <v>2024-10</v>
      </c>
      <c r="K1517" t="str">
        <f t="shared" si="119"/>
        <v>Week-end</v>
      </c>
    </row>
    <row r="1518" spans="1:11">
      <c r="A1518" s="11" t="s">
        <v>7</v>
      </c>
      <c r="B1518" s="161">
        <v>45569</v>
      </c>
      <c r="C1518" s="49">
        <v>1520.42</v>
      </c>
      <c r="D1518" s="11" t="s">
        <v>119</v>
      </c>
      <c r="E1518" t="s">
        <v>380</v>
      </c>
      <c r="F1518" t="s">
        <v>69</v>
      </c>
      <c r="G1518" t="str">
        <f t="shared" si="115"/>
        <v>oct-2024</v>
      </c>
      <c r="H1518" t="str">
        <f t="shared" si="116"/>
        <v>04-oct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61">
        <v>45569</v>
      </c>
      <c r="C1519" s="49">
        <v>216.23</v>
      </c>
      <c r="D1519" s="11" t="s">
        <v>113</v>
      </c>
      <c r="E1519" t="s">
        <v>380</v>
      </c>
      <c r="F1519" t="s">
        <v>69</v>
      </c>
      <c r="G1519" t="str">
        <f t="shared" si="115"/>
        <v>oct-2024</v>
      </c>
      <c r="H1519" t="str">
        <f t="shared" si="116"/>
        <v>04-oct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</row>
    <row r="1520" spans="1:11">
      <c r="A1520" s="11" t="s">
        <v>7</v>
      </c>
      <c r="B1520" s="161">
        <v>45569</v>
      </c>
      <c r="C1520" s="49">
        <v>13.95</v>
      </c>
      <c r="D1520" s="11" t="s">
        <v>117</v>
      </c>
      <c r="E1520" t="s">
        <v>380</v>
      </c>
      <c r="F1520" t="s">
        <v>69</v>
      </c>
      <c r="G1520" t="str">
        <f t="shared" si="115"/>
        <v>oct-2024</v>
      </c>
      <c r="H1520" t="str">
        <f t="shared" si="116"/>
        <v>04-oct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61">
        <v>45569</v>
      </c>
      <c r="C1521" s="49">
        <v>180.11</v>
      </c>
      <c r="D1521" s="11" t="s">
        <v>114</v>
      </c>
      <c r="E1521" t="s">
        <v>380</v>
      </c>
      <c r="F1521" t="s">
        <v>69</v>
      </c>
      <c r="G1521" t="str">
        <f t="shared" si="115"/>
        <v>oct-2024</v>
      </c>
      <c r="H1521" t="str">
        <f t="shared" si="116"/>
        <v>04-oct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61">
        <v>45569</v>
      </c>
      <c r="C1522" s="49">
        <v>348.11</v>
      </c>
      <c r="D1522" s="11" t="s">
        <v>313</v>
      </c>
      <c r="E1522" t="s">
        <v>380</v>
      </c>
      <c r="F1522" t="s">
        <v>69</v>
      </c>
      <c r="G1522" t="str">
        <f t="shared" si="115"/>
        <v>oct-2024</v>
      </c>
      <c r="H1522" t="str">
        <f t="shared" si="116"/>
        <v>04-oct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61">
        <v>45568</v>
      </c>
      <c r="C1523" s="49">
        <v>273.07</v>
      </c>
      <c r="D1523" s="11" t="s">
        <v>381</v>
      </c>
      <c r="E1523" t="s">
        <v>380</v>
      </c>
      <c r="F1523" t="s">
        <v>69</v>
      </c>
      <c r="G1523" t="str">
        <f t="shared" si="115"/>
        <v>oct-2024</v>
      </c>
      <c r="H1523" t="str">
        <f t="shared" si="116"/>
        <v>03-oct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61">
        <v>45568</v>
      </c>
      <c r="C1524" s="49">
        <v>275.52</v>
      </c>
      <c r="D1524" s="11" t="s">
        <v>396</v>
      </c>
      <c r="E1524" t="s">
        <v>380</v>
      </c>
      <c r="F1524" t="s">
        <v>69</v>
      </c>
      <c r="G1524" t="str">
        <f t="shared" si="115"/>
        <v>oct-2024</v>
      </c>
      <c r="H1524" t="str">
        <f t="shared" si="116"/>
        <v>03-oct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61">
        <v>45568</v>
      </c>
      <c r="C1525" s="49">
        <v>280.76</v>
      </c>
      <c r="D1525" s="11" t="s">
        <v>118</v>
      </c>
      <c r="E1525" t="s">
        <v>380</v>
      </c>
      <c r="F1525" t="s">
        <v>69</v>
      </c>
      <c r="G1525" t="str">
        <f t="shared" si="115"/>
        <v>oct-2024</v>
      </c>
      <c r="H1525" t="str">
        <f t="shared" si="116"/>
        <v>03-oct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61">
        <v>45568</v>
      </c>
      <c r="C1526" s="49">
        <v>305.02</v>
      </c>
      <c r="D1526" s="11" t="s">
        <v>399</v>
      </c>
      <c r="E1526" t="s">
        <v>380</v>
      </c>
      <c r="F1526" t="s">
        <v>69</v>
      </c>
      <c r="G1526" t="str">
        <f t="shared" si="115"/>
        <v>oct-2024</v>
      </c>
      <c r="H1526" t="str">
        <f t="shared" si="116"/>
        <v>03-oct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62">
        <v>45568</v>
      </c>
      <c r="C1527" s="2">
        <v>336.34</v>
      </c>
      <c r="D1527" t="s">
        <v>117</v>
      </c>
      <c r="E1527" t="s">
        <v>380</v>
      </c>
      <c r="F1527" t="s">
        <v>69</v>
      </c>
      <c r="G1527" t="str">
        <f t="shared" si="115"/>
        <v>oct-2024</v>
      </c>
      <c r="H1527" t="str">
        <f t="shared" si="116"/>
        <v>03-oct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62">
        <v>45568</v>
      </c>
      <c r="C1528" s="2">
        <v>73.53</v>
      </c>
      <c r="D1528" t="s">
        <v>114</v>
      </c>
      <c r="E1528" t="s">
        <v>380</v>
      </c>
      <c r="F1528" t="s">
        <v>69</v>
      </c>
      <c r="G1528" t="str">
        <f t="shared" si="115"/>
        <v>oct-2024</v>
      </c>
      <c r="H1528" t="str">
        <f t="shared" si="116"/>
        <v>03-oct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62">
        <v>45568</v>
      </c>
      <c r="C1529" s="2">
        <v>391.14</v>
      </c>
      <c r="D1529" t="s">
        <v>397</v>
      </c>
      <c r="E1529" t="s">
        <v>380</v>
      </c>
      <c r="F1529" t="s">
        <v>69</v>
      </c>
      <c r="G1529" t="str">
        <f t="shared" si="115"/>
        <v>oct-2024</v>
      </c>
      <c r="H1529" t="str">
        <f t="shared" si="116"/>
        <v>03-oct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62">
        <v>45567</v>
      </c>
      <c r="C1530" s="2">
        <v>743.6</v>
      </c>
      <c r="D1530" t="s">
        <v>381</v>
      </c>
      <c r="E1530" t="s">
        <v>380</v>
      </c>
      <c r="F1530" t="s">
        <v>69</v>
      </c>
      <c r="G1530" t="str">
        <f t="shared" si="115"/>
        <v>oct-2024</v>
      </c>
      <c r="H1530" t="str">
        <f t="shared" si="116"/>
        <v>02-oct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62">
        <v>45567</v>
      </c>
      <c r="C1531" s="2">
        <v>430.72</v>
      </c>
      <c r="D1531" t="s">
        <v>118</v>
      </c>
      <c r="E1531" t="s">
        <v>380</v>
      </c>
      <c r="F1531" t="s">
        <v>69</v>
      </c>
      <c r="G1531" t="str">
        <f t="shared" si="115"/>
        <v>oct-2024</v>
      </c>
      <c r="H1531" t="str">
        <f t="shared" si="116"/>
        <v>02-oct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62">
        <v>45567</v>
      </c>
      <c r="C1532" s="2">
        <v>286.47000000000003</v>
      </c>
      <c r="D1532" t="s">
        <v>117</v>
      </c>
      <c r="E1532" t="s">
        <v>380</v>
      </c>
      <c r="F1532" t="s">
        <v>69</v>
      </c>
      <c r="G1532" t="str">
        <f t="shared" si="115"/>
        <v>oct-2024</v>
      </c>
      <c r="H1532" t="str">
        <f t="shared" si="116"/>
        <v>02-oct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62">
        <v>45567</v>
      </c>
      <c r="C1533" s="2">
        <v>2017.06</v>
      </c>
      <c r="D1533" t="s">
        <v>120</v>
      </c>
      <c r="E1533" t="s">
        <v>380</v>
      </c>
      <c r="F1533" t="s">
        <v>69</v>
      </c>
      <c r="G1533" t="str">
        <f t="shared" si="115"/>
        <v>oct-2024</v>
      </c>
      <c r="H1533" t="str">
        <f t="shared" si="116"/>
        <v>02-oct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62">
        <v>45566</v>
      </c>
      <c r="C1534" s="2">
        <v>980.33</v>
      </c>
      <c r="D1534" t="s">
        <v>381</v>
      </c>
      <c r="E1534" t="s">
        <v>380</v>
      </c>
      <c r="F1534" t="s">
        <v>69</v>
      </c>
      <c r="G1534" t="str">
        <f t="shared" si="115"/>
        <v>oct-2024</v>
      </c>
      <c r="H1534" t="str">
        <f t="shared" si="116"/>
        <v>01-oct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62">
        <v>45566</v>
      </c>
      <c r="C1535" s="2">
        <v>404.22</v>
      </c>
      <c r="D1535" t="s">
        <v>399</v>
      </c>
      <c r="E1535" t="s">
        <v>380</v>
      </c>
      <c r="F1535" t="s">
        <v>69</v>
      </c>
      <c r="G1535" t="str">
        <f t="shared" si="115"/>
        <v>oct-2024</v>
      </c>
      <c r="H1535" t="str">
        <f t="shared" si="116"/>
        <v>01-oct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62">
        <v>45566</v>
      </c>
      <c r="C1536" s="2">
        <v>156.28</v>
      </c>
      <c r="D1536" t="s">
        <v>113</v>
      </c>
      <c r="E1536" t="s">
        <v>380</v>
      </c>
      <c r="F1536" t="s">
        <v>69</v>
      </c>
      <c r="G1536" t="str">
        <f t="shared" si="115"/>
        <v>oct-2024</v>
      </c>
      <c r="H1536" t="str">
        <f t="shared" si="116"/>
        <v>01-oct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62">
        <v>45566</v>
      </c>
      <c r="C1537" s="2">
        <v>39.130000000000003</v>
      </c>
      <c r="D1537" t="s">
        <v>117</v>
      </c>
      <c r="E1537" t="s">
        <v>380</v>
      </c>
      <c r="F1537" t="s">
        <v>69</v>
      </c>
      <c r="G1537" t="str">
        <f t="shared" si="115"/>
        <v>oct-2024</v>
      </c>
      <c r="H1537" t="str">
        <f t="shared" si="116"/>
        <v>01-oct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62">
        <v>45566</v>
      </c>
      <c r="C1538" s="2">
        <v>1312.81</v>
      </c>
      <c r="D1538" t="s">
        <v>117</v>
      </c>
      <c r="E1538" t="s">
        <v>380</v>
      </c>
      <c r="F1538" t="s">
        <v>69</v>
      </c>
      <c r="G1538" t="str">
        <f t="shared" ref="G1538:G1601" si="120">TEXT(B1538,"mmm-aaaa")</f>
        <v>oct-2024</v>
      </c>
      <c r="H1538" t="str">
        <f t="shared" ref="H1538:H1601" si="121">TEXT(B1538,"jj-mmm")</f>
        <v>01-oct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62">
        <v>45565</v>
      </c>
      <c r="C1539" s="2">
        <v>154.9</v>
      </c>
      <c r="D1539" t="s">
        <v>381</v>
      </c>
      <c r="E1539" t="s">
        <v>380</v>
      </c>
      <c r="F1539" t="s">
        <v>69</v>
      </c>
      <c r="G1539" t="str">
        <f t="shared" si="120"/>
        <v>sept-2024</v>
      </c>
      <c r="H1539" t="str">
        <f t="shared" si="121"/>
        <v>30-sept</v>
      </c>
      <c r="I1539">
        <f t="shared" si="122"/>
        <v>2024</v>
      </c>
      <c r="J1539" t="str">
        <f t="shared" si="123"/>
        <v>2024-09</v>
      </c>
      <c r="K1539" t="str">
        <f t="shared" si="124"/>
        <v>Semaine</v>
      </c>
    </row>
    <row r="1540" spans="1:11">
      <c r="A1540" t="s">
        <v>7</v>
      </c>
      <c r="B1540" s="162">
        <v>45565</v>
      </c>
      <c r="C1540" s="2">
        <v>136.63</v>
      </c>
      <c r="D1540" t="s">
        <v>392</v>
      </c>
      <c r="E1540" t="s">
        <v>380</v>
      </c>
      <c r="F1540" t="s">
        <v>69</v>
      </c>
      <c r="G1540" t="str">
        <f t="shared" si="120"/>
        <v>sept-2024</v>
      </c>
      <c r="H1540" t="str">
        <f t="shared" si="121"/>
        <v>30-sept</v>
      </c>
      <c r="I1540">
        <f t="shared" si="122"/>
        <v>2024</v>
      </c>
      <c r="J1540" t="str">
        <f t="shared" si="123"/>
        <v>2024-09</v>
      </c>
      <c r="K1540" t="str">
        <f t="shared" si="124"/>
        <v>Semaine</v>
      </c>
    </row>
    <row r="1541" spans="1:11">
      <c r="A1541" t="s">
        <v>7</v>
      </c>
      <c r="B1541" s="162">
        <v>45565</v>
      </c>
      <c r="C1541" s="2">
        <v>484.38</v>
      </c>
      <c r="D1541" t="s">
        <v>391</v>
      </c>
      <c r="E1541" t="s">
        <v>380</v>
      </c>
      <c r="F1541" t="s">
        <v>69</v>
      </c>
      <c r="G1541" t="str">
        <f t="shared" si="120"/>
        <v>sept-2024</v>
      </c>
      <c r="H1541" t="str">
        <f t="shared" si="121"/>
        <v>30-sept</v>
      </c>
      <c r="I1541">
        <f t="shared" si="122"/>
        <v>2024</v>
      </c>
      <c r="J1541" t="str">
        <f t="shared" si="123"/>
        <v>2024-09</v>
      </c>
      <c r="K1541" t="str">
        <f t="shared" si="124"/>
        <v>Semaine</v>
      </c>
    </row>
    <row r="1542" spans="1:11">
      <c r="A1542" t="s">
        <v>7</v>
      </c>
      <c r="B1542" s="162">
        <v>45563</v>
      </c>
      <c r="C1542" s="2">
        <v>142.81</v>
      </c>
      <c r="D1542" t="s">
        <v>113</v>
      </c>
      <c r="E1542" t="s">
        <v>380</v>
      </c>
      <c r="F1542" t="s">
        <v>69</v>
      </c>
      <c r="G1542" t="str">
        <f t="shared" si="120"/>
        <v>sept-2024</v>
      </c>
      <c r="H1542" t="str">
        <f t="shared" si="121"/>
        <v>28-sept</v>
      </c>
      <c r="I1542">
        <f t="shared" si="122"/>
        <v>2024</v>
      </c>
      <c r="J1542" t="str">
        <f t="shared" si="123"/>
        <v>2024-09</v>
      </c>
      <c r="K1542" t="str">
        <f t="shared" si="124"/>
        <v>Week-end</v>
      </c>
    </row>
    <row r="1543" spans="1:11">
      <c r="A1543" t="s">
        <v>7</v>
      </c>
      <c r="B1543" s="162">
        <v>45562</v>
      </c>
      <c r="C1543" s="2">
        <v>967.46</v>
      </c>
      <c r="D1543" t="s">
        <v>381</v>
      </c>
      <c r="E1543" t="s">
        <v>380</v>
      </c>
      <c r="F1543" t="s">
        <v>69</v>
      </c>
      <c r="G1543" t="str">
        <f t="shared" si="120"/>
        <v>sept-2024</v>
      </c>
      <c r="H1543" t="str">
        <f t="shared" si="121"/>
        <v>27-sept</v>
      </c>
      <c r="I1543">
        <f t="shared" si="122"/>
        <v>2024</v>
      </c>
      <c r="J1543" t="str">
        <f t="shared" si="123"/>
        <v>2024-09</v>
      </c>
      <c r="K1543" t="str">
        <f t="shared" si="124"/>
        <v>Semaine</v>
      </c>
    </row>
    <row r="1544" spans="1:11">
      <c r="A1544" t="s">
        <v>7</v>
      </c>
      <c r="B1544" s="162">
        <v>45562</v>
      </c>
      <c r="C1544" s="2">
        <v>1169.9000000000001</v>
      </c>
      <c r="D1544" t="s">
        <v>119</v>
      </c>
      <c r="E1544" t="s">
        <v>380</v>
      </c>
      <c r="F1544" t="s">
        <v>69</v>
      </c>
      <c r="G1544" t="str">
        <f t="shared" si="120"/>
        <v>sept-2024</v>
      </c>
      <c r="H1544" t="str">
        <f t="shared" si="121"/>
        <v>27-sept</v>
      </c>
      <c r="I1544">
        <f t="shared" si="122"/>
        <v>2024</v>
      </c>
      <c r="J1544" t="str">
        <f t="shared" si="123"/>
        <v>2024-09</v>
      </c>
      <c r="K1544" t="str">
        <f t="shared" si="124"/>
        <v>Semaine</v>
      </c>
    </row>
    <row r="1545" spans="1:11">
      <c r="A1545" t="s">
        <v>7</v>
      </c>
      <c r="B1545" s="162">
        <v>45562</v>
      </c>
      <c r="C1545" s="2">
        <v>282.85000000000002</v>
      </c>
      <c r="D1545" t="s">
        <v>116</v>
      </c>
      <c r="E1545" t="s">
        <v>380</v>
      </c>
      <c r="F1545" t="s">
        <v>69</v>
      </c>
      <c r="G1545" t="str">
        <f t="shared" si="120"/>
        <v>sept-2024</v>
      </c>
      <c r="H1545" t="str">
        <f t="shared" si="121"/>
        <v>27-sept</v>
      </c>
      <c r="I1545">
        <f t="shared" si="122"/>
        <v>2024</v>
      </c>
      <c r="J1545" t="str">
        <f t="shared" si="123"/>
        <v>2024-09</v>
      </c>
      <c r="K1545" t="str">
        <f t="shared" si="124"/>
        <v>Semaine</v>
      </c>
    </row>
    <row r="1546" spans="1:11">
      <c r="A1546" t="s">
        <v>7</v>
      </c>
      <c r="B1546" s="162">
        <v>45562</v>
      </c>
      <c r="C1546" s="2">
        <v>1073.56</v>
      </c>
      <c r="D1546" t="s">
        <v>399</v>
      </c>
      <c r="E1546" t="s">
        <v>380</v>
      </c>
      <c r="F1546" t="s">
        <v>69</v>
      </c>
      <c r="G1546" t="str">
        <f t="shared" si="120"/>
        <v>sept-2024</v>
      </c>
      <c r="H1546" t="str">
        <f t="shared" si="121"/>
        <v>27-sept</v>
      </c>
      <c r="I1546">
        <f t="shared" si="122"/>
        <v>2024</v>
      </c>
      <c r="J1546" t="str">
        <f t="shared" si="123"/>
        <v>2024-09</v>
      </c>
      <c r="K1546" t="str">
        <f t="shared" si="124"/>
        <v>Semaine</v>
      </c>
    </row>
    <row r="1547" spans="1:11">
      <c r="A1547" t="s">
        <v>7</v>
      </c>
      <c r="B1547" s="162">
        <v>45562</v>
      </c>
      <c r="C1547" s="2">
        <v>984.77</v>
      </c>
      <c r="D1547" t="s">
        <v>117</v>
      </c>
      <c r="E1547" t="s">
        <v>380</v>
      </c>
      <c r="F1547" t="s">
        <v>69</v>
      </c>
      <c r="G1547" t="str">
        <f t="shared" si="120"/>
        <v>sept-2024</v>
      </c>
      <c r="H1547" t="str">
        <f t="shared" si="121"/>
        <v>27-sept</v>
      </c>
      <c r="I1547">
        <f t="shared" si="122"/>
        <v>2024</v>
      </c>
      <c r="J1547" t="str">
        <f t="shared" si="123"/>
        <v>2024-09</v>
      </c>
      <c r="K1547" t="str">
        <f t="shared" si="124"/>
        <v>Semaine</v>
      </c>
    </row>
    <row r="1548" spans="1:11">
      <c r="A1548" t="s">
        <v>7</v>
      </c>
      <c r="B1548" s="162">
        <v>45562</v>
      </c>
      <c r="C1548" s="2">
        <v>984</v>
      </c>
      <c r="D1548" t="s">
        <v>383</v>
      </c>
      <c r="E1548" t="s">
        <v>380</v>
      </c>
      <c r="F1548" t="s">
        <v>69</v>
      </c>
      <c r="G1548" t="str">
        <f t="shared" si="120"/>
        <v>sept-2024</v>
      </c>
      <c r="H1548" t="str">
        <f t="shared" si="121"/>
        <v>27-sept</v>
      </c>
      <c r="I1548">
        <f t="shared" si="122"/>
        <v>2024</v>
      </c>
      <c r="J1548" t="str">
        <f t="shared" si="123"/>
        <v>2024-09</v>
      </c>
      <c r="K1548" t="str">
        <f t="shared" si="124"/>
        <v>Semaine</v>
      </c>
    </row>
    <row r="1549" spans="1:11">
      <c r="A1549" t="s">
        <v>7</v>
      </c>
      <c r="B1549" s="162">
        <v>45561</v>
      </c>
      <c r="C1549" s="2">
        <v>597.29</v>
      </c>
      <c r="D1549" t="s">
        <v>381</v>
      </c>
      <c r="E1549" t="s">
        <v>380</v>
      </c>
      <c r="F1549" t="s">
        <v>69</v>
      </c>
      <c r="G1549" t="str">
        <f t="shared" si="120"/>
        <v>sept-2024</v>
      </c>
      <c r="H1549" t="str">
        <f t="shared" si="121"/>
        <v>26-sept</v>
      </c>
      <c r="I1549">
        <f t="shared" si="122"/>
        <v>2024</v>
      </c>
      <c r="J1549" t="str">
        <f t="shared" si="123"/>
        <v>2024-09</v>
      </c>
      <c r="K1549" t="str">
        <f t="shared" si="124"/>
        <v>Semaine</v>
      </c>
    </row>
    <row r="1550" spans="1:11">
      <c r="A1550" t="s">
        <v>7</v>
      </c>
      <c r="B1550" s="162">
        <v>45561</v>
      </c>
      <c r="C1550" s="2">
        <v>866.1</v>
      </c>
      <c r="D1550" t="s">
        <v>118</v>
      </c>
      <c r="E1550" t="s">
        <v>380</v>
      </c>
      <c r="F1550" t="s">
        <v>69</v>
      </c>
      <c r="G1550" t="str">
        <f t="shared" si="120"/>
        <v>sept-2024</v>
      </c>
      <c r="H1550" t="str">
        <f t="shared" si="121"/>
        <v>26-sept</v>
      </c>
      <c r="I1550">
        <f t="shared" si="122"/>
        <v>2024</v>
      </c>
      <c r="J1550" t="str">
        <f t="shared" si="123"/>
        <v>2024-09</v>
      </c>
      <c r="K1550" t="str">
        <f t="shared" si="124"/>
        <v>Semaine</v>
      </c>
    </row>
    <row r="1551" spans="1:11">
      <c r="A1551" t="s">
        <v>7</v>
      </c>
      <c r="B1551" s="162">
        <v>45561</v>
      </c>
      <c r="C1551" s="2">
        <v>340.26</v>
      </c>
      <c r="D1551" t="s">
        <v>113</v>
      </c>
      <c r="E1551" t="s">
        <v>380</v>
      </c>
      <c r="F1551" t="s">
        <v>69</v>
      </c>
      <c r="G1551" t="str">
        <f t="shared" si="120"/>
        <v>sept-2024</v>
      </c>
      <c r="H1551" t="str">
        <f t="shared" si="121"/>
        <v>26-sept</v>
      </c>
      <c r="I1551">
        <f t="shared" si="122"/>
        <v>2024</v>
      </c>
      <c r="J1551" t="str">
        <f t="shared" si="123"/>
        <v>2024-09</v>
      </c>
      <c r="K1551" t="str">
        <f t="shared" si="124"/>
        <v>Semaine</v>
      </c>
    </row>
    <row r="1552" spans="1:11">
      <c r="A1552" t="s">
        <v>7</v>
      </c>
      <c r="B1552" s="162">
        <v>45561</v>
      </c>
      <c r="C1552" s="2">
        <v>2900</v>
      </c>
      <c r="D1552" t="s">
        <v>386</v>
      </c>
      <c r="E1552" t="s">
        <v>380</v>
      </c>
      <c r="F1552" t="s">
        <v>69</v>
      </c>
      <c r="G1552" t="str">
        <f t="shared" si="120"/>
        <v>sept-2024</v>
      </c>
      <c r="H1552" t="str">
        <f t="shared" si="121"/>
        <v>26-sept</v>
      </c>
      <c r="I1552">
        <f t="shared" si="122"/>
        <v>2024</v>
      </c>
      <c r="J1552" t="str">
        <f t="shared" si="123"/>
        <v>2024-09</v>
      </c>
      <c r="K1552" t="str">
        <f t="shared" si="124"/>
        <v>Semaine</v>
      </c>
    </row>
    <row r="1553" spans="1:11">
      <c r="A1553" s="11" t="s">
        <v>7</v>
      </c>
      <c r="B1553" s="161">
        <v>45560</v>
      </c>
      <c r="C1553" s="49">
        <v>588.48</v>
      </c>
      <c r="D1553" s="11" t="s">
        <v>381</v>
      </c>
      <c r="E1553" t="s">
        <v>380</v>
      </c>
      <c r="F1553" t="s">
        <v>69</v>
      </c>
      <c r="G1553" t="str">
        <f t="shared" si="120"/>
        <v>sept-2024</v>
      </c>
      <c r="H1553" t="str">
        <f t="shared" si="121"/>
        <v>25-sept</v>
      </c>
      <c r="I1553">
        <f t="shared" si="122"/>
        <v>2024</v>
      </c>
      <c r="J1553" t="str">
        <f t="shared" si="123"/>
        <v>2024-09</v>
      </c>
      <c r="K1553" t="str">
        <f t="shared" si="124"/>
        <v>Semaine</v>
      </c>
    </row>
    <row r="1554" spans="1:11">
      <c r="A1554" s="11" t="s">
        <v>7</v>
      </c>
      <c r="B1554" s="161">
        <v>45560</v>
      </c>
      <c r="C1554" s="49">
        <v>271.04000000000002</v>
      </c>
      <c r="D1554" s="11" t="s">
        <v>399</v>
      </c>
      <c r="E1554" t="s">
        <v>380</v>
      </c>
      <c r="F1554" t="s">
        <v>69</v>
      </c>
      <c r="G1554" t="str">
        <f t="shared" si="120"/>
        <v>sept-2024</v>
      </c>
      <c r="H1554" t="str">
        <f t="shared" si="121"/>
        <v>25-sept</v>
      </c>
      <c r="I1554">
        <f t="shared" si="122"/>
        <v>2024</v>
      </c>
      <c r="J1554" t="str">
        <f t="shared" si="123"/>
        <v>2024-09</v>
      </c>
      <c r="K1554" t="str">
        <f t="shared" si="124"/>
        <v>Semaine</v>
      </c>
    </row>
    <row r="1555" spans="1:11">
      <c r="A1555" s="11" t="s">
        <v>7</v>
      </c>
      <c r="B1555" s="161">
        <v>45560</v>
      </c>
      <c r="C1555" s="49">
        <v>66.33</v>
      </c>
      <c r="D1555" s="11" t="s">
        <v>114</v>
      </c>
      <c r="E1555" t="s">
        <v>380</v>
      </c>
      <c r="F1555" t="s">
        <v>69</v>
      </c>
      <c r="G1555" t="str">
        <f t="shared" si="120"/>
        <v>sept-2024</v>
      </c>
      <c r="H1555" t="str">
        <f t="shared" si="121"/>
        <v>25-sept</v>
      </c>
      <c r="I1555">
        <f t="shared" si="122"/>
        <v>2024</v>
      </c>
      <c r="J1555" t="str">
        <f t="shared" si="123"/>
        <v>2024-09</v>
      </c>
      <c r="K1555" t="str">
        <f t="shared" si="124"/>
        <v>Semaine</v>
      </c>
    </row>
    <row r="1556" spans="1:11">
      <c r="A1556" s="11" t="s">
        <v>7</v>
      </c>
      <c r="B1556" s="161">
        <v>45559</v>
      </c>
      <c r="C1556" s="49">
        <v>116.7</v>
      </c>
      <c r="D1556" s="11" t="s">
        <v>396</v>
      </c>
      <c r="E1556" t="s">
        <v>380</v>
      </c>
      <c r="F1556" t="s">
        <v>69</v>
      </c>
      <c r="G1556" t="str">
        <f t="shared" si="120"/>
        <v>sept-2024</v>
      </c>
      <c r="H1556" t="str">
        <f t="shared" si="121"/>
        <v>24-sept</v>
      </c>
      <c r="I1556">
        <f t="shared" si="122"/>
        <v>2024</v>
      </c>
      <c r="J1556" t="str">
        <f t="shared" si="123"/>
        <v>2024-09</v>
      </c>
      <c r="K1556" t="str">
        <f t="shared" si="124"/>
        <v>Semaine</v>
      </c>
    </row>
    <row r="1557" spans="1:11">
      <c r="A1557" s="11" t="s">
        <v>7</v>
      </c>
      <c r="B1557" s="161">
        <v>45559</v>
      </c>
      <c r="C1557" s="49">
        <v>329.66</v>
      </c>
      <c r="D1557" s="11" t="s">
        <v>118</v>
      </c>
      <c r="E1557" t="s">
        <v>380</v>
      </c>
      <c r="F1557" t="s">
        <v>69</v>
      </c>
      <c r="G1557" t="str">
        <f t="shared" si="120"/>
        <v>sept-2024</v>
      </c>
      <c r="H1557" t="str">
        <f t="shared" si="121"/>
        <v>24-sept</v>
      </c>
      <c r="I1557">
        <f t="shared" si="122"/>
        <v>2024</v>
      </c>
      <c r="J1557" t="str">
        <f t="shared" si="123"/>
        <v>2024-09</v>
      </c>
      <c r="K1557" t="str">
        <f t="shared" si="124"/>
        <v>Semaine</v>
      </c>
    </row>
    <row r="1558" spans="1:11">
      <c r="A1558" s="11" t="s">
        <v>7</v>
      </c>
      <c r="B1558" s="161">
        <v>45559</v>
      </c>
      <c r="C1558" s="49">
        <v>178.54</v>
      </c>
      <c r="D1558" s="11" t="s">
        <v>117</v>
      </c>
      <c r="E1558" t="s">
        <v>380</v>
      </c>
      <c r="F1558" t="s">
        <v>69</v>
      </c>
      <c r="G1558" t="str">
        <f t="shared" si="120"/>
        <v>sept-2024</v>
      </c>
      <c r="H1558" t="str">
        <f t="shared" si="121"/>
        <v>24-sept</v>
      </c>
      <c r="I1558">
        <f t="shared" si="122"/>
        <v>2024</v>
      </c>
      <c r="J1558" t="str">
        <f t="shared" si="123"/>
        <v>2024-09</v>
      </c>
      <c r="K1558" t="str">
        <f t="shared" si="124"/>
        <v>Semaine</v>
      </c>
    </row>
    <row r="1559" spans="1:11">
      <c r="A1559" s="11" t="s">
        <v>7</v>
      </c>
      <c r="B1559" s="161">
        <v>45559</v>
      </c>
      <c r="C1559" s="49">
        <v>21.6</v>
      </c>
      <c r="D1559" s="11" t="s">
        <v>117</v>
      </c>
      <c r="E1559" t="s">
        <v>380</v>
      </c>
      <c r="F1559" t="s">
        <v>69</v>
      </c>
      <c r="G1559" t="str">
        <f t="shared" si="120"/>
        <v>sept-2024</v>
      </c>
      <c r="H1559" t="str">
        <f t="shared" si="121"/>
        <v>24-sept</v>
      </c>
      <c r="I1559">
        <f t="shared" si="122"/>
        <v>2024</v>
      </c>
      <c r="J1559" t="str">
        <f t="shared" si="123"/>
        <v>2024-09</v>
      </c>
      <c r="K1559" t="str">
        <f t="shared" si="124"/>
        <v>Semaine</v>
      </c>
    </row>
    <row r="1560" spans="1:11">
      <c r="A1560" s="11" t="s">
        <v>7</v>
      </c>
      <c r="B1560" s="161">
        <v>45559</v>
      </c>
      <c r="C1560" s="49">
        <v>179.46</v>
      </c>
      <c r="D1560" s="11" t="s">
        <v>114</v>
      </c>
      <c r="E1560" t="s">
        <v>380</v>
      </c>
      <c r="F1560" t="s">
        <v>69</v>
      </c>
      <c r="G1560" t="str">
        <f t="shared" si="120"/>
        <v>sept-2024</v>
      </c>
      <c r="H1560" t="str">
        <f t="shared" si="121"/>
        <v>24-sept</v>
      </c>
      <c r="I1560">
        <f t="shared" si="122"/>
        <v>2024</v>
      </c>
      <c r="J1560" t="str">
        <f t="shared" si="123"/>
        <v>2024-09</v>
      </c>
      <c r="K1560" t="str">
        <f t="shared" si="124"/>
        <v>Semaine</v>
      </c>
    </row>
    <row r="1561" spans="1:11">
      <c r="A1561" s="11" t="s">
        <v>7</v>
      </c>
      <c r="B1561" s="161">
        <v>45559</v>
      </c>
      <c r="C1561" s="49">
        <v>151.62</v>
      </c>
      <c r="D1561" s="11" t="s">
        <v>381</v>
      </c>
      <c r="E1561" t="s">
        <v>380</v>
      </c>
      <c r="F1561" t="s">
        <v>69</v>
      </c>
      <c r="G1561" t="str">
        <f t="shared" si="120"/>
        <v>sept-2024</v>
      </c>
      <c r="H1561" t="str">
        <f t="shared" si="121"/>
        <v>24-sept</v>
      </c>
      <c r="I1561">
        <f t="shared" si="122"/>
        <v>2024</v>
      </c>
      <c r="J1561" t="str">
        <f t="shared" si="123"/>
        <v>2024-09</v>
      </c>
      <c r="K1561" t="str">
        <f t="shared" si="124"/>
        <v>Semaine</v>
      </c>
    </row>
    <row r="1562" spans="1:11">
      <c r="A1562" s="11" t="s">
        <v>7</v>
      </c>
      <c r="B1562" s="161">
        <v>45559</v>
      </c>
      <c r="C1562" s="49">
        <v>84.6</v>
      </c>
      <c r="D1562" s="11" t="s">
        <v>381</v>
      </c>
      <c r="E1562" t="s">
        <v>380</v>
      </c>
      <c r="F1562" t="s">
        <v>69</v>
      </c>
      <c r="G1562" t="str">
        <f t="shared" si="120"/>
        <v>sept-2024</v>
      </c>
      <c r="H1562" t="str">
        <f t="shared" si="121"/>
        <v>24-sept</v>
      </c>
      <c r="I1562">
        <f t="shared" si="122"/>
        <v>2024</v>
      </c>
      <c r="J1562" t="str">
        <f t="shared" si="123"/>
        <v>2024-09</v>
      </c>
      <c r="K1562" t="str">
        <f t="shared" si="124"/>
        <v>Semaine</v>
      </c>
    </row>
    <row r="1563" spans="1:11">
      <c r="A1563" s="11" t="s">
        <v>7</v>
      </c>
      <c r="B1563" s="161">
        <v>45558</v>
      </c>
      <c r="C1563" s="49">
        <v>98.9</v>
      </c>
      <c r="D1563" s="11" t="s">
        <v>392</v>
      </c>
      <c r="E1563" t="s">
        <v>380</v>
      </c>
      <c r="F1563" t="s">
        <v>69</v>
      </c>
      <c r="G1563" t="str">
        <f t="shared" si="120"/>
        <v>sept-2024</v>
      </c>
      <c r="H1563" t="str">
        <f t="shared" si="121"/>
        <v>23-sept</v>
      </c>
      <c r="I1563">
        <f t="shared" si="122"/>
        <v>2024</v>
      </c>
      <c r="J1563" t="str">
        <f t="shared" si="123"/>
        <v>2024-09</v>
      </c>
      <c r="K1563" t="str">
        <f t="shared" si="124"/>
        <v>Semaine</v>
      </c>
    </row>
    <row r="1564" spans="1:11">
      <c r="A1564" s="11" t="s">
        <v>7</v>
      </c>
      <c r="B1564" s="161">
        <v>45558</v>
      </c>
      <c r="C1564" s="49">
        <v>384.94</v>
      </c>
      <c r="D1564" s="11" t="s">
        <v>391</v>
      </c>
      <c r="E1564" t="s">
        <v>380</v>
      </c>
      <c r="F1564" t="s">
        <v>69</v>
      </c>
      <c r="G1564" t="str">
        <f t="shared" si="120"/>
        <v>sept-2024</v>
      </c>
      <c r="H1564" t="str">
        <f t="shared" si="121"/>
        <v>23-sept</v>
      </c>
      <c r="I1564">
        <f t="shared" si="122"/>
        <v>2024</v>
      </c>
      <c r="J1564" t="str">
        <f t="shared" si="123"/>
        <v>2024-09</v>
      </c>
      <c r="K1564" t="str">
        <f t="shared" si="124"/>
        <v>Semaine</v>
      </c>
    </row>
    <row r="1565" spans="1:11">
      <c r="A1565" s="11" t="s">
        <v>7</v>
      </c>
      <c r="B1565" s="161">
        <v>45558</v>
      </c>
      <c r="C1565" s="49">
        <v>754.49</v>
      </c>
      <c r="D1565" s="11" t="s">
        <v>116</v>
      </c>
      <c r="E1565" t="s">
        <v>380</v>
      </c>
      <c r="F1565" t="s">
        <v>69</v>
      </c>
      <c r="G1565" t="str">
        <f t="shared" si="120"/>
        <v>sept-2024</v>
      </c>
      <c r="H1565" t="str">
        <f t="shared" si="121"/>
        <v>23-sept</v>
      </c>
      <c r="I1565">
        <f t="shared" si="122"/>
        <v>2024</v>
      </c>
      <c r="J1565" t="str">
        <f t="shared" si="123"/>
        <v>2024-09</v>
      </c>
      <c r="K1565" t="str">
        <f t="shared" si="124"/>
        <v>Semaine</v>
      </c>
    </row>
    <row r="1566" spans="1:11">
      <c r="A1566" s="11" t="s">
        <v>7</v>
      </c>
      <c r="B1566" s="161">
        <v>45558</v>
      </c>
      <c r="C1566" s="49">
        <v>204.98</v>
      </c>
      <c r="D1566" s="11" t="s">
        <v>113</v>
      </c>
      <c r="E1566" t="s">
        <v>380</v>
      </c>
      <c r="F1566" t="s">
        <v>69</v>
      </c>
      <c r="G1566" t="str">
        <f t="shared" si="120"/>
        <v>sept-2024</v>
      </c>
      <c r="H1566" t="str">
        <f t="shared" si="121"/>
        <v>23-sept</v>
      </c>
      <c r="I1566">
        <f t="shared" si="122"/>
        <v>2024</v>
      </c>
      <c r="J1566" t="str">
        <f t="shared" si="123"/>
        <v>2024-09</v>
      </c>
      <c r="K1566" t="str">
        <f t="shared" si="124"/>
        <v>Semaine</v>
      </c>
    </row>
    <row r="1567" spans="1:11">
      <c r="A1567" s="11" t="s">
        <v>7</v>
      </c>
      <c r="B1567" s="161">
        <v>45558</v>
      </c>
      <c r="C1567" s="49">
        <v>381.49</v>
      </c>
      <c r="D1567" s="11" t="s">
        <v>117</v>
      </c>
      <c r="E1567" t="s">
        <v>380</v>
      </c>
      <c r="F1567" t="s">
        <v>69</v>
      </c>
      <c r="G1567" t="str">
        <f t="shared" si="120"/>
        <v>sept-2024</v>
      </c>
      <c r="H1567" t="str">
        <f t="shared" si="121"/>
        <v>23-sept</v>
      </c>
      <c r="I1567">
        <f t="shared" si="122"/>
        <v>2024</v>
      </c>
      <c r="J1567" t="str">
        <f t="shared" si="123"/>
        <v>2024-09</v>
      </c>
      <c r="K1567" t="str">
        <f t="shared" si="124"/>
        <v>Semaine</v>
      </c>
    </row>
    <row r="1568" spans="1:11">
      <c r="A1568" s="11" t="s">
        <v>7</v>
      </c>
      <c r="B1568" s="161">
        <v>45558</v>
      </c>
      <c r="C1568" s="49">
        <v>324.97000000000003</v>
      </c>
      <c r="D1568" s="11" t="s">
        <v>381</v>
      </c>
      <c r="E1568" t="s">
        <v>380</v>
      </c>
      <c r="F1568" t="s">
        <v>69</v>
      </c>
      <c r="G1568" t="str">
        <f t="shared" si="120"/>
        <v>sept-2024</v>
      </c>
      <c r="H1568" t="str">
        <f t="shared" si="121"/>
        <v>23-sept</v>
      </c>
      <c r="I1568">
        <f t="shared" si="122"/>
        <v>2024</v>
      </c>
      <c r="J1568" t="str">
        <f t="shared" si="123"/>
        <v>2024-09</v>
      </c>
      <c r="K1568" t="str">
        <f t="shared" si="124"/>
        <v>Semaine</v>
      </c>
    </row>
    <row r="1569" spans="1:11">
      <c r="A1569" s="11" t="s">
        <v>7</v>
      </c>
      <c r="B1569" s="161">
        <v>45556</v>
      </c>
      <c r="C1569" s="49">
        <v>479.78</v>
      </c>
      <c r="D1569" s="11" t="s">
        <v>117</v>
      </c>
      <c r="E1569" t="s">
        <v>380</v>
      </c>
      <c r="F1569" t="s">
        <v>69</v>
      </c>
      <c r="G1569" t="str">
        <f t="shared" si="120"/>
        <v>sept-2024</v>
      </c>
      <c r="H1569" t="str">
        <f t="shared" si="121"/>
        <v>21-sept</v>
      </c>
      <c r="I1569">
        <f t="shared" si="122"/>
        <v>2024</v>
      </c>
      <c r="J1569" t="str">
        <f t="shared" si="123"/>
        <v>2024-09</v>
      </c>
      <c r="K1569" t="str">
        <f t="shared" si="124"/>
        <v>Week-end</v>
      </c>
    </row>
    <row r="1570" spans="1:11">
      <c r="A1570" s="11" t="s">
        <v>7</v>
      </c>
      <c r="B1570" s="161">
        <v>45556</v>
      </c>
      <c r="C1570" s="49">
        <v>920</v>
      </c>
      <c r="D1570" s="11" t="s">
        <v>120</v>
      </c>
      <c r="E1570" t="s">
        <v>380</v>
      </c>
      <c r="F1570" t="s">
        <v>69</v>
      </c>
      <c r="G1570" t="str">
        <f t="shared" si="120"/>
        <v>sept-2024</v>
      </c>
      <c r="H1570" t="str">
        <f t="shared" si="121"/>
        <v>21-sept</v>
      </c>
      <c r="I1570">
        <f t="shared" si="122"/>
        <v>2024</v>
      </c>
      <c r="J1570" t="str">
        <f t="shared" si="123"/>
        <v>2024-09</v>
      </c>
      <c r="K1570" t="str">
        <f t="shared" si="124"/>
        <v>Week-end</v>
      </c>
    </row>
    <row r="1571" spans="1:11">
      <c r="A1571" s="11" t="s">
        <v>7</v>
      </c>
      <c r="B1571" s="161">
        <v>45556</v>
      </c>
      <c r="C1571" s="49">
        <v>290.72000000000003</v>
      </c>
      <c r="D1571" s="11" t="s">
        <v>381</v>
      </c>
      <c r="E1571" t="s">
        <v>380</v>
      </c>
      <c r="F1571" t="s">
        <v>69</v>
      </c>
      <c r="G1571" t="str">
        <f t="shared" si="120"/>
        <v>sept-2024</v>
      </c>
      <c r="H1571" t="str">
        <f t="shared" si="121"/>
        <v>21-sept</v>
      </c>
      <c r="I1571">
        <f t="shared" si="122"/>
        <v>2024</v>
      </c>
      <c r="J1571" t="str">
        <f t="shared" si="123"/>
        <v>2024-09</v>
      </c>
      <c r="K1571" t="str">
        <f t="shared" si="124"/>
        <v>Week-end</v>
      </c>
    </row>
    <row r="1572" spans="1:11">
      <c r="A1572" s="11" t="s">
        <v>7</v>
      </c>
      <c r="B1572" s="161">
        <v>45555</v>
      </c>
      <c r="C1572" s="49">
        <v>376.82</v>
      </c>
      <c r="D1572" s="11" t="s">
        <v>389</v>
      </c>
      <c r="E1572" t="s">
        <v>380</v>
      </c>
      <c r="F1572" t="s">
        <v>69</v>
      </c>
      <c r="G1572" t="str">
        <f t="shared" si="120"/>
        <v>sept-2024</v>
      </c>
      <c r="H1572" t="str">
        <f t="shared" si="121"/>
        <v>20-sept</v>
      </c>
      <c r="I1572">
        <f t="shared" si="122"/>
        <v>2024</v>
      </c>
      <c r="J1572" t="str">
        <f t="shared" si="123"/>
        <v>2024-09</v>
      </c>
      <c r="K1572" t="str">
        <f t="shared" si="124"/>
        <v>Semaine</v>
      </c>
    </row>
    <row r="1573" spans="1:11">
      <c r="A1573" s="11" t="s">
        <v>7</v>
      </c>
      <c r="B1573" s="161">
        <v>45554</v>
      </c>
      <c r="C1573" s="49">
        <v>790.54</v>
      </c>
      <c r="D1573" s="11" t="s">
        <v>399</v>
      </c>
      <c r="E1573" t="s">
        <v>380</v>
      </c>
      <c r="F1573" t="s">
        <v>69</v>
      </c>
      <c r="G1573" t="str">
        <f t="shared" si="120"/>
        <v>sept-2024</v>
      </c>
      <c r="H1573" t="str">
        <f t="shared" si="121"/>
        <v>19-sept</v>
      </c>
      <c r="I1573">
        <f t="shared" si="122"/>
        <v>2024</v>
      </c>
      <c r="J1573" t="str">
        <f t="shared" si="123"/>
        <v>2024-09</v>
      </c>
      <c r="K1573" t="str">
        <f t="shared" si="124"/>
        <v>Semaine</v>
      </c>
    </row>
    <row r="1574" spans="1:11">
      <c r="A1574" s="11" t="s">
        <v>7</v>
      </c>
      <c r="B1574" s="161">
        <v>45554</v>
      </c>
      <c r="C1574" s="49">
        <v>782.65</v>
      </c>
      <c r="D1574" s="11" t="s">
        <v>113</v>
      </c>
      <c r="E1574" t="s">
        <v>380</v>
      </c>
      <c r="F1574" t="s">
        <v>69</v>
      </c>
      <c r="G1574" t="str">
        <f t="shared" si="120"/>
        <v>sept-2024</v>
      </c>
      <c r="H1574" t="str">
        <f t="shared" si="121"/>
        <v>19-sept</v>
      </c>
      <c r="I1574">
        <f t="shared" si="122"/>
        <v>2024</v>
      </c>
      <c r="J1574" t="str">
        <f t="shared" si="123"/>
        <v>2024-09</v>
      </c>
      <c r="K1574" t="str">
        <f t="shared" si="124"/>
        <v>Semaine</v>
      </c>
    </row>
    <row r="1575" spans="1:11">
      <c r="A1575" s="11" t="s">
        <v>7</v>
      </c>
      <c r="B1575" s="161">
        <v>45554</v>
      </c>
      <c r="C1575" s="49">
        <v>2900</v>
      </c>
      <c r="D1575" s="11" t="s">
        <v>386</v>
      </c>
      <c r="E1575" t="s">
        <v>380</v>
      </c>
      <c r="F1575" t="s">
        <v>69</v>
      </c>
      <c r="G1575" t="str">
        <f t="shared" si="120"/>
        <v>sept-2024</v>
      </c>
      <c r="H1575" t="str">
        <f t="shared" si="121"/>
        <v>19-sept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61">
        <v>45554</v>
      </c>
      <c r="C1576" s="49">
        <v>626.89</v>
      </c>
      <c r="D1576" s="11" t="s">
        <v>117</v>
      </c>
      <c r="E1576" t="s">
        <v>380</v>
      </c>
      <c r="F1576" t="s">
        <v>69</v>
      </c>
      <c r="G1576" t="str">
        <f t="shared" si="120"/>
        <v>sept-2024</v>
      </c>
      <c r="H1576" t="str">
        <f t="shared" si="121"/>
        <v>19-sept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61">
        <v>45554</v>
      </c>
      <c r="C1577" s="49">
        <v>1088.76</v>
      </c>
      <c r="D1577" s="11" t="s">
        <v>381</v>
      </c>
      <c r="E1577" t="s">
        <v>380</v>
      </c>
      <c r="F1577" t="s">
        <v>69</v>
      </c>
      <c r="G1577" t="str">
        <f t="shared" si="120"/>
        <v>sept-2024</v>
      </c>
      <c r="H1577" t="str">
        <f t="shared" si="121"/>
        <v>19-sept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61">
        <v>45553</v>
      </c>
      <c r="C1578" s="49">
        <v>915.32</v>
      </c>
      <c r="D1578" s="11" t="s">
        <v>118</v>
      </c>
      <c r="E1578" t="s">
        <v>380</v>
      </c>
      <c r="F1578" t="s">
        <v>69</v>
      </c>
      <c r="G1578" t="str">
        <f t="shared" si="120"/>
        <v>sept-2024</v>
      </c>
      <c r="H1578" t="str">
        <f t="shared" si="121"/>
        <v>18-sept</v>
      </c>
      <c r="I1578">
        <f t="shared" si="122"/>
        <v>2024</v>
      </c>
      <c r="J1578" t="str">
        <f t="shared" si="123"/>
        <v>2024-09</v>
      </c>
      <c r="K1578" t="str">
        <f t="shared" si="124"/>
        <v>Semaine</v>
      </c>
    </row>
    <row r="1579" spans="1:11">
      <c r="A1579" s="11" t="s">
        <v>7</v>
      </c>
      <c r="B1579" s="161">
        <v>45553</v>
      </c>
      <c r="C1579" s="49">
        <v>177.81</v>
      </c>
      <c r="D1579" s="11" t="s">
        <v>116</v>
      </c>
      <c r="E1579" t="s">
        <v>380</v>
      </c>
      <c r="F1579" t="s">
        <v>69</v>
      </c>
      <c r="G1579" t="str">
        <f t="shared" si="120"/>
        <v>sept-2024</v>
      </c>
      <c r="H1579" t="str">
        <f t="shared" si="121"/>
        <v>18-sept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61">
        <v>45553</v>
      </c>
      <c r="C1580" s="49">
        <v>56.48</v>
      </c>
      <c r="D1580" s="11" t="s">
        <v>113</v>
      </c>
      <c r="E1580" t="s">
        <v>380</v>
      </c>
      <c r="F1580" t="s">
        <v>69</v>
      </c>
      <c r="G1580" t="str">
        <f t="shared" si="120"/>
        <v>sept-2024</v>
      </c>
      <c r="H1580" t="str">
        <f t="shared" si="121"/>
        <v>18-sept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61">
        <v>45553</v>
      </c>
      <c r="C1581" s="49">
        <v>177.16</v>
      </c>
      <c r="D1581" s="11" t="s">
        <v>117</v>
      </c>
      <c r="E1581" t="s">
        <v>380</v>
      </c>
      <c r="F1581" t="s">
        <v>69</v>
      </c>
      <c r="G1581" t="str">
        <f t="shared" si="120"/>
        <v>sept-2024</v>
      </c>
      <c r="H1581" t="str">
        <f t="shared" si="121"/>
        <v>18-sept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61">
        <v>45553</v>
      </c>
      <c r="C1582" s="49">
        <v>204.82</v>
      </c>
      <c r="D1582" s="11" t="s">
        <v>117</v>
      </c>
      <c r="E1582" t="s">
        <v>380</v>
      </c>
      <c r="F1582" t="s">
        <v>69</v>
      </c>
      <c r="G1582" t="str">
        <f t="shared" si="120"/>
        <v>sept-2024</v>
      </c>
      <c r="H1582" t="str">
        <f t="shared" si="121"/>
        <v>18-sept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61">
        <v>45553</v>
      </c>
      <c r="C1583" s="49">
        <v>773.1</v>
      </c>
      <c r="D1583" s="11" t="s">
        <v>383</v>
      </c>
      <c r="E1583" t="s">
        <v>380</v>
      </c>
      <c r="F1583" t="s">
        <v>69</v>
      </c>
      <c r="G1583" t="str">
        <f t="shared" si="120"/>
        <v>sept-2024</v>
      </c>
      <c r="H1583" t="str">
        <f t="shared" si="121"/>
        <v>18-sept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61">
        <v>45553</v>
      </c>
      <c r="C1584" s="49">
        <v>463.05</v>
      </c>
      <c r="D1584" s="11" t="s">
        <v>381</v>
      </c>
      <c r="E1584" t="s">
        <v>380</v>
      </c>
      <c r="F1584" t="s">
        <v>69</v>
      </c>
      <c r="G1584" t="str">
        <f t="shared" si="120"/>
        <v>sept-2024</v>
      </c>
      <c r="H1584" t="str">
        <f t="shared" si="121"/>
        <v>18-sept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61">
        <v>45552</v>
      </c>
      <c r="C1585" s="49">
        <v>584.23</v>
      </c>
      <c r="D1585" s="11" t="s">
        <v>119</v>
      </c>
      <c r="E1585" t="s">
        <v>380</v>
      </c>
      <c r="F1585" t="s">
        <v>69</v>
      </c>
      <c r="G1585" t="str">
        <f t="shared" si="120"/>
        <v>sept-2024</v>
      </c>
      <c r="H1585" t="str">
        <f t="shared" si="121"/>
        <v>17-sept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61">
        <v>45552</v>
      </c>
      <c r="C1586" s="49">
        <v>254.09</v>
      </c>
      <c r="D1586" s="11" t="s">
        <v>391</v>
      </c>
      <c r="E1586" t="s">
        <v>380</v>
      </c>
      <c r="F1586" t="s">
        <v>69</v>
      </c>
      <c r="G1586" t="str">
        <f t="shared" si="120"/>
        <v>sept-2024</v>
      </c>
      <c r="H1586" t="str">
        <f t="shared" si="121"/>
        <v>17-sept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61">
        <v>45552</v>
      </c>
      <c r="C1587" s="49">
        <v>233.18</v>
      </c>
      <c r="D1587" s="11" t="s">
        <v>116</v>
      </c>
      <c r="E1587" t="s">
        <v>380</v>
      </c>
      <c r="F1587" t="s">
        <v>69</v>
      </c>
      <c r="G1587" t="str">
        <f t="shared" si="120"/>
        <v>sept-2024</v>
      </c>
      <c r="H1587" t="str">
        <f t="shared" si="121"/>
        <v>17-sept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61">
        <v>45552</v>
      </c>
      <c r="C1588" s="49">
        <v>516.70000000000005</v>
      </c>
      <c r="D1588" s="11" t="s">
        <v>399</v>
      </c>
      <c r="E1588" t="s">
        <v>380</v>
      </c>
      <c r="F1588" t="s">
        <v>69</v>
      </c>
      <c r="G1588" t="str">
        <f t="shared" si="120"/>
        <v>sept-2024</v>
      </c>
      <c r="H1588" t="str">
        <f t="shared" si="121"/>
        <v>17-sept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61">
        <v>45552</v>
      </c>
      <c r="C1589" s="49">
        <v>592.70000000000005</v>
      </c>
      <c r="D1589" s="11" t="s">
        <v>113</v>
      </c>
      <c r="E1589" t="s">
        <v>380</v>
      </c>
      <c r="F1589" t="s">
        <v>69</v>
      </c>
      <c r="G1589" t="str">
        <f t="shared" si="120"/>
        <v>sept-2024</v>
      </c>
      <c r="H1589" t="str">
        <f t="shared" si="121"/>
        <v>17-sept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61">
        <v>45552</v>
      </c>
      <c r="C1590" s="49">
        <v>594.82000000000005</v>
      </c>
      <c r="D1590" s="11" t="s">
        <v>117</v>
      </c>
      <c r="E1590" t="s">
        <v>380</v>
      </c>
      <c r="F1590" t="s">
        <v>69</v>
      </c>
      <c r="G1590" t="str">
        <f t="shared" si="120"/>
        <v>sept-2024</v>
      </c>
      <c r="H1590" t="str">
        <f t="shared" si="121"/>
        <v>17-sept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61">
        <v>45552</v>
      </c>
      <c r="C1591" s="49">
        <v>98.9</v>
      </c>
      <c r="D1591" s="11" t="s">
        <v>114</v>
      </c>
      <c r="E1591" t="s">
        <v>380</v>
      </c>
      <c r="F1591" t="s">
        <v>69</v>
      </c>
      <c r="G1591" t="str">
        <f t="shared" si="120"/>
        <v>sept-2024</v>
      </c>
      <c r="H1591" t="str">
        <f t="shared" si="121"/>
        <v>17-sept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61">
        <v>45552</v>
      </c>
      <c r="C1592" s="49">
        <v>774.72</v>
      </c>
      <c r="D1592" s="11" t="s">
        <v>381</v>
      </c>
      <c r="E1592" t="s">
        <v>380</v>
      </c>
      <c r="F1592" t="s">
        <v>69</v>
      </c>
      <c r="G1592" t="str">
        <f t="shared" si="120"/>
        <v>sept-2024</v>
      </c>
      <c r="H1592" t="str">
        <f t="shared" si="121"/>
        <v>17-sept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61">
        <v>45551</v>
      </c>
      <c r="C1593" s="49">
        <v>633.63</v>
      </c>
      <c r="D1593" s="11" t="s">
        <v>396</v>
      </c>
      <c r="E1593" t="s">
        <v>380</v>
      </c>
      <c r="F1593" t="s">
        <v>69</v>
      </c>
      <c r="G1593" t="str">
        <f t="shared" si="120"/>
        <v>sept-2024</v>
      </c>
      <c r="H1593" t="str">
        <f t="shared" si="121"/>
        <v>16-sept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61">
        <v>45551</v>
      </c>
      <c r="C1594" s="49">
        <v>629.15</v>
      </c>
      <c r="D1594" s="11" t="s">
        <v>383</v>
      </c>
      <c r="E1594" t="s">
        <v>380</v>
      </c>
      <c r="F1594" t="s">
        <v>69</v>
      </c>
      <c r="G1594" t="str">
        <f t="shared" si="120"/>
        <v>sept-2024</v>
      </c>
      <c r="H1594" t="str">
        <f t="shared" si="121"/>
        <v>16-sept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61">
        <v>45551</v>
      </c>
      <c r="C1595" s="49">
        <v>440.92</v>
      </c>
      <c r="D1595" s="11" t="s">
        <v>381</v>
      </c>
      <c r="E1595" t="s">
        <v>380</v>
      </c>
      <c r="F1595" t="s">
        <v>69</v>
      </c>
      <c r="G1595" t="str">
        <f t="shared" si="120"/>
        <v>sept-2024</v>
      </c>
      <c r="H1595" t="str">
        <f t="shared" si="121"/>
        <v>16-sept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61">
        <v>45550</v>
      </c>
      <c r="C1596" s="49">
        <v>137.88999999999999</v>
      </c>
      <c r="D1596" s="11" t="s">
        <v>381</v>
      </c>
      <c r="E1596" t="s">
        <v>380</v>
      </c>
      <c r="F1596" t="s">
        <v>69</v>
      </c>
      <c r="G1596" t="str">
        <f t="shared" si="120"/>
        <v>sept-2024</v>
      </c>
      <c r="H1596" t="str">
        <f t="shared" si="121"/>
        <v>15-sept</v>
      </c>
      <c r="I1596">
        <f t="shared" si="122"/>
        <v>2024</v>
      </c>
      <c r="J1596" t="str">
        <f t="shared" si="123"/>
        <v>2024-09</v>
      </c>
      <c r="K1596" t="str">
        <f t="shared" si="124"/>
        <v>Week-end</v>
      </c>
    </row>
    <row r="1597" spans="1:11">
      <c r="A1597" s="11" t="s">
        <v>7</v>
      </c>
      <c r="B1597" s="161">
        <v>45548</v>
      </c>
      <c r="C1597" s="49">
        <v>482.52</v>
      </c>
      <c r="D1597" s="11" t="s">
        <v>118</v>
      </c>
      <c r="E1597" t="s">
        <v>380</v>
      </c>
      <c r="F1597" t="s">
        <v>69</v>
      </c>
      <c r="G1597" t="str">
        <f t="shared" si="120"/>
        <v>sept-2024</v>
      </c>
      <c r="H1597" t="str">
        <f t="shared" si="121"/>
        <v>13-sept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61">
        <v>45548</v>
      </c>
      <c r="C1598" s="49">
        <v>293.37</v>
      </c>
      <c r="D1598" s="11" t="s">
        <v>113</v>
      </c>
      <c r="E1598" t="s">
        <v>380</v>
      </c>
      <c r="F1598" t="s">
        <v>69</v>
      </c>
      <c r="G1598" t="str">
        <f t="shared" si="120"/>
        <v>sept-2024</v>
      </c>
      <c r="H1598" t="str">
        <f t="shared" si="121"/>
        <v>13-sept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61">
        <v>45548</v>
      </c>
      <c r="C1599" s="49">
        <v>933.22</v>
      </c>
      <c r="D1599" s="11" t="s">
        <v>117</v>
      </c>
      <c r="E1599" t="s">
        <v>380</v>
      </c>
      <c r="F1599" t="s">
        <v>69</v>
      </c>
      <c r="G1599" t="str">
        <f t="shared" si="120"/>
        <v>sept-2024</v>
      </c>
      <c r="H1599" t="str">
        <f t="shared" si="121"/>
        <v>13-sept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61">
        <v>45548</v>
      </c>
      <c r="C1600" s="49">
        <v>1041.18</v>
      </c>
      <c r="D1600" s="11" t="s">
        <v>381</v>
      </c>
      <c r="E1600" t="s">
        <v>380</v>
      </c>
      <c r="F1600" t="s">
        <v>69</v>
      </c>
      <c r="G1600" t="str">
        <f t="shared" si="120"/>
        <v>sept-2024</v>
      </c>
      <c r="H1600" t="str">
        <f t="shared" si="121"/>
        <v>13-sept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61">
        <v>45547</v>
      </c>
      <c r="C1601" s="49">
        <v>191.8</v>
      </c>
      <c r="D1601" s="11" t="s">
        <v>119</v>
      </c>
      <c r="E1601" t="s">
        <v>380</v>
      </c>
      <c r="F1601" t="s">
        <v>69</v>
      </c>
      <c r="G1601" t="str">
        <f t="shared" si="120"/>
        <v>sept-2024</v>
      </c>
      <c r="H1601" t="str">
        <f t="shared" si="121"/>
        <v>12-sept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61">
        <v>45547</v>
      </c>
      <c r="C1602" s="49">
        <v>1016.9</v>
      </c>
      <c r="D1602" s="11" t="s">
        <v>119</v>
      </c>
      <c r="E1602" t="s">
        <v>380</v>
      </c>
      <c r="F1602" t="s">
        <v>69</v>
      </c>
      <c r="G1602" t="str">
        <f t="shared" ref="G1602:G1665" si="125">TEXT(B1602,"mmm-aaaa")</f>
        <v>sept-2024</v>
      </c>
      <c r="H1602" t="str">
        <f t="shared" ref="H1602:H1665" si="126">TEXT(B1602,"jj-mmm")</f>
        <v>12-sept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61">
        <v>45547</v>
      </c>
      <c r="C1603" s="49">
        <v>321.79000000000002</v>
      </c>
      <c r="D1603" s="11" t="s">
        <v>118</v>
      </c>
      <c r="E1603" t="s">
        <v>380</v>
      </c>
      <c r="F1603" t="s">
        <v>69</v>
      </c>
      <c r="G1603" t="str">
        <f t="shared" si="125"/>
        <v>sept-2024</v>
      </c>
      <c r="H1603" t="str">
        <f t="shared" si="126"/>
        <v>12-sept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61">
        <v>45547</v>
      </c>
      <c r="C1604" s="49">
        <v>143.12</v>
      </c>
      <c r="D1604" s="11" t="s">
        <v>396</v>
      </c>
      <c r="E1604" t="s">
        <v>380</v>
      </c>
      <c r="F1604" t="s">
        <v>69</v>
      </c>
      <c r="G1604" t="str">
        <f t="shared" si="125"/>
        <v>sept-2024</v>
      </c>
      <c r="H1604" t="str">
        <f t="shared" si="126"/>
        <v>12-sept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61">
        <v>45547</v>
      </c>
      <c r="C1605" s="49">
        <v>339.49</v>
      </c>
      <c r="D1605" s="11" t="s">
        <v>113</v>
      </c>
      <c r="E1605" t="s">
        <v>380</v>
      </c>
      <c r="F1605" t="s">
        <v>69</v>
      </c>
      <c r="G1605" t="str">
        <f t="shared" si="125"/>
        <v>sept-2024</v>
      </c>
      <c r="H1605" t="str">
        <f t="shared" si="126"/>
        <v>12-sept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61">
        <v>45547</v>
      </c>
      <c r="C1606" s="49">
        <v>607.91</v>
      </c>
      <c r="D1606" s="11" t="s">
        <v>399</v>
      </c>
      <c r="E1606" t="s">
        <v>380</v>
      </c>
      <c r="F1606" t="s">
        <v>69</v>
      </c>
      <c r="G1606" t="str">
        <f t="shared" si="125"/>
        <v>sept-2024</v>
      </c>
      <c r="H1606" t="str">
        <f t="shared" si="126"/>
        <v>12-sept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61">
        <v>45547</v>
      </c>
      <c r="C1607" s="49">
        <v>400.29</v>
      </c>
      <c r="D1607" s="11" t="s">
        <v>117</v>
      </c>
      <c r="E1607" t="s">
        <v>380</v>
      </c>
      <c r="F1607" t="s">
        <v>69</v>
      </c>
      <c r="G1607" t="str">
        <f t="shared" si="125"/>
        <v>sept-2024</v>
      </c>
      <c r="H1607" t="str">
        <f t="shared" si="126"/>
        <v>12-sept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61">
        <v>45547</v>
      </c>
      <c r="C1608" s="49">
        <v>348.7</v>
      </c>
      <c r="D1608" s="11" t="s">
        <v>381</v>
      </c>
      <c r="E1608" t="s">
        <v>380</v>
      </c>
      <c r="F1608" t="s">
        <v>69</v>
      </c>
      <c r="G1608" t="str">
        <f t="shared" si="125"/>
        <v>sept-2024</v>
      </c>
      <c r="H1608" t="str">
        <f t="shared" si="126"/>
        <v>12-sept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61">
        <v>45547</v>
      </c>
      <c r="C1609" s="49">
        <v>485.93</v>
      </c>
      <c r="D1609" s="11" t="s">
        <v>114</v>
      </c>
      <c r="E1609" t="s">
        <v>380</v>
      </c>
      <c r="F1609" t="s">
        <v>69</v>
      </c>
      <c r="G1609" t="str">
        <f t="shared" si="125"/>
        <v>sept-2024</v>
      </c>
      <c r="H1609" t="str">
        <f t="shared" si="126"/>
        <v>12-sept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61">
        <v>45547</v>
      </c>
      <c r="C1610" s="49">
        <v>219.98</v>
      </c>
      <c r="D1610" s="11" t="s">
        <v>313</v>
      </c>
      <c r="E1610" t="s">
        <v>380</v>
      </c>
      <c r="F1610" t="s">
        <v>69</v>
      </c>
      <c r="G1610" t="str">
        <f t="shared" si="125"/>
        <v>sept-2024</v>
      </c>
      <c r="H1610" t="str">
        <f t="shared" si="126"/>
        <v>12-sept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61">
        <v>45546</v>
      </c>
      <c r="C1611" s="49">
        <v>490.17</v>
      </c>
      <c r="D1611" s="11" t="s">
        <v>118</v>
      </c>
      <c r="E1611" t="s">
        <v>380</v>
      </c>
      <c r="F1611" t="s">
        <v>69</v>
      </c>
      <c r="G1611" t="str">
        <f t="shared" si="125"/>
        <v>sept-2024</v>
      </c>
      <c r="H1611" t="str">
        <f t="shared" si="126"/>
        <v>11-sept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61">
        <v>45546</v>
      </c>
      <c r="C1612" s="49">
        <v>365.31</v>
      </c>
      <c r="D1612" s="11" t="s">
        <v>117</v>
      </c>
      <c r="E1612" t="s">
        <v>380</v>
      </c>
      <c r="F1612" t="s">
        <v>69</v>
      </c>
      <c r="G1612" t="str">
        <f t="shared" si="125"/>
        <v>sept-2024</v>
      </c>
      <c r="H1612" t="str">
        <f t="shared" si="126"/>
        <v>11-sept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61">
        <v>45546</v>
      </c>
      <c r="C1613" s="49">
        <v>472.93</v>
      </c>
      <c r="D1613" s="11" t="s">
        <v>381</v>
      </c>
      <c r="E1613" t="s">
        <v>380</v>
      </c>
      <c r="F1613" t="s">
        <v>69</v>
      </c>
      <c r="G1613" t="str">
        <f t="shared" si="125"/>
        <v>sept-2024</v>
      </c>
      <c r="H1613" t="str">
        <f t="shared" si="126"/>
        <v>11-sept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61">
        <v>45546</v>
      </c>
      <c r="C1614" s="49">
        <v>42.3</v>
      </c>
      <c r="D1614" s="11" t="s">
        <v>381</v>
      </c>
      <c r="E1614" t="s">
        <v>380</v>
      </c>
      <c r="F1614" t="s">
        <v>69</v>
      </c>
      <c r="G1614" t="str">
        <f t="shared" si="125"/>
        <v>sept-2024</v>
      </c>
      <c r="H1614" t="str">
        <f t="shared" si="126"/>
        <v>11-sept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61">
        <v>45545</v>
      </c>
      <c r="C1615" s="49">
        <v>154</v>
      </c>
      <c r="D1615" s="11" t="s">
        <v>402</v>
      </c>
      <c r="E1615" t="s">
        <v>380</v>
      </c>
      <c r="F1615" t="s">
        <v>69</v>
      </c>
      <c r="G1615" t="str">
        <f t="shared" si="125"/>
        <v>sept-2024</v>
      </c>
      <c r="H1615" t="str">
        <f t="shared" si="126"/>
        <v>10-sept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61">
        <v>45545</v>
      </c>
      <c r="C1616" s="49">
        <v>190.42</v>
      </c>
      <c r="D1616" s="11" t="s">
        <v>118</v>
      </c>
      <c r="E1616" t="s">
        <v>380</v>
      </c>
      <c r="F1616" t="s">
        <v>69</v>
      </c>
      <c r="G1616" t="str">
        <f t="shared" si="125"/>
        <v>sept-2024</v>
      </c>
      <c r="H1616" t="str">
        <f t="shared" si="126"/>
        <v>10-sept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61">
        <v>45545</v>
      </c>
      <c r="C1617" s="49">
        <v>360.01</v>
      </c>
      <c r="D1617" s="11" t="s">
        <v>116</v>
      </c>
      <c r="E1617" t="s">
        <v>380</v>
      </c>
      <c r="F1617" t="s">
        <v>69</v>
      </c>
      <c r="G1617" t="str">
        <f t="shared" si="125"/>
        <v>sept-2024</v>
      </c>
      <c r="H1617" t="str">
        <f t="shared" si="126"/>
        <v>10-sept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61">
        <v>45545</v>
      </c>
      <c r="C1618" s="49">
        <v>750.74</v>
      </c>
      <c r="D1618" s="11" t="s">
        <v>399</v>
      </c>
      <c r="E1618" t="s">
        <v>380</v>
      </c>
      <c r="F1618" t="s">
        <v>69</v>
      </c>
      <c r="G1618" t="str">
        <f t="shared" si="125"/>
        <v>sept-2024</v>
      </c>
      <c r="H1618" t="str">
        <f t="shared" si="126"/>
        <v>10-sept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61">
        <v>45545</v>
      </c>
      <c r="C1619" s="49">
        <v>320.08999999999997</v>
      </c>
      <c r="D1619" s="11" t="s">
        <v>117</v>
      </c>
      <c r="E1619" t="s">
        <v>380</v>
      </c>
      <c r="F1619" t="s">
        <v>69</v>
      </c>
      <c r="G1619" t="str">
        <f t="shared" si="125"/>
        <v>sept-2024</v>
      </c>
      <c r="H1619" t="str">
        <f t="shared" si="126"/>
        <v>10-sept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61">
        <v>45545</v>
      </c>
      <c r="C1620" s="49">
        <v>631.45000000000005</v>
      </c>
      <c r="D1620" s="11" t="s">
        <v>381</v>
      </c>
      <c r="E1620" t="s">
        <v>380</v>
      </c>
      <c r="F1620" t="s">
        <v>69</v>
      </c>
      <c r="G1620" t="str">
        <f t="shared" si="125"/>
        <v>sept-2024</v>
      </c>
      <c r="H1620" t="str">
        <f t="shared" si="126"/>
        <v>10-sept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61">
        <v>45545</v>
      </c>
      <c r="C1621" s="49">
        <v>281.57</v>
      </c>
      <c r="D1621" s="11" t="s">
        <v>114</v>
      </c>
      <c r="E1621" t="s">
        <v>380</v>
      </c>
      <c r="F1621" t="s">
        <v>69</v>
      </c>
      <c r="G1621" t="str">
        <f t="shared" si="125"/>
        <v>sept-2024</v>
      </c>
      <c r="H1621" t="str">
        <f t="shared" si="126"/>
        <v>10-sept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61">
        <v>45544</v>
      </c>
      <c r="C1622" s="49">
        <v>244.05</v>
      </c>
      <c r="D1622" s="11" t="s">
        <v>113</v>
      </c>
      <c r="E1622" t="s">
        <v>380</v>
      </c>
      <c r="F1622" t="s">
        <v>69</v>
      </c>
      <c r="G1622" t="str">
        <f t="shared" si="125"/>
        <v>sept-2024</v>
      </c>
      <c r="H1622" t="str">
        <f t="shared" si="126"/>
        <v>09-sept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61">
        <v>45544</v>
      </c>
      <c r="C1623" s="49">
        <v>613.69000000000005</v>
      </c>
      <c r="D1623" s="11" t="s">
        <v>117</v>
      </c>
      <c r="E1623" t="s">
        <v>380</v>
      </c>
      <c r="F1623" t="s">
        <v>69</v>
      </c>
      <c r="G1623" t="str">
        <f t="shared" si="125"/>
        <v>sept-2024</v>
      </c>
      <c r="H1623" t="str">
        <f t="shared" si="126"/>
        <v>09-sept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61">
        <v>45544</v>
      </c>
      <c r="C1624" s="49">
        <v>451.55</v>
      </c>
      <c r="D1624" s="11" t="s">
        <v>383</v>
      </c>
      <c r="E1624" t="s">
        <v>380</v>
      </c>
      <c r="F1624" t="s">
        <v>69</v>
      </c>
      <c r="G1624" t="str">
        <f t="shared" si="125"/>
        <v>sept-2024</v>
      </c>
      <c r="H1624" t="str">
        <f t="shared" si="126"/>
        <v>09-sept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62">
        <v>45544</v>
      </c>
      <c r="C1625" s="2">
        <v>663.85</v>
      </c>
      <c r="D1625" t="s">
        <v>381</v>
      </c>
      <c r="E1625" t="s">
        <v>380</v>
      </c>
      <c r="F1625" t="s">
        <v>69</v>
      </c>
      <c r="G1625" t="str">
        <f t="shared" si="125"/>
        <v>sept-2024</v>
      </c>
      <c r="H1625" t="str">
        <f t="shared" si="126"/>
        <v>09-sept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62">
        <v>45542</v>
      </c>
      <c r="C1626" s="2">
        <v>766.62</v>
      </c>
      <c r="D1626" t="s">
        <v>390</v>
      </c>
      <c r="E1626" t="s">
        <v>380</v>
      </c>
      <c r="F1626" t="s">
        <v>69</v>
      </c>
      <c r="G1626" t="str">
        <f t="shared" si="125"/>
        <v>sept-2024</v>
      </c>
      <c r="H1626" t="str">
        <f t="shared" si="126"/>
        <v>07-sept</v>
      </c>
      <c r="I1626">
        <f t="shared" si="127"/>
        <v>2024</v>
      </c>
      <c r="J1626" t="str">
        <f t="shared" si="128"/>
        <v>2024-09</v>
      </c>
      <c r="K1626" t="str">
        <f t="shared" si="129"/>
        <v>Week-end</v>
      </c>
    </row>
    <row r="1627" spans="1:11">
      <c r="A1627" t="s">
        <v>7</v>
      </c>
      <c r="B1627" s="162">
        <v>45542</v>
      </c>
      <c r="C1627" s="2">
        <v>42.3</v>
      </c>
      <c r="D1627" t="s">
        <v>381</v>
      </c>
      <c r="E1627" t="s">
        <v>380</v>
      </c>
      <c r="F1627" t="s">
        <v>69</v>
      </c>
      <c r="G1627" t="str">
        <f t="shared" si="125"/>
        <v>sept-2024</v>
      </c>
      <c r="H1627" t="str">
        <f t="shared" si="126"/>
        <v>07-sept</v>
      </c>
      <c r="I1627">
        <f t="shared" si="127"/>
        <v>2024</v>
      </c>
      <c r="J1627" t="str">
        <f t="shared" si="128"/>
        <v>2024-09</v>
      </c>
      <c r="K1627" t="str">
        <f t="shared" si="129"/>
        <v>Week-end</v>
      </c>
    </row>
    <row r="1628" spans="1:11">
      <c r="A1628" t="s">
        <v>7</v>
      </c>
      <c r="B1628" s="162">
        <v>45541</v>
      </c>
      <c r="C1628" s="2">
        <v>605.59</v>
      </c>
      <c r="D1628" t="s">
        <v>118</v>
      </c>
      <c r="E1628" t="s">
        <v>380</v>
      </c>
      <c r="F1628" t="s">
        <v>69</v>
      </c>
      <c r="G1628" t="str">
        <f t="shared" si="125"/>
        <v>sept-2024</v>
      </c>
      <c r="H1628" t="str">
        <f t="shared" si="126"/>
        <v>06-sept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62">
        <v>45541</v>
      </c>
      <c r="C1629" s="2">
        <v>618.21</v>
      </c>
      <c r="D1629" t="s">
        <v>113</v>
      </c>
      <c r="E1629" t="s">
        <v>380</v>
      </c>
      <c r="F1629" t="s">
        <v>69</v>
      </c>
      <c r="G1629" t="str">
        <f t="shared" si="125"/>
        <v>sept-2024</v>
      </c>
      <c r="H1629" t="str">
        <f t="shared" si="126"/>
        <v>06-sept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62">
        <v>45541</v>
      </c>
      <c r="C1630" s="2">
        <v>1264.95</v>
      </c>
      <c r="D1630" t="s">
        <v>117</v>
      </c>
      <c r="E1630" t="s">
        <v>380</v>
      </c>
      <c r="F1630" t="s">
        <v>69</v>
      </c>
      <c r="G1630" t="str">
        <f t="shared" si="125"/>
        <v>sept-2024</v>
      </c>
      <c r="H1630" t="str">
        <f t="shared" si="126"/>
        <v>06-sept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62">
        <v>45540</v>
      </c>
      <c r="C1631" s="2">
        <v>111.15</v>
      </c>
      <c r="D1631" t="s">
        <v>381</v>
      </c>
      <c r="E1631" t="s">
        <v>380</v>
      </c>
      <c r="F1631" t="s">
        <v>69</v>
      </c>
      <c r="G1631" t="str">
        <f t="shared" si="125"/>
        <v>sept-2024</v>
      </c>
      <c r="H1631" t="str">
        <f t="shared" si="126"/>
        <v>05-sept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62">
        <v>45539</v>
      </c>
      <c r="C1632" s="2">
        <v>704.98</v>
      </c>
      <c r="D1632" t="s">
        <v>118</v>
      </c>
      <c r="E1632" t="s">
        <v>380</v>
      </c>
      <c r="F1632" t="s">
        <v>69</v>
      </c>
      <c r="G1632" t="str">
        <f t="shared" si="125"/>
        <v>sept-2024</v>
      </c>
      <c r="H1632" t="str">
        <f t="shared" si="126"/>
        <v>04-sept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62">
        <v>45539</v>
      </c>
      <c r="C1633" s="2">
        <v>784.81</v>
      </c>
      <c r="D1633" t="s">
        <v>116</v>
      </c>
      <c r="E1633" t="s">
        <v>380</v>
      </c>
      <c r="F1633" t="s">
        <v>69</v>
      </c>
      <c r="G1633" t="str">
        <f t="shared" si="125"/>
        <v>sept-2024</v>
      </c>
      <c r="H1633" t="str">
        <f t="shared" si="126"/>
        <v>04-sept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62">
        <v>45539</v>
      </c>
      <c r="C1634" s="2">
        <v>350.67</v>
      </c>
      <c r="D1634" t="s">
        <v>117</v>
      </c>
      <c r="E1634" t="s">
        <v>380</v>
      </c>
      <c r="F1634" t="s">
        <v>69</v>
      </c>
      <c r="G1634" t="str">
        <f t="shared" si="125"/>
        <v>sept-2024</v>
      </c>
      <c r="H1634" t="str">
        <f t="shared" si="126"/>
        <v>04-sept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62">
        <v>45539</v>
      </c>
      <c r="C1635" s="2">
        <v>96.3</v>
      </c>
      <c r="D1635" t="s">
        <v>117</v>
      </c>
      <c r="E1635" t="s">
        <v>380</v>
      </c>
      <c r="F1635" t="s">
        <v>69</v>
      </c>
      <c r="G1635" t="str">
        <f t="shared" si="125"/>
        <v>sept-2024</v>
      </c>
      <c r="H1635" t="str">
        <f t="shared" si="126"/>
        <v>04-sept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62">
        <v>45539</v>
      </c>
      <c r="C1636" s="2">
        <v>445.78</v>
      </c>
      <c r="D1636" t="s">
        <v>381</v>
      </c>
      <c r="E1636" t="s">
        <v>380</v>
      </c>
      <c r="F1636" t="s">
        <v>69</v>
      </c>
      <c r="G1636" t="str">
        <f t="shared" si="125"/>
        <v>sept-2024</v>
      </c>
      <c r="H1636" t="str">
        <f t="shared" si="126"/>
        <v>04-sept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62">
        <v>45539</v>
      </c>
      <c r="C1637" s="2">
        <v>541.04999999999995</v>
      </c>
      <c r="D1637" t="s">
        <v>114</v>
      </c>
      <c r="E1637" t="s">
        <v>380</v>
      </c>
      <c r="F1637" t="s">
        <v>69</v>
      </c>
      <c r="G1637" t="str">
        <f t="shared" si="125"/>
        <v>sept-2024</v>
      </c>
      <c r="H1637" t="str">
        <f t="shared" si="126"/>
        <v>04-sept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62">
        <v>45539</v>
      </c>
      <c r="C1638" s="2">
        <v>421.74</v>
      </c>
      <c r="D1638" t="s">
        <v>313</v>
      </c>
      <c r="E1638" t="s">
        <v>380</v>
      </c>
      <c r="F1638" t="s">
        <v>69</v>
      </c>
      <c r="G1638" t="str">
        <f t="shared" si="125"/>
        <v>sept-2024</v>
      </c>
      <c r="H1638" t="str">
        <f t="shared" si="126"/>
        <v>04-sept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62">
        <v>45538</v>
      </c>
      <c r="C1639" s="2">
        <v>386.16</v>
      </c>
      <c r="D1639" t="s">
        <v>118</v>
      </c>
      <c r="E1639" t="s">
        <v>380</v>
      </c>
      <c r="F1639" t="s">
        <v>69</v>
      </c>
      <c r="G1639" t="str">
        <f t="shared" si="125"/>
        <v>sept-2024</v>
      </c>
      <c r="H1639" t="str">
        <f t="shared" si="126"/>
        <v>03-sept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62">
        <v>45538</v>
      </c>
      <c r="C1640" s="2">
        <v>298</v>
      </c>
      <c r="D1640" t="s">
        <v>113</v>
      </c>
      <c r="E1640" t="s">
        <v>380</v>
      </c>
      <c r="F1640" t="s">
        <v>69</v>
      </c>
      <c r="G1640" t="str">
        <f t="shared" si="125"/>
        <v>sept-2024</v>
      </c>
      <c r="H1640" t="str">
        <f t="shared" si="126"/>
        <v>03-sept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62">
        <v>45538</v>
      </c>
      <c r="C1641" s="2">
        <v>557.46</v>
      </c>
      <c r="D1641" t="s">
        <v>399</v>
      </c>
      <c r="E1641" t="s">
        <v>380</v>
      </c>
      <c r="F1641" t="s">
        <v>69</v>
      </c>
      <c r="G1641" t="str">
        <f t="shared" si="125"/>
        <v>sept-2024</v>
      </c>
      <c r="H1641" t="str">
        <f t="shared" si="126"/>
        <v>03-sept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62">
        <v>45538</v>
      </c>
      <c r="C1642" s="2">
        <v>693.42</v>
      </c>
      <c r="D1642" t="s">
        <v>117</v>
      </c>
      <c r="E1642" t="s">
        <v>380</v>
      </c>
      <c r="F1642" t="s">
        <v>69</v>
      </c>
      <c r="G1642" t="str">
        <f t="shared" si="125"/>
        <v>sept-2024</v>
      </c>
      <c r="H1642" t="str">
        <f t="shared" si="126"/>
        <v>03-sept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62">
        <v>45538</v>
      </c>
      <c r="C1643" s="2">
        <v>976.19</v>
      </c>
      <c r="D1643" t="s">
        <v>381</v>
      </c>
      <c r="E1643" t="s">
        <v>380</v>
      </c>
      <c r="F1643" t="s">
        <v>69</v>
      </c>
      <c r="G1643" t="str">
        <f t="shared" si="125"/>
        <v>sept-2024</v>
      </c>
      <c r="H1643" t="str">
        <f t="shared" si="126"/>
        <v>03-sept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62">
        <v>45538</v>
      </c>
      <c r="C1644" s="2">
        <v>249.98</v>
      </c>
      <c r="D1644" t="s">
        <v>114</v>
      </c>
      <c r="E1644" t="s">
        <v>380</v>
      </c>
      <c r="F1644" t="s">
        <v>69</v>
      </c>
      <c r="G1644" t="str">
        <f t="shared" si="125"/>
        <v>sept-2024</v>
      </c>
      <c r="H1644" t="str">
        <f t="shared" si="126"/>
        <v>03-sept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62">
        <v>45538</v>
      </c>
      <c r="C1645" s="2">
        <v>1904.73</v>
      </c>
      <c r="D1645" t="s">
        <v>120</v>
      </c>
      <c r="E1645" t="s">
        <v>380</v>
      </c>
      <c r="F1645" t="s">
        <v>69</v>
      </c>
      <c r="G1645" t="str">
        <f t="shared" si="125"/>
        <v>sept-2024</v>
      </c>
      <c r="H1645" t="str">
        <f t="shared" si="126"/>
        <v>03-sept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62">
        <v>45538</v>
      </c>
      <c r="C1646" s="2">
        <v>333.18</v>
      </c>
      <c r="D1646" t="s">
        <v>313</v>
      </c>
      <c r="E1646" t="s">
        <v>380</v>
      </c>
      <c r="F1646" t="s">
        <v>69</v>
      </c>
      <c r="G1646" t="str">
        <f t="shared" si="125"/>
        <v>sept-2024</v>
      </c>
      <c r="H1646" t="str">
        <f t="shared" si="126"/>
        <v>03-sept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62">
        <v>45537</v>
      </c>
      <c r="C1647" s="2">
        <v>428.82</v>
      </c>
      <c r="D1647" t="s">
        <v>396</v>
      </c>
      <c r="E1647" t="s">
        <v>380</v>
      </c>
      <c r="F1647" t="s">
        <v>69</v>
      </c>
      <c r="G1647" t="str">
        <f t="shared" si="125"/>
        <v>sept-2024</v>
      </c>
      <c r="H1647" t="str">
        <f t="shared" si="126"/>
        <v>02-sept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62">
        <v>45537</v>
      </c>
      <c r="C1648" s="2">
        <v>428.82</v>
      </c>
      <c r="D1648" t="s">
        <v>117</v>
      </c>
      <c r="E1648" t="s">
        <v>380</v>
      </c>
      <c r="F1648" t="s">
        <v>69</v>
      </c>
      <c r="G1648" t="str">
        <f t="shared" si="125"/>
        <v>sept-2024</v>
      </c>
      <c r="H1648" t="str">
        <f t="shared" si="126"/>
        <v>02-sept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62">
        <v>45537</v>
      </c>
      <c r="C1649" s="2">
        <v>108.55</v>
      </c>
      <c r="D1649" t="s">
        <v>383</v>
      </c>
      <c r="E1649" t="s">
        <v>380</v>
      </c>
      <c r="F1649" t="s">
        <v>69</v>
      </c>
      <c r="G1649" t="str">
        <f t="shared" si="125"/>
        <v>sept-2024</v>
      </c>
      <c r="H1649" t="str">
        <f t="shared" si="126"/>
        <v>02-sept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62">
        <v>45536</v>
      </c>
      <c r="C1650" s="2">
        <v>101.45</v>
      </c>
      <c r="D1650" t="s">
        <v>381</v>
      </c>
      <c r="E1650" t="s">
        <v>380</v>
      </c>
      <c r="F1650" t="s">
        <v>69</v>
      </c>
      <c r="G1650" t="str">
        <f t="shared" si="125"/>
        <v>sept-2024</v>
      </c>
      <c r="H1650" t="str">
        <f t="shared" si="126"/>
        <v>01-sept</v>
      </c>
      <c r="I1650">
        <f t="shared" si="127"/>
        <v>2024</v>
      </c>
      <c r="J1650" t="str">
        <f t="shared" si="128"/>
        <v>2024-09</v>
      </c>
      <c r="K1650" t="str">
        <f t="shared" si="129"/>
        <v>Week-end</v>
      </c>
    </row>
    <row r="1651" spans="1:11">
      <c r="A1651" t="s">
        <v>7</v>
      </c>
      <c r="B1651" s="162">
        <v>45535</v>
      </c>
      <c r="C1651" s="2">
        <v>264.74</v>
      </c>
      <c r="D1651" t="s">
        <v>116</v>
      </c>
      <c r="E1651" t="s">
        <v>380</v>
      </c>
      <c r="F1651" t="s">
        <v>69</v>
      </c>
      <c r="G1651" t="str">
        <f t="shared" si="125"/>
        <v>août-2024</v>
      </c>
      <c r="H1651" t="str">
        <f t="shared" si="126"/>
        <v>31-août</v>
      </c>
      <c r="I1651">
        <f t="shared" si="127"/>
        <v>2024</v>
      </c>
      <c r="J1651" t="str">
        <f t="shared" si="128"/>
        <v>2024-08</v>
      </c>
      <c r="K1651" t="str">
        <f t="shared" si="129"/>
        <v>Week-end</v>
      </c>
    </row>
    <row r="1652" spans="1:11">
      <c r="A1652" t="s">
        <v>7</v>
      </c>
      <c r="B1652" s="162">
        <v>45535</v>
      </c>
      <c r="C1652" s="2">
        <v>1288.28</v>
      </c>
      <c r="D1652" t="s">
        <v>381</v>
      </c>
      <c r="E1652" t="s">
        <v>380</v>
      </c>
      <c r="F1652" t="s">
        <v>69</v>
      </c>
      <c r="G1652" t="str">
        <f t="shared" si="125"/>
        <v>août-2024</v>
      </c>
      <c r="H1652" t="str">
        <f t="shared" si="126"/>
        <v>31-août</v>
      </c>
      <c r="I1652">
        <f t="shared" si="127"/>
        <v>2024</v>
      </c>
      <c r="J1652" t="str">
        <f t="shared" si="128"/>
        <v>2024-08</v>
      </c>
      <c r="K1652" t="str">
        <f t="shared" si="129"/>
        <v>Week-end</v>
      </c>
    </row>
    <row r="1653" spans="1:11">
      <c r="A1653" s="11" t="s">
        <v>7</v>
      </c>
      <c r="B1653" s="161">
        <v>45534</v>
      </c>
      <c r="C1653" s="49">
        <v>621.24</v>
      </c>
      <c r="D1653" s="11" t="s">
        <v>119</v>
      </c>
      <c r="E1653" t="s">
        <v>380</v>
      </c>
      <c r="F1653" t="s">
        <v>69</v>
      </c>
      <c r="G1653" t="str">
        <f t="shared" si="125"/>
        <v>août-2024</v>
      </c>
      <c r="H1653" t="str">
        <f t="shared" si="126"/>
        <v>30-août</v>
      </c>
      <c r="I1653">
        <f t="shared" si="127"/>
        <v>2024</v>
      </c>
      <c r="J1653" t="str">
        <f t="shared" si="128"/>
        <v>2024-08</v>
      </c>
      <c r="K1653" t="str">
        <f t="shared" si="129"/>
        <v>Semaine</v>
      </c>
    </row>
    <row r="1654" spans="1:11">
      <c r="A1654" s="11" t="s">
        <v>7</v>
      </c>
      <c r="B1654" s="161">
        <v>45534</v>
      </c>
      <c r="C1654" s="49">
        <v>228.57</v>
      </c>
      <c r="D1654" s="11" t="s">
        <v>118</v>
      </c>
      <c r="E1654" t="s">
        <v>380</v>
      </c>
      <c r="F1654" t="s">
        <v>69</v>
      </c>
      <c r="G1654" t="str">
        <f t="shared" si="125"/>
        <v>août-2024</v>
      </c>
      <c r="H1654" t="str">
        <f t="shared" si="126"/>
        <v>30-août</v>
      </c>
      <c r="I1654">
        <f t="shared" si="127"/>
        <v>2024</v>
      </c>
      <c r="J1654" t="str">
        <f t="shared" si="128"/>
        <v>2024-08</v>
      </c>
      <c r="K1654" t="str">
        <f t="shared" si="129"/>
        <v>Semaine</v>
      </c>
    </row>
    <row r="1655" spans="1:11">
      <c r="A1655" s="11" t="s">
        <v>7</v>
      </c>
      <c r="B1655" s="161">
        <v>45534</v>
      </c>
      <c r="C1655" s="49">
        <v>218.98</v>
      </c>
      <c r="D1655" s="11" t="s">
        <v>116</v>
      </c>
      <c r="E1655" t="s">
        <v>380</v>
      </c>
      <c r="F1655" t="s">
        <v>69</v>
      </c>
      <c r="G1655" t="str">
        <f t="shared" si="125"/>
        <v>août-2024</v>
      </c>
      <c r="H1655" t="str">
        <f t="shared" si="126"/>
        <v>30-août</v>
      </c>
      <c r="I1655">
        <f t="shared" si="127"/>
        <v>2024</v>
      </c>
      <c r="J1655" t="str">
        <f t="shared" si="128"/>
        <v>2024-08</v>
      </c>
      <c r="K1655" t="str">
        <f t="shared" si="129"/>
        <v>Semaine</v>
      </c>
    </row>
    <row r="1656" spans="1:11">
      <c r="A1656" s="11" t="s">
        <v>7</v>
      </c>
      <c r="B1656" s="161">
        <v>45534</v>
      </c>
      <c r="C1656" s="49">
        <v>416.01</v>
      </c>
      <c r="D1656" s="11" t="s">
        <v>113</v>
      </c>
      <c r="E1656" t="s">
        <v>380</v>
      </c>
      <c r="F1656" t="s">
        <v>69</v>
      </c>
      <c r="G1656" t="str">
        <f t="shared" si="125"/>
        <v>août-2024</v>
      </c>
      <c r="H1656" t="str">
        <f t="shared" si="126"/>
        <v>30-août</v>
      </c>
      <c r="I1656">
        <f t="shared" si="127"/>
        <v>2024</v>
      </c>
      <c r="J1656" t="str">
        <f t="shared" si="128"/>
        <v>2024-08</v>
      </c>
      <c r="K1656" t="str">
        <f t="shared" si="129"/>
        <v>Semaine</v>
      </c>
    </row>
    <row r="1657" spans="1:11">
      <c r="A1657" s="11" t="s">
        <v>7</v>
      </c>
      <c r="B1657" s="161">
        <v>45534</v>
      </c>
      <c r="C1657" s="49">
        <v>586.47</v>
      </c>
      <c r="D1657" s="11" t="s">
        <v>117</v>
      </c>
      <c r="E1657" t="s">
        <v>380</v>
      </c>
      <c r="F1657" t="s">
        <v>69</v>
      </c>
      <c r="G1657" t="str">
        <f t="shared" si="125"/>
        <v>août-2024</v>
      </c>
      <c r="H1657" t="str">
        <f t="shared" si="126"/>
        <v>30-août</v>
      </c>
      <c r="I1657">
        <f t="shared" si="127"/>
        <v>2024</v>
      </c>
      <c r="J1657" t="str">
        <f t="shared" si="128"/>
        <v>2024-08</v>
      </c>
      <c r="K1657" t="str">
        <f t="shared" si="129"/>
        <v>Semaine</v>
      </c>
    </row>
    <row r="1658" spans="1:11">
      <c r="A1658" s="11" t="s">
        <v>7</v>
      </c>
      <c r="B1658" s="161">
        <v>45533</v>
      </c>
      <c r="C1658" s="49">
        <v>236.41</v>
      </c>
      <c r="D1658" s="11" t="s">
        <v>117</v>
      </c>
      <c r="E1658" t="s">
        <v>380</v>
      </c>
      <c r="F1658" t="s">
        <v>69</v>
      </c>
      <c r="G1658" t="str">
        <f t="shared" si="125"/>
        <v>août-2024</v>
      </c>
      <c r="H1658" t="str">
        <f t="shared" si="126"/>
        <v>29-août</v>
      </c>
      <c r="I1658">
        <f t="shared" si="127"/>
        <v>2024</v>
      </c>
      <c r="J1658" t="str">
        <f t="shared" si="128"/>
        <v>2024-08</v>
      </c>
      <c r="K1658" t="str">
        <f t="shared" si="129"/>
        <v>Semaine</v>
      </c>
    </row>
    <row r="1659" spans="1:11">
      <c r="A1659" s="11" t="s">
        <v>7</v>
      </c>
      <c r="B1659" s="161">
        <v>45533</v>
      </c>
      <c r="C1659" s="49">
        <v>187.95</v>
      </c>
      <c r="D1659" s="11" t="s">
        <v>381</v>
      </c>
      <c r="E1659" t="s">
        <v>380</v>
      </c>
      <c r="F1659" t="s">
        <v>69</v>
      </c>
      <c r="G1659" t="str">
        <f t="shared" si="125"/>
        <v>août-2024</v>
      </c>
      <c r="H1659" t="str">
        <f t="shared" si="126"/>
        <v>29-août</v>
      </c>
      <c r="I1659">
        <f t="shared" si="127"/>
        <v>2024</v>
      </c>
      <c r="J1659" t="str">
        <f t="shared" si="128"/>
        <v>2024-08</v>
      </c>
      <c r="K1659" t="str">
        <f t="shared" si="129"/>
        <v>Semaine</v>
      </c>
    </row>
    <row r="1660" spans="1:11">
      <c r="A1660" s="11" t="s">
        <v>7</v>
      </c>
      <c r="B1660" s="161">
        <v>45533</v>
      </c>
      <c r="C1660" s="49">
        <v>765.85</v>
      </c>
      <c r="D1660" s="11" t="s">
        <v>118</v>
      </c>
      <c r="E1660" t="s">
        <v>380</v>
      </c>
      <c r="F1660" t="s">
        <v>69</v>
      </c>
      <c r="G1660" t="str">
        <f t="shared" si="125"/>
        <v>août-2024</v>
      </c>
      <c r="H1660" t="str">
        <f t="shared" si="126"/>
        <v>29-août</v>
      </c>
      <c r="I1660">
        <f t="shared" si="127"/>
        <v>2024</v>
      </c>
      <c r="J1660" t="str">
        <f t="shared" si="128"/>
        <v>2024-08</v>
      </c>
      <c r="K1660" t="str">
        <f t="shared" si="129"/>
        <v>Semaine</v>
      </c>
    </row>
    <row r="1661" spans="1:11">
      <c r="A1661" s="11" t="s">
        <v>7</v>
      </c>
      <c r="B1661" s="161">
        <v>45532</v>
      </c>
      <c r="C1661" s="49">
        <v>534.78</v>
      </c>
      <c r="D1661" s="11" t="s">
        <v>113</v>
      </c>
      <c r="E1661" t="s">
        <v>380</v>
      </c>
      <c r="F1661" t="s">
        <v>69</v>
      </c>
      <c r="G1661" t="str">
        <f t="shared" si="125"/>
        <v>août-2024</v>
      </c>
      <c r="H1661" t="str">
        <f t="shared" si="126"/>
        <v>28-août</v>
      </c>
      <c r="I1661">
        <f t="shared" si="127"/>
        <v>2024</v>
      </c>
      <c r="J1661" t="str">
        <f t="shared" si="128"/>
        <v>2024-08</v>
      </c>
      <c r="K1661" t="str">
        <f t="shared" si="129"/>
        <v>Semaine</v>
      </c>
    </row>
    <row r="1662" spans="1:11">
      <c r="A1662" s="11" t="s">
        <v>7</v>
      </c>
      <c r="B1662" s="161">
        <v>45532</v>
      </c>
      <c r="C1662" s="49">
        <v>56.4</v>
      </c>
      <c r="D1662" s="11" t="s">
        <v>381</v>
      </c>
      <c r="E1662" t="s">
        <v>380</v>
      </c>
      <c r="F1662" t="s">
        <v>69</v>
      </c>
      <c r="G1662" t="str">
        <f t="shared" si="125"/>
        <v>août-2024</v>
      </c>
      <c r="H1662" t="str">
        <f t="shared" si="126"/>
        <v>28-août</v>
      </c>
      <c r="I1662">
        <f t="shared" si="127"/>
        <v>2024</v>
      </c>
      <c r="J1662" t="str">
        <f t="shared" si="128"/>
        <v>2024-08</v>
      </c>
      <c r="K1662" t="str">
        <f t="shared" si="129"/>
        <v>Semaine</v>
      </c>
    </row>
    <row r="1663" spans="1:11">
      <c r="A1663" s="11" t="s">
        <v>7</v>
      </c>
      <c r="B1663" s="161">
        <v>45532</v>
      </c>
      <c r="C1663" s="49">
        <v>155.41</v>
      </c>
      <c r="D1663" s="11" t="s">
        <v>119</v>
      </c>
      <c r="E1663" t="s">
        <v>380</v>
      </c>
      <c r="F1663" t="s">
        <v>69</v>
      </c>
      <c r="G1663" t="str">
        <f t="shared" si="125"/>
        <v>août-2024</v>
      </c>
      <c r="H1663" t="str">
        <f t="shared" si="126"/>
        <v>28-août</v>
      </c>
      <c r="I1663">
        <f t="shared" si="127"/>
        <v>2024</v>
      </c>
      <c r="J1663" t="str">
        <f t="shared" si="128"/>
        <v>2024-08</v>
      </c>
      <c r="K1663" t="str">
        <f t="shared" si="129"/>
        <v>Semaine</v>
      </c>
    </row>
    <row r="1664" spans="1:11">
      <c r="A1664" s="11" t="s">
        <v>7</v>
      </c>
      <c r="B1664" s="161">
        <v>45531</v>
      </c>
      <c r="C1664" s="49">
        <v>102.8</v>
      </c>
      <c r="D1664" s="11" t="s">
        <v>381</v>
      </c>
      <c r="E1664" t="s">
        <v>380</v>
      </c>
      <c r="F1664" t="s">
        <v>69</v>
      </c>
      <c r="G1664" t="str">
        <f t="shared" si="125"/>
        <v>août-2024</v>
      </c>
      <c r="H1664" t="str">
        <f t="shared" si="126"/>
        <v>27-août</v>
      </c>
      <c r="I1664">
        <f t="shared" si="127"/>
        <v>2024</v>
      </c>
      <c r="J1664" t="str">
        <f t="shared" si="128"/>
        <v>2024-08</v>
      </c>
      <c r="K1664" t="str">
        <f t="shared" si="129"/>
        <v>Semaine</v>
      </c>
    </row>
    <row r="1665" spans="1:11">
      <c r="A1665" s="11" t="s">
        <v>7</v>
      </c>
      <c r="B1665" s="161">
        <v>45530</v>
      </c>
      <c r="C1665" s="49">
        <v>968.91</v>
      </c>
      <c r="D1665" s="11" t="s">
        <v>117</v>
      </c>
      <c r="E1665" t="s">
        <v>380</v>
      </c>
      <c r="F1665" t="s">
        <v>69</v>
      </c>
      <c r="G1665" t="str">
        <f t="shared" si="125"/>
        <v>août-2024</v>
      </c>
      <c r="H1665" t="str">
        <f t="shared" si="126"/>
        <v>26-août</v>
      </c>
      <c r="I1665">
        <f t="shared" si="127"/>
        <v>2024</v>
      </c>
      <c r="J1665" t="str">
        <f t="shared" si="128"/>
        <v>2024-08</v>
      </c>
      <c r="K1665" t="str">
        <f t="shared" si="129"/>
        <v>Semaine</v>
      </c>
    </row>
    <row r="1666" spans="1:11">
      <c r="A1666" s="11" t="s">
        <v>7</v>
      </c>
      <c r="B1666" s="161">
        <v>45530</v>
      </c>
      <c r="C1666" s="49">
        <v>459.18</v>
      </c>
      <c r="D1666" s="11" t="s">
        <v>399</v>
      </c>
      <c r="E1666" t="s">
        <v>380</v>
      </c>
      <c r="F1666" t="s">
        <v>69</v>
      </c>
      <c r="G1666" t="str">
        <f t="shared" ref="G1666:G1729" si="130">TEXT(B1666,"mmm-aaaa")</f>
        <v>août-2024</v>
      </c>
      <c r="H1666" t="str">
        <f t="shared" ref="H1666:H1729" si="131">TEXT(B1666,"jj-mmm")</f>
        <v>26-août</v>
      </c>
      <c r="I1666">
        <f t="shared" ref="I1666:I1729" si="132">YEAR(B1666)</f>
        <v>2024</v>
      </c>
      <c r="J1666" t="str">
        <f t="shared" ref="J1666:J1729" si="133">TEXT(B1666,"aaaa-mm")</f>
        <v>2024-08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61">
        <v>45530</v>
      </c>
      <c r="C1667" s="49">
        <v>245.68</v>
      </c>
      <c r="D1667" s="11" t="s">
        <v>381</v>
      </c>
      <c r="E1667" t="s">
        <v>380</v>
      </c>
      <c r="F1667" t="s">
        <v>69</v>
      </c>
      <c r="G1667" t="str">
        <f t="shared" si="130"/>
        <v>août-2024</v>
      </c>
      <c r="H1667" t="str">
        <f t="shared" si="131"/>
        <v>26-août</v>
      </c>
      <c r="I1667">
        <f t="shared" si="132"/>
        <v>2024</v>
      </c>
      <c r="J1667" t="str">
        <f t="shared" si="133"/>
        <v>2024-08</v>
      </c>
      <c r="K1667" t="str">
        <f t="shared" si="134"/>
        <v>Semaine</v>
      </c>
    </row>
    <row r="1668" spans="1:11">
      <c r="A1668" s="11" t="s">
        <v>7</v>
      </c>
      <c r="B1668" s="161">
        <v>45530</v>
      </c>
      <c r="C1668" s="49">
        <v>303.19</v>
      </c>
      <c r="D1668" s="11" t="s">
        <v>119</v>
      </c>
      <c r="E1668" t="s">
        <v>380</v>
      </c>
      <c r="F1668" t="s">
        <v>69</v>
      </c>
      <c r="G1668" t="str">
        <f t="shared" si="130"/>
        <v>août-2024</v>
      </c>
      <c r="H1668" t="str">
        <f t="shared" si="131"/>
        <v>26-août</v>
      </c>
      <c r="I1668">
        <f t="shared" si="132"/>
        <v>2024</v>
      </c>
      <c r="J1668" t="str">
        <f t="shared" si="133"/>
        <v>2024-08</v>
      </c>
      <c r="K1668" t="str">
        <f t="shared" si="134"/>
        <v>Semaine</v>
      </c>
    </row>
    <row r="1669" spans="1:11">
      <c r="A1669" s="11" t="s">
        <v>7</v>
      </c>
      <c r="B1669" s="161">
        <v>45529</v>
      </c>
      <c r="C1669" s="49">
        <v>320.77</v>
      </c>
      <c r="D1669" s="11" t="s">
        <v>113</v>
      </c>
      <c r="E1669" t="s">
        <v>380</v>
      </c>
      <c r="F1669" t="s">
        <v>69</v>
      </c>
      <c r="G1669" t="str">
        <f t="shared" si="130"/>
        <v>août-2024</v>
      </c>
      <c r="H1669" t="str">
        <f t="shared" si="131"/>
        <v>25-août</v>
      </c>
      <c r="I1669">
        <f t="shared" si="132"/>
        <v>2024</v>
      </c>
      <c r="J1669" t="str">
        <f t="shared" si="133"/>
        <v>2024-08</v>
      </c>
      <c r="K1669" t="str">
        <f t="shared" si="134"/>
        <v>Week-end</v>
      </c>
    </row>
    <row r="1670" spans="1:11">
      <c r="A1670" s="11" t="s">
        <v>7</v>
      </c>
      <c r="B1670" s="161">
        <v>45529</v>
      </c>
      <c r="C1670" s="49">
        <v>500.29</v>
      </c>
      <c r="D1670" s="11" t="s">
        <v>381</v>
      </c>
      <c r="E1670" t="s">
        <v>380</v>
      </c>
      <c r="F1670" t="s">
        <v>69</v>
      </c>
      <c r="G1670" t="str">
        <f t="shared" si="130"/>
        <v>août-2024</v>
      </c>
      <c r="H1670" t="str">
        <f t="shared" si="131"/>
        <v>25-août</v>
      </c>
      <c r="I1670">
        <f t="shared" si="132"/>
        <v>2024</v>
      </c>
      <c r="J1670" t="str">
        <f t="shared" si="133"/>
        <v>2024-08</v>
      </c>
      <c r="K1670" t="str">
        <f t="shared" si="134"/>
        <v>Week-end</v>
      </c>
    </row>
    <row r="1671" spans="1:11">
      <c r="A1671" s="11" t="s">
        <v>7</v>
      </c>
      <c r="B1671" s="161">
        <v>45524</v>
      </c>
      <c r="C1671" s="49">
        <v>214.32</v>
      </c>
      <c r="D1671" s="11" t="s">
        <v>117</v>
      </c>
      <c r="E1671" t="s">
        <v>380</v>
      </c>
      <c r="F1671" t="s">
        <v>69</v>
      </c>
      <c r="G1671" t="str">
        <f t="shared" si="130"/>
        <v>août-2024</v>
      </c>
      <c r="H1671" t="str">
        <f t="shared" si="131"/>
        <v>20-août</v>
      </c>
      <c r="I1671">
        <f t="shared" si="132"/>
        <v>2024</v>
      </c>
      <c r="J1671" t="str">
        <f t="shared" si="133"/>
        <v>2024-08</v>
      </c>
      <c r="K1671" t="str">
        <f t="shared" si="134"/>
        <v>Semaine</v>
      </c>
    </row>
    <row r="1672" spans="1:11">
      <c r="A1672" s="11" t="s">
        <v>7</v>
      </c>
      <c r="B1672" s="161">
        <v>45524</v>
      </c>
      <c r="C1672" s="49">
        <v>262.14999999999998</v>
      </c>
      <c r="D1672" s="11" t="s">
        <v>381</v>
      </c>
      <c r="E1672" t="s">
        <v>380</v>
      </c>
      <c r="F1672" t="s">
        <v>69</v>
      </c>
      <c r="G1672" t="str">
        <f t="shared" si="130"/>
        <v>août-2024</v>
      </c>
      <c r="H1672" t="str">
        <f t="shared" si="131"/>
        <v>20-août</v>
      </c>
      <c r="I1672">
        <f t="shared" si="132"/>
        <v>2024</v>
      </c>
      <c r="J1672" t="str">
        <f t="shared" si="133"/>
        <v>2024-08</v>
      </c>
      <c r="K1672" t="str">
        <f t="shared" si="134"/>
        <v>Semaine</v>
      </c>
    </row>
    <row r="1673" spans="1:11">
      <c r="A1673" s="11" t="s">
        <v>7</v>
      </c>
      <c r="B1673" s="161">
        <v>45524</v>
      </c>
      <c r="C1673" s="49">
        <v>584.04</v>
      </c>
      <c r="D1673" s="11" t="s">
        <v>118</v>
      </c>
      <c r="E1673" t="s">
        <v>380</v>
      </c>
      <c r="F1673" t="s">
        <v>69</v>
      </c>
      <c r="G1673" t="str">
        <f t="shared" si="130"/>
        <v>août-2024</v>
      </c>
      <c r="H1673" t="str">
        <f t="shared" si="131"/>
        <v>20-août</v>
      </c>
      <c r="I1673">
        <f t="shared" si="132"/>
        <v>2024</v>
      </c>
      <c r="J1673" t="str">
        <f t="shared" si="133"/>
        <v>2024-08</v>
      </c>
      <c r="K1673" t="str">
        <f t="shared" si="134"/>
        <v>Semaine</v>
      </c>
    </row>
    <row r="1674" spans="1:11">
      <c r="A1674" s="11" t="s">
        <v>7</v>
      </c>
      <c r="B1674" s="161">
        <v>45517</v>
      </c>
      <c r="C1674" s="49">
        <v>706.79</v>
      </c>
      <c r="D1674" s="11" t="s">
        <v>118</v>
      </c>
      <c r="E1674" t="s">
        <v>380</v>
      </c>
      <c r="F1674" t="s">
        <v>69</v>
      </c>
      <c r="G1674" t="str">
        <f t="shared" si="130"/>
        <v>août-2024</v>
      </c>
      <c r="H1674" t="str">
        <f t="shared" si="131"/>
        <v>13-août</v>
      </c>
      <c r="I1674">
        <f t="shared" si="132"/>
        <v>2024</v>
      </c>
      <c r="J1674" t="str">
        <f t="shared" si="133"/>
        <v>2024-08</v>
      </c>
      <c r="K1674" t="str">
        <f t="shared" si="134"/>
        <v>Semaine</v>
      </c>
    </row>
    <row r="1675" spans="1:11">
      <c r="A1675" s="11" t="s">
        <v>7</v>
      </c>
      <c r="B1675" s="161">
        <v>45516</v>
      </c>
      <c r="C1675" s="49">
        <v>212.49</v>
      </c>
      <c r="D1675" s="11" t="s">
        <v>116</v>
      </c>
      <c r="E1675" t="s">
        <v>380</v>
      </c>
      <c r="F1675" t="s">
        <v>69</v>
      </c>
      <c r="G1675" t="str">
        <f t="shared" si="130"/>
        <v>août-2024</v>
      </c>
      <c r="H1675" t="str">
        <f t="shared" si="131"/>
        <v>12-août</v>
      </c>
      <c r="I1675">
        <f t="shared" si="132"/>
        <v>2024</v>
      </c>
      <c r="J1675" t="str">
        <f t="shared" si="133"/>
        <v>2024-08</v>
      </c>
      <c r="K1675" t="str">
        <f t="shared" si="134"/>
        <v>Semaine</v>
      </c>
    </row>
    <row r="1676" spans="1:11">
      <c r="A1676" s="11" t="s">
        <v>7</v>
      </c>
      <c r="B1676" s="161">
        <v>45513</v>
      </c>
      <c r="C1676" s="49">
        <v>34.5</v>
      </c>
      <c r="D1676" s="11" t="s">
        <v>116</v>
      </c>
      <c r="E1676" t="s">
        <v>380</v>
      </c>
      <c r="F1676" t="s">
        <v>69</v>
      </c>
      <c r="G1676" t="str">
        <f t="shared" si="130"/>
        <v>août-2024</v>
      </c>
      <c r="H1676" t="str">
        <f t="shared" si="131"/>
        <v>09-août</v>
      </c>
      <c r="I1676">
        <f t="shared" si="132"/>
        <v>2024</v>
      </c>
      <c r="J1676" t="str">
        <f t="shared" si="133"/>
        <v>2024-08</v>
      </c>
      <c r="K1676" t="str">
        <f t="shared" si="134"/>
        <v>Semaine</v>
      </c>
    </row>
    <row r="1677" spans="1:11">
      <c r="A1677" s="11" t="s">
        <v>7</v>
      </c>
      <c r="B1677" s="161">
        <v>45513</v>
      </c>
      <c r="C1677" s="49">
        <v>421.4</v>
      </c>
      <c r="D1677" s="11" t="s">
        <v>116</v>
      </c>
      <c r="E1677" t="s">
        <v>380</v>
      </c>
      <c r="F1677" t="s">
        <v>69</v>
      </c>
      <c r="G1677" t="str">
        <f t="shared" si="130"/>
        <v>août-2024</v>
      </c>
      <c r="H1677" t="str">
        <f t="shared" si="131"/>
        <v>09-août</v>
      </c>
      <c r="I1677">
        <f t="shared" si="132"/>
        <v>2024</v>
      </c>
      <c r="J1677" t="str">
        <f t="shared" si="133"/>
        <v>2024-08</v>
      </c>
      <c r="K1677" t="str">
        <f t="shared" si="134"/>
        <v>Semaine</v>
      </c>
    </row>
    <row r="1678" spans="1:11">
      <c r="A1678" s="11" t="s">
        <v>7</v>
      </c>
      <c r="B1678" s="161">
        <v>45513</v>
      </c>
      <c r="C1678" s="49">
        <v>854</v>
      </c>
      <c r="D1678" s="11" t="s">
        <v>117</v>
      </c>
      <c r="E1678" t="s">
        <v>380</v>
      </c>
      <c r="F1678" t="s">
        <v>69</v>
      </c>
      <c r="G1678" t="str">
        <f t="shared" si="130"/>
        <v>août-2024</v>
      </c>
      <c r="H1678" t="str">
        <f t="shared" si="131"/>
        <v>09-août</v>
      </c>
      <c r="I1678">
        <f t="shared" si="132"/>
        <v>2024</v>
      </c>
      <c r="J1678" t="str">
        <f t="shared" si="133"/>
        <v>2024-08</v>
      </c>
      <c r="K1678" t="str">
        <f t="shared" si="134"/>
        <v>Semaine</v>
      </c>
    </row>
    <row r="1679" spans="1:11">
      <c r="A1679" s="11" t="s">
        <v>7</v>
      </c>
      <c r="B1679" s="161">
        <v>45513</v>
      </c>
      <c r="C1679" s="49">
        <v>33.53</v>
      </c>
      <c r="D1679" s="11" t="s">
        <v>117</v>
      </c>
      <c r="E1679" t="s">
        <v>380</v>
      </c>
      <c r="F1679" t="s">
        <v>69</v>
      </c>
      <c r="G1679" t="str">
        <f t="shared" si="130"/>
        <v>août-2024</v>
      </c>
      <c r="H1679" t="str">
        <f t="shared" si="131"/>
        <v>09-août</v>
      </c>
      <c r="I1679">
        <f t="shared" si="132"/>
        <v>2024</v>
      </c>
      <c r="J1679" t="str">
        <f t="shared" si="133"/>
        <v>2024-08</v>
      </c>
      <c r="K1679" t="str">
        <f t="shared" si="134"/>
        <v>Semaine</v>
      </c>
    </row>
    <row r="1680" spans="1:11">
      <c r="A1680" s="11" t="s">
        <v>7</v>
      </c>
      <c r="B1680" s="161">
        <v>45513</v>
      </c>
      <c r="C1680" s="49">
        <v>365.59</v>
      </c>
      <c r="D1680" s="11" t="s">
        <v>381</v>
      </c>
      <c r="E1680" t="s">
        <v>380</v>
      </c>
      <c r="F1680" t="s">
        <v>69</v>
      </c>
      <c r="G1680" t="str">
        <f t="shared" si="130"/>
        <v>août-2024</v>
      </c>
      <c r="H1680" t="str">
        <f t="shared" si="131"/>
        <v>09-août</v>
      </c>
      <c r="I1680">
        <f t="shared" si="132"/>
        <v>2024</v>
      </c>
      <c r="J1680" t="str">
        <f t="shared" si="133"/>
        <v>2024-08</v>
      </c>
      <c r="K1680" t="str">
        <f t="shared" si="134"/>
        <v>Semaine</v>
      </c>
    </row>
    <row r="1681" spans="1:11">
      <c r="A1681" s="11" t="s">
        <v>7</v>
      </c>
      <c r="B1681" s="161">
        <v>45512</v>
      </c>
      <c r="C1681" s="49">
        <v>56.4</v>
      </c>
      <c r="D1681" s="11" t="s">
        <v>381</v>
      </c>
      <c r="E1681" t="s">
        <v>380</v>
      </c>
      <c r="F1681" t="s">
        <v>69</v>
      </c>
      <c r="G1681" t="str">
        <f t="shared" si="130"/>
        <v>août-2024</v>
      </c>
      <c r="H1681" t="str">
        <f t="shared" si="131"/>
        <v>08-août</v>
      </c>
      <c r="I1681">
        <f t="shared" si="132"/>
        <v>2024</v>
      </c>
      <c r="J1681" t="str">
        <f t="shared" si="133"/>
        <v>2024-08</v>
      </c>
      <c r="K1681" t="str">
        <f t="shared" si="134"/>
        <v>Semaine</v>
      </c>
    </row>
    <row r="1682" spans="1:11">
      <c r="A1682" s="11" t="s">
        <v>7</v>
      </c>
      <c r="B1682" s="161">
        <v>45511</v>
      </c>
      <c r="C1682" s="49">
        <v>96.45</v>
      </c>
      <c r="D1682" s="11" t="s">
        <v>381</v>
      </c>
      <c r="E1682" t="s">
        <v>380</v>
      </c>
      <c r="F1682" t="s">
        <v>69</v>
      </c>
      <c r="G1682" t="str">
        <f t="shared" si="130"/>
        <v>août-2024</v>
      </c>
      <c r="H1682" t="str">
        <f t="shared" si="131"/>
        <v>07-août</v>
      </c>
      <c r="I1682">
        <f t="shared" si="132"/>
        <v>2024</v>
      </c>
      <c r="J1682" t="str">
        <f t="shared" si="133"/>
        <v>2024-08</v>
      </c>
      <c r="K1682" t="str">
        <f t="shared" si="134"/>
        <v>Semaine</v>
      </c>
    </row>
    <row r="1683" spans="1:11">
      <c r="A1683" s="11" t="s">
        <v>7</v>
      </c>
      <c r="B1683" s="161">
        <v>45510</v>
      </c>
      <c r="C1683" s="49">
        <v>99.75</v>
      </c>
      <c r="D1683" s="11" t="s">
        <v>381</v>
      </c>
      <c r="E1683" t="s">
        <v>380</v>
      </c>
      <c r="F1683" t="s">
        <v>69</v>
      </c>
      <c r="G1683" t="str">
        <f t="shared" si="130"/>
        <v>août-2024</v>
      </c>
      <c r="H1683" t="str">
        <f t="shared" si="131"/>
        <v>06-août</v>
      </c>
      <c r="I1683">
        <f t="shared" si="132"/>
        <v>2024</v>
      </c>
      <c r="J1683" t="str">
        <f t="shared" si="133"/>
        <v>2024-08</v>
      </c>
      <c r="K1683" t="str">
        <f t="shared" si="134"/>
        <v>Semaine</v>
      </c>
    </row>
    <row r="1684" spans="1:11">
      <c r="A1684" s="11" t="s">
        <v>7</v>
      </c>
      <c r="B1684" s="161">
        <v>45509</v>
      </c>
      <c r="C1684" s="49">
        <v>646.80999999999995</v>
      </c>
      <c r="D1684" s="11" t="s">
        <v>118</v>
      </c>
      <c r="E1684" t="s">
        <v>380</v>
      </c>
      <c r="F1684" t="s">
        <v>69</v>
      </c>
      <c r="G1684" t="str">
        <f t="shared" si="130"/>
        <v>août-2024</v>
      </c>
      <c r="H1684" t="str">
        <f t="shared" si="131"/>
        <v>05-août</v>
      </c>
      <c r="I1684">
        <f t="shared" si="132"/>
        <v>2024</v>
      </c>
      <c r="J1684" t="str">
        <f t="shared" si="133"/>
        <v>2024-08</v>
      </c>
      <c r="K1684" t="str">
        <f t="shared" si="134"/>
        <v>Semaine</v>
      </c>
    </row>
    <row r="1685" spans="1:11">
      <c r="A1685" s="11" t="s">
        <v>7</v>
      </c>
      <c r="B1685" s="161">
        <v>45507</v>
      </c>
      <c r="C1685" s="49">
        <v>241.04</v>
      </c>
      <c r="D1685" s="11" t="s">
        <v>117</v>
      </c>
      <c r="E1685" t="s">
        <v>380</v>
      </c>
      <c r="F1685" t="s">
        <v>69</v>
      </c>
      <c r="G1685" t="str">
        <f t="shared" si="130"/>
        <v>août-2024</v>
      </c>
      <c r="H1685" t="str">
        <f t="shared" si="131"/>
        <v>03-août</v>
      </c>
      <c r="I1685">
        <f t="shared" si="132"/>
        <v>2024</v>
      </c>
      <c r="J1685" t="str">
        <f t="shared" si="133"/>
        <v>2024-08</v>
      </c>
      <c r="K1685" t="str">
        <f t="shared" si="134"/>
        <v>Week-end</v>
      </c>
    </row>
    <row r="1686" spans="1:11">
      <c r="A1686" s="11" t="s">
        <v>7</v>
      </c>
      <c r="B1686" s="161">
        <v>45507</v>
      </c>
      <c r="C1686" s="49">
        <v>348.9</v>
      </c>
      <c r="D1686" s="11" t="s">
        <v>381</v>
      </c>
      <c r="E1686" t="s">
        <v>380</v>
      </c>
      <c r="F1686" t="s">
        <v>69</v>
      </c>
      <c r="G1686" t="str">
        <f t="shared" si="130"/>
        <v>août-2024</v>
      </c>
      <c r="H1686" t="str">
        <f t="shared" si="131"/>
        <v>03-août</v>
      </c>
      <c r="I1686">
        <f t="shared" si="132"/>
        <v>2024</v>
      </c>
      <c r="J1686" t="str">
        <f t="shared" si="133"/>
        <v>2024-08</v>
      </c>
      <c r="K1686" t="str">
        <f t="shared" si="134"/>
        <v>Week-end</v>
      </c>
    </row>
    <row r="1687" spans="1:11">
      <c r="A1687" s="11" t="s">
        <v>7</v>
      </c>
      <c r="B1687" s="161">
        <v>45506</v>
      </c>
      <c r="C1687" s="49">
        <v>214.33</v>
      </c>
      <c r="D1687" s="11" t="s">
        <v>117</v>
      </c>
      <c r="E1687" t="s">
        <v>380</v>
      </c>
      <c r="F1687" t="s">
        <v>69</v>
      </c>
      <c r="G1687" t="str">
        <f t="shared" si="130"/>
        <v>août-2024</v>
      </c>
      <c r="H1687" t="str">
        <f t="shared" si="131"/>
        <v>02-août</v>
      </c>
      <c r="I1687">
        <f t="shared" si="132"/>
        <v>2024</v>
      </c>
      <c r="J1687" t="str">
        <f t="shared" si="133"/>
        <v>2024-08</v>
      </c>
      <c r="K1687" t="str">
        <f t="shared" si="134"/>
        <v>Semaine</v>
      </c>
    </row>
    <row r="1688" spans="1:11">
      <c r="A1688" s="11" t="s">
        <v>7</v>
      </c>
      <c r="B1688" s="161">
        <v>45505</v>
      </c>
      <c r="C1688" s="49">
        <v>369.97</v>
      </c>
      <c r="D1688" s="11" t="s">
        <v>116</v>
      </c>
      <c r="E1688" t="s">
        <v>380</v>
      </c>
      <c r="F1688" t="s">
        <v>69</v>
      </c>
      <c r="G1688" t="str">
        <f t="shared" si="130"/>
        <v>août-2024</v>
      </c>
      <c r="H1688" t="str">
        <f t="shared" si="131"/>
        <v>01-août</v>
      </c>
      <c r="I1688">
        <f t="shared" si="132"/>
        <v>2024</v>
      </c>
      <c r="J1688" t="str">
        <f t="shared" si="133"/>
        <v>2024-08</v>
      </c>
      <c r="K1688" t="str">
        <f t="shared" si="134"/>
        <v>Semaine</v>
      </c>
    </row>
    <row r="1689" spans="1:11">
      <c r="A1689" s="11" t="s">
        <v>7</v>
      </c>
      <c r="B1689" s="161">
        <v>45505</v>
      </c>
      <c r="C1689" s="49">
        <v>427.76</v>
      </c>
      <c r="D1689" s="11" t="s">
        <v>117</v>
      </c>
      <c r="E1689" t="s">
        <v>380</v>
      </c>
      <c r="F1689" t="s">
        <v>69</v>
      </c>
      <c r="G1689" t="str">
        <f t="shared" si="130"/>
        <v>août-2024</v>
      </c>
      <c r="H1689" t="str">
        <f t="shared" si="131"/>
        <v>01-août</v>
      </c>
      <c r="I1689">
        <f t="shared" si="132"/>
        <v>2024</v>
      </c>
      <c r="J1689" t="str">
        <f t="shared" si="133"/>
        <v>2024-08</v>
      </c>
      <c r="K1689" t="str">
        <f t="shared" si="134"/>
        <v>Semaine</v>
      </c>
    </row>
    <row r="1690" spans="1:11">
      <c r="A1690" s="11" t="s">
        <v>7</v>
      </c>
      <c r="B1690" s="161">
        <v>45505</v>
      </c>
      <c r="C1690" s="49">
        <v>85.2</v>
      </c>
      <c r="D1690" s="11" t="s">
        <v>381</v>
      </c>
      <c r="E1690" t="s">
        <v>380</v>
      </c>
      <c r="F1690" t="s">
        <v>69</v>
      </c>
      <c r="G1690" t="str">
        <f t="shared" si="130"/>
        <v>août-2024</v>
      </c>
      <c r="H1690" t="str">
        <f t="shared" si="131"/>
        <v>01-août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61">
        <v>45504</v>
      </c>
      <c r="C1691" s="49">
        <v>36.049999999999997</v>
      </c>
      <c r="D1691" s="11" t="s">
        <v>117</v>
      </c>
      <c r="E1691" t="s">
        <v>380</v>
      </c>
      <c r="F1691" t="s">
        <v>69</v>
      </c>
      <c r="G1691" t="str">
        <f t="shared" si="130"/>
        <v>juil-2024</v>
      </c>
      <c r="H1691" t="str">
        <f t="shared" si="131"/>
        <v>31-juil</v>
      </c>
      <c r="I1691">
        <f t="shared" si="132"/>
        <v>2024</v>
      </c>
      <c r="J1691" t="str">
        <f t="shared" si="133"/>
        <v>2024-07</v>
      </c>
      <c r="K1691" t="str">
        <f t="shared" si="134"/>
        <v>Semaine</v>
      </c>
    </row>
    <row r="1692" spans="1:11">
      <c r="A1692" s="11" t="s">
        <v>7</v>
      </c>
      <c r="B1692" s="161">
        <v>45503</v>
      </c>
      <c r="C1692" s="49">
        <v>85.5</v>
      </c>
      <c r="D1692" s="11" t="s">
        <v>399</v>
      </c>
      <c r="E1692" t="s">
        <v>380</v>
      </c>
      <c r="F1692" t="s">
        <v>69</v>
      </c>
      <c r="G1692" t="str">
        <f t="shared" si="130"/>
        <v>juil-2024</v>
      </c>
      <c r="H1692" t="str">
        <f t="shared" si="131"/>
        <v>30-juil</v>
      </c>
      <c r="I1692">
        <f t="shared" si="132"/>
        <v>2024</v>
      </c>
      <c r="J1692" t="str">
        <f t="shared" si="133"/>
        <v>2024-07</v>
      </c>
      <c r="K1692" t="str">
        <f t="shared" si="134"/>
        <v>Semaine</v>
      </c>
    </row>
    <row r="1693" spans="1:11">
      <c r="A1693" s="11" t="s">
        <v>7</v>
      </c>
      <c r="B1693" s="161">
        <v>45503</v>
      </c>
      <c r="C1693" s="49">
        <v>85.75</v>
      </c>
      <c r="D1693" s="11" t="s">
        <v>381</v>
      </c>
      <c r="E1693" t="s">
        <v>380</v>
      </c>
      <c r="F1693" t="s">
        <v>69</v>
      </c>
      <c r="G1693" t="str">
        <f t="shared" si="130"/>
        <v>juil-2024</v>
      </c>
      <c r="H1693" t="str">
        <f t="shared" si="131"/>
        <v>30-juil</v>
      </c>
      <c r="I1693">
        <f t="shared" si="132"/>
        <v>2024</v>
      </c>
      <c r="J1693" t="str">
        <f t="shared" si="133"/>
        <v>2024-07</v>
      </c>
      <c r="K1693" t="str">
        <f t="shared" si="134"/>
        <v>Semaine</v>
      </c>
    </row>
    <row r="1694" spans="1:11">
      <c r="A1694" s="11" t="s">
        <v>7</v>
      </c>
      <c r="B1694" s="161">
        <v>45503</v>
      </c>
      <c r="C1694" s="49">
        <v>335.6</v>
      </c>
      <c r="D1694" s="11" t="s">
        <v>118</v>
      </c>
      <c r="E1694" t="s">
        <v>380</v>
      </c>
      <c r="F1694" t="s">
        <v>69</v>
      </c>
      <c r="G1694" t="str">
        <f t="shared" si="130"/>
        <v>juil-2024</v>
      </c>
      <c r="H1694" t="str">
        <f t="shared" si="131"/>
        <v>30-juil</v>
      </c>
      <c r="I1694">
        <f t="shared" si="132"/>
        <v>2024</v>
      </c>
      <c r="J1694" t="str">
        <f t="shared" si="133"/>
        <v>2024-07</v>
      </c>
      <c r="K1694" t="str">
        <f t="shared" si="134"/>
        <v>Semaine</v>
      </c>
    </row>
    <row r="1695" spans="1:11">
      <c r="A1695" s="11" t="s">
        <v>7</v>
      </c>
      <c r="B1695" s="161">
        <v>45502</v>
      </c>
      <c r="C1695" s="49">
        <v>209.55</v>
      </c>
      <c r="D1695" s="11" t="s">
        <v>117</v>
      </c>
      <c r="E1695" t="s">
        <v>380</v>
      </c>
      <c r="F1695" t="s">
        <v>69</v>
      </c>
      <c r="G1695" t="str">
        <f t="shared" si="130"/>
        <v>juil-2024</v>
      </c>
      <c r="H1695" t="str">
        <f t="shared" si="131"/>
        <v>29-juil</v>
      </c>
      <c r="I1695">
        <f t="shared" si="132"/>
        <v>2024</v>
      </c>
      <c r="J1695" t="str">
        <f t="shared" si="133"/>
        <v>2024-07</v>
      </c>
      <c r="K1695" t="str">
        <f t="shared" si="134"/>
        <v>Semaine</v>
      </c>
    </row>
    <row r="1696" spans="1:11">
      <c r="A1696" s="11" t="s">
        <v>7</v>
      </c>
      <c r="B1696" s="161">
        <v>45502</v>
      </c>
      <c r="C1696" s="49">
        <v>187.91</v>
      </c>
      <c r="D1696" s="11" t="s">
        <v>381</v>
      </c>
      <c r="E1696" t="s">
        <v>380</v>
      </c>
      <c r="F1696" t="s">
        <v>69</v>
      </c>
      <c r="G1696" t="str">
        <f t="shared" si="130"/>
        <v>juil-2024</v>
      </c>
      <c r="H1696" t="str">
        <f t="shared" si="131"/>
        <v>29-juil</v>
      </c>
      <c r="I1696">
        <f t="shared" si="132"/>
        <v>2024</v>
      </c>
      <c r="J1696" t="str">
        <f t="shared" si="133"/>
        <v>2024-07</v>
      </c>
      <c r="K1696" t="str">
        <f t="shared" si="134"/>
        <v>Semaine</v>
      </c>
    </row>
    <row r="1697" spans="1:11">
      <c r="A1697" s="11" t="s">
        <v>7</v>
      </c>
      <c r="B1697" s="161">
        <v>45500</v>
      </c>
      <c r="C1697" s="49">
        <v>126</v>
      </c>
      <c r="D1697" s="11" t="s">
        <v>381</v>
      </c>
      <c r="E1697" t="s">
        <v>380</v>
      </c>
      <c r="F1697" t="s">
        <v>69</v>
      </c>
      <c r="G1697" t="str">
        <f t="shared" si="130"/>
        <v>juil-2024</v>
      </c>
      <c r="H1697" t="str">
        <f t="shared" si="131"/>
        <v>27-juil</v>
      </c>
      <c r="I1697">
        <f t="shared" si="132"/>
        <v>2024</v>
      </c>
      <c r="J1697" t="str">
        <f t="shared" si="133"/>
        <v>2024-07</v>
      </c>
      <c r="K1697" t="str">
        <f t="shared" si="134"/>
        <v>Week-end</v>
      </c>
    </row>
    <row r="1698" spans="1:11">
      <c r="A1698" s="11" t="s">
        <v>7</v>
      </c>
      <c r="B1698" s="161">
        <v>45499</v>
      </c>
      <c r="C1698" s="49">
        <v>159.4</v>
      </c>
      <c r="D1698" s="11" t="s">
        <v>117</v>
      </c>
      <c r="E1698" t="s">
        <v>380</v>
      </c>
      <c r="F1698" t="s">
        <v>69</v>
      </c>
      <c r="G1698" t="str">
        <f t="shared" si="130"/>
        <v>juil-2024</v>
      </c>
      <c r="H1698" t="str">
        <f t="shared" si="131"/>
        <v>26-juil</v>
      </c>
      <c r="I1698">
        <f t="shared" si="132"/>
        <v>2024</v>
      </c>
      <c r="J1698" t="str">
        <f t="shared" si="133"/>
        <v>2024-07</v>
      </c>
      <c r="K1698" t="str">
        <f t="shared" si="134"/>
        <v>Semaine</v>
      </c>
    </row>
    <row r="1699" spans="1:11">
      <c r="A1699" s="11" t="s">
        <v>7</v>
      </c>
      <c r="B1699" s="161">
        <v>45499</v>
      </c>
      <c r="C1699" s="49">
        <v>56.4</v>
      </c>
      <c r="D1699" s="11" t="s">
        <v>381</v>
      </c>
      <c r="E1699" t="s">
        <v>380</v>
      </c>
      <c r="F1699" t="s">
        <v>69</v>
      </c>
      <c r="G1699" t="str">
        <f t="shared" si="130"/>
        <v>juil-2024</v>
      </c>
      <c r="H1699" t="str">
        <f t="shared" si="131"/>
        <v>26-juil</v>
      </c>
      <c r="I1699">
        <f t="shared" si="132"/>
        <v>2024</v>
      </c>
      <c r="J1699" t="str">
        <f t="shared" si="133"/>
        <v>2024-07</v>
      </c>
      <c r="K1699" t="str">
        <f t="shared" si="134"/>
        <v>Semaine</v>
      </c>
    </row>
    <row r="1700" spans="1:11">
      <c r="A1700" s="11" t="s">
        <v>7</v>
      </c>
      <c r="B1700" s="161">
        <v>45498</v>
      </c>
      <c r="C1700" s="49">
        <v>283.67</v>
      </c>
      <c r="D1700" s="11" t="s">
        <v>117</v>
      </c>
      <c r="E1700" t="s">
        <v>380</v>
      </c>
      <c r="F1700" t="s">
        <v>69</v>
      </c>
      <c r="G1700" t="str">
        <f t="shared" si="130"/>
        <v>juil-2024</v>
      </c>
      <c r="H1700" t="str">
        <f t="shared" si="131"/>
        <v>25-juil</v>
      </c>
      <c r="I1700">
        <f t="shared" si="132"/>
        <v>2024</v>
      </c>
      <c r="J1700" t="str">
        <f t="shared" si="133"/>
        <v>2024-07</v>
      </c>
      <c r="K1700" t="str">
        <f t="shared" si="134"/>
        <v>Semaine</v>
      </c>
    </row>
    <row r="1701" spans="1:11">
      <c r="A1701" s="11" t="s">
        <v>7</v>
      </c>
      <c r="B1701" s="161">
        <v>45498</v>
      </c>
      <c r="C1701" s="49">
        <v>168.42</v>
      </c>
      <c r="D1701" s="11" t="s">
        <v>381</v>
      </c>
      <c r="E1701" t="s">
        <v>380</v>
      </c>
      <c r="F1701" t="s">
        <v>69</v>
      </c>
      <c r="G1701" t="str">
        <f t="shared" si="130"/>
        <v>juil-2024</v>
      </c>
      <c r="H1701" t="str">
        <f t="shared" si="131"/>
        <v>25-juil</v>
      </c>
      <c r="I1701">
        <f t="shared" si="132"/>
        <v>2024</v>
      </c>
      <c r="J1701" t="str">
        <f t="shared" si="133"/>
        <v>2024-07</v>
      </c>
      <c r="K1701" t="str">
        <f t="shared" si="134"/>
        <v>Semaine</v>
      </c>
    </row>
    <row r="1702" spans="1:11">
      <c r="A1702" s="11" t="s">
        <v>7</v>
      </c>
      <c r="B1702" s="161">
        <v>45498</v>
      </c>
      <c r="C1702" s="49">
        <v>360.98</v>
      </c>
      <c r="D1702" s="11" t="s">
        <v>118</v>
      </c>
      <c r="E1702" t="s">
        <v>380</v>
      </c>
      <c r="F1702" t="s">
        <v>69</v>
      </c>
      <c r="G1702" t="str">
        <f t="shared" si="130"/>
        <v>juil-2024</v>
      </c>
      <c r="H1702" t="str">
        <f t="shared" si="131"/>
        <v>25-juil</v>
      </c>
      <c r="I1702">
        <f t="shared" si="132"/>
        <v>2024</v>
      </c>
      <c r="J1702" t="str">
        <f t="shared" si="133"/>
        <v>2024-07</v>
      </c>
      <c r="K1702" t="str">
        <f t="shared" si="134"/>
        <v>Semaine</v>
      </c>
    </row>
    <row r="1703" spans="1:11">
      <c r="A1703" s="11" t="s">
        <v>7</v>
      </c>
      <c r="B1703" s="161">
        <v>45497</v>
      </c>
      <c r="C1703" s="49">
        <v>383.31</v>
      </c>
      <c r="D1703" s="11" t="s">
        <v>390</v>
      </c>
      <c r="E1703" t="s">
        <v>380</v>
      </c>
      <c r="F1703" t="s">
        <v>69</v>
      </c>
      <c r="G1703" t="str">
        <f t="shared" si="130"/>
        <v>juil-2024</v>
      </c>
      <c r="H1703" t="str">
        <f t="shared" si="131"/>
        <v>24-juil</v>
      </c>
      <c r="I1703">
        <f t="shared" si="132"/>
        <v>2024</v>
      </c>
      <c r="J1703" t="str">
        <f t="shared" si="133"/>
        <v>2024-07</v>
      </c>
      <c r="K1703" t="str">
        <f t="shared" si="134"/>
        <v>Semaine</v>
      </c>
    </row>
    <row r="1704" spans="1:11">
      <c r="A1704" s="11" t="s">
        <v>7</v>
      </c>
      <c r="B1704" s="161">
        <v>45496</v>
      </c>
      <c r="C1704" s="49">
        <v>2320</v>
      </c>
      <c r="D1704" s="11" t="s">
        <v>403</v>
      </c>
      <c r="E1704" t="s">
        <v>380</v>
      </c>
      <c r="F1704" t="s">
        <v>69</v>
      </c>
      <c r="G1704" t="str">
        <f t="shared" si="130"/>
        <v>juil-2024</v>
      </c>
      <c r="H1704" t="str">
        <f t="shared" si="131"/>
        <v>23-juil</v>
      </c>
      <c r="I1704">
        <f t="shared" si="132"/>
        <v>2024</v>
      </c>
      <c r="J1704" t="str">
        <f t="shared" si="133"/>
        <v>2024-07</v>
      </c>
      <c r="K1704" t="str">
        <f t="shared" si="134"/>
        <v>Semaine</v>
      </c>
    </row>
    <row r="1705" spans="1:11">
      <c r="A1705" s="11" t="s">
        <v>7</v>
      </c>
      <c r="B1705" s="161">
        <v>45496</v>
      </c>
      <c r="C1705" s="49">
        <v>129.19</v>
      </c>
      <c r="D1705" s="11" t="s">
        <v>116</v>
      </c>
      <c r="E1705" t="s">
        <v>380</v>
      </c>
      <c r="F1705" t="s">
        <v>69</v>
      </c>
      <c r="G1705" t="str">
        <f t="shared" si="130"/>
        <v>juil-2024</v>
      </c>
      <c r="H1705" t="str">
        <f t="shared" si="131"/>
        <v>23-juil</v>
      </c>
      <c r="I1705">
        <f t="shared" si="132"/>
        <v>2024</v>
      </c>
      <c r="J1705" t="str">
        <f t="shared" si="133"/>
        <v>2024-07</v>
      </c>
      <c r="K1705" t="str">
        <f t="shared" si="134"/>
        <v>Semaine</v>
      </c>
    </row>
    <row r="1706" spans="1:11">
      <c r="A1706" s="11" t="s">
        <v>7</v>
      </c>
      <c r="B1706" s="161">
        <v>45496</v>
      </c>
      <c r="C1706" s="49">
        <v>135.46</v>
      </c>
      <c r="D1706" s="11" t="s">
        <v>118</v>
      </c>
      <c r="E1706" t="s">
        <v>380</v>
      </c>
      <c r="F1706" t="s">
        <v>69</v>
      </c>
      <c r="G1706" t="str">
        <f t="shared" si="130"/>
        <v>juil-2024</v>
      </c>
      <c r="H1706" t="str">
        <f t="shared" si="131"/>
        <v>23-juil</v>
      </c>
      <c r="I1706">
        <f t="shared" si="132"/>
        <v>2024</v>
      </c>
      <c r="J1706" t="str">
        <f t="shared" si="133"/>
        <v>2024-07</v>
      </c>
      <c r="K1706" t="str">
        <f t="shared" si="134"/>
        <v>Semaine</v>
      </c>
    </row>
    <row r="1707" spans="1:11">
      <c r="A1707" s="11" t="s">
        <v>7</v>
      </c>
      <c r="B1707" s="161">
        <v>45496</v>
      </c>
      <c r="C1707" s="49">
        <v>185.2</v>
      </c>
      <c r="D1707" s="11" t="s">
        <v>313</v>
      </c>
      <c r="E1707" t="s">
        <v>380</v>
      </c>
      <c r="F1707" t="s">
        <v>69</v>
      </c>
      <c r="G1707" t="str">
        <f t="shared" si="130"/>
        <v>juil-2024</v>
      </c>
      <c r="H1707" t="str">
        <f t="shared" si="131"/>
        <v>23-juil</v>
      </c>
      <c r="I1707">
        <f t="shared" si="132"/>
        <v>2024</v>
      </c>
      <c r="J1707" t="str">
        <f t="shared" si="133"/>
        <v>2024-07</v>
      </c>
      <c r="K1707" t="str">
        <f t="shared" si="134"/>
        <v>Semaine</v>
      </c>
    </row>
    <row r="1708" spans="1:11">
      <c r="A1708" s="11" t="s">
        <v>7</v>
      </c>
      <c r="B1708" s="161">
        <v>45493</v>
      </c>
      <c r="C1708" s="49">
        <v>132.28</v>
      </c>
      <c r="D1708" s="11" t="s">
        <v>117</v>
      </c>
      <c r="E1708" t="s">
        <v>380</v>
      </c>
      <c r="F1708" t="s">
        <v>69</v>
      </c>
      <c r="G1708" t="str">
        <f t="shared" si="130"/>
        <v>juil-2024</v>
      </c>
      <c r="H1708" t="str">
        <f t="shared" si="131"/>
        <v>20-juil</v>
      </c>
      <c r="I1708">
        <f t="shared" si="132"/>
        <v>2024</v>
      </c>
      <c r="J1708" t="str">
        <f t="shared" si="133"/>
        <v>2024-07</v>
      </c>
      <c r="K1708" t="str">
        <f t="shared" si="134"/>
        <v>Week-end</v>
      </c>
    </row>
    <row r="1709" spans="1:11">
      <c r="A1709" s="11" t="s">
        <v>7</v>
      </c>
      <c r="B1709" s="161">
        <v>45491</v>
      </c>
      <c r="C1709" s="49">
        <v>56.4</v>
      </c>
      <c r="D1709" s="11" t="s">
        <v>381</v>
      </c>
      <c r="E1709" t="s">
        <v>380</v>
      </c>
      <c r="F1709" t="s">
        <v>69</v>
      </c>
      <c r="G1709" t="str">
        <f t="shared" si="130"/>
        <v>juil-2024</v>
      </c>
      <c r="H1709" t="str">
        <f t="shared" si="131"/>
        <v>18-juil</v>
      </c>
      <c r="I1709">
        <f t="shared" si="132"/>
        <v>2024</v>
      </c>
      <c r="J1709" t="str">
        <f t="shared" si="133"/>
        <v>2024-07</v>
      </c>
      <c r="K1709" t="str">
        <f t="shared" si="134"/>
        <v>Semaine</v>
      </c>
    </row>
    <row r="1710" spans="1:11">
      <c r="A1710" s="11" t="s">
        <v>7</v>
      </c>
      <c r="B1710" s="161">
        <v>45491</v>
      </c>
      <c r="C1710" s="49">
        <v>301.38</v>
      </c>
      <c r="D1710" s="11" t="s">
        <v>389</v>
      </c>
      <c r="E1710" t="s">
        <v>380</v>
      </c>
      <c r="F1710" t="s">
        <v>69</v>
      </c>
      <c r="G1710" t="str">
        <f t="shared" si="130"/>
        <v>juil-2024</v>
      </c>
      <c r="H1710" t="str">
        <f t="shared" si="131"/>
        <v>18-juil</v>
      </c>
      <c r="I1710">
        <f t="shared" si="132"/>
        <v>2024</v>
      </c>
      <c r="J1710" t="str">
        <f t="shared" si="133"/>
        <v>2024-07</v>
      </c>
      <c r="K1710" t="str">
        <f t="shared" si="134"/>
        <v>Semaine</v>
      </c>
    </row>
    <row r="1711" spans="1:11">
      <c r="A1711" s="11" t="s">
        <v>7</v>
      </c>
      <c r="B1711" s="161">
        <v>45490</v>
      </c>
      <c r="C1711" s="49">
        <v>207.76</v>
      </c>
      <c r="D1711" s="11" t="s">
        <v>116</v>
      </c>
      <c r="E1711" t="s">
        <v>380</v>
      </c>
      <c r="F1711" t="s">
        <v>69</v>
      </c>
      <c r="G1711" t="str">
        <f t="shared" si="130"/>
        <v>juil-2024</v>
      </c>
      <c r="H1711" t="str">
        <f t="shared" si="131"/>
        <v>17-juil</v>
      </c>
      <c r="I1711">
        <f t="shared" si="132"/>
        <v>2024</v>
      </c>
      <c r="J1711" t="str">
        <f t="shared" si="133"/>
        <v>2024-07</v>
      </c>
      <c r="K1711" t="str">
        <f t="shared" si="134"/>
        <v>Semaine</v>
      </c>
    </row>
    <row r="1712" spans="1:11">
      <c r="A1712" s="11" t="s">
        <v>7</v>
      </c>
      <c r="B1712" s="161">
        <v>45490</v>
      </c>
      <c r="C1712" s="49">
        <v>463.66</v>
      </c>
      <c r="D1712" s="11" t="s">
        <v>117</v>
      </c>
      <c r="E1712" t="s">
        <v>380</v>
      </c>
      <c r="F1712" t="s">
        <v>69</v>
      </c>
      <c r="G1712" t="str">
        <f t="shared" si="130"/>
        <v>juil-2024</v>
      </c>
      <c r="H1712" t="str">
        <f t="shared" si="131"/>
        <v>17-juil</v>
      </c>
      <c r="I1712">
        <f t="shared" si="132"/>
        <v>2024</v>
      </c>
      <c r="J1712" t="str">
        <f t="shared" si="133"/>
        <v>2024-07</v>
      </c>
      <c r="K1712" t="str">
        <f t="shared" si="134"/>
        <v>Semaine</v>
      </c>
    </row>
    <row r="1713" spans="1:11">
      <c r="A1713" s="11" t="s">
        <v>7</v>
      </c>
      <c r="B1713" s="161">
        <v>45490</v>
      </c>
      <c r="C1713" s="49">
        <v>456.17</v>
      </c>
      <c r="D1713" s="11" t="s">
        <v>381</v>
      </c>
      <c r="E1713" t="s">
        <v>380</v>
      </c>
      <c r="F1713" t="s">
        <v>69</v>
      </c>
      <c r="G1713" t="str">
        <f t="shared" si="130"/>
        <v>juil-2024</v>
      </c>
      <c r="H1713" t="str">
        <f t="shared" si="131"/>
        <v>17-juil</v>
      </c>
      <c r="I1713">
        <f t="shared" si="132"/>
        <v>2024</v>
      </c>
      <c r="J1713" t="str">
        <f t="shared" si="133"/>
        <v>2024-07</v>
      </c>
      <c r="K1713" t="str">
        <f t="shared" si="134"/>
        <v>Semaine</v>
      </c>
    </row>
    <row r="1714" spans="1:11">
      <c r="A1714" s="11" t="s">
        <v>7</v>
      </c>
      <c r="B1714" s="161">
        <v>45490</v>
      </c>
      <c r="C1714" s="49">
        <v>7.8</v>
      </c>
      <c r="D1714" s="11" t="s">
        <v>381</v>
      </c>
      <c r="E1714" t="s">
        <v>380</v>
      </c>
      <c r="F1714" t="s">
        <v>69</v>
      </c>
      <c r="G1714" t="str">
        <f t="shared" si="130"/>
        <v>juil-2024</v>
      </c>
      <c r="H1714" t="str">
        <f t="shared" si="131"/>
        <v>17-juil</v>
      </c>
      <c r="I1714">
        <f t="shared" si="132"/>
        <v>2024</v>
      </c>
      <c r="J1714" t="str">
        <f t="shared" si="133"/>
        <v>2024-07</v>
      </c>
      <c r="K1714" t="str">
        <f t="shared" si="134"/>
        <v>Semaine</v>
      </c>
    </row>
    <row r="1715" spans="1:11">
      <c r="A1715" s="11" t="s">
        <v>7</v>
      </c>
      <c r="B1715" s="161">
        <v>45490</v>
      </c>
      <c r="C1715" s="49">
        <v>196.48</v>
      </c>
      <c r="D1715" s="11" t="s">
        <v>118</v>
      </c>
      <c r="E1715" t="s">
        <v>380</v>
      </c>
      <c r="F1715" t="s">
        <v>69</v>
      </c>
      <c r="G1715" t="str">
        <f t="shared" si="130"/>
        <v>juil-2024</v>
      </c>
      <c r="H1715" t="str">
        <f t="shared" si="131"/>
        <v>17-juil</v>
      </c>
      <c r="I1715">
        <f t="shared" si="132"/>
        <v>2024</v>
      </c>
      <c r="J1715" t="str">
        <f t="shared" si="133"/>
        <v>2024-07</v>
      </c>
      <c r="K1715" t="str">
        <f t="shared" si="134"/>
        <v>Semaine</v>
      </c>
    </row>
    <row r="1716" spans="1:11">
      <c r="A1716" s="11" t="s">
        <v>7</v>
      </c>
      <c r="B1716" s="161">
        <v>45490</v>
      </c>
      <c r="C1716" s="49">
        <v>391.14</v>
      </c>
      <c r="D1716" s="11" t="s">
        <v>397</v>
      </c>
      <c r="E1716" t="s">
        <v>380</v>
      </c>
      <c r="F1716" t="s">
        <v>69</v>
      </c>
      <c r="G1716" t="str">
        <f t="shared" si="130"/>
        <v>juil-2024</v>
      </c>
      <c r="H1716" t="str">
        <f t="shared" si="131"/>
        <v>17-juil</v>
      </c>
      <c r="I1716">
        <f t="shared" si="132"/>
        <v>2024</v>
      </c>
      <c r="J1716" t="str">
        <f t="shared" si="133"/>
        <v>2024-07</v>
      </c>
      <c r="K1716" t="str">
        <f t="shared" si="134"/>
        <v>Semaine</v>
      </c>
    </row>
    <row r="1717" spans="1:11">
      <c r="A1717" s="11" t="s">
        <v>7</v>
      </c>
      <c r="B1717" s="161">
        <v>45489</v>
      </c>
      <c r="C1717" s="49">
        <v>80.569999999999993</v>
      </c>
      <c r="D1717" s="11" t="s">
        <v>381</v>
      </c>
      <c r="E1717" t="s">
        <v>380</v>
      </c>
      <c r="F1717" t="s">
        <v>69</v>
      </c>
      <c r="G1717" t="str">
        <f t="shared" si="130"/>
        <v>juil-2024</v>
      </c>
      <c r="H1717" t="str">
        <f t="shared" si="131"/>
        <v>16-juil</v>
      </c>
      <c r="I1717">
        <f t="shared" si="132"/>
        <v>2024</v>
      </c>
      <c r="J1717" t="str">
        <f t="shared" si="133"/>
        <v>2024-07</v>
      </c>
      <c r="K1717" t="str">
        <f t="shared" si="134"/>
        <v>Semaine</v>
      </c>
    </row>
    <row r="1718" spans="1:11">
      <c r="A1718" s="11" t="s">
        <v>7</v>
      </c>
      <c r="B1718" s="161">
        <v>45485</v>
      </c>
      <c r="C1718" s="49">
        <v>135.65</v>
      </c>
      <c r="D1718" s="11" t="s">
        <v>116</v>
      </c>
      <c r="E1718" t="s">
        <v>380</v>
      </c>
      <c r="F1718" t="s">
        <v>69</v>
      </c>
      <c r="G1718" t="str">
        <f t="shared" si="130"/>
        <v>juil-2024</v>
      </c>
      <c r="H1718" t="str">
        <f t="shared" si="131"/>
        <v>12-juil</v>
      </c>
      <c r="I1718">
        <f t="shared" si="132"/>
        <v>2024</v>
      </c>
      <c r="J1718" t="str">
        <f t="shared" si="133"/>
        <v>2024-07</v>
      </c>
      <c r="K1718" t="str">
        <f t="shared" si="134"/>
        <v>Semaine</v>
      </c>
    </row>
    <row r="1719" spans="1:11">
      <c r="A1719" s="11" t="s">
        <v>7</v>
      </c>
      <c r="B1719" s="161">
        <v>45485</v>
      </c>
      <c r="C1719" s="49">
        <v>300.68</v>
      </c>
      <c r="D1719" s="11" t="s">
        <v>381</v>
      </c>
      <c r="E1719" t="s">
        <v>380</v>
      </c>
      <c r="F1719" t="s">
        <v>69</v>
      </c>
      <c r="G1719" t="str">
        <f t="shared" si="130"/>
        <v>juil-2024</v>
      </c>
      <c r="H1719" t="str">
        <f t="shared" si="131"/>
        <v>12-juil</v>
      </c>
      <c r="I1719">
        <f t="shared" si="132"/>
        <v>2024</v>
      </c>
      <c r="J1719" t="str">
        <f t="shared" si="133"/>
        <v>2024-07</v>
      </c>
      <c r="K1719" t="str">
        <f t="shared" si="134"/>
        <v>Semaine</v>
      </c>
    </row>
    <row r="1720" spans="1:11">
      <c r="A1720" s="11" t="s">
        <v>7</v>
      </c>
      <c r="B1720" s="161">
        <v>45485</v>
      </c>
      <c r="C1720" s="49">
        <v>772.76</v>
      </c>
      <c r="D1720" s="11" t="s">
        <v>118</v>
      </c>
      <c r="E1720" t="s">
        <v>380</v>
      </c>
      <c r="F1720" t="s">
        <v>69</v>
      </c>
      <c r="G1720" t="str">
        <f t="shared" si="130"/>
        <v>juil-2024</v>
      </c>
      <c r="H1720" t="str">
        <f t="shared" si="131"/>
        <v>12-juil</v>
      </c>
      <c r="I1720">
        <f t="shared" si="132"/>
        <v>2024</v>
      </c>
      <c r="J1720" t="str">
        <f t="shared" si="133"/>
        <v>2024-07</v>
      </c>
      <c r="K1720" t="str">
        <f t="shared" si="134"/>
        <v>Semaine</v>
      </c>
    </row>
    <row r="1721" spans="1:11">
      <c r="A1721" s="11" t="s">
        <v>7</v>
      </c>
      <c r="B1721" s="161">
        <v>45484</v>
      </c>
      <c r="C1721" s="49">
        <v>321.31</v>
      </c>
      <c r="D1721" s="11" t="s">
        <v>390</v>
      </c>
      <c r="E1721" t="s">
        <v>380</v>
      </c>
      <c r="F1721" t="s">
        <v>69</v>
      </c>
      <c r="G1721" t="str">
        <f t="shared" si="130"/>
        <v>juil-2024</v>
      </c>
      <c r="H1721" t="str">
        <f t="shared" si="131"/>
        <v>11-juil</v>
      </c>
      <c r="I1721">
        <f t="shared" si="132"/>
        <v>2024</v>
      </c>
      <c r="J1721" t="str">
        <f t="shared" si="133"/>
        <v>2024-07</v>
      </c>
      <c r="K1721" t="str">
        <f t="shared" si="134"/>
        <v>Semaine</v>
      </c>
    </row>
    <row r="1722" spans="1:11">
      <c r="A1722" s="11" t="s">
        <v>7</v>
      </c>
      <c r="B1722" s="161">
        <v>45484</v>
      </c>
      <c r="C1722" s="49">
        <v>276.01</v>
      </c>
      <c r="D1722" s="11" t="s">
        <v>116</v>
      </c>
      <c r="E1722" t="s">
        <v>380</v>
      </c>
      <c r="F1722" t="s">
        <v>69</v>
      </c>
      <c r="G1722" t="str">
        <f t="shared" si="130"/>
        <v>juil-2024</v>
      </c>
      <c r="H1722" t="str">
        <f t="shared" si="131"/>
        <v>11-juil</v>
      </c>
      <c r="I1722">
        <f t="shared" si="132"/>
        <v>2024</v>
      </c>
      <c r="J1722" t="str">
        <f t="shared" si="133"/>
        <v>2024-07</v>
      </c>
      <c r="K1722" t="str">
        <f t="shared" si="134"/>
        <v>Semaine</v>
      </c>
    </row>
    <row r="1723" spans="1:11">
      <c r="A1723" s="11" t="s">
        <v>7</v>
      </c>
      <c r="B1723" s="161">
        <v>45484</v>
      </c>
      <c r="C1723" s="49">
        <v>111.75</v>
      </c>
      <c r="D1723" s="11" t="s">
        <v>381</v>
      </c>
      <c r="E1723" t="s">
        <v>380</v>
      </c>
      <c r="F1723" t="s">
        <v>69</v>
      </c>
      <c r="G1723" t="str">
        <f t="shared" si="130"/>
        <v>juil-2024</v>
      </c>
      <c r="H1723" t="str">
        <f t="shared" si="131"/>
        <v>11-juil</v>
      </c>
      <c r="I1723">
        <f t="shared" si="132"/>
        <v>2024</v>
      </c>
      <c r="J1723" t="str">
        <f t="shared" si="133"/>
        <v>2024-07</v>
      </c>
      <c r="K1723" t="str">
        <f t="shared" si="134"/>
        <v>Semaine</v>
      </c>
    </row>
    <row r="1724" spans="1:11">
      <c r="A1724" s="11" t="s">
        <v>7</v>
      </c>
      <c r="B1724" s="161">
        <v>45484</v>
      </c>
      <c r="C1724" s="49">
        <v>190</v>
      </c>
      <c r="D1724" s="11" t="s">
        <v>404</v>
      </c>
      <c r="E1724" t="s">
        <v>380</v>
      </c>
      <c r="F1724" t="s">
        <v>69</v>
      </c>
      <c r="G1724" t="str">
        <f t="shared" si="130"/>
        <v>juil-2024</v>
      </c>
      <c r="H1724" t="str">
        <f t="shared" si="131"/>
        <v>11-juil</v>
      </c>
      <c r="I1724">
        <f t="shared" si="132"/>
        <v>2024</v>
      </c>
      <c r="J1724" t="str">
        <f t="shared" si="133"/>
        <v>2024-07</v>
      </c>
      <c r="K1724" t="str">
        <f t="shared" si="134"/>
        <v>Semaine</v>
      </c>
    </row>
    <row r="1725" spans="1:11">
      <c r="A1725" s="11" t="s">
        <v>7</v>
      </c>
      <c r="B1725" s="161">
        <v>45483</v>
      </c>
      <c r="C1725" s="49">
        <v>393.22</v>
      </c>
      <c r="D1725" s="11" t="s">
        <v>117</v>
      </c>
      <c r="E1725" t="s">
        <v>380</v>
      </c>
      <c r="F1725" t="s">
        <v>69</v>
      </c>
      <c r="G1725" t="str">
        <f t="shared" si="130"/>
        <v>juil-2024</v>
      </c>
      <c r="H1725" t="str">
        <f t="shared" si="131"/>
        <v>10-juil</v>
      </c>
      <c r="I1725">
        <f t="shared" si="132"/>
        <v>2024</v>
      </c>
      <c r="J1725" t="str">
        <f t="shared" si="133"/>
        <v>2024-07</v>
      </c>
      <c r="K1725" t="str">
        <f t="shared" si="134"/>
        <v>Semaine</v>
      </c>
    </row>
    <row r="1726" spans="1:11">
      <c r="A1726" s="11" t="s">
        <v>7</v>
      </c>
      <c r="B1726" s="161">
        <v>45483</v>
      </c>
      <c r="C1726" s="49">
        <v>298.36</v>
      </c>
      <c r="D1726" s="11" t="s">
        <v>113</v>
      </c>
      <c r="E1726" t="s">
        <v>380</v>
      </c>
      <c r="F1726" t="s">
        <v>69</v>
      </c>
      <c r="G1726" t="str">
        <f t="shared" si="130"/>
        <v>juil-2024</v>
      </c>
      <c r="H1726" t="str">
        <f t="shared" si="131"/>
        <v>10-juil</v>
      </c>
      <c r="I1726">
        <f t="shared" si="132"/>
        <v>2024</v>
      </c>
      <c r="J1726" t="str">
        <f t="shared" si="133"/>
        <v>2024-07</v>
      </c>
      <c r="K1726" t="str">
        <f t="shared" si="134"/>
        <v>Semaine</v>
      </c>
    </row>
    <row r="1727" spans="1:11">
      <c r="A1727" s="11" t="s">
        <v>7</v>
      </c>
      <c r="B1727" s="161">
        <v>45483</v>
      </c>
      <c r="C1727" s="49">
        <v>344</v>
      </c>
      <c r="D1727" s="11" t="s">
        <v>381</v>
      </c>
      <c r="E1727" t="s">
        <v>380</v>
      </c>
      <c r="F1727" t="s">
        <v>69</v>
      </c>
      <c r="G1727" t="str">
        <f t="shared" si="130"/>
        <v>juil-2024</v>
      </c>
      <c r="H1727" t="str">
        <f t="shared" si="131"/>
        <v>10-juil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61">
        <v>45482</v>
      </c>
      <c r="C1728" s="49">
        <v>107.33</v>
      </c>
      <c r="D1728" s="11" t="s">
        <v>116</v>
      </c>
      <c r="E1728" t="s">
        <v>380</v>
      </c>
      <c r="F1728" t="s">
        <v>69</v>
      </c>
      <c r="G1728" t="str">
        <f t="shared" si="130"/>
        <v>juil-2024</v>
      </c>
      <c r="H1728" t="str">
        <f t="shared" si="131"/>
        <v>09-juil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61">
        <v>45482</v>
      </c>
      <c r="C1729" s="49">
        <v>399.71</v>
      </c>
      <c r="D1729" s="11" t="s">
        <v>118</v>
      </c>
      <c r="E1729" t="s">
        <v>380</v>
      </c>
      <c r="F1729" t="s">
        <v>69</v>
      </c>
      <c r="G1729" t="str">
        <f t="shared" si="130"/>
        <v>juil-2024</v>
      </c>
      <c r="H1729" t="str">
        <f t="shared" si="131"/>
        <v>09-juil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61">
        <v>45481</v>
      </c>
      <c r="C1730" s="49">
        <v>269.68</v>
      </c>
      <c r="D1730" s="11" t="s">
        <v>117</v>
      </c>
      <c r="E1730" t="s">
        <v>380</v>
      </c>
      <c r="F1730" t="s">
        <v>69</v>
      </c>
      <c r="G1730" t="str">
        <f t="shared" ref="G1730:G1793" si="135">TEXT(B1730,"mmm-aaaa")</f>
        <v>juil-2024</v>
      </c>
      <c r="H1730" t="str">
        <f t="shared" ref="H1730:H1793" si="136">TEXT(B1730,"jj-mmm")</f>
        <v>08-juil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61">
        <v>45481</v>
      </c>
      <c r="C1731" s="49">
        <v>223.55</v>
      </c>
      <c r="D1731" s="11" t="s">
        <v>381</v>
      </c>
      <c r="E1731" t="s">
        <v>380</v>
      </c>
      <c r="F1731" t="s">
        <v>69</v>
      </c>
      <c r="G1731" t="str">
        <f t="shared" si="135"/>
        <v>juil-2024</v>
      </c>
      <c r="H1731" t="str">
        <f t="shared" si="136"/>
        <v>08-juil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61">
        <v>45478</v>
      </c>
      <c r="C1732" s="49">
        <v>412.8</v>
      </c>
      <c r="D1732" s="11" t="s">
        <v>117</v>
      </c>
      <c r="E1732" t="s">
        <v>380</v>
      </c>
      <c r="F1732" t="s">
        <v>69</v>
      </c>
      <c r="G1732" t="str">
        <f t="shared" si="135"/>
        <v>juil-2024</v>
      </c>
      <c r="H1732" t="str">
        <f t="shared" si="136"/>
        <v>05-juil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61">
        <v>45478</v>
      </c>
      <c r="C1733" s="49">
        <v>334</v>
      </c>
      <c r="D1733" s="11" t="s">
        <v>381</v>
      </c>
      <c r="E1733" t="s">
        <v>380</v>
      </c>
      <c r="F1733" t="s">
        <v>69</v>
      </c>
      <c r="G1733" t="str">
        <f t="shared" si="135"/>
        <v>juil-2024</v>
      </c>
      <c r="H1733" t="str">
        <f t="shared" si="136"/>
        <v>05-juil</v>
      </c>
      <c r="I1733">
        <f t="shared" si="137"/>
        <v>2024</v>
      </c>
      <c r="J1733" t="str">
        <f t="shared" si="138"/>
        <v>2024-07</v>
      </c>
      <c r="K1733" t="str">
        <f t="shared" si="139"/>
        <v>Semaine</v>
      </c>
    </row>
    <row r="1734" spans="1:11">
      <c r="A1734" s="11" t="s">
        <v>7</v>
      </c>
      <c r="B1734" s="161">
        <v>45477</v>
      </c>
      <c r="C1734" s="49">
        <v>194.5</v>
      </c>
      <c r="D1734" s="11" t="s">
        <v>113</v>
      </c>
      <c r="E1734" t="s">
        <v>380</v>
      </c>
      <c r="F1734" t="s">
        <v>69</v>
      </c>
      <c r="G1734" t="str">
        <f t="shared" si="135"/>
        <v>juil-2024</v>
      </c>
      <c r="H1734" t="str">
        <f t="shared" si="136"/>
        <v>04-juil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61">
        <v>45477</v>
      </c>
      <c r="C1735" s="49">
        <v>237.9</v>
      </c>
      <c r="D1735" s="11" t="s">
        <v>381</v>
      </c>
      <c r="E1735" t="s">
        <v>380</v>
      </c>
      <c r="F1735" t="s">
        <v>69</v>
      </c>
      <c r="G1735" t="str">
        <f t="shared" si="135"/>
        <v>juil-2024</v>
      </c>
      <c r="H1735" t="str">
        <f t="shared" si="136"/>
        <v>04-juil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61">
        <v>45477</v>
      </c>
      <c r="C1736" s="49">
        <v>1957.65</v>
      </c>
      <c r="D1736" s="11" t="s">
        <v>120</v>
      </c>
      <c r="E1736" t="s">
        <v>380</v>
      </c>
      <c r="F1736" t="s">
        <v>69</v>
      </c>
      <c r="G1736" t="str">
        <f t="shared" si="135"/>
        <v>juil-2024</v>
      </c>
      <c r="H1736" t="str">
        <f t="shared" si="136"/>
        <v>04-juil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61">
        <v>45477</v>
      </c>
      <c r="C1737" s="49">
        <v>1709.26</v>
      </c>
      <c r="D1737" s="11" t="s">
        <v>119</v>
      </c>
      <c r="E1737" t="s">
        <v>380</v>
      </c>
      <c r="F1737" t="s">
        <v>69</v>
      </c>
      <c r="G1737" t="str">
        <f t="shared" si="135"/>
        <v>juil-2024</v>
      </c>
      <c r="H1737" t="str">
        <f t="shared" si="136"/>
        <v>04-juil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61">
        <v>45476</v>
      </c>
      <c r="C1738" s="49">
        <v>275.02999999999997</v>
      </c>
      <c r="D1738" s="11" t="s">
        <v>117</v>
      </c>
      <c r="E1738" t="s">
        <v>380</v>
      </c>
      <c r="F1738" t="s">
        <v>69</v>
      </c>
      <c r="G1738" t="str">
        <f t="shared" si="135"/>
        <v>juil-2024</v>
      </c>
      <c r="H1738" t="str">
        <f t="shared" si="136"/>
        <v>03-juil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61">
        <v>45476</v>
      </c>
      <c r="C1739" s="49">
        <v>260.85000000000002</v>
      </c>
      <c r="D1739" s="11" t="s">
        <v>381</v>
      </c>
      <c r="E1739" t="s">
        <v>380</v>
      </c>
      <c r="F1739" t="s">
        <v>69</v>
      </c>
      <c r="G1739" t="str">
        <f t="shared" si="135"/>
        <v>juil-2024</v>
      </c>
      <c r="H1739" t="str">
        <f t="shared" si="136"/>
        <v>03-juil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61">
        <v>45476</v>
      </c>
      <c r="C1740" s="49">
        <v>845.66</v>
      </c>
      <c r="D1740" s="11" t="s">
        <v>313</v>
      </c>
      <c r="E1740" t="s">
        <v>380</v>
      </c>
      <c r="F1740" t="s">
        <v>69</v>
      </c>
      <c r="G1740" t="str">
        <f t="shared" si="135"/>
        <v>juil-2024</v>
      </c>
      <c r="H1740" t="str">
        <f t="shared" si="136"/>
        <v>03-juil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61">
        <v>45475</v>
      </c>
      <c r="C1741" s="49">
        <v>331.24</v>
      </c>
      <c r="D1741" s="11" t="s">
        <v>116</v>
      </c>
      <c r="E1741" t="s">
        <v>380</v>
      </c>
      <c r="F1741" t="s">
        <v>69</v>
      </c>
      <c r="G1741" t="str">
        <f t="shared" si="135"/>
        <v>juil-2024</v>
      </c>
      <c r="H1741" t="str">
        <f t="shared" si="136"/>
        <v>02-juil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61">
        <v>45475</v>
      </c>
      <c r="C1742" s="49">
        <v>714.21</v>
      </c>
      <c r="D1742" s="11" t="s">
        <v>117</v>
      </c>
      <c r="E1742" t="s">
        <v>380</v>
      </c>
      <c r="F1742" t="s">
        <v>69</v>
      </c>
      <c r="G1742" t="str">
        <f t="shared" si="135"/>
        <v>juil-2024</v>
      </c>
      <c r="H1742" t="str">
        <f t="shared" si="136"/>
        <v>02-juil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61">
        <v>45475</v>
      </c>
      <c r="C1743" s="49">
        <v>194.67</v>
      </c>
      <c r="D1743" s="11" t="s">
        <v>399</v>
      </c>
      <c r="E1743" t="s">
        <v>380</v>
      </c>
      <c r="F1743" t="s">
        <v>69</v>
      </c>
      <c r="G1743" t="str">
        <f t="shared" si="135"/>
        <v>juil-2024</v>
      </c>
      <c r="H1743" t="str">
        <f t="shared" si="136"/>
        <v>02-juil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61">
        <v>45475</v>
      </c>
      <c r="C1744" s="49">
        <v>946.75</v>
      </c>
      <c r="D1744" s="11" t="s">
        <v>381</v>
      </c>
      <c r="E1744" t="s">
        <v>380</v>
      </c>
      <c r="F1744" t="s">
        <v>69</v>
      </c>
      <c r="G1744" t="str">
        <f t="shared" si="135"/>
        <v>juil-2024</v>
      </c>
      <c r="H1744" t="str">
        <f t="shared" si="136"/>
        <v>02-juil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61">
        <v>45475</v>
      </c>
      <c r="C1745" s="49">
        <v>3031.82</v>
      </c>
      <c r="D1745" s="11" t="s">
        <v>386</v>
      </c>
      <c r="E1745" t="s">
        <v>380</v>
      </c>
      <c r="F1745" t="s">
        <v>69</v>
      </c>
      <c r="G1745" t="str">
        <f t="shared" si="135"/>
        <v>juil-2024</v>
      </c>
      <c r="H1745" t="str">
        <f t="shared" si="136"/>
        <v>02-juil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61">
        <v>45475</v>
      </c>
      <c r="C1746" s="49">
        <v>142.9</v>
      </c>
      <c r="D1746" s="11" t="s">
        <v>383</v>
      </c>
      <c r="E1746" t="s">
        <v>380</v>
      </c>
      <c r="F1746" t="s">
        <v>69</v>
      </c>
      <c r="G1746" t="str">
        <f t="shared" si="135"/>
        <v>juil-2024</v>
      </c>
      <c r="H1746" t="str">
        <f t="shared" si="136"/>
        <v>02-juil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61">
        <v>45475</v>
      </c>
      <c r="C1747" s="49">
        <v>53.22</v>
      </c>
      <c r="D1747" s="11" t="s">
        <v>114</v>
      </c>
      <c r="E1747" t="s">
        <v>380</v>
      </c>
      <c r="F1747" t="s">
        <v>69</v>
      </c>
      <c r="G1747" t="str">
        <f t="shared" si="135"/>
        <v>juil-2024</v>
      </c>
      <c r="H1747" t="str">
        <f t="shared" si="136"/>
        <v>02-juil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61">
        <v>45475</v>
      </c>
      <c r="C1748" s="49">
        <v>418.19</v>
      </c>
      <c r="D1748" s="11" t="s">
        <v>118</v>
      </c>
      <c r="E1748" t="s">
        <v>380</v>
      </c>
      <c r="F1748" t="s">
        <v>69</v>
      </c>
      <c r="G1748" t="str">
        <f t="shared" si="135"/>
        <v>juil-2024</v>
      </c>
      <c r="H1748" t="str">
        <f t="shared" si="136"/>
        <v>02-juil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61">
        <v>45475</v>
      </c>
      <c r="C1749" s="49">
        <v>319.99</v>
      </c>
      <c r="D1749" s="11" t="s">
        <v>313</v>
      </c>
      <c r="E1749" t="s">
        <v>380</v>
      </c>
      <c r="F1749" t="s">
        <v>69</v>
      </c>
      <c r="G1749" t="str">
        <f t="shared" si="135"/>
        <v>juil-2024</v>
      </c>
      <c r="H1749" t="str">
        <f t="shared" si="136"/>
        <v>02-juil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61">
        <v>45474</v>
      </c>
      <c r="C1750" s="49">
        <v>75</v>
      </c>
      <c r="D1750" s="11" t="s">
        <v>117</v>
      </c>
      <c r="E1750" t="s">
        <v>380</v>
      </c>
      <c r="F1750" t="s">
        <v>69</v>
      </c>
      <c r="G1750" t="str">
        <f t="shared" si="135"/>
        <v>juil-2024</v>
      </c>
      <c r="H1750" t="str">
        <f t="shared" si="136"/>
        <v>01-juil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61">
        <v>45474</v>
      </c>
      <c r="C1751" s="49">
        <v>34.5</v>
      </c>
      <c r="D1751" s="11" t="s">
        <v>383</v>
      </c>
      <c r="E1751" t="s">
        <v>380</v>
      </c>
      <c r="F1751" t="s">
        <v>69</v>
      </c>
      <c r="G1751" t="str">
        <f t="shared" si="135"/>
        <v>juil-2024</v>
      </c>
      <c r="H1751" t="str">
        <f t="shared" si="136"/>
        <v>01-juil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61">
        <v>45474</v>
      </c>
      <c r="C1752" s="49">
        <v>394.8</v>
      </c>
      <c r="D1752" s="11" t="s">
        <v>383</v>
      </c>
      <c r="E1752" t="s">
        <v>380</v>
      </c>
      <c r="F1752" t="s">
        <v>69</v>
      </c>
      <c r="G1752" t="str">
        <f t="shared" si="135"/>
        <v>juil-2024</v>
      </c>
      <c r="H1752" t="str">
        <f t="shared" si="136"/>
        <v>01-juil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61">
        <v>45473</v>
      </c>
      <c r="C1753" s="49">
        <v>954.95</v>
      </c>
      <c r="D1753" s="11" t="s">
        <v>381</v>
      </c>
      <c r="E1753" t="s">
        <v>380</v>
      </c>
      <c r="F1753" t="s">
        <v>69</v>
      </c>
      <c r="G1753" t="str">
        <f t="shared" si="135"/>
        <v>juin-2024</v>
      </c>
      <c r="H1753" t="str">
        <f t="shared" si="136"/>
        <v>30-juin</v>
      </c>
      <c r="I1753">
        <f t="shared" si="137"/>
        <v>2024</v>
      </c>
      <c r="J1753" t="str">
        <f t="shared" si="138"/>
        <v>2024-06</v>
      </c>
      <c r="K1753" t="str">
        <f t="shared" si="139"/>
        <v>Week-end</v>
      </c>
    </row>
    <row r="1754" spans="1:11">
      <c r="A1754" s="11" t="s">
        <v>7</v>
      </c>
      <c r="B1754" s="161">
        <v>45472</v>
      </c>
      <c r="C1754" s="49">
        <v>288.89</v>
      </c>
      <c r="D1754" s="11" t="s">
        <v>116</v>
      </c>
      <c r="E1754" t="s">
        <v>380</v>
      </c>
      <c r="F1754" t="s">
        <v>69</v>
      </c>
      <c r="G1754" t="str">
        <f t="shared" si="135"/>
        <v>juin-2024</v>
      </c>
      <c r="H1754" t="str">
        <f t="shared" si="136"/>
        <v>29-juin</v>
      </c>
      <c r="I1754">
        <f t="shared" si="137"/>
        <v>2024</v>
      </c>
      <c r="J1754" t="str">
        <f t="shared" si="138"/>
        <v>2024-06</v>
      </c>
      <c r="K1754" t="str">
        <f t="shared" si="139"/>
        <v>Week-end</v>
      </c>
    </row>
    <row r="1755" spans="1:11">
      <c r="A1755" s="11" t="s">
        <v>7</v>
      </c>
      <c r="B1755" s="161">
        <v>45472</v>
      </c>
      <c r="C1755" s="49">
        <v>524.95000000000005</v>
      </c>
      <c r="D1755" s="11" t="s">
        <v>117</v>
      </c>
      <c r="E1755" t="s">
        <v>380</v>
      </c>
      <c r="F1755" t="s">
        <v>69</v>
      </c>
      <c r="G1755" t="str">
        <f t="shared" si="135"/>
        <v>juin-2024</v>
      </c>
      <c r="H1755" t="str">
        <f t="shared" si="136"/>
        <v>29-juin</v>
      </c>
      <c r="I1755">
        <f t="shared" si="137"/>
        <v>2024</v>
      </c>
      <c r="J1755" t="str">
        <f t="shared" si="138"/>
        <v>2024-06</v>
      </c>
      <c r="K1755" t="str">
        <f t="shared" si="139"/>
        <v>Week-end</v>
      </c>
    </row>
    <row r="1756" spans="1:11">
      <c r="A1756" s="11" t="s">
        <v>7</v>
      </c>
      <c r="B1756" s="161">
        <v>45472</v>
      </c>
      <c r="C1756" s="49">
        <v>143.33000000000001</v>
      </c>
      <c r="D1756" s="11" t="s">
        <v>114</v>
      </c>
      <c r="E1756" t="s">
        <v>380</v>
      </c>
      <c r="F1756" t="s">
        <v>69</v>
      </c>
      <c r="G1756" t="str">
        <f t="shared" si="135"/>
        <v>juin-2024</v>
      </c>
      <c r="H1756" t="str">
        <f t="shared" si="136"/>
        <v>29-juin</v>
      </c>
      <c r="I1756">
        <f t="shared" si="137"/>
        <v>2024</v>
      </c>
      <c r="J1756" t="str">
        <f t="shared" si="138"/>
        <v>2024-06</v>
      </c>
      <c r="K1756" t="str">
        <f t="shared" si="139"/>
        <v>Week-end</v>
      </c>
    </row>
    <row r="1757" spans="1:11">
      <c r="A1757" s="11" t="s">
        <v>7</v>
      </c>
      <c r="B1757" s="161">
        <v>45471</v>
      </c>
      <c r="C1757" s="49">
        <v>714.77</v>
      </c>
      <c r="D1757" s="11" t="s">
        <v>117</v>
      </c>
      <c r="E1757" t="s">
        <v>380</v>
      </c>
      <c r="F1757" t="s">
        <v>69</v>
      </c>
      <c r="G1757" t="str">
        <f t="shared" si="135"/>
        <v>juin-2024</v>
      </c>
      <c r="H1757" t="str">
        <f t="shared" si="136"/>
        <v>28-juin</v>
      </c>
      <c r="I1757">
        <f t="shared" si="137"/>
        <v>2024</v>
      </c>
      <c r="J1757" t="str">
        <f t="shared" si="138"/>
        <v>2024-06</v>
      </c>
      <c r="K1757" t="str">
        <f t="shared" si="139"/>
        <v>Semaine</v>
      </c>
    </row>
    <row r="1758" spans="1:11">
      <c r="A1758" s="11" t="s">
        <v>7</v>
      </c>
      <c r="B1758" s="161">
        <v>45471</v>
      </c>
      <c r="C1758" s="49">
        <v>694.77</v>
      </c>
      <c r="D1758" s="11" t="s">
        <v>113</v>
      </c>
      <c r="E1758" t="s">
        <v>380</v>
      </c>
      <c r="F1758" t="s">
        <v>69</v>
      </c>
      <c r="G1758" t="str">
        <f t="shared" si="135"/>
        <v>juin-2024</v>
      </c>
      <c r="H1758" t="str">
        <f t="shared" si="136"/>
        <v>28-juin</v>
      </c>
      <c r="I1758">
        <f t="shared" si="137"/>
        <v>2024</v>
      </c>
      <c r="J1758" t="str">
        <f t="shared" si="138"/>
        <v>2024-06</v>
      </c>
      <c r="K1758" t="str">
        <f t="shared" si="139"/>
        <v>Semaine</v>
      </c>
    </row>
    <row r="1759" spans="1:11">
      <c r="A1759" s="11" t="s">
        <v>7</v>
      </c>
      <c r="B1759" s="161">
        <v>45471</v>
      </c>
      <c r="C1759" s="49">
        <v>808</v>
      </c>
      <c r="D1759" s="11" t="s">
        <v>399</v>
      </c>
      <c r="E1759" t="s">
        <v>380</v>
      </c>
      <c r="F1759" t="s">
        <v>69</v>
      </c>
      <c r="G1759" t="str">
        <f t="shared" si="135"/>
        <v>juin-2024</v>
      </c>
      <c r="H1759" t="str">
        <f t="shared" si="136"/>
        <v>28-juin</v>
      </c>
      <c r="I1759">
        <f t="shared" si="137"/>
        <v>2024</v>
      </c>
      <c r="J1759" t="str">
        <f t="shared" si="138"/>
        <v>2024-06</v>
      </c>
      <c r="K1759" t="str">
        <f t="shared" si="139"/>
        <v>Semaine</v>
      </c>
    </row>
    <row r="1760" spans="1:11">
      <c r="A1760" s="11" t="s">
        <v>7</v>
      </c>
      <c r="B1760" s="161">
        <v>45471</v>
      </c>
      <c r="C1760" s="49">
        <v>1014.01</v>
      </c>
      <c r="D1760" s="11" t="s">
        <v>381</v>
      </c>
      <c r="E1760" t="s">
        <v>380</v>
      </c>
      <c r="F1760" t="s">
        <v>69</v>
      </c>
      <c r="G1760" t="str">
        <f t="shared" si="135"/>
        <v>juin-2024</v>
      </c>
      <c r="H1760" t="str">
        <f t="shared" si="136"/>
        <v>28-juin</v>
      </c>
      <c r="I1760">
        <f t="shared" si="137"/>
        <v>2024</v>
      </c>
      <c r="J1760" t="str">
        <f t="shared" si="138"/>
        <v>2024-06</v>
      </c>
      <c r="K1760" t="str">
        <f t="shared" si="139"/>
        <v>Semaine</v>
      </c>
    </row>
    <row r="1761" spans="1:11">
      <c r="A1761" t="s">
        <v>7</v>
      </c>
      <c r="B1761" s="162">
        <v>45471</v>
      </c>
      <c r="C1761" s="2">
        <v>307.26</v>
      </c>
      <c r="D1761" t="s">
        <v>389</v>
      </c>
      <c r="E1761" t="s">
        <v>380</v>
      </c>
      <c r="F1761" t="s">
        <v>69</v>
      </c>
      <c r="G1761" t="str">
        <f t="shared" si="135"/>
        <v>juin-2024</v>
      </c>
      <c r="H1761" t="str">
        <f t="shared" si="136"/>
        <v>28-juin</v>
      </c>
      <c r="I1761">
        <f t="shared" si="137"/>
        <v>2024</v>
      </c>
      <c r="J1761" t="str">
        <f t="shared" si="138"/>
        <v>2024-06</v>
      </c>
      <c r="K1761" t="str">
        <f t="shared" si="139"/>
        <v>Semaine</v>
      </c>
    </row>
    <row r="1762" spans="1:11">
      <c r="A1762" t="s">
        <v>7</v>
      </c>
      <c r="B1762" s="162">
        <v>45471</v>
      </c>
      <c r="C1762" s="2">
        <v>273.39</v>
      </c>
      <c r="D1762" t="s">
        <v>114</v>
      </c>
      <c r="E1762" t="s">
        <v>380</v>
      </c>
      <c r="F1762" t="s">
        <v>69</v>
      </c>
      <c r="G1762" t="str">
        <f t="shared" si="135"/>
        <v>juin-2024</v>
      </c>
      <c r="H1762" t="str">
        <f t="shared" si="136"/>
        <v>28-juin</v>
      </c>
      <c r="I1762">
        <f t="shared" si="137"/>
        <v>2024</v>
      </c>
      <c r="J1762" t="str">
        <f t="shared" si="138"/>
        <v>2024-06</v>
      </c>
      <c r="K1762" t="str">
        <f t="shared" si="139"/>
        <v>Semaine</v>
      </c>
    </row>
    <row r="1763" spans="1:11">
      <c r="A1763" t="s">
        <v>7</v>
      </c>
      <c r="B1763" s="162">
        <v>45471</v>
      </c>
      <c r="C1763" s="2">
        <v>523.45000000000005</v>
      </c>
      <c r="D1763" t="s">
        <v>118</v>
      </c>
      <c r="E1763" t="s">
        <v>380</v>
      </c>
      <c r="F1763" t="s">
        <v>69</v>
      </c>
      <c r="G1763" t="str">
        <f t="shared" si="135"/>
        <v>juin-2024</v>
      </c>
      <c r="H1763" t="str">
        <f t="shared" si="136"/>
        <v>28-juin</v>
      </c>
      <c r="I1763">
        <f t="shared" si="137"/>
        <v>2024</v>
      </c>
      <c r="J1763" t="str">
        <f t="shared" si="138"/>
        <v>2024-06</v>
      </c>
      <c r="K1763" t="str">
        <f t="shared" si="139"/>
        <v>Semaine</v>
      </c>
    </row>
    <row r="1764" spans="1:11">
      <c r="A1764" t="s">
        <v>7</v>
      </c>
      <c r="B1764" s="162">
        <v>45470</v>
      </c>
      <c r="C1764" s="2">
        <v>383.31</v>
      </c>
      <c r="D1764" t="s">
        <v>390</v>
      </c>
      <c r="E1764" t="s">
        <v>380</v>
      </c>
      <c r="F1764" t="s">
        <v>69</v>
      </c>
      <c r="G1764" t="str">
        <f t="shared" si="135"/>
        <v>juin-2024</v>
      </c>
      <c r="H1764" t="str">
        <f t="shared" si="136"/>
        <v>27-juin</v>
      </c>
      <c r="I1764">
        <f t="shared" si="137"/>
        <v>2024</v>
      </c>
      <c r="J1764" t="str">
        <f t="shared" si="138"/>
        <v>2024-06</v>
      </c>
      <c r="K1764" t="str">
        <f t="shared" si="139"/>
        <v>Semaine</v>
      </c>
    </row>
    <row r="1765" spans="1:11">
      <c r="A1765" t="s">
        <v>7</v>
      </c>
      <c r="B1765" s="162">
        <v>45470</v>
      </c>
      <c r="C1765" s="2">
        <v>171.63</v>
      </c>
      <c r="D1765" t="s">
        <v>391</v>
      </c>
      <c r="E1765" t="s">
        <v>380</v>
      </c>
      <c r="F1765" t="s">
        <v>69</v>
      </c>
      <c r="G1765" t="str">
        <f t="shared" si="135"/>
        <v>juin-2024</v>
      </c>
      <c r="H1765" t="str">
        <f t="shared" si="136"/>
        <v>27-juin</v>
      </c>
      <c r="I1765">
        <f t="shared" si="137"/>
        <v>2024</v>
      </c>
      <c r="J1765" t="str">
        <f t="shared" si="138"/>
        <v>2024-06</v>
      </c>
      <c r="K1765" t="str">
        <f t="shared" si="139"/>
        <v>Semaine</v>
      </c>
    </row>
    <row r="1766" spans="1:11">
      <c r="A1766" t="s">
        <v>7</v>
      </c>
      <c r="B1766" s="162">
        <v>45470</v>
      </c>
      <c r="C1766" s="2">
        <v>433.42</v>
      </c>
      <c r="D1766" t="s">
        <v>117</v>
      </c>
      <c r="E1766" t="s">
        <v>380</v>
      </c>
      <c r="F1766" t="s">
        <v>69</v>
      </c>
      <c r="G1766" t="str">
        <f t="shared" si="135"/>
        <v>juin-2024</v>
      </c>
      <c r="H1766" t="str">
        <f t="shared" si="136"/>
        <v>27-juin</v>
      </c>
      <c r="I1766">
        <f t="shared" si="137"/>
        <v>2024</v>
      </c>
      <c r="J1766" t="str">
        <f t="shared" si="138"/>
        <v>2024-06</v>
      </c>
      <c r="K1766" t="str">
        <f t="shared" si="139"/>
        <v>Semaine</v>
      </c>
    </row>
    <row r="1767" spans="1:11">
      <c r="A1767" t="s">
        <v>7</v>
      </c>
      <c r="B1767" s="162">
        <v>45470</v>
      </c>
      <c r="C1767" s="2">
        <v>599.72</v>
      </c>
      <c r="D1767" t="s">
        <v>381</v>
      </c>
      <c r="E1767" t="s">
        <v>380</v>
      </c>
      <c r="F1767" t="s">
        <v>69</v>
      </c>
      <c r="G1767" t="str">
        <f t="shared" si="135"/>
        <v>juin-2024</v>
      </c>
      <c r="H1767" t="str">
        <f t="shared" si="136"/>
        <v>27-juin</v>
      </c>
      <c r="I1767">
        <f t="shared" si="137"/>
        <v>2024</v>
      </c>
      <c r="J1767" t="str">
        <f t="shared" si="138"/>
        <v>2024-06</v>
      </c>
      <c r="K1767" t="str">
        <f t="shared" si="139"/>
        <v>Semaine</v>
      </c>
    </row>
    <row r="1768" spans="1:11">
      <c r="A1768" t="s">
        <v>7</v>
      </c>
      <c r="B1768" s="162">
        <v>45469</v>
      </c>
      <c r="C1768" s="2">
        <v>315.3</v>
      </c>
      <c r="D1768" t="s">
        <v>390</v>
      </c>
      <c r="E1768" t="s">
        <v>380</v>
      </c>
      <c r="F1768" t="s">
        <v>69</v>
      </c>
      <c r="G1768" t="str">
        <f t="shared" si="135"/>
        <v>juin-2024</v>
      </c>
      <c r="H1768" t="str">
        <f t="shared" si="136"/>
        <v>26-juin</v>
      </c>
      <c r="I1768">
        <f t="shared" si="137"/>
        <v>2024</v>
      </c>
      <c r="J1768" t="str">
        <f t="shared" si="138"/>
        <v>2024-06</v>
      </c>
      <c r="K1768" t="str">
        <f t="shared" si="139"/>
        <v>Semaine</v>
      </c>
    </row>
    <row r="1769" spans="1:11">
      <c r="A1769" t="s">
        <v>7</v>
      </c>
      <c r="B1769" s="162">
        <v>45469</v>
      </c>
      <c r="C1769" s="2">
        <v>249.65</v>
      </c>
      <c r="D1769" t="s">
        <v>117</v>
      </c>
      <c r="E1769" t="s">
        <v>380</v>
      </c>
      <c r="F1769" t="s">
        <v>69</v>
      </c>
      <c r="G1769" t="str">
        <f t="shared" si="135"/>
        <v>juin-2024</v>
      </c>
      <c r="H1769" t="str">
        <f t="shared" si="136"/>
        <v>26-juin</v>
      </c>
      <c r="I1769">
        <f t="shared" si="137"/>
        <v>2024</v>
      </c>
      <c r="J1769" t="str">
        <f t="shared" si="138"/>
        <v>2024-06</v>
      </c>
      <c r="K1769" t="str">
        <f t="shared" si="139"/>
        <v>Semaine</v>
      </c>
    </row>
    <row r="1770" spans="1:11">
      <c r="A1770" t="s">
        <v>7</v>
      </c>
      <c r="B1770" s="162">
        <v>45469</v>
      </c>
      <c r="C1770" s="2">
        <v>315.3</v>
      </c>
      <c r="D1770" t="s">
        <v>381</v>
      </c>
      <c r="E1770" t="s">
        <v>380</v>
      </c>
      <c r="F1770" t="s">
        <v>69</v>
      </c>
      <c r="G1770" t="str">
        <f t="shared" si="135"/>
        <v>juin-2024</v>
      </c>
      <c r="H1770" t="str">
        <f t="shared" si="136"/>
        <v>26-juin</v>
      </c>
      <c r="I1770">
        <f t="shared" si="137"/>
        <v>2024</v>
      </c>
      <c r="J1770" t="str">
        <f t="shared" si="138"/>
        <v>2024-06</v>
      </c>
      <c r="K1770" t="str">
        <f t="shared" si="139"/>
        <v>Semaine</v>
      </c>
    </row>
    <row r="1771" spans="1:11">
      <c r="A1771" t="s">
        <v>7</v>
      </c>
      <c r="B1771" s="162">
        <v>45469</v>
      </c>
      <c r="C1771" s="2">
        <v>56.4</v>
      </c>
      <c r="D1771" t="s">
        <v>381</v>
      </c>
      <c r="E1771" t="s">
        <v>380</v>
      </c>
      <c r="F1771" t="s">
        <v>69</v>
      </c>
      <c r="G1771" t="str">
        <f t="shared" si="135"/>
        <v>juin-2024</v>
      </c>
      <c r="H1771" t="str">
        <f t="shared" si="136"/>
        <v>26-juin</v>
      </c>
      <c r="I1771">
        <f t="shared" si="137"/>
        <v>2024</v>
      </c>
      <c r="J1771" t="str">
        <f t="shared" si="138"/>
        <v>2024-06</v>
      </c>
      <c r="K1771" t="str">
        <f t="shared" si="139"/>
        <v>Semaine</v>
      </c>
    </row>
    <row r="1772" spans="1:11">
      <c r="A1772" t="s">
        <v>7</v>
      </c>
      <c r="B1772" s="162">
        <v>45469</v>
      </c>
      <c r="C1772" s="2">
        <v>483.94</v>
      </c>
      <c r="D1772" t="s">
        <v>118</v>
      </c>
      <c r="E1772" t="s">
        <v>380</v>
      </c>
      <c r="F1772" t="s">
        <v>69</v>
      </c>
      <c r="G1772" t="str">
        <f t="shared" si="135"/>
        <v>juin-2024</v>
      </c>
      <c r="H1772" t="str">
        <f t="shared" si="136"/>
        <v>26-juin</v>
      </c>
      <c r="I1772">
        <f t="shared" si="137"/>
        <v>2024</v>
      </c>
      <c r="J1772" t="str">
        <f t="shared" si="138"/>
        <v>2024-06</v>
      </c>
      <c r="K1772" t="str">
        <f t="shared" si="139"/>
        <v>Semaine</v>
      </c>
    </row>
    <row r="1773" spans="1:11">
      <c r="A1773" t="s">
        <v>7</v>
      </c>
      <c r="B1773" s="162">
        <v>45469</v>
      </c>
      <c r="C1773" s="2">
        <v>292.10000000000002</v>
      </c>
      <c r="D1773" t="s">
        <v>313</v>
      </c>
      <c r="E1773" t="s">
        <v>380</v>
      </c>
      <c r="F1773" t="s">
        <v>69</v>
      </c>
      <c r="G1773" t="str">
        <f t="shared" si="135"/>
        <v>juin-2024</v>
      </c>
      <c r="H1773" t="str">
        <f t="shared" si="136"/>
        <v>26-juin</v>
      </c>
      <c r="I1773">
        <f t="shared" si="137"/>
        <v>2024</v>
      </c>
      <c r="J1773" t="str">
        <f t="shared" si="138"/>
        <v>2024-06</v>
      </c>
      <c r="K1773" t="str">
        <f t="shared" si="139"/>
        <v>Semaine</v>
      </c>
    </row>
    <row r="1774" spans="1:11">
      <c r="A1774" t="s">
        <v>7</v>
      </c>
      <c r="B1774" s="162">
        <v>45468</v>
      </c>
      <c r="C1774" s="2">
        <v>697.71</v>
      </c>
      <c r="D1774" t="s">
        <v>116</v>
      </c>
      <c r="E1774" t="s">
        <v>380</v>
      </c>
      <c r="F1774" t="s">
        <v>69</v>
      </c>
      <c r="G1774" t="str">
        <f t="shared" si="135"/>
        <v>juin-2024</v>
      </c>
      <c r="H1774" t="str">
        <f t="shared" si="136"/>
        <v>25-juin</v>
      </c>
      <c r="I1774">
        <f t="shared" si="137"/>
        <v>2024</v>
      </c>
      <c r="J1774" t="str">
        <f t="shared" si="138"/>
        <v>2024-06</v>
      </c>
      <c r="K1774" t="str">
        <f t="shared" si="139"/>
        <v>Semaine</v>
      </c>
    </row>
    <row r="1775" spans="1:11">
      <c r="A1775" t="s">
        <v>7</v>
      </c>
      <c r="B1775" s="162">
        <v>45468</v>
      </c>
      <c r="C1775" s="2">
        <v>708.74</v>
      </c>
      <c r="D1775" t="s">
        <v>117</v>
      </c>
      <c r="E1775" t="s">
        <v>380</v>
      </c>
      <c r="F1775" t="s">
        <v>69</v>
      </c>
      <c r="G1775" t="str">
        <f t="shared" si="135"/>
        <v>juin-2024</v>
      </c>
      <c r="H1775" t="str">
        <f t="shared" si="136"/>
        <v>25-juin</v>
      </c>
      <c r="I1775">
        <f t="shared" si="137"/>
        <v>2024</v>
      </c>
      <c r="J1775" t="str">
        <f t="shared" si="138"/>
        <v>2024-06</v>
      </c>
      <c r="K1775" t="str">
        <f t="shared" si="139"/>
        <v>Semaine</v>
      </c>
    </row>
    <row r="1776" spans="1:11">
      <c r="A1776" t="s">
        <v>7</v>
      </c>
      <c r="B1776" s="162">
        <v>45468</v>
      </c>
      <c r="C1776" s="2">
        <v>468.43</v>
      </c>
      <c r="D1776" t="s">
        <v>113</v>
      </c>
      <c r="E1776" t="s">
        <v>380</v>
      </c>
      <c r="F1776" t="s">
        <v>69</v>
      </c>
      <c r="G1776" t="str">
        <f t="shared" si="135"/>
        <v>juin-2024</v>
      </c>
      <c r="H1776" t="str">
        <f t="shared" si="136"/>
        <v>25-juin</v>
      </c>
      <c r="I1776">
        <f t="shared" si="137"/>
        <v>2024</v>
      </c>
      <c r="J1776" t="str">
        <f t="shared" si="138"/>
        <v>2024-06</v>
      </c>
      <c r="K1776" t="str">
        <f t="shared" si="139"/>
        <v>Semaine</v>
      </c>
    </row>
    <row r="1777" spans="1:11">
      <c r="A1777" t="s">
        <v>7</v>
      </c>
      <c r="B1777" s="162">
        <v>45468</v>
      </c>
      <c r="C1777" s="2">
        <v>1038.6400000000001</v>
      </c>
      <c r="D1777" t="s">
        <v>381</v>
      </c>
      <c r="E1777" t="s">
        <v>380</v>
      </c>
      <c r="F1777" t="s">
        <v>69</v>
      </c>
      <c r="G1777" t="str">
        <f t="shared" si="135"/>
        <v>juin-2024</v>
      </c>
      <c r="H1777" t="str">
        <f t="shared" si="136"/>
        <v>25-juin</v>
      </c>
      <c r="I1777">
        <f t="shared" si="137"/>
        <v>2024</v>
      </c>
      <c r="J1777" t="str">
        <f t="shared" si="138"/>
        <v>2024-06</v>
      </c>
      <c r="K1777" t="str">
        <f t="shared" si="139"/>
        <v>Semaine</v>
      </c>
    </row>
    <row r="1778" spans="1:11">
      <c r="A1778" t="s">
        <v>7</v>
      </c>
      <c r="B1778" s="162">
        <v>45468</v>
      </c>
      <c r="C1778" s="2">
        <v>437.17</v>
      </c>
      <c r="D1778" t="s">
        <v>399</v>
      </c>
      <c r="E1778" t="s">
        <v>380</v>
      </c>
      <c r="F1778" t="s">
        <v>69</v>
      </c>
      <c r="G1778" t="str">
        <f t="shared" si="135"/>
        <v>juin-2024</v>
      </c>
      <c r="H1778" t="str">
        <f t="shared" si="136"/>
        <v>25-juin</v>
      </c>
      <c r="I1778">
        <f t="shared" si="137"/>
        <v>2024</v>
      </c>
      <c r="J1778" t="str">
        <f t="shared" si="138"/>
        <v>2024-06</v>
      </c>
      <c r="K1778" t="str">
        <f t="shared" si="139"/>
        <v>Semaine</v>
      </c>
    </row>
    <row r="1779" spans="1:11">
      <c r="A1779" t="s">
        <v>7</v>
      </c>
      <c r="B1779" s="162">
        <v>45468</v>
      </c>
      <c r="C1779" s="2">
        <v>158.94999999999999</v>
      </c>
      <c r="D1779" t="s">
        <v>383</v>
      </c>
      <c r="E1779" t="s">
        <v>380</v>
      </c>
      <c r="F1779" t="s">
        <v>69</v>
      </c>
      <c r="G1779" t="str">
        <f t="shared" si="135"/>
        <v>juin-2024</v>
      </c>
      <c r="H1779" t="str">
        <f t="shared" si="136"/>
        <v>25-juin</v>
      </c>
      <c r="I1779">
        <f t="shared" si="137"/>
        <v>2024</v>
      </c>
      <c r="J1779" t="str">
        <f t="shared" si="138"/>
        <v>2024-06</v>
      </c>
      <c r="K1779" t="str">
        <f t="shared" si="139"/>
        <v>Semaine</v>
      </c>
    </row>
    <row r="1780" spans="1:11">
      <c r="A1780" t="s">
        <v>7</v>
      </c>
      <c r="B1780" s="162">
        <v>45468</v>
      </c>
      <c r="C1780" s="2">
        <v>351.09</v>
      </c>
      <c r="D1780" t="s">
        <v>114</v>
      </c>
      <c r="E1780" t="s">
        <v>380</v>
      </c>
      <c r="F1780" t="s">
        <v>69</v>
      </c>
      <c r="G1780" t="str">
        <f t="shared" si="135"/>
        <v>juin-2024</v>
      </c>
      <c r="H1780" t="str">
        <f t="shared" si="136"/>
        <v>25-juin</v>
      </c>
      <c r="I1780">
        <f t="shared" si="137"/>
        <v>2024</v>
      </c>
      <c r="J1780" t="str">
        <f t="shared" si="138"/>
        <v>2024-06</v>
      </c>
      <c r="K1780" t="str">
        <f t="shared" si="139"/>
        <v>Semaine</v>
      </c>
    </row>
    <row r="1781" spans="1:11">
      <c r="A1781" t="s">
        <v>7</v>
      </c>
      <c r="B1781" s="162">
        <v>45467</v>
      </c>
      <c r="C1781" s="2">
        <v>159.61000000000001</v>
      </c>
      <c r="D1781" t="s">
        <v>117</v>
      </c>
      <c r="E1781" t="s">
        <v>380</v>
      </c>
      <c r="F1781" t="s">
        <v>69</v>
      </c>
      <c r="G1781" t="str">
        <f t="shared" si="135"/>
        <v>juin-2024</v>
      </c>
      <c r="H1781" t="str">
        <f t="shared" si="136"/>
        <v>24-juin</v>
      </c>
      <c r="I1781">
        <f t="shared" si="137"/>
        <v>2024</v>
      </c>
      <c r="J1781" t="str">
        <f t="shared" si="138"/>
        <v>2024-06</v>
      </c>
      <c r="K1781" t="str">
        <f t="shared" si="139"/>
        <v>Semaine</v>
      </c>
    </row>
    <row r="1782" spans="1:11">
      <c r="A1782" t="s">
        <v>7</v>
      </c>
      <c r="B1782" s="162">
        <v>45467</v>
      </c>
      <c r="C1782" s="2">
        <v>171.3</v>
      </c>
      <c r="D1782" t="s">
        <v>381</v>
      </c>
      <c r="E1782" t="s">
        <v>380</v>
      </c>
      <c r="F1782" t="s">
        <v>69</v>
      </c>
      <c r="G1782" t="str">
        <f t="shared" si="135"/>
        <v>juin-2024</v>
      </c>
      <c r="H1782" t="str">
        <f t="shared" si="136"/>
        <v>24-juin</v>
      </c>
      <c r="I1782">
        <f t="shared" si="137"/>
        <v>2024</v>
      </c>
      <c r="J1782" t="str">
        <f t="shared" si="138"/>
        <v>2024-06</v>
      </c>
      <c r="K1782" t="str">
        <f t="shared" si="139"/>
        <v>Semaine</v>
      </c>
    </row>
    <row r="1783" spans="1:11">
      <c r="A1783" t="s">
        <v>7</v>
      </c>
      <c r="B1783" s="162">
        <v>45467</v>
      </c>
      <c r="C1783" s="2">
        <v>424.75</v>
      </c>
      <c r="D1783" t="s">
        <v>383</v>
      </c>
      <c r="E1783" t="s">
        <v>380</v>
      </c>
      <c r="F1783" t="s">
        <v>69</v>
      </c>
      <c r="G1783" t="str">
        <f t="shared" si="135"/>
        <v>juin-2024</v>
      </c>
      <c r="H1783" t="str">
        <f t="shared" si="136"/>
        <v>24-juin</v>
      </c>
      <c r="I1783">
        <f t="shared" si="137"/>
        <v>2024</v>
      </c>
      <c r="J1783" t="str">
        <f t="shared" si="138"/>
        <v>2024-06</v>
      </c>
      <c r="K1783" t="str">
        <f t="shared" si="139"/>
        <v>Semaine</v>
      </c>
    </row>
    <row r="1784" spans="1:11">
      <c r="A1784" t="s">
        <v>7</v>
      </c>
      <c r="B1784" s="162">
        <v>45466</v>
      </c>
      <c r="C1784" s="2">
        <v>360.21</v>
      </c>
      <c r="D1784" t="s">
        <v>381</v>
      </c>
      <c r="E1784" t="s">
        <v>380</v>
      </c>
      <c r="F1784" t="s">
        <v>69</v>
      </c>
      <c r="G1784" t="str">
        <f t="shared" si="135"/>
        <v>juin-2024</v>
      </c>
      <c r="H1784" t="str">
        <f t="shared" si="136"/>
        <v>23-juin</v>
      </c>
      <c r="I1784">
        <f t="shared" si="137"/>
        <v>2024</v>
      </c>
      <c r="J1784" t="str">
        <f t="shared" si="138"/>
        <v>2024-06</v>
      </c>
      <c r="K1784" t="str">
        <f t="shared" si="139"/>
        <v>Week-end</v>
      </c>
    </row>
    <row r="1785" spans="1:11">
      <c r="A1785" t="s">
        <v>7</v>
      </c>
      <c r="B1785" s="162">
        <v>45465</v>
      </c>
      <c r="C1785" s="2">
        <v>70.5</v>
      </c>
      <c r="D1785" t="s">
        <v>381</v>
      </c>
      <c r="E1785" t="s">
        <v>380</v>
      </c>
      <c r="F1785" t="s">
        <v>69</v>
      </c>
      <c r="G1785" t="str">
        <f t="shared" si="135"/>
        <v>juin-2024</v>
      </c>
      <c r="H1785" t="str">
        <f t="shared" si="136"/>
        <v>22-juin</v>
      </c>
      <c r="I1785">
        <f t="shared" si="137"/>
        <v>2024</v>
      </c>
      <c r="J1785" t="str">
        <f t="shared" si="138"/>
        <v>2024-06</v>
      </c>
      <c r="K1785" t="str">
        <f t="shared" si="139"/>
        <v>Week-end</v>
      </c>
    </row>
    <row r="1786" spans="1:11">
      <c r="A1786" t="s">
        <v>7</v>
      </c>
      <c r="B1786" s="162">
        <v>45464</v>
      </c>
      <c r="C1786" s="2">
        <v>443.67</v>
      </c>
      <c r="D1786" t="s">
        <v>116</v>
      </c>
      <c r="E1786" t="s">
        <v>380</v>
      </c>
      <c r="F1786" t="s">
        <v>69</v>
      </c>
      <c r="G1786" t="str">
        <f t="shared" si="135"/>
        <v>juin-2024</v>
      </c>
      <c r="H1786" t="str">
        <f t="shared" si="136"/>
        <v>21-juin</v>
      </c>
      <c r="I1786">
        <f t="shared" si="137"/>
        <v>2024</v>
      </c>
      <c r="J1786" t="str">
        <f t="shared" si="138"/>
        <v>2024-06</v>
      </c>
      <c r="K1786" t="str">
        <f t="shared" si="139"/>
        <v>Semaine</v>
      </c>
    </row>
    <row r="1787" spans="1:11">
      <c r="A1787" t="s">
        <v>7</v>
      </c>
      <c r="B1787" s="162">
        <v>45464</v>
      </c>
      <c r="C1787" s="2">
        <v>69.05</v>
      </c>
      <c r="D1787" t="s">
        <v>117</v>
      </c>
      <c r="E1787" t="s">
        <v>380</v>
      </c>
      <c r="F1787" t="s">
        <v>69</v>
      </c>
      <c r="G1787" t="str">
        <f t="shared" si="135"/>
        <v>juin-2024</v>
      </c>
      <c r="H1787" t="str">
        <f t="shared" si="136"/>
        <v>21-juin</v>
      </c>
      <c r="I1787">
        <f t="shared" si="137"/>
        <v>2024</v>
      </c>
      <c r="J1787" t="str">
        <f t="shared" si="138"/>
        <v>2024-06</v>
      </c>
      <c r="K1787" t="str">
        <f t="shared" si="139"/>
        <v>Semaine</v>
      </c>
    </row>
    <row r="1788" spans="1:11">
      <c r="A1788" t="s">
        <v>7</v>
      </c>
      <c r="B1788" s="162">
        <v>45464</v>
      </c>
      <c r="C1788" s="2">
        <v>591.89</v>
      </c>
      <c r="D1788" t="s">
        <v>117</v>
      </c>
      <c r="E1788" t="s">
        <v>380</v>
      </c>
      <c r="F1788" t="s">
        <v>69</v>
      </c>
      <c r="G1788" t="str">
        <f t="shared" si="135"/>
        <v>juin-2024</v>
      </c>
      <c r="H1788" t="str">
        <f t="shared" si="136"/>
        <v>21-juin</v>
      </c>
      <c r="I1788">
        <f t="shared" si="137"/>
        <v>2024</v>
      </c>
      <c r="J1788" t="str">
        <f t="shared" si="138"/>
        <v>2024-06</v>
      </c>
      <c r="K1788" t="str">
        <f t="shared" si="139"/>
        <v>Semaine</v>
      </c>
    </row>
    <row r="1789" spans="1:11">
      <c r="A1789" t="s">
        <v>7</v>
      </c>
      <c r="B1789" s="162">
        <v>45464</v>
      </c>
      <c r="C1789" s="2">
        <v>924.55</v>
      </c>
      <c r="D1789" t="s">
        <v>381</v>
      </c>
      <c r="E1789" t="s">
        <v>380</v>
      </c>
      <c r="F1789" t="s">
        <v>69</v>
      </c>
      <c r="G1789" t="str">
        <f t="shared" si="135"/>
        <v>juin-2024</v>
      </c>
      <c r="H1789" t="str">
        <f t="shared" si="136"/>
        <v>21-juin</v>
      </c>
      <c r="I1789">
        <f t="shared" si="137"/>
        <v>2024</v>
      </c>
      <c r="J1789" t="str">
        <f t="shared" si="138"/>
        <v>2024-06</v>
      </c>
      <c r="K1789" t="str">
        <f t="shared" si="139"/>
        <v>Semaine</v>
      </c>
    </row>
    <row r="1790" spans="1:11">
      <c r="A1790" t="s">
        <v>7</v>
      </c>
      <c r="B1790" s="162">
        <v>45464</v>
      </c>
      <c r="C1790" s="2">
        <v>440.59</v>
      </c>
      <c r="D1790" t="s">
        <v>113</v>
      </c>
      <c r="E1790" t="s">
        <v>380</v>
      </c>
      <c r="F1790" t="s">
        <v>69</v>
      </c>
      <c r="G1790" t="str">
        <f t="shared" si="135"/>
        <v>juin-2024</v>
      </c>
      <c r="H1790" t="str">
        <f t="shared" si="136"/>
        <v>21-juin</v>
      </c>
      <c r="I1790">
        <f t="shared" si="137"/>
        <v>2024</v>
      </c>
      <c r="J1790" t="str">
        <f t="shared" si="138"/>
        <v>2024-06</v>
      </c>
      <c r="K1790" t="str">
        <f t="shared" si="139"/>
        <v>Semaine</v>
      </c>
    </row>
    <row r="1791" spans="1:11">
      <c r="A1791" t="s">
        <v>7</v>
      </c>
      <c r="B1791" s="162">
        <v>45464</v>
      </c>
      <c r="C1791" s="2">
        <v>281.89</v>
      </c>
      <c r="D1791" t="s">
        <v>118</v>
      </c>
      <c r="E1791" t="s">
        <v>380</v>
      </c>
      <c r="F1791" t="s">
        <v>69</v>
      </c>
      <c r="G1791" t="str">
        <f t="shared" si="135"/>
        <v>juin-2024</v>
      </c>
      <c r="H1791" t="str">
        <f t="shared" si="136"/>
        <v>21-juin</v>
      </c>
      <c r="I1791">
        <f t="shared" si="137"/>
        <v>2024</v>
      </c>
      <c r="J1791" t="str">
        <f t="shared" si="138"/>
        <v>2024-06</v>
      </c>
      <c r="K1791" t="str">
        <f t="shared" si="139"/>
        <v>Semaine</v>
      </c>
    </row>
    <row r="1792" spans="1:11">
      <c r="A1792" s="11" t="s">
        <v>7</v>
      </c>
      <c r="B1792" s="161">
        <v>45463</v>
      </c>
      <c r="C1792" s="49">
        <v>146.54</v>
      </c>
      <c r="D1792" s="11" t="s">
        <v>117</v>
      </c>
      <c r="E1792" t="s">
        <v>380</v>
      </c>
      <c r="F1792" t="s">
        <v>69</v>
      </c>
      <c r="G1792" t="str">
        <f t="shared" si="135"/>
        <v>juin-2024</v>
      </c>
      <c r="H1792" t="str">
        <f t="shared" si="136"/>
        <v>20-juin</v>
      </c>
      <c r="I1792">
        <f t="shared" si="137"/>
        <v>2024</v>
      </c>
      <c r="J1792" t="str">
        <f t="shared" si="138"/>
        <v>2024-06</v>
      </c>
      <c r="K1792" t="str">
        <f t="shared" si="139"/>
        <v>Semaine</v>
      </c>
    </row>
    <row r="1793" spans="1:11">
      <c r="A1793" s="11" t="s">
        <v>7</v>
      </c>
      <c r="B1793" s="161">
        <v>45463</v>
      </c>
      <c r="C1793" s="49">
        <v>261.36</v>
      </c>
      <c r="D1793" s="11" t="s">
        <v>391</v>
      </c>
      <c r="E1793" t="s">
        <v>380</v>
      </c>
      <c r="F1793" t="s">
        <v>69</v>
      </c>
      <c r="G1793" t="str">
        <f t="shared" si="135"/>
        <v>juin-2024</v>
      </c>
      <c r="H1793" t="str">
        <f t="shared" si="136"/>
        <v>20-juin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61">
        <v>45463</v>
      </c>
      <c r="C1794" s="49">
        <v>42.3</v>
      </c>
      <c r="D1794" s="11" t="s">
        <v>381</v>
      </c>
      <c r="E1794" t="s">
        <v>380</v>
      </c>
      <c r="F1794" t="s">
        <v>69</v>
      </c>
      <c r="G1794" t="str">
        <f t="shared" ref="G1794:G1857" si="140">TEXT(B1794,"mmm-aaaa")</f>
        <v>juin-2024</v>
      </c>
      <c r="H1794" t="str">
        <f t="shared" ref="H1794:H1857" si="141">TEXT(B1794,"jj-mmm")</f>
        <v>20-juin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61">
        <v>45463</v>
      </c>
      <c r="C1795" s="49">
        <v>220.5</v>
      </c>
      <c r="D1795" s="11" t="s">
        <v>383</v>
      </c>
      <c r="E1795" t="s">
        <v>380</v>
      </c>
      <c r="F1795" t="s">
        <v>69</v>
      </c>
      <c r="G1795" t="str">
        <f t="shared" si="140"/>
        <v>juin-2024</v>
      </c>
      <c r="H1795" t="str">
        <f t="shared" si="141"/>
        <v>20-juin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61">
        <v>45462</v>
      </c>
      <c r="C1796" s="49">
        <v>270.29000000000002</v>
      </c>
      <c r="D1796" s="11" t="s">
        <v>116</v>
      </c>
      <c r="E1796" t="s">
        <v>380</v>
      </c>
      <c r="F1796" t="s">
        <v>69</v>
      </c>
      <c r="G1796" t="str">
        <f t="shared" si="140"/>
        <v>juin-2024</v>
      </c>
      <c r="H1796" t="str">
        <f t="shared" si="141"/>
        <v>19-juin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61">
        <v>45462</v>
      </c>
      <c r="C1797" s="49">
        <v>328.13</v>
      </c>
      <c r="D1797" s="11" t="s">
        <v>117</v>
      </c>
      <c r="E1797" t="s">
        <v>380</v>
      </c>
      <c r="F1797" t="s">
        <v>69</v>
      </c>
      <c r="G1797" t="str">
        <f t="shared" si="140"/>
        <v>juin-2024</v>
      </c>
      <c r="H1797" t="str">
        <f t="shared" si="141"/>
        <v>19-juin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61">
        <v>45462</v>
      </c>
      <c r="C1798" s="49">
        <v>236.82</v>
      </c>
      <c r="D1798" s="11" t="s">
        <v>117</v>
      </c>
      <c r="E1798" t="s">
        <v>380</v>
      </c>
      <c r="F1798" t="s">
        <v>69</v>
      </c>
      <c r="G1798" t="str">
        <f t="shared" si="140"/>
        <v>juin-2024</v>
      </c>
      <c r="H1798" t="str">
        <f t="shared" si="141"/>
        <v>19-juin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61">
        <v>45462</v>
      </c>
      <c r="C1799" s="49">
        <v>139.91999999999999</v>
      </c>
      <c r="D1799" s="11" t="s">
        <v>113</v>
      </c>
      <c r="E1799" t="s">
        <v>380</v>
      </c>
      <c r="F1799" t="s">
        <v>69</v>
      </c>
      <c r="G1799" t="str">
        <f t="shared" si="140"/>
        <v>juin-2024</v>
      </c>
      <c r="H1799" t="str">
        <f t="shared" si="141"/>
        <v>19-juin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61">
        <v>45462</v>
      </c>
      <c r="C1800" s="49">
        <v>1977</v>
      </c>
      <c r="D1800" s="11" t="s">
        <v>386</v>
      </c>
      <c r="E1800" t="s">
        <v>380</v>
      </c>
      <c r="F1800" t="s">
        <v>69</v>
      </c>
      <c r="G1800" t="str">
        <f t="shared" si="140"/>
        <v>juin-2024</v>
      </c>
      <c r="H1800" t="str">
        <f t="shared" si="141"/>
        <v>19-juin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61">
        <v>45462</v>
      </c>
      <c r="C1801" s="49">
        <v>736.77</v>
      </c>
      <c r="D1801" s="11" t="s">
        <v>118</v>
      </c>
      <c r="E1801" t="s">
        <v>380</v>
      </c>
      <c r="F1801" t="s">
        <v>69</v>
      </c>
      <c r="G1801" t="str">
        <f t="shared" si="140"/>
        <v>juin-2024</v>
      </c>
      <c r="H1801" t="str">
        <f t="shared" si="141"/>
        <v>19-juin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61">
        <v>45461</v>
      </c>
      <c r="C1802" s="49">
        <v>290.25</v>
      </c>
      <c r="D1802" s="11" t="s">
        <v>116</v>
      </c>
      <c r="E1802" t="s">
        <v>380</v>
      </c>
      <c r="F1802" t="s">
        <v>69</v>
      </c>
      <c r="G1802" t="str">
        <f t="shared" si="140"/>
        <v>juin-2024</v>
      </c>
      <c r="H1802" t="str">
        <f t="shared" si="141"/>
        <v>18-juin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61">
        <v>45461</v>
      </c>
      <c r="C1803" s="49">
        <v>569</v>
      </c>
      <c r="D1803" s="11" t="s">
        <v>117</v>
      </c>
      <c r="E1803" t="s">
        <v>380</v>
      </c>
      <c r="F1803" t="s">
        <v>69</v>
      </c>
      <c r="G1803" t="str">
        <f t="shared" si="140"/>
        <v>juin-2024</v>
      </c>
      <c r="H1803" t="str">
        <f t="shared" si="141"/>
        <v>18-juin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61">
        <v>45461</v>
      </c>
      <c r="C1804" s="49">
        <v>327.82</v>
      </c>
      <c r="D1804" s="11" t="s">
        <v>381</v>
      </c>
      <c r="E1804" t="s">
        <v>380</v>
      </c>
      <c r="F1804" t="s">
        <v>69</v>
      </c>
      <c r="G1804" t="str">
        <f t="shared" si="140"/>
        <v>juin-2024</v>
      </c>
      <c r="H1804" t="str">
        <f t="shared" si="141"/>
        <v>18-juin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61">
        <v>45461</v>
      </c>
      <c r="C1805" s="49">
        <v>139</v>
      </c>
      <c r="D1805" s="11" t="s">
        <v>383</v>
      </c>
      <c r="E1805" t="s">
        <v>380</v>
      </c>
      <c r="F1805" t="s">
        <v>69</v>
      </c>
      <c r="G1805" t="str">
        <f t="shared" si="140"/>
        <v>juin-2024</v>
      </c>
      <c r="H1805" t="str">
        <f t="shared" si="141"/>
        <v>18-juin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61">
        <v>45461</v>
      </c>
      <c r="C1806" s="49">
        <v>230.36</v>
      </c>
      <c r="D1806" s="11" t="s">
        <v>114</v>
      </c>
      <c r="E1806" t="s">
        <v>380</v>
      </c>
      <c r="F1806" t="s">
        <v>69</v>
      </c>
      <c r="G1806" t="str">
        <f t="shared" si="140"/>
        <v>juin-2024</v>
      </c>
      <c r="H1806" t="str">
        <f t="shared" si="141"/>
        <v>18-juin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61">
        <v>45461</v>
      </c>
      <c r="C1807" s="49">
        <v>153.44</v>
      </c>
      <c r="D1807" s="11" t="s">
        <v>118</v>
      </c>
      <c r="E1807" t="s">
        <v>380</v>
      </c>
      <c r="F1807" t="s">
        <v>69</v>
      </c>
      <c r="G1807" t="str">
        <f t="shared" si="140"/>
        <v>juin-2024</v>
      </c>
      <c r="H1807" t="str">
        <f t="shared" si="141"/>
        <v>18-juin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61">
        <v>45460</v>
      </c>
      <c r="C1808" s="49">
        <v>156.38999999999999</v>
      </c>
      <c r="D1808" s="11" t="s">
        <v>381</v>
      </c>
      <c r="E1808" t="s">
        <v>380</v>
      </c>
      <c r="F1808" t="s">
        <v>69</v>
      </c>
      <c r="G1808" t="str">
        <f t="shared" si="140"/>
        <v>juin-2024</v>
      </c>
      <c r="H1808" t="str">
        <f t="shared" si="141"/>
        <v>17-juin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61">
        <v>45460</v>
      </c>
      <c r="C1809" s="49">
        <v>323.27</v>
      </c>
      <c r="D1809" s="11" t="s">
        <v>113</v>
      </c>
      <c r="E1809" t="s">
        <v>380</v>
      </c>
      <c r="F1809" t="s">
        <v>69</v>
      </c>
      <c r="G1809" t="str">
        <f t="shared" si="140"/>
        <v>juin-2024</v>
      </c>
      <c r="H1809" t="str">
        <f t="shared" si="141"/>
        <v>17-juin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61">
        <v>45460</v>
      </c>
      <c r="C1810" s="49">
        <v>1603.06</v>
      </c>
      <c r="D1810" s="11" t="s">
        <v>120</v>
      </c>
      <c r="E1810" t="s">
        <v>380</v>
      </c>
      <c r="F1810" t="s">
        <v>69</v>
      </c>
      <c r="G1810" t="str">
        <f t="shared" si="140"/>
        <v>juin-2024</v>
      </c>
      <c r="H1810" t="str">
        <f t="shared" si="141"/>
        <v>17-juin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61">
        <v>45458</v>
      </c>
      <c r="C1811" s="49">
        <v>202</v>
      </c>
      <c r="D1811" s="11" t="s">
        <v>381</v>
      </c>
      <c r="E1811" t="s">
        <v>380</v>
      </c>
      <c r="F1811" t="s">
        <v>69</v>
      </c>
      <c r="G1811" t="str">
        <f t="shared" si="140"/>
        <v>juin-2024</v>
      </c>
      <c r="H1811" t="str">
        <f t="shared" si="141"/>
        <v>15-juin</v>
      </c>
      <c r="I1811">
        <f t="shared" si="142"/>
        <v>2024</v>
      </c>
      <c r="J1811" t="str">
        <f t="shared" si="143"/>
        <v>2024-06</v>
      </c>
      <c r="K1811" t="str">
        <f t="shared" si="144"/>
        <v>Week-end</v>
      </c>
    </row>
    <row r="1812" spans="1:11">
      <c r="A1812" s="11" t="s">
        <v>7</v>
      </c>
      <c r="B1812" s="161">
        <v>45458</v>
      </c>
      <c r="C1812" s="49">
        <v>202</v>
      </c>
      <c r="D1812" s="11" t="s">
        <v>381</v>
      </c>
      <c r="E1812" t="s">
        <v>380</v>
      </c>
      <c r="F1812" t="s">
        <v>69</v>
      </c>
      <c r="G1812" t="str">
        <f t="shared" si="140"/>
        <v>juin-2024</v>
      </c>
      <c r="H1812" t="str">
        <f t="shared" si="141"/>
        <v>15-juin</v>
      </c>
      <c r="I1812">
        <f t="shared" si="142"/>
        <v>2024</v>
      </c>
      <c r="J1812" t="str">
        <f t="shared" si="143"/>
        <v>2024-06</v>
      </c>
      <c r="K1812" t="str">
        <f t="shared" si="144"/>
        <v>Week-end</v>
      </c>
    </row>
    <row r="1813" spans="1:11">
      <c r="A1813" s="11" t="s">
        <v>7</v>
      </c>
      <c r="B1813" s="161">
        <v>45457</v>
      </c>
      <c r="C1813" s="49">
        <v>304.66000000000003</v>
      </c>
      <c r="D1813" s="11" t="s">
        <v>116</v>
      </c>
      <c r="E1813" t="s">
        <v>380</v>
      </c>
      <c r="F1813" t="s">
        <v>69</v>
      </c>
      <c r="G1813" t="str">
        <f t="shared" si="140"/>
        <v>juin-2024</v>
      </c>
      <c r="H1813" t="str">
        <f t="shared" si="141"/>
        <v>14-juin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61">
        <v>45457</v>
      </c>
      <c r="C1814" s="49">
        <v>538.87</v>
      </c>
      <c r="D1814" s="11" t="s">
        <v>117</v>
      </c>
      <c r="E1814" t="s">
        <v>380</v>
      </c>
      <c r="F1814" t="s">
        <v>69</v>
      </c>
      <c r="G1814" t="str">
        <f t="shared" si="140"/>
        <v>juin-2024</v>
      </c>
      <c r="H1814" t="str">
        <f t="shared" si="141"/>
        <v>14-juin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61">
        <v>45457</v>
      </c>
      <c r="C1815" s="49">
        <v>562.91999999999996</v>
      </c>
      <c r="D1815" s="11" t="s">
        <v>381</v>
      </c>
      <c r="E1815" t="s">
        <v>380</v>
      </c>
      <c r="F1815" t="s">
        <v>69</v>
      </c>
      <c r="G1815" t="str">
        <f t="shared" si="140"/>
        <v>juin-2024</v>
      </c>
      <c r="H1815" t="str">
        <f t="shared" si="141"/>
        <v>14-juin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61">
        <v>45457</v>
      </c>
      <c r="C1816" s="49">
        <v>860.95</v>
      </c>
      <c r="D1816" s="11" t="s">
        <v>113</v>
      </c>
      <c r="E1816" t="s">
        <v>380</v>
      </c>
      <c r="F1816" t="s">
        <v>69</v>
      </c>
      <c r="G1816" t="str">
        <f t="shared" si="140"/>
        <v>juin-2024</v>
      </c>
      <c r="H1816" t="str">
        <f t="shared" si="141"/>
        <v>14-juin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61">
        <v>45457</v>
      </c>
      <c r="C1817" s="49">
        <v>569.62</v>
      </c>
      <c r="D1817" s="11" t="s">
        <v>118</v>
      </c>
      <c r="E1817" t="s">
        <v>380</v>
      </c>
      <c r="F1817" t="s">
        <v>69</v>
      </c>
      <c r="G1817" t="str">
        <f t="shared" si="140"/>
        <v>juin-2024</v>
      </c>
      <c r="H1817" t="str">
        <f t="shared" si="141"/>
        <v>14-juin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61">
        <v>45456</v>
      </c>
      <c r="C1818" s="49">
        <v>682.76</v>
      </c>
      <c r="D1818" s="11" t="s">
        <v>117</v>
      </c>
      <c r="E1818" t="s">
        <v>380</v>
      </c>
      <c r="F1818" t="s">
        <v>69</v>
      </c>
      <c r="G1818" t="str">
        <f t="shared" si="140"/>
        <v>juin-2024</v>
      </c>
      <c r="H1818" t="str">
        <f t="shared" si="141"/>
        <v>13-juin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61">
        <v>45456</v>
      </c>
      <c r="C1819" s="49">
        <v>296.11</v>
      </c>
      <c r="D1819" s="11" t="s">
        <v>381</v>
      </c>
      <c r="E1819" t="s">
        <v>380</v>
      </c>
      <c r="F1819" t="s">
        <v>69</v>
      </c>
      <c r="G1819" t="str">
        <f t="shared" si="140"/>
        <v>juin-2024</v>
      </c>
      <c r="H1819" t="str">
        <f t="shared" si="141"/>
        <v>13-juin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61">
        <v>45456</v>
      </c>
      <c r="C1820" s="49">
        <v>936.75</v>
      </c>
      <c r="D1820" s="11" t="s">
        <v>383</v>
      </c>
      <c r="E1820" t="s">
        <v>380</v>
      </c>
      <c r="F1820" t="s">
        <v>69</v>
      </c>
      <c r="G1820" t="str">
        <f t="shared" si="140"/>
        <v>juin-2024</v>
      </c>
      <c r="H1820" t="str">
        <f t="shared" si="141"/>
        <v>13-juin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61">
        <v>45456</v>
      </c>
      <c r="C1821" s="49">
        <v>138.32</v>
      </c>
      <c r="D1821" s="11" t="s">
        <v>114</v>
      </c>
      <c r="E1821" t="s">
        <v>380</v>
      </c>
      <c r="F1821" t="s">
        <v>69</v>
      </c>
      <c r="G1821" t="str">
        <f t="shared" si="140"/>
        <v>juin-2024</v>
      </c>
      <c r="H1821" t="str">
        <f t="shared" si="141"/>
        <v>13-juin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61">
        <v>45456</v>
      </c>
      <c r="C1822" s="49">
        <v>267.45999999999998</v>
      </c>
      <c r="D1822" s="11" t="s">
        <v>313</v>
      </c>
      <c r="E1822" t="s">
        <v>380</v>
      </c>
      <c r="F1822" t="s">
        <v>69</v>
      </c>
      <c r="G1822" t="str">
        <f t="shared" si="140"/>
        <v>juin-2024</v>
      </c>
      <c r="H1822" t="str">
        <f t="shared" si="141"/>
        <v>13-juin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61">
        <v>45456</v>
      </c>
      <c r="C1823" s="49">
        <v>1260.27</v>
      </c>
      <c r="D1823" s="11" t="s">
        <v>119</v>
      </c>
      <c r="E1823" t="s">
        <v>380</v>
      </c>
      <c r="F1823" t="s">
        <v>69</v>
      </c>
      <c r="G1823" t="str">
        <f t="shared" si="140"/>
        <v>juin-2024</v>
      </c>
      <c r="H1823" t="str">
        <f t="shared" si="141"/>
        <v>13-juin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61">
        <v>45455</v>
      </c>
      <c r="C1824" s="49">
        <v>208.55</v>
      </c>
      <c r="D1824" s="11" t="s">
        <v>117</v>
      </c>
      <c r="E1824" t="s">
        <v>380</v>
      </c>
      <c r="F1824" t="s">
        <v>69</v>
      </c>
      <c r="G1824" t="str">
        <f t="shared" si="140"/>
        <v>juin-2024</v>
      </c>
      <c r="H1824" t="str">
        <f t="shared" si="141"/>
        <v>12-juin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61">
        <v>45455</v>
      </c>
      <c r="C1825" s="49">
        <v>392.74</v>
      </c>
      <c r="D1825" s="11" t="s">
        <v>116</v>
      </c>
      <c r="E1825" t="s">
        <v>380</v>
      </c>
      <c r="F1825" t="s">
        <v>69</v>
      </c>
      <c r="G1825" t="str">
        <f t="shared" si="140"/>
        <v>juin-2024</v>
      </c>
      <c r="H1825" t="str">
        <f t="shared" si="141"/>
        <v>12-juin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61">
        <v>45455</v>
      </c>
      <c r="C1826" s="49">
        <v>302.82</v>
      </c>
      <c r="D1826" s="11" t="s">
        <v>381</v>
      </c>
      <c r="E1826" t="s">
        <v>380</v>
      </c>
      <c r="F1826" t="s">
        <v>69</v>
      </c>
      <c r="G1826" t="str">
        <f t="shared" si="140"/>
        <v>juin-2024</v>
      </c>
      <c r="H1826" t="str">
        <f t="shared" si="141"/>
        <v>12-juin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61">
        <v>45455</v>
      </c>
      <c r="C1827" s="49">
        <v>188.72</v>
      </c>
      <c r="D1827" s="11" t="s">
        <v>114</v>
      </c>
      <c r="E1827" t="s">
        <v>380</v>
      </c>
      <c r="F1827" t="s">
        <v>69</v>
      </c>
      <c r="G1827" t="str">
        <f t="shared" si="140"/>
        <v>juin-2024</v>
      </c>
      <c r="H1827" t="str">
        <f t="shared" si="141"/>
        <v>12-juin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61">
        <v>45454</v>
      </c>
      <c r="C1828" s="49">
        <v>736.05</v>
      </c>
      <c r="D1828" s="11" t="s">
        <v>117</v>
      </c>
      <c r="E1828" t="s">
        <v>380</v>
      </c>
      <c r="F1828" t="s">
        <v>69</v>
      </c>
      <c r="G1828" t="str">
        <f t="shared" si="140"/>
        <v>juin-2024</v>
      </c>
      <c r="H1828" t="str">
        <f t="shared" si="141"/>
        <v>11-juin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61">
        <v>45454</v>
      </c>
      <c r="C1829" s="49">
        <v>563.66999999999996</v>
      </c>
      <c r="D1829" s="11" t="s">
        <v>381</v>
      </c>
      <c r="E1829" t="s">
        <v>380</v>
      </c>
      <c r="F1829" t="s">
        <v>69</v>
      </c>
      <c r="G1829" t="str">
        <f t="shared" si="140"/>
        <v>juin-2024</v>
      </c>
      <c r="H1829" t="str">
        <f t="shared" si="141"/>
        <v>11-juin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61">
        <v>45454</v>
      </c>
      <c r="C1830" s="49">
        <v>352.87</v>
      </c>
      <c r="D1830" s="11" t="s">
        <v>113</v>
      </c>
      <c r="E1830" t="s">
        <v>380</v>
      </c>
      <c r="F1830" t="s">
        <v>69</v>
      </c>
      <c r="G1830" t="str">
        <f t="shared" si="140"/>
        <v>juin-2024</v>
      </c>
      <c r="H1830" t="str">
        <f t="shared" si="141"/>
        <v>11-juin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61">
        <v>45454</v>
      </c>
      <c r="C1831" s="49">
        <v>392.7</v>
      </c>
      <c r="D1831" s="11" t="s">
        <v>399</v>
      </c>
      <c r="E1831" t="s">
        <v>380</v>
      </c>
      <c r="F1831" t="s">
        <v>69</v>
      </c>
      <c r="G1831" t="str">
        <f t="shared" si="140"/>
        <v>juin-2024</v>
      </c>
      <c r="H1831" t="str">
        <f t="shared" si="141"/>
        <v>11-juin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61">
        <v>45454</v>
      </c>
      <c r="C1832" s="49">
        <v>714.49</v>
      </c>
      <c r="D1832" s="11" t="s">
        <v>118</v>
      </c>
      <c r="E1832" t="s">
        <v>380</v>
      </c>
      <c r="F1832" t="s">
        <v>69</v>
      </c>
      <c r="G1832" t="str">
        <f t="shared" si="140"/>
        <v>juin-2024</v>
      </c>
      <c r="H1832" t="str">
        <f t="shared" si="141"/>
        <v>11-juin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61">
        <v>45450</v>
      </c>
      <c r="C1833" s="49">
        <v>720.43</v>
      </c>
      <c r="D1833" s="11" t="s">
        <v>381</v>
      </c>
      <c r="E1833" t="s">
        <v>380</v>
      </c>
      <c r="F1833" t="s">
        <v>69</v>
      </c>
      <c r="G1833" t="str">
        <f t="shared" si="140"/>
        <v>juin-2024</v>
      </c>
      <c r="H1833" t="str">
        <f t="shared" si="141"/>
        <v>07-juin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61">
        <v>45450</v>
      </c>
      <c r="C1834" s="49">
        <v>113.96</v>
      </c>
      <c r="D1834" s="11" t="s">
        <v>113</v>
      </c>
      <c r="E1834" t="s">
        <v>380</v>
      </c>
      <c r="F1834" t="s">
        <v>69</v>
      </c>
      <c r="G1834" t="str">
        <f t="shared" si="140"/>
        <v>juin-2024</v>
      </c>
      <c r="H1834" t="str">
        <f t="shared" si="141"/>
        <v>07-juin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61">
        <v>45450</v>
      </c>
      <c r="C1835" s="49">
        <v>610.61</v>
      </c>
      <c r="D1835" s="11" t="s">
        <v>118</v>
      </c>
      <c r="E1835" t="s">
        <v>380</v>
      </c>
      <c r="F1835" t="s">
        <v>69</v>
      </c>
      <c r="G1835" t="str">
        <f t="shared" si="140"/>
        <v>juin-2024</v>
      </c>
      <c r="H1835" t="str">
        <f t="shared" si="141"/>
        <v>07-juin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61">
        <v>45450</v>
      </c>
      <c r="C1836" s="49">
        <v>154.33000000000001</v>
      </c>
      <c r="D1836" s="11" t="s">
        <v>119</v>
      </c>
      <c r="E1836" t="s">
        <v>380</v>
      </c>
      <c r="F1836" t="s">
        <v>69</v>
      </c>
      <c r="G1836" t="str">
        <f t="shared" si="140"/>
        <v>juin-2024</v>
      </c>
      <c r="H1836" t="str">
        <f t="shared" si="141"/>
        <v>07-juin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61">
        <v>45450</v>
      </c>
      <c r="C1837" s="49">
        <v>550.88</v>
      </c>
      <c r="D1837" s="11" t="s">
        <v>117</v>
      </c>
      <c r="E1837" t="s">
        <v>380</v>
      </c>
      <c r="F1837" t="s">
        <v>69</v>
      </c>
      <c r="G1837" t="str">
        <f t="shared" si="140"/>
        <v>juin-2024</v>
      </c>
      <c r="H1837" t="str">
        <f t="shared" si="141"/>
        <v>07-juin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61">
        <v>45449</v>
      </c>
      <c r="C1838" s="49">
        <v>290.39999999999998</v>
      </c>
      <c r="D1838" s="11" t="s">
        <v>391</v>
      </c>
      <c r="E1838" t="s">
        <v>380</v>
      </c>
      <c r="F1838" t="s">
        <v>69</v>
      </c>
      <c r="G1838" t="str">
        <f t="shared" si="140"/>
        <v>juin-2024</v>
      </c>
      <c r="H1838" t="str">
        <f t="shared" si="141"/>
        <v>06-juin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61">
        <v>45449</v>
      </c>
      <c r="C1839" s="49">
        <v>56.4</v>
      </c>
      <c r="D1839" s="11" t="s">
        <v>381</v>
      </c>
      <c r="E1839" t="s">
        <v>380</v>
      </c>
      <c r="F1839" t="s">
        <v>69</v>
      </c>
      <c r="G1839" t="str">
        <f t="shared" si="140"/>
        <v>juin-2024</v>
      </c>
      <c r="H1839" t="str">
        <f t="shared" si="141"/>
        <v>06-juin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61">
        <v>45449</v>
      </c>
      <c r="C1840" s="49">
        <v>2900</v>
      </c>
      <c r="D1840" s="11" t="s">
        <v>386</v>
      </c>
      <c r="E1840" t="s">
        <v>380</v>
      </c>
      <c r="F1840" t="s">
        <v>69</v>
      </c>
      <c r="G1840" t="str">
        <f t="shared" si="140"/>
        <v>juin-2024</v>
      </c>
      <c r="H1840" t="str">
        <f t="shared" si="141"/>
        <v>06-juin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61">
        <v>45449</v>
      </c>
      <c r="C1841" s="49">
        <v>794.25</v>
      </c>
      <c r="D1841" s="11" t="s">
        <v>383</v>
      </c>
      <c r="E1841" t="s">
        <v>380</v>
      </c>
      <c r="F1841" t="s">
        <v>69</v>
      </c>
      <c r="G1841" t="str">
        <f t="shared" si="140"/>
        <v>juin-2024</v>
      </c>
      <c r="H1841" t="str">
        <f t="shared" si="141"/>
        <v>06-juin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61">
        <v>45449</v>
      </c>
      <c r="C1842" s="49">
        <v>302.18</v>
      </c>
      <c r="D1842" s="11" t="s">
        <v>389</v>
      </c>
      <c r="E1842" t="s">
        <v>380</v>
      </c>
      <c r="F1842" t="s">
        <v>69</v>
      </c>
      <c r="G1842" t="str">
        <f t="shared" si="140"/>
        <v>juin-2024</v>
      </c>
      <c r="H1842" t="str">
        <f t="shared" si="141"/>
        <v>06-juin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61">
        <v>45449</v>
      </c>
      <c r="C1843" s="49">
        <v>90.12</v>
      </c>
      <c r="D1843" s="11" t="s">
        <v>117</v>
      </c>
      <c r="E1843" t="s">
        <v>380</v>
      </c>
      <c r="F1843" t="s">
        <v>69</v>
      </c>
      <c r="G1843" t="str">
        <f t="shared" si="140"/>
        <v>juin-2024</v>
      </c>
      <c r="H1843" t="str">
        <f t="shared" si="141"/>
        <v>06-juin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61">
        <v>45448</v>
      </c>
      <c r="C1844" s="49">
        <v>417.44</v>
      </c>
      <c r="D1844" s="11" t="s">
        <v>116</v>
      </c>
      <c r="E1844" t="s">
        <v>380</v>
      </c>
      <c r="F1844" t="s">
        <v>69</v>
      </c>
      <c r="G1844" t="str">
        <f t="shared" si="140"/>
        <v>juin-2024</v>
      </c>
      <c r="H1844" t="str">
        <f t="shared" si="141"/>
        <v>05-juin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61">
        <v>45448</v>
      </c>
      <c r="C1845" s="49">
        <v>339.81</v>
      </c>
      <c r="D1845" s="11" t="s">
        <v>390</v>
      </c>
      <c r="E1845" t="s">
        <v>380</v>
      </c>
      <c r="F1845" t="s">
        <v>69</v>
      </c>
      <c r="G1845" t="str">
        <f t="shared" si="140"/>
        <v>juin-2024</v>
      </c>
      <c r="H1845" t="str">
        <f t="shared" si="141"/>
        <v>05-juin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61">
        <v>45448</v>
      </c>
      <c r="C1846" s="49">
        <v>846.19</v>
      </c>
      <c r="D1846" s="11" t="s">
        <v>381</v>
      </c>
      <c r="E1846" t="s">
        <v>380</v>
      </c>
      <c r="F1846" t="s">
        <v>69</v>
      </c>
      <c r="G1846" t="str">
        <f t="shared" si="140"/>
        <v>juin-2024</v>
      </c>
      <c r="H1846" t="str">
        <f t="shared" si="141"/>
        <v>05-juin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61">
        <v>45448</v>
      </c>
      <c r="C1847" s="49">
        <v>1154</v>
      </c>
      <c r="D1847" s="11" t="s">
        <v>113</v>
      </c>
      <c r="E1847" t="s">
        <v>380</v>
      </c>
      <c r="F1847" t="s">
        <v>69</v>
      </c>
      <c r="G1847" t="str">
        <f t="shared" si="140"/>
        <v>juin-2024</v>
      </c>
      <c r="H1847" t="str">
        <f t="shared" si="141"/>
        <v>05-juin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61">
        <v>45448</v>
      </c>
      <c r="C1848" s="49">
        <v>293.76</v>
      </c>
      <c r="D1848" s="11" t="s">
        <v>399</v>
      </c>
      <c r="E1848" t="s">
        <v>380</v>
      </c>
      <c r="F1848" t="s">
        <v>69</v>
      </c>
      <c r="G1848" t="str">
        <f t="shared" si="140"/>
        <v>juin-2024</v>
      </c>
      <c r="H1848" t="str">
        <f t="shared" si="141"/>
        <v>05-juin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61">
        <v>45448</v>
      </c>
      <c r="C1849" s="49">
        <v>157.5</v>
      </c>
      <c r="D1849" s="11" t="s">
        <v>399</v>
      </c>
      <c r="E1849" t="s">
        <v>380</v>
      </c>
      <c r="F1849" t="s">
        <v>69</v>
      </c>
      <c r="G1849" t="str">
        <f t="shared" si="140"/>
        <v>juin-2024</v>
      </c>
      <c r="H1849" t="str">
        <f t="shared" si="141"/>
        <v>05-juin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61">
        <v>45448</v>
      </c>
      <c r="C1850" s="49">
        <v>619</v>
      </c>
      <c r="D1850" s="11" t="s">
        <v>118</v>
      </c>
      <c r="E1850" t="s">
        <v>380</v>
      </c>
      <c r="F1850" t="s">
        <v>69</v>
      </c>
      <c r="G1850" t="str">
        <f t="shared" si="140"/>
        <v>juin-2024</v>
      </c>
      <c r="H1850" t="str">
        <f t="shared" si="141"/>
        <v>05-juin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61">
        <v>45448</v>
      </c>
      <c r="C1851" s="49">
        <v>337.85</v>
      </c>
      <c r="D1851" s="11" t="s">
        <v>119</v>
      </c>
      <c r="E1851" t="s">
        <v>380</v>
      </c>
      <c r="F1851" t="s">
        <v>69</v>
      </c>
      <c r="G1851" t="str">
        <f t="shared" si="140"/>
        <v>juin-2024</v>
      </c>
      <c r="H1851" t="str">
        <f t="shared" si="141"/>
        <v>05-juin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61">
        <v>45447</v>
      </c>
      <c r="C1852" s="49">
        <v>519.42999999999995</v>
      </c>
      <c r="D1852" s="11" t="s">
        <v>381</v>
      </c>
      <c r="E1852" t="s">
        <v>380</v>
      </c>
      <c r="F1852" t="s">
        <v>69</v>
      </c>
      <c r="G1852" t="str">
        <f t="shared" si="140"/>
        <v>juin-2024</v>
      </c>
      <c r="H1852" t="str">
        <f t="shared" si="141"/>
        <v>04-juin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61">
        <v>45447</v>
      </c>
      <c r="C1853" s="49">
        <v>206.43</v>
      </c>
      <c r="D1853" s="11" t="s">
        <v>113</v>
      </c>
      <c r="E1853" t="s">
        <v>380</v>
      </c>
      <c r="F1853" t="s">
        <v>69</v>
      </c>
      <c r="G1853" t="str">
        <f t="shared" si="140"/>
        <v>juin-2024</v>
      </c>
      <c r="H1853" t="str">
        <f t="shared" si="141"/>
        <v>04-juin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61">
        <v>45447</v>
      </c>
      <c r="C1854" s="49">
        <v>194.5</v>
      </c>
      <c r="D1854" s="11" t="s">
        <v>113</v>
      </c>
      <c r="E1854" t="s">
        <v>380</v>
      </c>
      <c r="F1854" t="s">
        <v>69</v>
      </c>
      <c r="G1854" t="str">
        <f t="shared" si="140"/>
        <v>juin-2024</v>
      </c>
      <c r="H1854" t="str">
        <f t="shared" si="141"/>
        <v>04-juin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61">
        <v>45447</v>
      </c>
      <c r="C1855" s="49">
        <v>485.39</v>
      </c>
      <c r="D1855" s="11" t="s">
        <v>399</v>
      </c>
      <c r="E1855" t="s">
        <v>380</v>
      </c>
      <c r="F1855" t="s">
        <v>69</v>
      </c>
      <c r="G1855" t="str">
        <f t="shared" si="140"/>
        <v>juin-2024</v>
      </c>
      <c r="H1855" t="str">
        <f t="shared" si="141"/>
        <v>04-juin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61">
        <v>45447</v>
      </c>
      <c r="C1856" s="49">
        <v>375.96</v>
      </c>
      <c r="D1856" s="11" t="s">
        <v>118</v>
      </c>
      <c r="E1856" t="s">
        <v>380</v>
      </c>
      <c r="F1856" t="s">
        <v>69</v>
      </c>
      <c r="G1856" t="str">
        <f t="shared" si="140"/>
        <v>juin-2024</v>
      </c>
      <c r="H1856" t="str">
        <f t="shared" si="141"/>
        <v>04-juin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61">
        <v>45447</v>
      </c>
      <c r="C1857" s="49">
        <v>1544.8</v>
      </c>
      <c r="D1857" s="11" t="s">
        <v>120</v>
      </c>
      <c r="E1857" t="s">
        <v>380</v>
      </c>
      <c r="F1857" t="s">
        <v>69</v>
      </c>
      <c r="G1857" t="str">
        <f t="shared" si="140"/>
        <v>juin-2024</v>
      </c>
      <c r="H1857" t="str">
        <f t="shared" si="141"/>
        <v>04-juin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61">
        <v>45447</v>
      </c>
      <c r="C1858" s="49">
        <v>1197.8900000000001</v>
      </c>
      <c r="D1858" s="11" t="s">
        <v>119</v>
      </c>
      <c r="E1858" t="s">
        <v>380</v>
      </c>
      <c r="F1858" t="s">
        <v>69</v>
      </c>
      <c r="G1858" t="str">
        <f t="shared" ref="G1858:G1921" si="145">TEXT(B1858,"mmm-aaaa")</f>
        <v>juin-2024</v>
      </c>
      <c r="H1858" t="str">
        <f t="shared" ref="H1858:H1921" si="146">TEXT(B1858,"jj-mmm")</f>
        <v>04-juin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61">
        <v>45447</v>
      </c>
      <c r="C1859" s="49">
        <v>786.58</v>
      </c>
      <c r="D1859" s="11" t="s">
        <v>117</v>
      </c>
      <c r="E1859" t="s">
        <v>380</v>
      </c>
      <c r="F1859" t="s">
        <v>69</v>
      </c>
      <c r="G1859" t="str">
        <f t="shared" si="145"/>
        <v>juin-2024</v>
      </c>
      <c r="H1859" t="str">
        <f t="shared" si="146"/>
        <v>04-juin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61">
        <v>45446</v>
      </c>
      <c r="C1860" s="49">
        <v>468.19</v>
      </c>
      <c r="D1860" s="11" t="s">
        <v>391</v>
      </c>
      <c r="E1860" t="s">
        <v>380</v>
      </c>
      <c r="F1860" t="s">
        <v>69</v>
      </c>
      <c r="G1860" t="str">
        <f t="shared" si="145"/>
        <v>juin-2024</v>
      </c>
      <c r="H1860" t="str">
        <f t="shared" si="146"/>
        <v>03-juin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61">
        <v>45446</v>
      </c>
      <c r="C1861" s="49">
        <v>199.39</v>
      </c>
      <c r="D1861" s="11" t="s">
        <v>381</v>
      </c>
      <c r="E1861" t="s">
        <v>380</v>
      </c>
      <c r="F1861" t="s">
        <v>69</v>
      </c>
      <c r="G1861" t="str">
        <f t="shared" si="145"/>
        <v>juin-2024</v>
      </c>
      <c r="H1861" t="str">
        <f t="shared" si="146"/>
        <v>03-juin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61">
        <v>45446</v>
      </c>
      <c r="C1862" s="49">
        <v>203.75</v>
      </c>
      <c r="D1862" s="11" t="s">
        <v>381</v>
      </c>
      <c r="E1862" t="s">
        <v>380</v>
      </c>
      <c r="F1862" t="s">
        <v>69</v>
      </c>
      <c r="G1862" t="str">
        <f t="shared" si="145"/>
        <v>juin-2024</v>
      </c>
      <c r="H1862" t="str">
        <f t="shared" si="146"/>
        <v>03-juin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61">
        <v>45446</v>
      </c>
      <c r="C1863" s="49">
        <v>793.75</v>
      </c>
      <c r="D1863" s="11" t="s">
        <v>383</v>
      </c>
      <c r="E1863" t="s">
        <v>380</v>
      </c>
      <c r="F1863" t="s">
        <v>69</v>
      </c>
      <c r="G1863" t="str">
        <f t="shared" si="145"/>
        <v>juin-2024</v>
      </c>
      <c r="H1863" t="str">
        <f t="shared" si="146"/>
        <v>03-juin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61">
        <v>45446</v>
      </c>
      <c r="C1864" s="49">
        <v>318.55</v>
      </c>
      <c r="D1864" s="11" t="s">
        <v>313</v>
      </c>
      <c r="E1864" t="s">
        <v>380</v>
      </c>
      <c r="F1864" t="s">
        <v>69</v>
      </c>
      <c r="G1864" t="str">
        <f t="shared" si="145"/>
        <v>juin-2024</v>
      </c>
      <c r="H1864" t="str">
        <f t="shared" si="146"/>
        <v>03-juin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61">
        <v>45446</v>
      </c>
      <c r="C1865" s="49">
        <v>98.34</v>
      </c>
      <c r="D1865" s="11" t="s">
        <v>116</v>
      </c>
      <c r="E1865" t="s">
        <v>380</v>
      </c>
      <c r="F1865" t="s">
        <v>69</v>
      </c>
      <c r="G1865" t="str">
        <f t="shared" si="145"/>
        <v>juin-2024</v>
      </c>
      <c r="H1865" t="str">
        <f t="shared" si="146"/>
        <v>03-juin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61">
        <v>45444</v>
      </c>
      <c r="C1866" s="49">
        <v>1342.96</v>
      </c>
      <c r="D1866" s="11" t="s">
        <v>381</v>
      </c>
      <c r="E1866" t="s">
        <v>380</v>
      </c>
      <c r="F1866" t="s">
        <v>69</v>
      </c>
      <c r="G1866" t="str">
        <f t="shared" si="145"/>
        <v>juin-2024</v>
      </c>
      <c r="H1866" t="str">
        <f t="shared" si="146"/>
        <v>01-juin</v>
      </c>
      <c r="I1866">
        <f t="shared" si="147"/>
        <v>2024</v>
      </c>
      <c r="J1866" t="str">
        <f t="shared" si="148"/>
        <v>2024-06</v>
      </c>
      <c r="K1866" t="str">
        <f t="shared" si="149"/>
        <v>Week-end</v>
      </c>
    </row>
    <row r="1867" spans="1:11">
      <c r="A1867" s="11" t="s">
        <v>7</v>
      </c>
      <c r="B1867" s="161">
        <v>45444</v>
      </c>
      <c r="C1867" s="49">
        <v>1245.06</v>
      </c>
      <c r="D1867" s="11" t="s">
        <v>113</v>
      </c>
      <c r="E1867" t="s">
        <v>380</v>
      </c>
      <c r="F1867" t="s">
        <v>69</v>
      </c>
      <c r="G1867" t="str">
        <f t="shared" si="145"/>
        <v>juin-2024</v>
      </c>
      <c r="H1867" t="str">
        <f t="shared" si="146"/>
        <v>01-juin</v>
      </c>
      <c r="I1867">
        <f t="shared" si="147"/>
        <v>2024</v>
      </c>
      <c r="J1867" t="str">
        <f t="shared" si="148"/>
        <v>2024-06</v>
      </c>
      <c r="K1867" t="str">
        <f t="shared" si="149"/>
        <v>Week-end</v>
      </c>
    </row>
    <row r="1868" spans="1:11">
      <c r="A1868" s="11" t="s">
        <v>7</v>
      </c>
      <c r="B1868" s="161">
        <v>45444</v>
      </c>
      <c r="C1868" s="49">
        <v>648.51</v>
      </c>
      <c r="D1868" s="11" t="s">
        <v>117</v>
      </c>
      <c r="E1868" t="s">
        <v>380</v>
      </c>
      <c r="F1868" t="s">
        <v>69</v>
      </c>
      <c r="G1868" t="str">
        <f t="shared" si="145"/>
        <v>juin-2024</v>
      </c>
      <c r="H1868" t="str">
        <f t="shared" si="146"/>
        <v>01-juin</v>
      </c>
      <c r="I1868">
        <f t="shared" si="147"/>
        <v>2024</v>
      </c>
      <c r="J1868" t="str">
        <f t="shared" si="148"/>
        <v>2024-06</v>
      </c>
      <c r="K1868" t="str">
        <f t="shared" si="149"/>
        <v>Week-end</v>
      </c>
    </row>
    <row r="1869" spans="1:11">
      <c r="A1869" s="11" t="s">
        <v>7</v>
      </c>
      <c r="B1869" s="161">
        <v>45443</v>
      </c>
      <c r="C1869" s="49">
        <v>204.35</v>
      </c>
      <c r="D1869" s="11" t="s">
        <v>381</v>
      </c>
      <c r="E1869" t="s">
        <v>380</v>
      </c>
      <c r="F1869" t="s">
        <v>69</v>
      </c>
      <c r="G1869" t="str">
        <f t="shared" si="145"/>
        <v>mai-2024</v>
      </c>
      <c r="H1869" t="str">
        <f t="shared" si="146"/>
        <v>31-mai</v>
      </c>
      <c r="I1869">
        <f t="shared" si="147"/>
        <v>2024</v>
      </c>
      <c r="J1869" t="str">
        <f t="shared" si="148"/>
        <v>2024-05</v>
      </c>
      <c r="K1869" t="str">
        <f t="shared" si="149"/>
        <v>Semaine</v>
      </c>
    </row>
    <row r="1870" spans="1:11">
      <c r="A1870" s="11" t="s">
        <v>7</v>
      </c>
      <c r="B1870" s="161">
        <v>45443</v>
      </c>
      <c r="C1870" s="49">
        <v>612.34</v>
      </c>
      <c r="D1870" s="11" t="s">
        <v>397</v>
      </c>
      <c r="E1870" t="s">
        <v>380</v>
      </c>
      <c r="F1870" t="s">
        <v>69</v>
      </c>
      <c r="G1870" t="str">
        <f t="shared" si="145"/>
        <v>mai-2024</v>
      </c>
      <c r="H1870" t="str">
        <f t="shared" si="146"/>
        <v>31-mai</v>
      </c>
      <c r="I1870">
        <f t="shared" si="147"/>
        <v>2024</v>
      </c>
      <c r="J1870" t="str">
        <f t="shared" si="148"/>
        <v>2024-05</v>
      </c>
      <c r="K1870" t="str">
        <f t="shared" si="149"/>
        <v>Semaine</v>
      </c>
    </row>
    <row r="1871" spans="1:11">
      <c r="A1871" s="11" t="s">
        <v>7</v>
      </c>
      <c r="B1871" s="161">
        <v>45443</v>
      </c>
      <c r="C1871" s="49">
        <v>702.11</v>
      </c>
      <c r="D1871" s="11" t="s">
        <v>117</v>
      </c>
      <c r="E1871" t="s">
        <v>380</v>
      </c>
      <c r="F1871" t="s">
        <v>69</v>
      </c>
      <c r="G1871" t="str">
        <f t="shared" si="145"/>
        <v>mai-2024</v>
      </c>
      <c r="H1871" t="str">
        <f t="shared" si="146"/>
        <v>31-mai</v>
      </c>
      <c r="I1871">
        <f t="shared" si="147"/>
        <v>2024</v>
      </c>
      <c r="J1871" t="str">
        <f t="shared" si="148"/>
        <v>2024-05</v>
      </c>
      <c r="K1871" t="str">
        <f t="shared" si="149"/>
        <v>Semaine</v>
      </c>
    </row>
    <row r="1872" spans="1:11">
      <c r="A1872" s="11" t="s">
        <v>7</v>
      </c>
      <c r="B1872" s="161">
        <v>45442</v>
      </c>
      <c r="C1872" s="49">
        <v>505.04</v>
      </c>
      <c r="D1872" s="11" t="s">
        <v>390</v>
      </c>
      <c r="E1872" t="s">
        <v>380</v>
      </c>
      <c r="F1872" t="s">
        <v>69</v>
      </c>
      <c r="G1872" t="str">
        <f t="shared" si="145"/>
        <v>mai-2024</v>
      </c>
      <c r="H1872" t="str">
        <f t="shared" si="146"/>
        <v>30-mai</v>
      </c>
      <c r="I1872">
        <f t="shared" si="147"/>
        <v>2024</v>
      </c>
      <c r="J1872" t="str">
        <f t="shared" si="148"/>
        <v>2024-05</v>
      </c>
      <c r="K1872" t="str">
        <f t="shared" si="149"/>
        <v>Semaine</v>
      </c>
    </row>
    <row r="1873" spans="1:11">
      <c r="A1873" s="11" t="s">
        <v>7</v>
      </c>
      <c r="B1873" s="161">
        <v>45442</v>
      </c>
      <c r="C1873" s="49">
        <v>571.45000000000005</v>
      </c>
      <c r="D1873" s="11" t="s">
        <v>381</v>
      </c>
      <c r="E1873" t="s">
        <v>380</v>
      </c>
      <c r="F1873" t="s">
        <v>69</v>
      </c>
      <c r="G1873" t="str">
        <f t="shared" si="145"/>
        <v>mai-2024</v>
      </c>
      <c r="H1873" t="str">
        <f t="shared" si="146"/>
        <v>30-mai</v>
      </c>
      <c r="I1873">
        <f t="shared" si="147"/>
        <v>2024</v>
      </c>
      <c r="J1873" t="str">
        <f t="shared" si="148"/>
        <v>2024-05</v>
      </c>
      <c r="K1873" t="str">
        <f t="shared" si="149"/>
        <v>Semaine</v>
      </c>
    </row>
    <row r="1874" spans="1:11">
      <c r="A1874" s="11" t="s">
        <v>7</v>
      </c>
      <c r="B1874" s="161">
        <v>45442</v>
      </c>
      <c r="C1874" s="49">
        <v>211.73</v>
      </c>
      <c r="D1874" s="11" t="s">
        <v>113</v>
      </c>
      <c r="E1874" t="s">
        <v>380</v>
      </c>
      <c r="F1874" t="s">
        <v>69</v>
      </c>
      <c r="G1874" t="str">
        <f t="shared" si="145"/>
        <v>mai-2024</v>
      </c>
      <c r="H1874" t="str">
        <f t="shared" si="146"/>
        <v>30-mai</v>
      </c>
      <c r="I1874">
        <f t="shared" si="147"/>
        <v>2024</v>
      </c>
      <c r="J1874" t="str">
        <f t="shared" si="148"/>
        <v>2024-05</v>
      </c>
      <c r="K1874" t="str">
        <f t="shared" si="149"/>
        <v>Semaine</v>
      </c>
    </row>
    <row r="1875" spans="1:11">
      <c r="A1875" s="11" t="s">
        <v>7</v>
      </c>
      <c r="B1875" s="161">
        <v>45442</v>
      </c>
      <c r="C1875" s="49">
        <v>553.97</v>
      </c>
      <c r="D1875" s="11" t="s">
        <v>399</v>
      </c>
      <c r="E1875" t="s">
        <v>380</v>
      </c>
      <c r="F1875" t="s">
        <v>69</v>
      </c>
      <c r="G1875" t="str">
        <f t="shared" si="145"/>
        <v>mai-2024</v>
      </c>
      <c r="H1875" t="str">
        <f t="shared" si="146"/>
        <v>30-mai</v>
      </c>
      <c r="I1875">
        <f t="shared" si="147"/>
        <v>2024</v>
      </c>
      <c r="J1875" t="str">
        <f t="shared" si="148"/>
        <v>2024-05</v>
      </c>
      <c r="K1875" t="str">
        <f t="shared" si="149"/>
        <v>Semaine</v>
      </c>
    </row>
    <row r="1876" spans="1:11">
      <c r="A1876" s="11" t="s">
        <v>7</v>
      </c>
      <c r="B1876" s="161">
        <v>45442</v>
      </c>
      <c r="C1876" s="49">
        <v>731.21</v>
      </c>
      <c r="D1876" s="11" t="s">
        <v>118</v>
      </c>
      <c r="E1876" t="s">
        <v>380</v>
      </c>
      <c r="F1876" t="s">
        <v>69</v>
      </c>
      <c r="G1876" t="str">
        <f t="shared" si="145"/>
        <v>mai-2024</v>
      </c>
      <c r="H1876" t="str">
        <f t="shared" si="146"/>
        <v>30-mai</v>
      </c>
      <c r="I1876">
        <f t="shared" si="147"/>
        <v>2024</v>
      </c>
      <c r="J1876" t="str">
        <f t="shared" si="148"/>
        <v>2024-05</v>
      </c>
      <c r="K1876" t="str">
        <f t="shared" si="149"/>
        <v>Semaine</v>
      </c>
    </row>
    <row r="1877" spans="1:11">
      <c r="A1877" s="11" t="s">
        <v>7</v>
      </c>
      <c r="B1877" s="161">
        <v>45442</v>
      </c>
      <c r="C1877" s="49">
        <v>846.53</v>
      </c>
      <c r="D1877" s="11" t="s">
        <v>117</v>
      </c>
      <c r="E1877" t="s">
        <v>380</v>
      </c>
      <c r="F1877" t="s">
        <v>69</v>
      </c>
      <c r="G1877" t="str">
        <f t="shared" si="145"/>
        <v>mai-2024</v>
      </c>
      <c r="H1877" t="str">
        <f t="shared" si="146"/>
        <v>30-mai</v>
      </c>
      <c r="I1877">
        <f t="shared" si="147"/>
        <v>2024</v>
      </c>
      <c r="J1877" t="str">
        <f t="shared" si="148"/>
        <v>2024-05</v>
      </c>
      <c r="K1877" t="str">
        <f t="shared" si="149"/>
        <v>Semaine</v>
      </c>
    </row>
    <row r="1878" spans="1:11">
      <c r="A1878" s="11" t="s">
        <v>7</v>
      </c>
      <c r="B1878" s="161">
        <v>45442</v>
      </c>
      <c r="C1878" s="49">
        <v>366.1</v>
      </c>
      <c r="D1878" s="11" t="s">
        <v>116</v>
      </c>
      <c r="E1878" t="s">
        <v>380</v>
      </c>
      <c r="F1878" t="s">
        <v>69</v>
      </c>
      <c r="G1878" t="str">
        <f t="shared" si="145"/>
        <v>mai-2024</v>
      </c>
      <c r="H1878" t="str">
        <f t="shared" si="146"/>
        <v>30-mai</v>
      </c>
      <c r="I1878">
        <f t="shared" si="147"/>
        <v>2024</v>
      </c>
      <c r="J1878" t="str">
        <f t="shared" si="148"/>
        <v>2024-05</v>
      </c>
      <c r="K1878" t="str">
        <f t="shared" si="149"/>
        <v>Semaine</v>
      </c>
    </row>
    <row r="1879" spans="1:11">
      <c r="A1879" s="11" t="s">
        <v>7</v>
      </c>
      <c r="B1879" s="161">
        <v>45441</v>
      </c>
      <c r="C1879" s="49">
        <v>333.85</v>
      </c>
      <c r="D1879" s="11" t="s">
        <v>381</v>
      </c>
      <c r="E1879" t="s">
        <v>380</v>
      </c>
      <c r="F1879" t="s">
        <v>69</v>
      </c>
      <c r="G1879" t="str">
        <f t="shared" si="145"/>
        <v>mai-2024</v>
      </c>
      <c r="H1879" t="str">
        <f t="shared" si="146"/>
        <v>29-mai</v>
      </c>
      <c r="I1879">
        <f t="shared" si="147"/>
        <v>2024</v>
      </c>
      <c r="J1879" t="str">
        <f t="shared" si="148"/>
        <v>2024-05</v>
      </c>
      <c r="K1879" t="str">
        <f t="shared" si="149"/>
        <v>Semaine</v>
      </c>
    </row>
    <row r="1880" spans="1:11">
      <c r="A1880" s="11" t="s">
        <v>7</v>
      </c>
      <c r="B1880" s="161">
        <v>45441</v>
      </c>
      <c r="C1880" s="49">
        <v>92.64</v>
      </c>
      <c r="D1880" s="11" t="s">
        <v>117</v>
      </c>
      <c r="E1880" t="s">
        <v>380</v>
      </c>
      <c r="F1880" t="s">
        <v>69</v>
      </c>
      <c r="G1880" t="str">
        <f t="shared" si="145"/>
        <v>mai-2024</v>
      </c>
      <c r="H1880" t="str">
        <f t="shared" si="146"/>
        <v>29-mai</v>
      </c>
      <c r="I1880">
        <f t="shared" si="147"/>
        <v>2024</v>
      </c>
      <c r="J1880" t="str">
        <f t="shared" si="148"/>
        <v>2024-05</v>
      </c>
      <c r="K1880" t="str">
        <f t="shared" si="149"/>
        <v>Semaine</v>
      </c>
    </row>
    <row r="1881" spans="1:11">
      <c r="A1881" s="11" t="s">
        <v>7</v>
      </c>
      <c r="B1881" s="161">
        <v>45440</v>
      </c>
      <c r="C1881" s="49">
        <v>692.29</v>
      </c>
      <c r="D1881" s="11" t="s">
        <v>381</v>
      </c>
      <c r="E1881" t="s">
        <v>380</v>
      </c>
      <c r="F1881" t="s">
        <v>69</v>
      </c>
      <c r="G1881" t="str">
        <f t="shared" si="145"/>
        <v>mai-2024</v>
      </c>
      <c r="H1881" t="str">
        <f t="shared" si="146"/>
        <v>28-mai</v>
      </c>
      <c r="I1881">
        <f t="shared" si="147"/>
        <v>2024</v>
      </c>
      <c r="J1881" t="str">
        <f t="shared" si="148"/>
        <v>2024-05</v>
      </c>
      <c r="K1881" t="str">
        <f t="shared" si="149"/>
        <v>Semaine</v>
      </c>
    </row>
    <row r="1882" spans="1:11">
      <c r="A1882" s="11" t="s">
        <v>7</v>
      </c>
      <c r="B1882" s="161">
        <v>45440</v>
      </c>
      <c r="C1882" s="49">
        <v>441.62</v>
      </c>
      <c r="D1882" s="11" t="s">
        <v>113</v>
      </c>
      <c r="E1882" t="s">
        <v>380</v>
      </c>
      <c r="F1882" t="s">
        <v>69</v>
      </c>
      <c r="G1882" t="str">
        <f t="shared" si="145"/>
        <v>mai-2024</v>
      </c>
      <c r="H1882" t="str">
        <f t="shared" si="146"/>
        <v>28-mai</v>
      </c>
      <c r="I1882">
        <f t="shared" si="147"/>
        <v>2024</v>
      </c>
      <c r="J1882" t="str">
        <f t="shared" si="148"/>
        <v>2024-05</v>
      </c>
      <c r="K1882" t="str">
        <f t="shared" si="149"/>
        <v>Semaine</v>
      </c>
    </row>
    <row r="1883" spans="1:11">
      <c r="A1883" s="11" t="s">
        <v>7</v>
      </c>
      <c r="B1883" s="161">
        <v>45440</v>
      </c>
      <c r="C1883" s="49">
        <v>2900</v>
      </c>
      <c r="D1883" s="11" t="s">
        <v>386</v>
      </c>
      <c r="E1883" t="s">
        <v>380</v>
      </c>
      <c r="F1883" t="s">
        <v>69</v>
      </c>
      <c r="G1883" t="str">
        <f t="shared" si="145"/>
        <v>mai-2024</v>
      </c>
      <c r="H1883" t="str">
        <f t="shared" si="146"/>
        <v>28-mai</v>
      </c>
      <c r="I1883">
        <f t="shared" si="147"/>
        <v>2024</v>
      </c>
      <c r="J1883" t="str">
        <f t="shared" si="148"/>
        <v>2024-05</v>
      </c>
      <c r="K1883" t="str">
        <f t="shared" si="149"/>
        <v>Semaine</v>
      </c>
    </row>
    <row r="1884" spans="1:11">
      <c r="A1884" s="11" t="s">
        <v>7</v>
      </c>
      <c r="B1884" s="161">
        <v>45440</v>
      </c>
      <c r="C1884" s="49">
        <v>757.22</v>
      </c>
      <c r="D1884" s="11" t="s">
        <v>117</v>
      </c>
      <c r="E1884" t="s">
        <v>380</v>
      </c>
      <c r="F1884" t="s">
        <v>69</v>
      </c>
      <c r="G1884" t="str">
        <f t="shared" si="145"/>
        <v>mai-2024</v>
      </c>
      <c r="H1884" t="str">
        <f t="shared" si="146"/>
        <v>28-mai</v>
      </c>
      <c r="I1884">
        <f t="shared" si="147"/>
        <v>2024</v>
      </c>
      <c r="J1884" t="str">
        <f t="shared" si="148"/>
        <v>2024-05</v>
      </c>
      <c r="K1884" t="str">
        <f t="shared" si="149"/>
        <v>Semaine</v>
      </c>
    </row>
    <row r="1885" spans="1:11">
      <c r="A1885" s="11" t="s">
        <v>7</v>
      </c>
      <c r="B1885" s="161">
        <v>45439</v>
      </c>
      <c r="C1885" s="49">
        <v>81.5</v>
      </c>
      <c r="D1885" s="11" t="s">
        <v>381</v>
      </c>
      <c r="E1885" t="s">
        <v>380</v>
      </c>
      <c r="F1885" t="s">
        <v>69</v>
      </c>
      <c r="G1885" t="str">
        <f t="shared" si="145"/>
        <v>mai-2024</v>
      </c>
      <c r="H1885" t="str">
        <f t="shared" si="146"/>
        <v>27-mai</v>
      </c>
      <c r="I1885">
        <f t="shared" si="147"/>
        <v>2024</v>
      </c>
      <c r="J1885" t="str">
        <f t="shared" si="148"/>
        <v>2024-05</v>
      </c>
      <c r="K1885" t="str">
        <f t="shared" si="149"/>
        <v>Semaine</v>
      </c>
    </row>
    <row r="1886" spans="1:11">
      <c r="A1886" s="11" t="s">
        <v>7</v>
      </c>
      <c r="B1886" s="161">
        <v>45439</v>
      </c>
      <c r="C1886" s="49">
        <v>689.97</v>
      </c>
      <c r="D1886" s="11" t="s">
        <v>391</v>
      </c>
      <c r="E1886" t="s">
        <v>380</v>
      </c>
      <c r="F1886" t="s">
        <v>69</v>
      </c>
      <c r="G1886" t="str">
        <f t="shared" si="145"/>
        <v>mai-2024</v>
      </c>
      <c r="H1886" t="str">
        <f t="shared" si="146"/>
        <v>27-mai</v>
      </c>
      <c r="I1886">
        <f t="shared" si="147"/>
        <v>2024</v>
      </c>
      <c r="J1886" t="str">
        <f t="shared" si="148"/>
        <v>2024-05</v>
      </c>
      <c r="K1886" t="str">
        <f t="shared" si="149"/>
        <v>Semaine</v>
      </c>
    </row>
    <row r="1887" spans="1:11">
      <c r="A1887" s="11" t="s">
        <v>7</v>
      </c>
      <c r="B1887" s="161">
        <v>45439</v>
      </c>
      <c r="C1887" s="49">
        <v>406.61</v>
      </c>
      <c r="D1887" s="11" t="s">
        <v>399</v>
      </c>
      <c r="E1887" t="s">
        <v>380</v>
      </c>
      <c r="F1887" t="s">
        <v>69</v>
      </c>
      <c r="G1887" t="str">
        <f t="shared" si="145"/>
        <v>mai-2024</v>
      </c>
      <c r="H1887" t="str">
        <f t="shared" si="146"/>
        <v>27-mai</v>
      </c>
      <c r="I1887">
        <f t="shared" si="147"/>
        <v>2024</v>
      </c>
      <c r="J1887" t="str">
        <f t="shared" si="148"/>
        <v>2024-05</v>
      </c>
      <c r="K1887" t="str">
        <f t="shared" si="149"/>
        <v>Semaine</v>
      </c>
    </row>
    <row r="1888" spans="1:11">
      <c r="A1888" s="11" t="s">
        <v>7</v>
      </c>
      <c r="B1888" s="161">
        <v>45439</v>
      </c>
      <c r="C1888" s="49">
        <v>403</v>
      </c>
      <c r="D1888" s="11" t="s">
        <v>383</v>
      </c>
      <c r="E1888" t="s">
        <v>380</v>
      </c>
      <c r="F1888" t="s">
        <v>69</v>
      </c>
      <c r="G1888" t="str">
        <f t="shared" si="145"/>
        <v>mai-2024</v>
      </c>
      <c r="H1888" t="str">
        <f t="shared" si="146"/>
        <v>27-mai</v>
      </c>
      <c r="I1888">
        <f t="shared" si="147"/>
        <v>2024</v>
      </c>
      <c r="J1888" t="str">
        <f t="shared" si="148"/>
        <v>2024-05</v>
      </c>
      <c r="K1888" t="str">
        <f t="shared" si="149"/>
        <v>Semaine</v>
      </c>
    </row>
    <row r="1889" spans="1:11">
      <c r="A1889" s="11" t="s">
        <v>7</v>
      </c>
      <c r="B1889" s="161">
        <v>45439</v>
      </c>
      <c r="C1889" s="49">
        <v>623.36</v>
      </c>
      <c r="D1889" s="11" t="s">
        <v>117</v>
      </c>
      <c r="E1889" t="s">
        <v>380</v>
      </c>
      <c r="F1889" t="s">
        <v>69</v>
      </c>
      <c r="G1889" t="str">
        <f t="shared" si="145"/>
        <v>mai-2024</v>
      </c>
      <c r="H1889" t="str">
        <f t="shared" si="146"/>
        <v>27-mai</v>
      </c>
      <c r="I1889">
        <f t="shared" si="147"/>
        <v>2024</v>
      </c>
      <c r="J1889" t="str">
        <f t="shared" si="148"/>
        <v>2024-05</v>
      </c>
      <c r="K1889" t="str">
        <f t="shared" si="149"/>
        <v>Semaine</v>
      </c>
    </row>
    <row r="1890" spans="1:11">
      <c r="A1890" s="11" t="s">
        <v>7</v>
      </c>
      <c r="B1890" s="161">
        <v>45438</v>
      </c>
      <c r="C1890" s="49">
        <v>877.19</v>
      </c>
      <c r="D1890" s="11" t="s">
        <v>381</v>
      </c>
      <c r="E1890" t="s">
        <v>380</v>
      </c>
      <c r="F1890" t="s">
        <v>69</v>
      </c>
      <c r="G1890" t="str">
        <f t="shared" si="145"/>
        <v>mai-2024</v>
      </c>
      <c r="H1890" t="str">
        <f t="shared" si="146"/>
        <v>26-mai</v>
      </c>
      <c r="I1890">
        <f t="shared" si="147"/>
        <v>2024</v>
      </c>
      <c r="J1890" t="str">
        <f t="shared" si="148"/>
        <v>2024-05</v>
      </c>
      <c r="K1890" t="str">
        <f t="shared" si="149"/>
        <v>Week-end</v>
      </c>
    </row>
    <row r="1891" spans="1:11">
      <c r="A1891" s="11" t="s">
        <v>7</v>
      </c>
      <c r="B1891" s="161">
        <v>45436</v>
      </c>
      <c r="C1891" s="49">
        <v>295.89999999999998</v>
      </c>
      <c r="D1891" s="11" t="s">
        <v>381</v>
      </c>
      <c r="E1891" t="s">
        <v>380</v>
      </c>
      <c r="F1891" t="s">
        <v>69</v>
      </c>
      <c r="G1891" t="str">
        <f t="shared" si="145"/>
        <v>mai-2024</v>
      </c>
      <c r="H1891" t="str">
        <f t="shared" si="146"/>
        <v>24-mai</v>
      </c>
      <c r="I1891">
        <f t="shared" si="147"/>
        <v>2024</v>
      </c>
      <c r="J1891" t="str">
        <f t="shared" si="148"/>
        <v>2024-05</v>
      </c>
      <c r="K1891" t="str">
        <f t="shared" si="149"/>
        <v>Semaine</v>
      </c>
    </row>
    <row r="1892" spans="1:11">
      <c r="A1892" s="11" t="s">
        <v>7</v>
      </c>
      <c r="B1892" s="161">
        <v>45436</v>
      </c>
      <c r="C1892" s="49">
        <v>363.46</v>
      </c>
      <c r="D1892" s="11" t="s">
        <v>113</v>
      </c>
      <c r="E1892" t="s">
        <v>380</v>
      </c>
      <c r="F1892" t="s">
        <v>69</v>
      </c>
      <c r="G1892" t="str">
        <f t="shared" si="145"/>
        <v>mai-2024</v>
      </c>
      <c r="H1892" t="str">
        <f t="shared" si="146"/>
        <v>24-mai</v>
      </c>
      <c r="I1892">
        <f t="shared" si="147"/>
        <v>2024</v>
      </c>
      <c r="J1892" t="str">
        <f t="shared" si="148"/>
        <v>2024-05</v>
      </c>
      <c r="K1892" t="str">
        <f t="shared" si="149"/>
        <v>Semaine</v>
      </c>
    </row>
    <row r="1893" spans="1:11">
      <c r="A1893" s="11" t="s">
        <v>7</v>
      </c>
      <c r="B1893" s="161">
        <v>45436</v>
      </c>
      <c r="C1893" s="49">
        <v>363.46</v>
      </c>
      <c r="D1893" s="11" t="s">
        <v>113</v>
      </c>
      <c r="E1893" t="s">
        <v>380</v>
      </c>
      <c r="F1893" t="s">
        <v>69</v>
      </c>
      <c r="G1893" t="str">
        <f t="shared" si="145"/>
        <v>mai-2024</v>
      </c>
      <c r="H1893" t="str">
        <f t="shared" si="146"/>
        <v>24-mai</v>
      </c>
      <c r="I1893">
        <f t="shared" si="147"/>
        <v>2024</v>
      </c>
      <c r="J1893" t="str">
        <f t="shared" si="148"/>
        <v>2024-05</v>
      </c>
      <c r="K1893" t="str">
        <f t="shared" si="149"/>
        <v>Semaine</v>
      </c>
    </row>
    <row r="1894" spans="1:11">
      <c r="A1894" s="11" t="s">
        <v>7</v>
      </c>
      <c r="B1894" s="161">
        <v>45436</v>
      </c>
      <c r="C1894" s="49">
        <v>534.66999999999996</v>
      </c>
      <c r="D1894" s="11" t="s">
        <v>118</v>
      </c>
      <c r="E1894" t="s">
        <v>380</v>
      </c>
      <c r="F1894" t="s">
        <v>69</v>
      </c>
      <c r="G1894" t="str">
        <f t="shared" si="145"/>
        <v>mai-2024</v>
      </c>
      <c r="H1894" t="str">
        <f t="shared" si="146"/>
        <v>24-mai</v>
      </c>
      <c r="I1894">
        <f t="shared" si="147"/>
        <v>2024</v>
      </c>
      <c r="J1894" t="str">
        <f t="shared" si="148"/>
        <v>2024-05</v>
      </c>
      <c r="K1894" t="str">
        <f t="shared" si="149"/>
        <v>Semaine</v>
      </c>
    </row>
    <row r="1895" spans="1:11">
      <c r="A1895" s="11" t="s">
        <v>7</v>
      </c>
      <c r="B1895" s="161">
        <v>45436</v>
      </c>
      <c r="C1895" s="49">
        <v>603.47</v>
      </c>
      <c r="D1895" s="11" t="s">
        <v>114</v>
      </c>
      <c r="E1895" t="s">
        <v>380</v>
      </c>
      <c r="F1895" t="s">
        <v>69</v>
      </c>
      <c r="G1895" t="str">
        <f t="shared" si="145"/>
        <v>mai-2024</v>
      </c>
      <c r="H1895" t="str">
        <f t="shared" si="146"/>
        <v>24-mai</v>
      </c>
      <c r="I1895">
        <f t="shared" si="147"/>
        <v>2024</v>
      </c>
      <c r="J1895" t="str">
        <f t="shared" si="148"/>
        <v>2024-05</v>
      </c>
      <c r="K1895" t="str">
        <f t="shared" si="149"/>
        <v>Semaine</v>
      </c>
    </row>
    <row r="1896" spans="1:11">
      <c r="A1896" s="11" t="s">
        <v>7</v>
      </c>
      <c r="B1896" s="161">
        <v>45436</v>
      </c>
      <c r="C1896" s="49">
        <v>170.56</v>
      </c>
      <c r="D1896" s="11" t="s">
        <v>117</v>
      </c>
      <c r="E1896" t="s">
        <v>380</v>
      </c>
      <c r="F1896" t="s">
        <v>69</v>
      </c>
      <c r="G1896" t="str">
        <f t="shared" si="145"/>
        <v>mai-2024</v>
      </c>
      <c r="H1896" t="str">
        <f t="shared" si="146"/>
        <v>24-mai</v>
      </c>
      <c r="I1896">
        <f t="shared" si="147"/>
        <v>2024</v>
      </c>
      <c r="J1896" t="str">
        <f t="shared" si="148"/>
        <v>2024-05</v>
      </c>
      <c r="K1896" t="str">
        <f t="shared" si="149"/>
        <v>Semaine</v>
      </c>
    </row>
    <row r="1897" spans="1:11">
      <c r="A1897" s="11" t="s">
        <v>7</v>
      </c>
      <c r="B1897" s="161">
        <v>45436</v>
      </c>
      <c r="C1897" s="49">
        <v>707.94</v>
      </c>
      <c r="D1897" s="11" t="s">
        <v>116</v>
      </c>
      <c r="E1897" t="s">
        <v>380</v>
      </c>
      <c r="F1897" t="s">
        <v>69</v>
      </c>
      <c r="G1897" t="str">
        <f t="shared" si="145"/>
        <v>mai-2024</v>
      </c>
      <c r="H1897" t="str">
        <f t="shared" si="146"/>
        <v>24-mai</v>
      </c>
      <c r="I1897">
        <f t="shared" si="147"/>
        <v>2024</v>
      </c>
      <c r="J1897" t="str">
        <f t="shared" si="148"/>
        <v>2024-05</v>
      </c>
      <c r="K1897" t="str">
        <f t="shared" si="149"/>
        <v>Semaine</v>
      </c>
    </row>
    <row r="1898" spans="1:11">
      <c r="A1898" s="11" t="s">
        <v>7</v>
      </c>
      <c r="B1898" s="161">
        <v>45435</v>
      </c>
      <c r="C1898" s="49">
        <v>585.34</v>
      </c>
      <c r="D1898" s="11" t="s">
        <v>381</v>
      </c>
      <c r="E1898" t="s">
        <v>380</v>
      </c>
      <c r="F1898" t="s">
        <v>69</v>
      </c>
      <c r="G1898" t="str">
        <f t="shared" si="145"/>
        <v>mai-2024</v>
      </c>
      <c r="H1898" t="str">
        <f t="shared" si="146"/>
        <v>23-mai</v>
      </c>
      <c r="I1898">
        <f t="shared" si="147"/>
        <v>2024</v>
      </c>
      <c r="J1898" t="str">
        <f t="shared" si="148"/>
        <v>2024-05</v>
      </c>
      <c r="K1898" t="str">
        <f t="shared" si="149"/>
        <v>Semaine</v>
      </c>
    </row>
    <row r="1899" spans="1:11">
      <c r="A1899" s="11" t="s">
        <v>7</v>
      </c>
      <c r="B1899" s="161">
        <v>45435</v>
      </c>
      <c r="C1899" s="49">
        <v>174.82</v>
      </c>
      <c r="D1899" s="11" t="s">
        <v>118</v>
      </c>
      <c r="E1899" t="s">
        <v>380</v>
      </c>
      <c r="F1899" t="s">
        <v>69</v>
      </c>
      <c r="G1899" t="str">
        <f t="shared" si="145"/>
        <v>mai-2024</v>
      </c>
      <c r="H1899" t="str">
        <f t="shared" si="146"/>
        <v>23-mai</v>
      </c>
      <c r="I1899">
        <f t="shared" si="147"/>
        <v>2024</v>
      </c>
      <c r="J1899" t="str">
        <f t="shared" si="148"/>
        <v>2024-05</v>
      </c>
      <c r="K1899" t="str">
        <f t="shared" si="149"/>
        <v>Semaine</v>
      </c>
    </row>
    <row r="1900" spans="1:11">
      <c r="A1900" s="11" t="s">
        <v>7</v>
      </c>
      <c r="B1900" s="161">
        <v>45435</v>
      </c>
      <c r="C1900" s="49">
        <v>229.53</v>
      </c>
      <c r="D1900" s="11" t="s">
        <v>117</v>
      </c>
      <c r="E1900" t="s">
        <v>380</v>
      </c>
      <c r="F1900" t="s">
        <v>69</v>
      </c>
      <c r="G1900" t="str">
        <f t="shared" si="145"/>
        <v>mai-2024</v>
      </c>
      <c r="H1900" t="str">
        <f t="shared" si="146"/>
        <v>23-mai</v>
      </c>
      <c r="I1900">
        <f t="shared" si="147"/>
        <v>2024</v>
      </c>
      <c r="J1900" t="str">
        <f t="shared" si="148"/>
        <v>2024-05</v>
      </c>
      <c r="K1900" t="str">
        <f t="shared" si="149"/>
        <v>Semaine</v>
      </c>
    </row>
    <row r="1901" spans="1:11">
      <c r="A1901" s="11" t="s">
        <v>7</v>
      </c>
      <c r="B1901" s="161">
        <v>45435</v>
      </c>
      <c r="C1901" s="49">
        <v>886.17</v>
      </c>
      <c r="D1901" s="11" t="s">
        <v>119</v>
      </c>
      <c r="E1901" t="s">
        <v>380</v>
      </c>
      <c r="F1901" t="s">
        <v>69</v>
      </c>
      <c r="G1901" t="str">
        <f t="shared" si="145"/>
        <v>mai-2024</v>
      </c>
      <c r="H1901" t="str">
        <f t="shared" si="146"/>
        <v>23-mai</v>
      </c>
      <c r="I1901">
        <f t="shared" si="147"/>
        <v>2024</v>
      </c>
      <c r="J1901" t="str">
        <f t="shared" si="148"/>
        <v>2024-05</v>
      </c>
      <c r="K1901" t="str">
        <f t="shared" si="149"/>
        <v>Semaine</v>
      </c>
    </row>
    <row r="1902" spans="1:11">
      <c r="A1902" s="11" t="s">
        <v>7</v>
      </c>
      <c r="B1902" s="161">
        <v>45434</v>
      </c>
      <c r="C1902" s="49">
        <v>1120.55</v>
      </c>
      <c r="D1902" s="11" t="s">
        <v>381</v>
      </c>
      <c r="E1902" t="s">
        <v>380</v>
      </c>
      <c r="F1902" t="s">
        <v>69</v>
      </c>
      <c r="G1902" t="str">
        <f t="shared" si="145"/>
        <v>mai-2024</v>
      </c>
      <c r="H1902" t="str">
        <f t="shared" si="146"/>
        <v>22-mai</v>
      </c>
      <c r="I1902">
        <f t="shared" si="147"/>
        <v>2024</v>
      </c>
      <c r="J1902" t="str">
        <f t="shared" si="148"/>
        <v>2024-05</v>
      </c>
      <c r="K1902" t="str">
        <f t="shared" si="149"/>
        <v>Semaine</v>
      </c>
    </row>
    <row r="1903" spans="1:11">
      <c r="A1903" s="11" t="s">
        <v>7</v>
      </c>
      <c r="B1903" s="161">
        <v>45434</v>
      </c>
      <c r="C1903" s="49">
        <v>715.11</v>
      </c>
      <c r="D1903" s="11" t="s">
        <v>113</v>
      </c>
      <c r="E1903" t="s">
        <v>380</v>
      </c>
      <c r="F1903" t="s">
        <v>69</v>
      </c>
      <c r="G1903" t="str">
        <f t="shared" si="145"/>
        <v>mai-2024</v>
      </c>
      <c r="H1903" t="str">
        <f t="shared" si="146"/>
        <v>22-mai</v>
      </c>
      <c r="I1903">
        <f t="shared" si="147"/>
        <v>2024</v>
      </c>
      <c r="J1903" t="str">
        <f t="shared" si="148"/>
        <v>2024-05</v>
      </c>
      <c r="K1903" t="str">
        <f t="shared" si="149"/>
        <v>Semaine</v>
      </c>
    </row>
    <row r="1904" spans="1:11">
      <c r="A1904" s="11" t="s">
        <v>7</v>
      </c>
      <c r="B1904" s="161">
        <v>45434</v>
      </c>
      <c r="C1904" s="49">
        <v>377.65</v>
      </c>
      <c r="D1904" s="11" t="s">
        <v>399</v>
      </c>
      <c r="E1904" t="s">
        <v>380</v>
      </c>
      <c r="F1904" t="s">
        <v>69</v>
      </c>
      <c r="G1904" t="str">
        <f t="shared" si="145"/>
        <v>mai-2024</v>
      </c>
      <c r="H1904" t="str">
        <f t="shared" si="146"/>
        <v>22-mai</v>
      </c>
      <c r="I1904">
        <f t="shared" si="147"/>
        <v>2024</v>
      </c>
      <c r="J1904" t="str">
        <f t="shared" si="148"/>
        <v>2024-05</v>
      </c>
      <c r="K1904" t="str">
        <f t="shared" si="149"/>
        <v>Semaine</v>
      </c>
    </row>
    <row r="1905" spans="1:11">
      <c r="A1905" s="11" t="s">
        <v>7</v>
      </c>
      <c r="B1905" s="161">
        <v>45434</v>
      </c>
      <c r="C1905" s="49">
        <v>1069.74</v>
      </c>
      <c r="D1905" s="11" t="s">
        <v>118</v>
      </c>
      <c r="E1905" t="s">
        <v>380</v>
      </c>
      <c r="F1905" t="s">
        <v>69</v>
      </c>
      <c r="G1905" t="str">
        <f t="shared" si="145"/>
        <v>mai-2024</v>
      </c>
      <c r="H1905" t="str">
        <f t="shared" si="146"/>
        <v>22-mai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61">
        <v>45434</v>
      </c>
      <c r="C1906" s="49">
        <v>1742.61</v>
      </c>
      <c r="D1906" s="11" t="s">
        <v>117</v>
      </c>
      <c r="E1906" t="s">
        <v>380</v>
      </c>
      <c r="F1906" t="s">
        <v>69</v>
      </c>
      <c r="G1906" t="str">
        <f t="shared" si="145"/>
        <v>mai-2024</v>
      </c>
      <c r="H1906" t="str">
        <f t="shared" si="146"/>
        <v>22-mai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61">
        <v>45434</v>
      </c>
      <c r="C1907" s="49">
        <v>112.84</v>
      </c>
      <c r="D1907" s="11" t="s">
        <v>120</v>
      </c>
      <c r="E1907" t="s">
        <v>380</v>
      </c>
      <c r="F1907" t="s">
        <v>69</v>
      </c>
      <c r="G1907" t="str">
        <f t="shared" si="145"/>
        <v>mai-2024</v>
      </c>
      <c r="H1907" t="str">
        <f t="shared" si="146"/>
        <v>22-mai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62">
        <v>45433</v>
      </c>
      <c r="C1908" s="2">
        <v>316.76</v>
      </c>
      <c r="D1908" t="s">
        <v>381</v>
      </c>
      <c r="E1908" t="s">
        <v>380</v>
      </c>
      <c r="F1908" t="s">
        <v>69</v>
      </c>
      <c r="G1908" t="str">
        <f t="shared" si="145"/>
        <v>mai-2024</v>
      </c>
      <c r="H1908" t="str">
        <f t="shared" si="146"/>
        <v>21-mai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62">
        <v>45432</v>
      </c>
      <c r="C1909" s="2">
        <v>274.45999999999998</v>
      </c>
      <c r="D1909" t="s">
        <v>117</v>
      </c>
      <c r="E1909" t="s">
        <v>380</v>
      </c>
      <c r="F1909" t="s">
        <v>69</v>
      </c>
      <c r="G1909" t="str">
        <f t="shared" si="145"/>
        <v>mai-2024</v>
      </c>
      <c r="H1909" t="str">
        <f t="shared" si="146"/>
        <v>20-mai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62">
        <v>45429</v>
      </c>
      <c r="C1910" s="2">
        <v>332.14</v>
      </c>
      <c r="D1910" t="s">
        <v>389</v>
      </c>
      <c r="E1910" t="s">
        <v>380</v>
      </c>
      <c r="F1910" t="s">
        <v>69</v>
      </c>
      <c r="G1910" t="str">
        <f t="shared" si="145"/>
        <v>mai-2024</v>
      </c>
      <c r="H1910" t="str">
        <f t="shared" si="146"/>
        <v>17-mai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62">
        <v>45429</v>
      </c>
      <c r="C1911" s="2">
        <v>144.5</v>
      </c>
      <c r="D1911" t="s">
        <v>381</v>
      </c>
      <c r="E1911" t="s">
        <v>380</v>
      </c>
      <c r="F1911" t="s">
        <v>69</v>
      </c>
      <c r="G1911" t="str">
        <f t="shared" si="145"/>
        <v>mai-2024</v>
      </c>
      <c r="H1911" t="str">
        <f t="shared" si="146"/>
        <v>17-mai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62">
        <v>45429</v>
      </c>
      <c r="C1912" s="2">
        <v>84.5</v>
      </c>
      <c r="D1912" t="s">
        <v>381</v>
      </c>
      <c r="E1912" t="s">
        <v>380</v>
      </c>
      <c r="F1912" t="s">
        <v>69</v>
      </c>
      <c r="G1912" t="str">
        <f t="shared" si="145"/>
        <v>mai-2024</v>
      </c>
      <c r="H1912" t="str">
        <f t="shared" si="146"/>
        <v>17-mai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62">
        <v>45428</v>
      </c>
      <c r="C1913" s="2">
        <v>727.45</v>
      </c>
      <c r="D1913" t="s">
        <v>113</v>
      </c>
      <c r="E1913" t="s">
        <v>380</v>
      </c>
      <c r="F1913" t="s">
        <v>69</v>
      </c>
      <c r="G1913" t="str">
        <f t="shared" si="145"/>
        <v>mai-2024</v>
      </c>
      <c r="H1913" t="str">
        <f t="shared" si="146"/>
        <v>16-mai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62">
        <v>45428</v>
      </c>
      <c r="C1914" s="2">
        <v>1162.78</v>
      </c>
      <c r="D1914" t="s">
        <v>399</v>
      </c>
      <c r="E1914" t="s">
        <v>380</v>
      </c>
      <c r="F1914" t="s">
        <v>69</v>
      </c>
      <c r="G1914" t="str">
        <f t="shared" si="145"/>
        <v>mai-2024</v>
      </c>
      <c r="H1914" t="str">
        <f t="shared" si="146"/>
        <v>16-mai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62">
        <v>45428</v>
      </c>
      <c r="C1915" s="2">
        <v>938.65</v>
      </c>
      <c r="D1915" t="s">
        <v>383</v>
      </c>
      <c r="E1915" t="s">
        <v>380</v>
      </c>
      <c r="F1915" t="s">
        <v>69</v>
      </c>
      <c r="G1915" t="str">
        <f t="shared" si="145"/>
        <v>mai-2024</v>
      </c>
      <c r="H1915" t="str">
        <f t="shared" si="146"/>
        <v>16-mai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62">
        <v>45428</v>
      </c>
      <c r="C1916" s="2">
        <v>336.18</v>
      </c>
      <c r="D1916" t="s">
        <v>114</v>
      </c>
      <c r="E1916" t="s">
        <v>380</v>
      </c>
      <c r="F1916" t="s">
        <v>69</v>
      </c>
      <c r="G1916" t="str">
        <f t="shared" si="145"/>
        <v>mai-2024</v>
      </c>
      <c r="H1916" t="str">
        <f t="shared" si="146"/>
        <v>16-mai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62">
        <v>45428</v>
      </c>
      <c r="C1917" s="2">
        <v>681.26</v>
      </c>
      <c r="D1917" t="s">
        <v>117</v>
      </c>
      <c r="E1917" t="s">
        <v>380</v>
      </c>
      <c r="F1917" t="s">
        <v>69</v>
      </c>
      <c r="G1917" t="str">
        <f t="shared" si="145"/>
        <v>mai-2024</v>
      </c>
      <c r="H1917" t="str">
        <f t="shared" si="146"/>
        <v>16-mai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62">
        <v>45428</v>
      </c>
      <c r="C1918" s="2">
        <v>529.03</v>
      </c>
      <c r="D1918" t="s">
        <v>119</v>
      </c>
      <c r="E1918" t="s">
        <v>380</v>
      </c>
      <c r="F1918" t="s">
        <v>69</v>
      </c>
      <c r="G1918" t="str">
        <f t="shared" si="145"/>
        <v>mai-2024</v>
      </c>
      <c r="H1918" t="str">
        <f t="shared" si="146"/>
        <v>16-mai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62">
        <v>45428</v>
      </c>
      <c r="C1919" s="2">
        <v>1218.22</v>
      </c>
      <c r="D1919" t="s">
        <v>381</v>
      </c>
      <c r="E1919" t="s">
        <v>380</v>
      </c>
      <c r="F1919" t="s">
        <v>69</v>
      </c>
      <c r="G1919" t="str">
        <f t="shared" si="145"/>
        <v>mai-2024</v>
      </c>
      <c r="H1919" t="str">
        <f t="shared" si="146"/>
        <v>16-mai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62">
        <v>45428</v>
      </c>
      <c r="C1920" s="2">
        <v>361.15</v>
      </c>
      <c r="D1920" t="s">
        <v>116</v>
      </c>
      <c r="E1920" t="s">
        <v>380</v>
      </c>
      <c r="F1920" t="s">
        <v>69</v>
      </c>
      <c r="G1920" t="str">
        <f t="shared" si="145"/>
        <v>mai-2024</v>
      </c>
      <c r="H1920" t="str">
        <f t="shared" si="146"/>
        <v>16-mai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62">
        <v>45427</v>
      </c>
      <c r="C1921" s="2">
        <v>420.15</v>
      </c>
      <c r="D1921" t="s">
        <v>118</v>
      </c>
      <c r="E1921" t="s">
        <v>380</v>
      </c>
      <c r="F1921" t="s">
        <v>69</v>
      </c>
      <c r="G1921" t="str">
        <f t="shared" si="145"/>
        <v>mai-2024</v>
      </c>
      <c r="H1921" t="str">
        <f t="shared" si="146"/>
        <v>15-mai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62">
        <v>45427</v>
      </c>
      <c r="C1922" s="2">
        <v>84.56</v>
      </c>
      <c r="D1922" t="s">
        <v>114</v>
      </c>
      <c r="E1922" t="s">
        <v>380</v>
      </c>
      <c r="F1922" t="s">
        <v>69</v>
      </c>
      <c r="G1922" t="str">
        <f t="shared" ref="G1922:G1985" si="150">TEXT(B1922,"mmm-aaaa")</f>
        <v>mai-2024</v>
      </c>
      <c r="H1922" t="str">
        <f t="shared" ref="H1922:H1985" si="151">TEXT(B1922,"jj-mmm")</f>
        <v>15-mai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62">
        <v>45427</v>
      </c>
      <c r="C1923" s="2">
        <v>536.29</v>
      </c>
      <c r="D1923" t="s">
        <v>117</v>
      </c>
      <c r="E1923" t="s">
        <v>380</v>
      </c>
      <c r="F1923" t="s">
        <v>69</v>
      </c>
      <c r="G1923" t="str">
        <f t="shared" si="150"/>
        <v>mai-2024</v>
      </c>
      <c r="H1923" t="str">
        <f t="shared" si="151"/>
        <v>15-mai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62">
        <v>45427</v>
      </c>
      <c r="C1924" s="2">
        <v>267.39999999999998</v>
      </c>
      <c r="D1924" t="s">
        <v>381</v>
      </c>
      <c r="E1924" t="s">
        <v>380</v>
      </c>
      <c r="F1924" t="s">
        <v>69</v>
      </c>
      <c r="G1924" t="str">
        <f t="shared" si="150"/>
        <v>mai-2024</v>
      </c>
      <c r="H1924" t="str">
        <f t="shared" si="151"/>
        <v>15-mai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62">
        <v>45426</v>
      </c>
      <c r="C1925" s="2">
        <v>465.16</v>
      </c>
      <c r="D1925" t="s">
        <v>113</v>
      </c>
      <c r="E1925" t="s">
        <v>380</v>
      </c>
      <c r="F1925" t="s">
        <v>69</v>
      </c>
      <c r="G1925" t="str">
        <f t="shared" si="150"/>
        <v>mai-2024</v>
      </c>
      <c r="H1925" t="str">
        <f t="shared" si="151"/>
        <v>14-mai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62">
        <v>45426</v>
      </c>
      <c r="C1926" s="2">
        <v>497.57</v>
      </c>
      <c r="D1926" t="s">
        <v>399</v>
      </c>
      <c r="E1926" t="s">
        <v>380</v>
      </c>
      <c r="F1926" t="s">
        <v>69</v>
      </c>
      <c r="G1926" t="str">
        <f t="shared" si="150"/>
        <v>mai-2024</v>
      </c>
      <c r="H1926" t="str">
        <f t="shared" si="151"/>
        <v>14-mai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62">
        <v>45426</v>
      </c>
      <c r="C1927" s="2">
        <v>303.85000000000002</v>
      </c>
      <c r="D1927" t="s">
        <v>383</v>
      </c>
      <c r="E1927" t="s">
        <v>380</v>
      </c>
      <c r="F1927" t="s">
        <v>69</v>
      </c>
      <c r="G1927" t="str">
        <f t="shared" si="150"/>
        <v>mai-2024</v>
      </c>
      <c r="H1927" t="str">
        <f t="shared" si="151"/>
        <v>14-mai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62">
        <v>45426</v>
      </c>
      <c r="C1928" s="2">
        <v>616.65</v>
      </c>
      <c r="D1928" t="s">
        <v>118</v>
      </c>
      <c r="E1928" t="s">
        <v>380</v>
      </c>
      <c r="F1928" t="s">
        <v>69</v>
      </c>
      <c r="G1928" t="str">
        <f t="shared" si="150"/>
        <v>mai-2024</v>
      </c>
      <c r="H1928" t="str">
        <f t="shared" si="151"/>
        <v>14-mai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62">
        <v>45426</v>
      </c>
      <c r="C1929" s="2">
        <v>442.04</v>
      </c>
      <c r="D1929" t="s">
        <v>381</v>
      </c>
      <c r="E1929" t="s">
        <v>380</v>
      </c>
      <c r="F1929" t="s">
        <v>69</v>
      </c>
      <c r="G1929" t="str">
        <f t="shared" si="150"/>
        <v>mai-2024</v>
      </c>
      <c r="H1929" t="str">
        <f t="shared" si="151"/>
        <v>14-mai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62">
        <v>45425</v>
      </c>
      <c r="C1930" s="2">
        <v>466.06</v>
      </c>
      <c r="D1930" t="s">
        <v>117</v>
      </c>
      <c r="E1930" t="s">
        <v>380</v>
      </c>
      <c r="F1930" t="s">
        <v>69</v>
      </c>
      <c r="G1930" t="str">
        <f t="shared" si="150"/>
        <v>mai-2024</v>
      </c>
      <c r="H1930" t="str">
        <f t="shared" si="151"/>
        <v>13-mai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62">
        <v>45425</v>
      </c>
      <c r="C1931" s="2">
        <v>116.94</v>
      </c>
      <c r="D1931" t="s">
        <v>381</v>
      </c>
      <c r="E1931" t="s">
        <v>380</v>
      </c>
      <c r="F1931" t="s">
        <v>69</v>
      </c>
      <c r="G1931" t="str">
        <f t="shared" si="150"/>
        <v>mai-2024</v>
      </c>
      <c r="H1931" t="str">
        <f t="shared" si="151"/>
        <v>13-mai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62">
        <v>45423</v>
      </c>
      <c r="C1932" s="2">
        <v>207.14</v>
      </c>
      <c r="D1932" t="s">
        <v>381</v>
      </c>
      <c r="E1932" t="s">
        <v>380</v>
      </c>
      <c r="F1932" t="s">
        <v>69</v>
      </c>
      <c r="G1932" t="str">
        <f t="shared" si="150"/>
        <v>mai-2024</v>
      </c>
      <c r="H1932" t="str">
        <f t="shared" si="151"/>
        <v>11-mai</v>
      </c>
      <c r="I1932">
        <f t="shared" si="152"/>
        <v>2024</v>
      </c>
      <c r="J1932" t="str">
        <f t="shared" si="153"/>
        <v>2024-05</v>
      </c>
      <c r="K1932" t="str">
        <f t="shared" si="154"/>
        <v>Week-end</v>
      </c>
    </row>
    <row r="1933" spans="1:11">
      <c r="A1933" t="s">
        <v>7</v>
      </c>
      <c r="B1933" s="162">
        <v>45422</v>
      </c>
      <c r="C1933" s="2">
        <v>50.92</v>
      </c>
      <c r="D1933" t="s">
        <v>391</v>
      </c>
      <c r="E1933" t="s">
        <v>380</v>
      </c>
      <c r="F1933" t="s">
        <v>69</v>
      </c>
      <c r="G1933" t="str">
        <f t="shared" si="150"/>
        <v>mai-2024</v>
      </c>
      <c r="H1933" t="str">
        <f t="shared" si="151"/>
        <v>10-mai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62">
        <v>45421</v>
      </c>
      <c r="C1934" s="2">
        <v>649.58000000000004</v>
      </c>
      <c r="D1934" t="s">
        <v>113</v>
      </c>
      <c r="E1934" t="s">
        <v>380</v>
      </c>
      <c r="F1934" t="s">
        <v>69</v>
      </c>
      <c r="G1934" t="str">
        <f t="shared" si="150"/>
        <v>mai-2024</v>
      </c>
      <c r="H1934" t="str">
        <f t="shared" si="151"/>
        <v>09-mai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62">
        <v>45421</v>
      </c>
      <c r="C1935" s="2">
        <v>551.16999999999996</v>
      </c>
      <c r="D1935" t="s">
        <v>118</v>
      </c>
      <c r="E1935" t="s">
        <v>380</v>
      </c>
      <c r="F1935" t="s">
        <v>69</v>
      </c>
      <c r="G1935" t="str">
        <f t="shared" si="150"/>
        <v>mai-2024</v>
      </c>
      <c r="H1935" t="str">
        <f t="shared" si="151"/>
        <v>09-mai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62">
        <v>45421</v>
      </c>
      <c r="C1936" s="2">
        <v>85.85</v>
      </c>
      <c r="D1936" t="s">
        <v>114</v>
      </c>
      <c r="E1936" t="s">
        <v>380</v>
      </c>
      <c r="F1936" t="s">
        <v>69</v>
      </c>
      <c r="G1936" t="str">
        <f t="shared" si="150"/>
        <v>mai-2024</v>
      </c>
      <c r="H1936" t="str">
        <f t="shared" si="151"/>
        <v>09-mai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62">
        <v>45421</v>
      </c>
      <c r="C1937" s="2">
        <v>173.31</v>
      </c>
      <c r="D1937" t="s">
        <v>117</v>
      </c>
      <c r="E1937" t="s">
        <v>380</v>
      </c>
      <c r="F1937" t="s">
        <v>69</v>
      </c>
      <c r="G1937" t="str">
        <f t="shared" si="150"/>
        <v>mai-2024</v>
      </c>
      <c r="H1937" t="str">
        <f t="shared" si="151"/>
        <v>09-mai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61">
        <v>45421</v>
      </c>
      <c r="C1938" s="49">
        <v>660.28</v>
      </c>
      <c r="D1938" s="11" t="s">
        <v>381</v>
      </c>
      <c r="E1938" t="s">
        <v>380</v>
      </c>
      <c r="F1938" t="s">
        <v>69</v>
      </c>
      <c r="G1938" t="str">
        <f t="shared" si="150"/>
        <v>mai-2024</v>
      </c>
      <c r="H1938" t="str">
        <f t="shared" si="151"/>
        <v>09-mai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61">
        <v>45419</v>
      </c>
      <c r="C1939" s="49">
        <v>250.29</v>
      </c>
      <c r="D1939" s="11" t="s">
        <v>399</v>
      </c>
      <c r="E1939" t="s">
        <v>380</v>
      </c>
      <c r="F1939" t="s">
        <v>69</v>
      </c>
      <c r="G1939" t="str">
        <f t="shared" si="150"/>
        <v>mai-2024</v>
      </c>
      <c r="H1939" t="str">
        <f t="shared" si="151"/>
        <v>07-mai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61">
        <v>45419</v>
      </c>
      <c r="C1940" s="49">
        <v>466.5</v>
      </c>
      <c r="D1940" s="11" t="s">
        <v>383</v>
      </c>
      <c r="E1940" t="s">
        <v>380</v>
      </c>
      <c r="F1940" t="s">
        <v>69</v>
      </c>
      <c r="G1940" t="str">
        <f t="shared" si="150"/>
        <v>mai-2024</v>
      </c>
      <c r="H1940" t="str">
        <f t="shared" si="151"/>
        <v>07-mai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61">
        <v>45419</v>
      </c>
      <c r="C1941" s="49">
        <v>721.89</v>
      </c>
      <c r="D1941" s="11" t="s">
        <v>117</v>
      </c>
      <c r="E1941" t="s">
        <v>380</v>
      </c>
      <c r="F1941" t="s">
        <v>69</v>
      </c>
      <c r="G1941" t="str">
        <f t="shared" si="150"/>
        <v>mai-2024</v>
      </c>
      <c r="H1941" t="str">
        <f t="shared" si="151"/>
        <v>07-mai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61">
        <v>45419</v>
      </c>
      <c r="C1942" s="49">
        <v>461.86</v>
      </c>
      <c r="D1942" s="11" t="s">
        <v>381</v>
      </c>
      <c r="E1942" t="s">
        <v>380</v>
      </c>
      <c r="F1942" t="s">
        <v>69</v>
      </c>
      <c r="G1942" t="str">
        <f t="shared" si="150"/>
        <v>mai-2024</v>
      </c>
      <c r="H1942" t="str">
        <f t="shared" si="151"/>
        <v>07-mai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61">
        <v>45418</v>
      </c>
      <c r="C1943" s="49">
        <v>159.53</v>
      </c>
      <c r="D1943" s="11" t="s">
        <v>119</v>
      </c>
      <c r="E1943" t="s">
        <v>380</v>
      </c>
      <c r="F1943" t="s">
        <v>69</v>
      </c>
      <c r="G1943" t="str">
        <f t="shared" si="150"/>
        <v>mai-2024</v>
      </c>
      <c r="H1943" t="str">
        <f t="shared" si="151"/>
        <v>06-mai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61">
        <v>45417</v>
      </c>
      <c r="C1944" s="49">
        <v>489.05</v>
      </c>
      <c r="D1944" s="11" t="s">
        <v>381</v>
      </c>
      <c r="E1944" t="s">
        <v>380</v>
      </c>
      <c r="F1944" t="s">
        <v>69</v>
      </c>
      <c r="G1944" t="str">
        <f t="shared" si="150"/>
        <v>mai-2024</v>
      </c>
      <c r="H1944" t="str">
        <f t="shared" si="151"/>
        <v>05-mai</v>
      </c>
      <c r="I1944">
        <f t="shared" si="152"/>
        <v>2024</v>
      </c>
      <c r="J1944" t="str">
        <f t="shared" si="153"/>
        <v>2024-05</v>
      </c>
      <c r="K1944" t="str">
        <f t="shared" si="154"/>
        <v>Week-end</v>
      </c>
    </row>
    <row r="1945" spans="1:11">
      <c r="A1945" s="11" t="s">
        <v>7</v>
      </c>
      <c r="B1945" s="161">
        <v>45416</v>
      </c>
      <c r="C1945" s="49">
        <v>553.22</v>
      </c>
      <c r="D1945" s="11" t="s">
        <v>117</v>
      </c>
      <c r="E1945" t="s">
        <v>380</v>
      </c>
      <c r="F1945" t="s">
        <v>69</v>
      </c>
      <c r="G1945" t="str">
        <f t="shared" si="150"/>
        <v>mai-2024</v>
      </c>
      <c r="H1945" t="str">
        <f t="shared" si="151"/>
        <v>04-mai</v>
      </c>
      <c r="I1945">
        <f t="shared" si="152"/>
        <v>2024</v>
      </c>
      <c r="J1945" t="str">
        <f t="shared" si="153"/>
        <v>2024-05</v>
      </c>
      <c r="K1945" t="str">
        <f t="shared" si="154"/>
        <v>Week-end</v>
      </c>
    </row>
    <row r="1946" spans="1:11">
      <c r="A1946" s="11" t="s">
        <v>7</v>
      </c>
      <c r="B1946" s="161">
        <v>45415</v>
      </c>
      <c r="C1946" s="49">
        <v>290</v>
      </c>
      <c r="D1946" s="11" t="s">
        <v>70</v>
      </c>
      <c r="E1946" t="s">
        <v>380</v>
      </c>
      <c r="F1946" t="s">
        <v>69</v>
      </c>
      <c r="G1946" t="str">
        <f t="shared" si="150"/>
        <v>mai-2024</v>
      </c>
      <c r="H1946" t="str">
        <f t="shared" si="151"/>
        <v>03-mai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61">
        <v>45415</v>
      </c>
      <c r="C1947" s="49">
        <v>133.12</v>
      </c>
      <c r="D1947" s="11" t="s">
        <v>399</v>
      </c>
      <c r="E1947" t="s">
        <v>380</v>
      </c>
      <c r="F1947" t="s">
        <v>69</v>
      </c>
      <c r="G1947" t="str">
        <f t="shared" si="150"/>
        <v>mai-2024</v>
      </c>
      <c r="H1947" t="str">
        <f t="shared" si="151"/>
        <v>03-mai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61">
        <v>45415</v>
      </c>
      <c r="C1948" s="49">
        <v>519.01</v>
      </c>
      <c r="D1948" s="11" t="s">
        <v>118</v>
      </c>
      <c r="E1948" t="s">
        <v>380</v>
      </c>
      <c r="F1948" t="s">
        <v>69</v>
      </c>
      <c r="G1948" t="str">
        <f t="shared" si="150"/>
        <v>mai-2024</v>
      </c>
      <c r="H1948" t="str">
        <f t="shared" si="151"/>
        <v>03-mai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61">
        <v>45415</v>
      </c>
      <c r="C1949" s="49">
        <v>19</v>
      </c>
      <c r="D1949" s="11" t="s">
        <v>381</v>
      </c>
      <c r="E1949" t="s">
        <v>380</v>
      </c>
      <c r="F1949" t="s">
        <v>69</v>
      </c>
      <c r="G1949" t="str">
        <f t="shared" si="150"/>
        <v>mai-2024</v>
      </c>
      <c r="H1949" t="str">
        <f t="shared" si="151"/>
        <v>03-mai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61">
        <v>45415</v>
      </c>
      <c r="C1950" s="49">
        <v>253.06</v>
      </c>
      <c r="D1950" s="11" t="s">
        <v>313</v>
      </c>
      <c r="E1950" t="s">
        <v>380</v>
      </c>
      <c r="F1950" t="s">
        <v>69</v>
      </c>
      <c r="G1950" t="str">
        <f t="shared" si="150"/>
        <v>mai-2024</v>
      </c>
      <c r="H1950" t="str">
        <f t="shared" si="151"/>
        <v>03-mai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61">
        <v>45415</v>
      </c>
      <c r="C1951" s="49">
        <v>363.09</v>
      </c>
      <c r="D1951" s="11" t="s">
        <v>116</v>
      </c>
      <c r="E1951" t="s">
        <v>380</v>
      </c>
      <c r="F1951" t="s">
        <v>69</v>
      </c>
      <c r="G1951" t="str">
        <f t="shared" si="150"/>
        <v>mai-2024</v>
      </c>
      <c r="H1951" t="str">
        <f t="shared" si="151"/>
        <v>03-mai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61">
        <v>45414</v>
      </c>
      <c r="C1952" s="49">
        <v>277.51</v>
      </c>
      <c r="D1952" s="11" t="s">
        <v>390</v>
      </c>
      <c r="E1952" t="s">
        <v>380</v>
      </c>
      <c r="F1952" t="s">
        <v>69</v>
      </c>
      <c r="G1952" t="str">
        <f t="shared" si="150"/>
        <v>mai-2024</v>
      </c>
      <c r="H1952" t="str">
        <f t="shared" si="151"/>
        <v>02-mai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61">
        <v>45414</v>
      </c>
      <c r="C1953" s="49">
        <v>1039.07</v>
      </c>
      <c r="D1953" s="11" t="s">
        <v>120</v>
      </c>
      <c r="E1953" t="s">
        <v>380</v>
      </c>
      <c r="F1953" t="s">
        <v>69</v>
      </c>
      <c r="G1953" t="str">
        <f t="shared" si="150"/>
        <v>mai-2024</v>
      </c>
      <c r="H1953" t="str">
        <f t="shared" si="151"/>
        <v>02-mai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61">
        <v>45412</v>
      </c>
      <c r="C1954" s="49">
        <v>248.91</v>
      </c>
      <c r="D1954" s="11" t="s">
        <v>118</v>
      </c>
      <c r="E1954" t="s">
        <v>380</v>
      </c>
      <c r="F1954" t="s">
        <v>69</v>
      </c>
      <c r="G1954" t="str">
        <f t="shared" si="150"/>
        <v>avr-2024</v>
      </c>
      <c r="H1954" t="str">
        <f t="shared" si="151"/>
        <v>30-avr</v>
      </c>
      <c r="I1954">
        <f t="shared" si="152"/>
        <v>2024</v>
      </c>
      <c r="J1954" t="str">
        <f t="shared" si="153"/>
        <v>2024-04</v>
      </c>
      <c r="K1954" t="str">
        <f t="shared" si="154"/>
        <v>Semaine</v>
      </c>
    </row>
    <row r="1955" spans="1:11">
      <c r="A1955" s="11" t="s">
        <v>7</v>
      </c>
      <c r="B1955" s="161">
        <v>45411</v>
      </c>
      <c r="C1955" s="49">
        <v>219.8</v>
      </c>
      <c r="D1955" s="11" t="s">
        <v>399</v>
      </c>
      <c r="E1955" t="s">
        <v>380</v>
      </c>
      <c r="F1955" t="s">
        <v>69</v>
      </c>
      <c r="G1955" t="str">
        <f t="shared" si="150"/>
        <v>avr-2024</v>
      </c>
      <c r="H1955" t="str">
        <f t="shared" si="151"/>
        <v>29-avr</v>
      </c>
      <c r="I1955">
        <f t="shared" si="152"/>
        <v>2024</v>
      </c>
      <c r="J1955" t="str">
        <f t="shared" si="153"/>
        <v>2024-04</v>
      </c>
      <c r="K1955" t="str">
        <f t="shared" si="154"/>
        <v>Semaine</v>
      </c>
    </row>
    <row r="1956" spans="1:11">
      <c r="A1956" s="11" t="s">
        <v>7</v>
      </c>
      <c r="B1956" s="161">
        <v>45411</v>
      </c>
      <c r="C1956" s="49">
        <v>682.82</v>
      </c>
      <c r="D1956" s="11" t="s">
        <v>117</v>
      </c>
      <c r="E1956" t="s">
        <v>380</v>
      </c>
      <c r="F1956" t="s">
        <v>69</v>
      </c>
      <c r="G1956" t="str">
        <f t="shared" si="150"/>
        <v>avr-2024</v>
      </c>
      <c r="H1956" t="str">
        <f t="shared" si="151"/>
        <v>29-avr</v>
      </c>
      <c r="I1956">
        <f t="shared" si="152"/>
        <v>2024</v>
      </c>
      <c r="J1956" t="str">
        <f t="shared" si="153"/>
        <v>2024-04</v>
      </c>
      <c r="K1956" t="str">
        <f t="shared" si="154"/>
        <v>Semaine</v>
      </c>
    </row>
    <row r="1957" spans="1:11">
      <c r="A1957" s="11" t="s">
        <v>7</v>
      </c>
      <c r="B1957" s="161">
        <v>45411</v>
      </c>
      <c r="C1957" s="49">
        <v>239.9</v>
      </c>
      <c r="D1957" s="11" t="s">
        <v>381</v>
      </c>
      <c r="E1957" t="s">
        <v>380</v>
      </c>
      <c r="F1957" t="s">
        <v>69</v>
      </c>
      <c r="G1957" t="str">
        <f t="shared" si="150"/>
        <v>avr-2024</v>
      </c>
      <c r="H1957" t="str">
        <f t="shared" si="151"/>
        <v>29-avr</v>
      </c>
      <c r="I1957">
        <f t="shared" si="152"/>
        <v>2024</v>
      </c>
      <c r="J1957" t="str">
        <f t="shared" si="153"/>
        <v>2024-04</v>
      </c>
      <c r="K1957" t="str">
        <f t="shared" si="154"/>
        <v>Semaine</v>
      </c>
    </row>
    <row r="1958" spans="1:11">
      <c r="A1958" s="11" t="s">
        <v>7</v>
      </c>
      <c r="B1958" s="161">
        <v>45411</v>
      </c>
      <c r="C1958" s="49">
        <v>191.04</v>
      </c>
      <c r="D1958" s="11" t="s">
        <v>381</v>
      </c>
      <c r="E1958" t="s">
        <v>380</v>
      </c>
      <c r="F1958" t="s">
        <v>69</v>
      </c>
      <c r="G1958" t="str">
        <f t="shared" si="150"/>
        <v>avr-2024</v>
      </c>
      <c r="H1958" t="str">
        <f t="shared" si="151"/>
        <v>29-avr</v>
      </c>
      <c r="I1958">
        <f t="shared" si="152"/>
        <v>2024</v>
      </c>
      <c r="J1958" t="str">
        <f t="shared" si="153"/>
        <v>2024-04</v>
      </c>
      <c r="K1958" t="str">
        <f t="shared" si="154"/>
        <v>Semaine</v>
      </c>
    </row>
    <row r="1959" spans="1:11">
      <c r="A1959" s="11" t="s">
        <v>7</v>
      </c>
      <c r="B1959" s="161">
        <v>45408</v>
      </c>
      <c r="C1959" s="49">
        <v>621.17999999999995</v>
      </c>
      <c r="D1959" s="11" t="s">
        <v>117</v>
      </c>
      <c r="E1959" t="s">
        <v>380</v>
      </c>
      <c r="F1959" t="s">
        <v>69</v>
      </c>
      <c r="G1959" t="str">
        <f t="shared" si="150"/>
        <v>avr-2024</v>
      </c>
      <c r="H1959" t="str">
        <f t="shared" si="151"/>
        <v>26-avr</v>
      </c>
      <c r="I1959">
        <f t="shared" si="152"/>
        <v>2024</v>
      </c>
      <c r="J1959" t="str">
        <f t="shared" si="153"/>
        <v>2024-04</v>
      </c>
      <c r="K1959" t="str">
        <f t="shared" si="154"/>
        <v>Semaine</v>
      </c>
    </row>
    <row r="1960" spans="1:11">
      <c r="A1960" s="11" t="s">
        <v>7</v>
      </c>
      <c r="B1960" s="161">
        <v>45408</v>
      </c>
      <c r="C1960" s="49">
        <v>329.15</v>
      </c>
      <c r="D1960" s="11" t="s">
        <v>381</v>
      </c>
      <c r="E1960" t="s">
        <v>380</v>
      </c>
      <c r="F1960" t="s">
        <v>69</v>
      </c>
      <c r="G1960" t="str">
        <f t="shared" si="150"/>
        <v>avr-2024</v>
      </c>
      <c r="H1960" t="str">
        <f t="shared" si="151"/>
        <v>26-avr</v>
      </c>
      <c r="I1960">
        <f t="shared" si="152"/>
        <v>2024</v>
      </c>
      <c r="J1960" t="str">
        <f t="shared" si="153"/>
        <v>2024-04</v>
      </c>
      <c r="K1960" t="str">
        <f t="shared" si="154"/>
        <v>Semaine</v>
      </c>
    </row>
    <row r="1961" spans="1:11">
      <c r="A1961" s="11" t="s">
        <v>7</v>
      </c>
      <c r="B1961" s="161">
        <v>45407</v>
      </c>
      <c r="C1961" s="49">
        <v>426.58</v>
      </c>
      <c r="D1961" s="11" t="s">
        <v>118</v>
      </c>
      <c r="E1961" t="s">
        <v>380</v>
      </c>
      <c r="F1961" t="s">
        <v>69</v>
      </c>
      <c r="G1961" t="str">
        <f t="shared" si="150"/>
        <v>avr-2024</v>
      </c>
      <c r="H1961" t="str">
        <f t="shared" si="151"/>
        <v>25-avr</v>
      </c>
      <c r="I1961">
        <f t="shared" si="152"/>
        <v>2024</v>
      </c>
      <c r="J1961" t="str">
        <f t="shared" si="153"/>
        <v>2024-04</v>
      </c>
      <c r="K1961" t="str">
        <f t="shared" si="154"/>
        <v>Semaine</v>
      </c>
    </row>
    <row r="1962" spans="1:11">
      <c r="A1962" s="11" t="s">
        <v>7</v>
      </c>
      <c r="B1962" s="161">
        <v>45406</v>
      </c>
      <c r="C1962" s="49">
        <v>197.3</v>
      </c>
      <c r="D1962" s="11" t="s">
        <v>381</v>
      </c>
      <c r="E1962" t="s">
        <v>380</v>
      </c>
      <c r="F1962" t="s">
        <v>69</v>
      </c>
      <c r="G1962" t="str">
        <f t="shared" si="150"/>
        <v>avr-2024</v>
      </c>
      <c r="H1962" t="str">
        <f t="shared" si="151"/>
        <v>24-avr</v>
      </c>
      <c r="I1962">
        <f t="shared" si="152"/>
        <v>2024</v>
      </c>
      <c r="J1962" t="str">
        <f t="shared" si="153"/>
        <v>2024-04</v>
      </c>
      <c r="K1962" t="str">
        <f t="shared" si="154"/>
        <v>Semaine</v>
      </c>
    </row>
    <row r="1963" spans="1:11">
      <c r="A1963" s="11" t="s">
        <v>7</v>
      </c>
      <c r="B1963" s="161">
        <v>45405</v>
      </c>
      <c r="C1963" s="49">
        <v>76.75</v>
      </c>
      <c r="D1963" s="11" t="s">
        <v>114</v>
      </c>
      <c r="E1963" t="s">
        <v>380</v>
      </c>
      <c r="F1963" t="s">
        <v>69</v>
      </c>
      <c r="G1963" t="str">
        <f t="shared" si="150"/>
        <v>avr-2024</v>
      </c>
      <c r="H1963" t="str">
        <f t="shared" si="151"/>
        <v>23-avr</v>
      </c>
      <c r="I1963">
        <f t="shared" si="152"/>
        <v>2024</v>
      </c>
      <c r="J1963" t="str">
        <f t="shared" si="153"/>
        <v>2024-04</v>
      </c>
      <c r="K1963" t="str">
        <f t="shared" si="154"/>
        <v>Semaine</v>
      </c>
    </row>
    <row r="1964" spans="1:11">
      <c r="A1964" s="11" t="s">
        <v>7</v>
      </c>
      <c r="B1964" s="161">
        <v>45405</v>
      </c>
      <c r="C1964" s="49">
        <v>173.14</v>
      </c>
      <c r="D1964" s="11" t="s">
        <v>117</v>
      </c>
      <c r="E1964" t="s">
        <v>380</v>
      </c>
      <c r="F1964" t="s">
        <v>69</v>
      </c>
      <c r="G1964" t="str">
        <f t="shared" si="150"/>
        <v>avr-2024</v>
      </c>
      <c r="H1964" t="str">
        <f t="shared" si="151"/>
        <v>23-avr</v>
      </c>
      <c r="I1964">
        <f t="shared" si="152"/>
        <v>2024</v>
      </c>
      <c r="J1964" t="str">
        <f t="shared" si="153"/>
        <v>2024-04</v>
      </c>
      <c r="K1964" t="str">
        <f t="shared" si="154"/>
        <v>Semaine</v>
      </c>
    </row>
    <row r="1965" spans="1:11">
      <c r="A1965" s="11" t="s">
        <v>7</v>
      </c>
      <c r="B1965" s="161">
        <v>45405</v>
      </c>
      <c r="C1965" s="49">
        <v>60.12</v>
      </c>
      <c r="D1965" s="11" t="s">
        <v>381</v>
      </c>
      <c r="E1965" t="s">
        <v>380</v>
      </c>
      <c r="F1965" t="s">
        <v>69</v>
      </c>
      <c r="G1965" t="str">
        <f t="shared" si="150"/>
        <v>avr-2024</v>
      </c>
      <c r="H1965" t="str">
        <f t="shared" si="151"/>
        <v>23-avr</v>
      </c>
      <c r="I1965">
        <f t="shared" si="152"/>
        <v>2024</v>
      </c>
      <c r="J1965" t="str">
        <f t="shared" si="153"/>
        <v>2024-04</v>
      </c>
      <c r="K1965" t="str">
        <f t="shared" si="154"/>
        <v>Semaine</v>
      </c>
    </row>
    <row r="1966" spans="1:11">
      <c r="A1966" s="11" t="s">
        <v>7</v>
      </c>
      <c r="B1966" s="161">
        <v>45404</v>
      </c>
      <c r="C1966" s="49">
        <v>212.5</v>
      </c>
      <c r="D1966" s="11" t="s">
        <v>113</v>
      </c>
      <c r="E1966" t="s">
        <v>380</v>
      </c>
      <c r="F1966" t="s">
        <v>69</v>
      </c>
      <c r="G1966" t="str">
        <f t="shared" si="150"/>
        <v>avr-2024</v>
      </c>
      <c r="H1966" t="str">
        <f t="shared" si="151"/>
        <v>22-avr</v>
      </c>
      <c r="I1966">
        <f t="shared" si="152"/>
        <v>2024</v>
      </c>
      <c r="J1966" t="str">
        <f t="shared" si="153"/>
        <v>2024-04</v>
      </c>
      <c r="K1966" t="str">
        <f t="shared" si="154"/>
        <v>Semaine</v>
      </c>
    </row>
    <row r="1967" spans="1:11">
      <c r="A1967" s="11" t="s">
        <v>7</v>
      </c>
      <c r="B1967" s="161">
        <v>45404</v>
      </c>
      <c r="C1967" s="49">
        <v>316.54000000000002</v>
      </c>
      <c r="D1967" s="11" t="s">
        <v>117</v>
      </c>
      <c r="E1967" t="s">
        <v>380</v>
      </c>
      <c r="F1967" t="s">
        <v>69</v>
      </c>
      <c r="G1967" t="str">
        <f t="shared" si="150"/>
        <v>avr-2024</v>
      </c>
      <c r="H1967" t="str">
        <f t="shared" si="151"/>
        <v>22-avr</v>
      </c>
      <c r="I1967">
        <f t="shared" si="152"/>
        <v>2024</v>
      </c>
      <c r="J1967" t="str">
        <f t="shared" si="153"/>
        <v>2024-04</v>
      </c>
      <c r="K1967" t="str">
        <f t="shared" si="154"/>
        <v>Semaine</v>
      </c>
    </row>
    <row r="1968" spans="1:11">
      <c r="A1968" s="11" t="s">
        <v>7</v>
      </c>
      <c r="B1968" s="161">
        <v>45404</v>
      </c>
      <c r="C1968" s="49">
        <v>168.16</v>
      </c>
      <c r="D1968" s="11" t="s">
        <v>381</v>
      </c>
      <c r="E1968" t="s">
        <v>380</v>
      </c>
      <c r="F1968" t="s">
        <v>69</v>
      </c>
      <c r="G1968" t="str">
        <f t="shared" si="150"/>
        <v>avr-2024</v>
      </c>
      <c r="H1968" t="str">
        <f t="shared" si="151"/>
        <v>22-avr</v>
      </c>
      <c r="I1968">
        <f t="shared" si="152"/>
        <v>2024</v>
      </c>
      <c r="J1968" t="str">
        <f t="shared" si="153"/>
        <v>2024-04</v>
      </c>
      <c r="K1968" t="str">
        <f t="shared" si="154"/>
        <v>Semaine</v>
      </c>
    </row>
    <row r="1969" spans="1:11">
      <c r="A1969" s="11" t="s">
        <v>7</v>
      </c>
      <c r="B1969" s="161">
        <v>45404</v>
      </c>
      <c r="C1969" s="49">
        <v>242.04</v>
      </c>
      <c r="D1969" s="11" t="s">
        <v>116</v>
      </c>
      <c r="E1969" t="s">
        <v>380</v>
      </c>
      <c r="F1969" t="s">
        <v>69</v>
      </c>
      <c r="G1969" t="str">
        <f t="shared" si="150"/>
        <v>avr-2024</v>
      </c>
      <c r="H1969" t="str">
        <f t="shared" si="151"/>
        <v>22-avr</v>
      </c>
      <c r="I1969">
        <f t="shared" si="152"/>
        <v>2024</v>
      </c>
      <c r="J1969" t="str">
        <f t="shared" si="153"/>
        <v>2024-04</v>
      </c>
      <c r="K1969" t="str">
        <f t="shared" si="154"/>
        <v>Semaine</v>
      </c>
    </row>
    <row r="1970" spans="1:11">
      <c r="A1970" s="11" t="s">
        <v>7</v>
      </c>
      <c r="B1970" s="161">
        <v>45402</v>
      </c>
      <c r="C1970" s="49">
        <v>333.13</v>
      </c>
      <c r="D1970" s="11" t="s">
        <v>117</v>
      </c>
      <c r="E1970" t="s">
        <v>380</v>
      </c>
      <c r="F1970" t="s">
        <v>69</v>
      </c>
      <c r="G1970" t="str">
        <f t="shared" si="150"/>
        <v>avr-2024</v>
      </c>
      <c r="H1970" t="str">
        <f t="shared" si="151"/>
        <v>20-avr</v>
      </c>
      <c r="I1970">
        <f t="shared" si="152"/>
        <v>2024</v>
      </c>
      <c r="J1970" t="str">
        <f t="shared" si="153"/>
        <v>2024-04</v>
      </c>
      <c r="K1970" t="str">
        <f t="shared" si="154"/>
        <v>Week-end</v>
      </c>
    </row>
    <row r="1971" spans="1:11">
      <c r="A1971" s="11" t="s">
        <v>7</v>
      </c>
      <c r="B1971" s="161">
        <v>45402</v>
      </c>
      <c r="C1971" s="49">
        <v>527.95000000000005</v>
      </c>
      <c r="D1971" s="11" t="s">
        <v>381</v>
      </c>
      <c r="E1971" t="s">
        <v>380</v>
      </c>
      <c r="F1971" t="s">
        <v>69</v>
      </c>
      <c r="G1971" t="str">
        <f t="shared" si="150"/>
        <v>avr-2024</v>
      </c>
      <c r="H1971" t="str">
        <f t="shared" si="151"/>
        <v>20-avr</v>
      </c>
      <c r="I1971">
        <f t="shared" si="152"/>
        <v>2024</v>
      </c>
      <c r="J1971" t="str">
        <f t="shared" si="153"/>
        <v>2024-04</v>
      </c>
      <c r="K1971" t="str">
        <f t="shared" si="154"/>
        <v>Week-end</v>
      </c>
    </row>
    <row r="1972" spans="1:11">
      <c r="A1972" s="11" t="s">
        <v>7</v>
      </c>
      <c r="B1972" s="161">
        <v>45400</v>
      </c>
      <c r="C1972" s="49">
        <v>474.55</v>
      </c>
      <c r="D1972" s="11" t="s">
        <v>113</v>
      </c>
      <c r="E1972" t="s">
        <v>380</v>
      </c>
      <c r="F1972" t="s">
        <v>69</v>
      </c>
      <c r="G1972" t="str">
        <f t="shared" si="150"/>
        <v>avr-2024</v>
      </c>
      <c r="H1972" t="str">
        <f t="shared" si="151"/>
        <v>18-avr</v>
      </c>
      <c r="I1972">
        <f t="shared" si="152"/>
        <v>2024</v>
      </c>
      <c r="J1972" t="str">
        <f t="shared" si="153"/>
        <v>2024-04</v>
      </c>
      <c r="K1972" t="str">
        <f t="shared" si="154"/>
        <v>Semaine</v>
      </c>
    </row>
    <row r="1973" spans="1:11">
      <c r="A1973" s="11" t="s">
        <v>7</v>
      </c>
      <c r="B1973" s="161">
        <v>45400</v>
      </c>
      <c r="C1973" s="49">
        <v>393.5</v>
      </c>
      <c r="D1973" s="11" t="s">
        <v>399</v>
      </c>
      <c r="E1973" t="s">
        <v>380</v>
      </c>
      <c r="F1973" t="s">
        <v>69</v>
      </c>
      <c r="G1973" t="str">
        <f t="shared" si="150"/>
        <v>avr-2024</v>
      </c>
      <c r="H1973" t="str">
        <f t="shared" si="151"/>
        <v>18-avr</v>
      </c>
      <c r="I1973">
        <f t="shared" si="152"/>
        <v>2024</v>
      </c>
      <c r="J1973" t="str">
        <f t="shared" si="153"/>
        <v>2024-04</v>
      </c>
      <c r="K1973" t="str">
        <f t="shared" si="154"/>
        <v>Semaine</v>
      </c>
    </row>
    <row r="1974" spans="1:11">
      <c r="A1974" s="11" t="s">
        <v>7</v>
      </c>
      <c r="B1974" s="161">
        <v>45400</v>
      </c>
      <c r="C1974" s="49">
        <v>506.6</v>
      </c>
      <c r="D1974" s="11" t="s">
        <v>383</v>
      </c>
      <c r="E1974" t="s">
        <v>380</v>
      </c>
      <c r="F1974" t="s">
        <v>69</v>
      </c>
      <c r="G1974" t="str">
        <f t="shared" si="150"/>
        <v>avr-2024</v>
      </c>
      <c r="H1974" t="str">
        <f t="shared" si="151"/>
        <v>18-avr</v>
      </c>
      <c r="I1974">
        <f t="shared" si="152"/>
        <v>2024</v>
      </c>
      <c r="J1974" t="str">
        <f t="shared" si="153"/>
        <v>2024-04</v>
      </c>
      <c r="K1974" t="str">
        <f t="shared" si="154"/>
        <v>Semaine</v>
      </c>
    </row>
    <row r="1975" spans="1:11">
      <c r="A1975" s="11" t="s">
        <v>7</v>
      </c>
      <c r="B1975" s="161">
        <v>45400</v>
      </c>
      <c r="C1975" s="49">
        <v>187.54</v>
      </c>
      <c r="D1975" s="11" t="s">
        <v>118</v>
      </c>
      <c r="E1975" t="s">
        <v>380</v>
      </c>
      <c r="F1975" t="s">
        <v>69</v>
      </c>
      <c r="G1975" t="str">
        <f t="shared" si="150"/>
        <v>avr-2024</v>
      </c>
      <c r="H1975" t="str">
        <f t="shared" si="151"/>
        <v>18-avr</v>
      </c>
      <c r="I1975">
        <f t="shared" si="152"/>
        <v>2024</v>
      </c>
      <c r="J1975" t="str">
        <f t="shared" si="153"/>
        <v>2024-04</v>
      </c>
      <c r="K1975" t="str">
        <f t="shared" si="154"/>
        <v>Semaine</v>
      </c>
    </row>
    <row r="1976" spans="1:11">
      <c r="A1976" s="11" t="s">
        <v>7</v>
      </c>
      <c r="B1976" s="161">
        <v>45400</v>
      </c>
      <c r="C1976" s="49">
        <v>548.82000000000005</v>
      </c>
      <c r="D1976" s="11" t="s">
        <v>117</v>
      </c>
      <c r="E1976" t="s">
        <v>380</v>
      </c>
      <c r="F1976" t="s">
        <v>69</v>
      </c>
      <c r="G1976" t="str">
        <f t="shared" si="150"/>
        <v>avr-2024</v>
      </c>
      <c r="H1976" t="str">
        <f t="shared" si="151"/>
        <v>18-avr</v>
      </c>
      <c r="I1976">
        <f t="shared" si="152"/>
        <v>2024</v>
      </c>
      <c r="J1976" t="str">
        <f t="shared" si="153"/>
        <v>2024-04</v>
      </c>
      <c r="K1976" t="str">
        <f t="shared" si="154"/>
        <v>Semaine</v>
      </c>
    </row>
    <row r="1977" spans="1:11">
      <c r="A1977" s="11" t="s">
        <v>7</v>
      </c>
      <c r="B1977" s="161">
        <v>45400</v>
      </c>
      <c r="C1977" s="49">
        <v>190.2</v>
      </c>
      <c r="D1977" s="11" t="s">
        <v>381</v>
      </c>
      <c r="E1977" t="s">
        <v>380</v>
      </c>
      <c r="F1977" t="s">
        <v>69</v>
      </c>
      <c r="G1977" t="str">
        <f t="shared" si="150"/>
        <v>avr-2024</v>
      </c>
      <c r="H1977" t="str">
        <f t="shared" si="151"/>
        <v>18-avr</v>
      </c>
      <c r="I1977">
        <f t="shared" si="152"/>
        <v>2024</v>
      </c>
      <c r="J1977" t="str">
        <f t="shared" si="153"/>
        <v>2024-04</v>
      </c>
      <c r="K1977" t="str">
        <f t="shared" si="154"/>
        <v>Semaine</v>
      </c>
    </row>
    <row r="1978" spans="1:11">
      <c r="A1978" s="11" t="s">
        <v>7</v>
      </c>
      <c r="B1978" s="161">
        <v>45400</v>
      </c>
      <c r="C1978" s="49">
        <v>331.95</v>
      </c>
      <c r="D1978" s="11" t="s">
        <v>381</v>
      </c>
      <c r="E1978" t="s">
        <v>380</v>
      </c>
      <c r="F1978" t="s">
        <v>69</v>
      </c>
      <c r="G1978" t="str">
        <f t="shared" si="150"/>
        <v>avr-2024</v>
      </c>
      <c r="H1978" t="str">
        <f t="shared" si="151"/>
        <v>18-avr</v>
      </c>
      <c r="I1978">
        <f t="shared" si="152"/>
        <v>2024</v>
      </c>
      <c r="J1978" t="str">
        <f t="shared" si="153"/>
        <v>2024-04</v>
      </c>
      <c r="K1978" t="str">
        <f t="shared" si="154"/>
        <v>Semaine</v>
      </c>
    </row>
    <row r="1979" spans="1:11">
      <c r="A1979" s="11" t="s">
        <v>7</v>
      </c>
      <c r="B1979" s="161">
        <v>45400</v>
      </c>
      <c r="C1979" s="49">
        <v>1299.67</v>
      </c>
      <c r="D1979" s="11" t="s">
        <v>119</v>
      </c>
      <c r="E1979" t="s">
        <v>380</v>
      </c>
      <c r="F1979" t="s">
        <v>69</v>
      </c>
      <c r="G1979" t="str">
        <f t="shared" si="150"/>
        <v>avr-2024</v>
      </c>
      <c r="H1979" t="str">
        <f t="shared" si="151"/>
        <v>18-avr</v>
      </c>
      <c r="I1979">
        <f t="shared" si="152"/>
        <v>2024</v>
      </c>
      <c r="J1979" t="str">
        <f t="shared" si="153"/>
        <v>2024-04</v>
      </c>
      <c r="K1979" t="str">
        <f t="shared" si="154"/>
        <v>Semaine</v>
      </c>
    </row>
    <row r="1980" spans="1:11">
      <c r="A1980" s="11" t="s">
        <v>7</v>
      </c>
      <c r="B1980" s="161">
        <v>45399</v>
      </c>
      <c r="C1980" s="49">
        <v>492.77</v>
      </c>
      <c r="D1980" s="11" t="s">
        <v>118</v>
      </c>
      <c r="E1980" t="s">
        <v>380</v>
      </c>
      <c r="F1980" t="s">
        <v>69</v>
      </c>
      <c r="G1980" t="str">
        <f t="shared" si="150"/>
        <v>avr-2024</v>
      </c>
      <c r="H1980" t="str">
        <f t="shared" si="151"/>
        <v>17-avr</v>
      </c>
      <c r="I1980">
        <f t="shared" si="152"/>
        <v>2024</v>
      </c>
      <c r="J1980" t="str">
        <f t="shared" si="153"/>
        <v>2024-04</v>
      </c>
      <c r="K1980" t="str">
        <f t="shared" si="154"/>
        <v>Semaine</v>
      </c>
    </row>
    <row r="1981" spans="1:11">
      <c r="A1981" s="11" t="s">
        <v>7</v>
      </c>
      <c r="B1981" s="161">
        <v>45399</v>
      </c>
      <c r="C1981" s="49">
        <v>703.72</v>
      </c>
      <c r="D1981" s="11" t="s">
        <v>117</v>
      </c>
      <c r="E1981" t="s">
        <v>380</v>
      </c>
      <c r="F1981" t="s">
        <v>69</v>
      </c>
      <c r="G1981" t="str">
        <f t="shared" si="150"/>
        <v>avr-2024</v>
      </c>
      <c r="H1981" t="str">
        <f t="shared" si="151"/>
        <v>17-avr</v>
      </c>
      <c r="I1981">
        <f t="shared" si="152"/>
        <v>2024</v>
      </c>
      <c r="J1981" t="str">
        <f t="shared" si="153"/>
        <v>2024-04</v>
      </c>
      <c r="K1981" t="str">
        <f t="shared" si="154"/>
        <v>Semaine</v>
      </c>
    </row>
    <row r="1982" spans="1:11">
      <c r="A1982" s="11" t="s">
        <v>7</v>
      </c>
      <c r="B1982" s="161">
        <v>45399</v>
      </c>
      <c r="C1982" s="49">
        <v>293.05</v>
      </c>
      <c r="D1982" s="11" t="s">
        <v>381</v>
      </c>
      <c r="E1982" t="s">
        <v>380</v>
      </c>
      <c r="F1982" t="s">
        <v>69</v>
      </c>
      <c r="G1982" t="str">
        <f t="shared" si="150"/>
        <v>avr-2024</v>
      </c>
      <c r="H1982" t="str">
        <f t="shared" si="151"/>
        <v>17-avr</v>
      </c>
      <c r="I1982">
        <f t="shared" si="152"/>
        <v>2024</v>
      </c>
      <c r="J1982" t="str">
        <f t="shared" si="153"/>
        <v>2024-04</v>
      </c>
      <c r="K1982" t="str">
        <f t="shared" si="154"/>
        <v>Semaine</v>
      </c>
    </row>
    <row r="1983" spans="1:11">
      <c r="A1983" s="11" t="s">
        <v>7</v>
      </c>
      <c r="B1983" s="161">
        <v>45399</v>
      </c>
      <c r="C1983" s="49">
        <v>186.17</v>
      </c>
      <c r="D1983" s="11" t="s">
        <v>120</v>
      </c>
      <c r="E1983" t="s">
        <v>380</v>
      </c>
      <c r="F1983" t="s">
        <v>69</v>
      </c>
      <c r="G1983" t="str">
        <f t="shared" si="150"/>
        <v>avr-2024</v>
      </c>
      <c r="H1983" t="str">
        <f t="shared" si="151"/>
        <v>17-avr</v>
      </c>
      <c r="I1983">
        <f t="shared" si="152"/>
        <v>2024</v>
      </c>
      <c r="J1983" t="str">
        <f t="shared" si="153"/>
        <v>2024-04</v>
      </c>
      <c r="K1983" t="str">
        <f t="shared" si="154"/>
        <v>Semaine</v>
      </c>
    </row>
    <row r="1984" spans="1:11">
      <c r="A1984" s="11" t="s">
        <v>7</v>
      </c>
      <c r="B1984" s="161">
        <v>45398</v>
      </c>
      <c r="C1984" s="49">
        <v>247.05</v>
      </c>
      <c r="D1984" s="11" t="s">
        <v>399</v>
      </c>
      <c r="E1984" t="s">
        <v>380</v>
      </c>
      <c r="F1984" t="s">
        <v>69</v>
      </c>
      <c r="G1984" t="str">
        <f t="shared" si="150"/>
        <v>avr-2024</v>
      </c>
      <c r="H1984" t="str">
        <f t="shared" si="151"/>
        <v>16-avr</v>
      </c>
      <c r="I1984">
        <f t="shared" si="152"/>
        <v>2024</v>
      </c>
      <c r="J1984" t="str">
        <f t="shared" si="153"/>
        <v>2024-04</v>
      </c>
      <c r="K1984" t="str">
        <f t="shared" si="154"/>
        <v>Semaine</v>
      </c>
    </row>
    <row r="1985" spans="1:11">
      <c r="A1985" s="11" t="s">
        <v>7</v>
      </c>
      <c r="B1985" s="161">
        <v>45398</v>
      </c>
      <c r="C1985" s="49">
        <v>89.62</v>
      </c>
      <c r="D1985" s="11" t="s">
        <v>114</v>
      </c>
      <c r="E1985" t="s">
        <v>380</v>
      </c>
      <c r="F1985" t="s">
        <v>69</v>
      </c>
      <c r="G1985" t="str">
        <f t="shared" si="150"/>
        <v>avr-2024</v>
      </c>
      <c r="H1985" t="str">
        <f t="shared" si="151"/>
        <v>16-avr</v>
      </c>
      <c r="I1985">
        <f t="shared" si="152"/>
        <v>2024</v>
      </c>
      <c r="J1985" t="str">
        <f t="shared" si="153"/>
        <v>2024-04</v>
      </c>
      <c r="K1985" t="str">
        <f t="shared" si="154"/>
        <v>Semaine</v>
      </c>
    </row>
    <row r="1986" spans="1:11">
      <c r="A1986" s="11" t="s">
        <v>7</v>
      </c>
      <c r="B1986" s="161">
        <v>45398</v>
      </c>
      <c r="C1986" s="49">
        <v>741.61</v>
      </c>
      <c r="D1986" s="11" t="s">
        <v>381</v>
      </c>
      <c r="E1986" t="s">
        <v>380</v>
      </c>
      <c r="F1986" t="s">
        <v>69</v>
      </c>
      <c r="G1986" t="str">
        <f t="shared" ref="G1986:G2049" si="155">TEXT(B1986,"mmm-aaaa")</f>
        <v>avr-2024</v>
      </c>
      <c r="H1986" t="str">
        <f t="shared" ref="H1986:H2049" si="156">TEXT(B1986,"jj-mmm")</f>
        <v>16-avr</v>
      </c>
      <c r="I1986">
        <f t="shared" ref="I1986:I2049" si="157">YEAR(B1986)</f>
        <v>2024</v>
      </c>
      <c r="J1986" t="str">
        <f t="shared" ref="J1986:J2049" si="158">TEXT(B1986,"aaaa-mm")</f>
        <v>2024-04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61">
        <v>45397</v>
      </c>
      <c r="C1987" s="49">
        <v>234.36</v>
      </c>
      <c r="D1987" s="11" t="s">
        <v>118</v>
      </c>
      <c r="E1987" t="s">
        <v>380</v>
      </c>
      <c r="F1987" t="s">
        <v>69</v>
      </c>
      <c r="G1987" t="str">
        <f t="shared" si="155"/>
        <v>avr-2024</v>
      </c>
      <c r="H1987" t="str">
        <f t="shared" si="156"/>
        <v>15-avr</v>
      </c>
      <c r="I1987">
        <f t="shared" si="157"/>
        <v>2024</v>
      </c>
      <c r="J1987" t="str">
        <f t="shared" si="158"/>
        <v>2024-04</v>
      </c>
      <c r="K1987" t="str">
        <f t="shared" si="159"/>
        <v>Semaine</v>
      </c>
    </row>
    <row r="1988" spans="1:11">
      <c r="A1988" s="11" t="s">
        <v>7</v>
      </c>
      <c r="B1988" s="161">
        <v>45397</v>
      </c>
      <c r="C1988" s="49">
        <v>548.03</v>
      </c>
      <c r="D1988" s="11" t="s">
        <v>117</v>
      </c>
      <c r="E1988" t="s">
        <v>380</v>
      </c>
      <c r="F1988" t="s">
        <v>69</v>
      </c>
      <c r="G1988" t="str">
        <f t="shared" si="155"/>
        <v>avr-2024</v>
      </c>
      <c r="H1988" t="str">
        <f t="shared" si="156"/>
        <v>15-avr</v>
      </c>
      <c r="I1988">
        <f t="shared" si="157"/>
        <v>2024</v>
      </c>
      <c r="J1988" t="str">
        <f t="shared" si="158"/>
        <v>2024-04</v>
      </c>
      <c r="K1988" t="str">
        <f t="shared" si="159"/>
        <v>Semaine</v>
      </c>
    </row>
    <row r="1989" spans="1:11">
      <c r="A1989" s="11" t="s">
        <v>7</v>
      </c>
      <c r="B1989" s="161">
        <v>45397</v>
      </c>
      <c r="C1989" s="49">
        <v>67.989999999999995</v>
      </c>
      <c r="D1989" s="11" t="s">
        <v>381</v>
      </c>
      <c r="E1989" t="s">
        <v>380</v>
      </c>
      <c r="F1989" t="s">
        <v>69</v>
      </c>
      <c r="G1989" t="str">
        <f t="shared" si="155"/>
        <v>avr-2024</v>
      </c>
      <c r="H1989" t="str">
        <f t="shared" si="156"/>
        <v>15-avr</v>
      </c>
      <c r="I1989">
        <f t="shared" si="157"/>
        <v>2024</v>
      </c>
      <c r="J1989" t="str">
        <f t="shared" si="158"/>
        <v>2024-04</v>
      </c>
      <c r="K1989" t="str">
        <f t="shared" si="159"/>
        <v>Semaine</v>
      </c>
    </row>
    <row r="1990" spans="1:11">
      <c r="A1990" s="11" t="s">
        <v>7</v>
      </c>
      <c r="B1990" s="161">
        <v>45397</v>
      </c>
      <c r="C1990" s="49">
        <v>206.22</v>
      </c>
      <c r="D1990" s="11" t="s">
        <v>116</v>
      </c>
      <c r="E1990" t="s">
        <v>380</v>
      </c>
      <c r="F1990" t="s">
        <v>69</v>
      </c>
      <c r="G1990" t="str">
        <f t="shared" si="155"/>
        <v>avr-2024</v>
      </c>
      <c r="H1990" t="str">
        <f t="shared" si="156"/>
        <v>15-avr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61">
        <v>45395</v>
      </c>
      <c r="C1991" s="49">
        <v>418.24</v>
      </c>
      <c r="D1991" s="11" t="s">
        <v>381</v>
      </c>
      <c r="E1991" t="s">
        <v>380</v>
      </c>
      <c r="F1991" t="s">
        <v>69</v>
      </c>
      <c r="G1991" t="str">
        <f t="shared" si="155"/>
        <v>avr-2024</v>
      </c>
      <c r="H1991" t="str">
        <f t="shared" si="156"/>
        <v>13-avr</v>
      </c>
      <c r="I1991">
        <f t="shared" si="157"/>
        <v>2024</v>
      </c>
      <c r="J1991" t="str">
        <f t="shared" si="158"/>
        <v>2024-04</v>
      </c>
      <c r="K1991" t="str">
        <f t="shared" si="159"/>
        <v>Week-end</v>
      </c>
    </row>
    <row r="1992" spans="1:11">
      <c r="A1992" s="11" t="s">
        <v>7</v>
      </c>
      <c r="B1992" s="161">
        <v>45394</v>
      </c>
      <c r="C1992" s="49">
        <v>42.3</v>
      </c>
      <c r="D1992" s="11" t="s">
        <v>381</v>
      </c>
      <c r="E1992" t="s">
        <v>380</v>
      </c>
      <c r="F1992" t="s">
        <v>69</v>
      </c>
      <c r="G1992" t="str">
        <f t="shared" si="155"/>
        <v>avr-2024</v>
      </c>
      <c r="H1992" t="str">
        <f t="shared" si="156"/>
        <v>12-avr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61">
        <v>45393</v>
      </c>
      <c r="C1993" s="49">
        <v>568.02</v>
      </c>
      <c r="D1993" s="11" t="s">
        <v>396</v>
      </c>
      <c r="E1993" t="s">
        <v>380</v>
      </c>
      <c r="F1993" t="s">
        <v>69</v>
      </c>
      <c r="G1993" t="str">
        <f t="shared" si="155"/>
        <v>avr-2024</v>
      </c>
      <c r="H1993" t="str">
        <f t="shared" si="156"/>
        <v>11-avr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61">
        <v>45393</v>
      </c>
      <c r="C1994" s="49">
        <v>836.96</v>
      </c>
      <c r="D1994" s="11" t="s">
        <v>113</v>
      </c>
      <c r="E1994" t="s">
        <v>380</v>
      </c>
      <c r="F1994" t="s">
        <v>69</v>
      </c>
      <c r="G1994" t="str">
        <f t="shared" si="155"/>
        <v>avr-2024</v>
      </c>
      <c r="H1994" t="str">
        <f t="shared" si="156"/>
        <v>11-avr</v>
      </c>
      <c r="I1994">
        <f t="shared" si="157"/>
        <v>2024</v>
      </c>
      <c r="J1994" t="str">
        <f t="shared" si="158"/>
        <v>2024-04</v>
      </c>
      <c r="K1994" t="str">
        <f t="shared" si="159"/>
        <v>Semaine</v>
      </c>
    </row>
    <row r="1995" spans="1:11">
      <c r="A1995" s="11" t="s">
        <v>7</v>
      </c>
      <c r="B1995" s="161">
        <v>45393</v>
      </c>
      <c r="C1995" s="49">
        <v>1007.22</v>
      </c>
      <c r="D1995" s="11" t="s">
        <v>399</v>
      </c>
      <c r="E1995" t="s">
        <v>380</v>
      </c>
      <c r="F1995" t="s">
        <v>69</v>
      </c>
      <c r="G1995" t="str">
        <f t="shared" si="155"/>
        <v>avr-2024</v>
      </c>
      <c r="H1995" t="str">
        <f t="shared" si="156"/>
        <v>11-avr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61">
        <v>45393</v>
      </c>
      <c r="C1996" s="49">
        <v>424.7</v>
      </c>
      <c r="D1996" s="11" t="s">
        <v>383</v>
      </c>
      <c r="E1996" t="s">
        <v>380</v>
      </c>
      <c r="F1996" t="s">
        <v>69</v>
      </c>
      <c r="G1996" t="str">
        <f t="shared" si="155"/>
        <v>avr-2024</v>
      </c>
      <c r="H1996" t="str">
        <f t="shared" si="156"/>
        <v>11-avr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61">
        <v>45393</v>
      </c>
      <c r="C1997" s="49">
        <v>608.84</v>
      </c>
      <c r="D1997" s="11" t="s">
        <v>118</v>
      </c>
      <c r="E1997" t="s">
        <v>380</v>
      </c>
      <c r="F1997" t="s">
        <v>69</v>
      </c>
      <c r="G1997" t="str">
        <f t="shared" si="155"/>
        <v>avr-2024</v>
      </c>
      <c r="H1997" t="str">
        <f t="shared" si="156"/>
        <v>11-avr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61">
        <v>45393</v>
      </c>
      <c r="C1998" s="49">
        <v>775.87</v>
      </c>
      <c r="D1998" s="11" t="s">
        <v>117</v>
      </c>
      <c r="E1998" t="s">
        <v>380</v>
      </c>
      <c r="F1998" t="s">
        <v>69</v>
      </c>
      <c r="G1998" t="str">
        <f t="shared" si="155"/>
        <v>avr-2024</v>
      </c>
      <c r="H1998" t="str">
        <f t="shared" si="156"/>
        <v>11-avr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61">
        <v>45393</v>
      </c>
      <c r="C1999" s="49">
        <v>285.58999999999997</v>
      </c>
      <c r="D1999" s="11" t="s">
        <v>114</v>
      </c>
      <c r="E1999" t="s">
        <v>380</v>
      </c>
      <c r="F1999" t="s">
        <v>69</v>
      </c>
      <c r="G1999" t="str">
        <f t="shared" si="155"/>
        <v>avr-2024</v>
      </c>
      <c r="H1999" t="str">
        <f t="shared" si="156"/>
        <v>11-avr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61">
        <v>45393</v>
      </c>
      <c r="C2000" s="49">
        <v>827.77</v>
      </c>
      <c r="D2000" s="11" t="s">
        <v>381</v>
      </c>
      <c r="E2000" t="s">
        <v>380</v>
      </c>
      <c r="F2000" t="s">
        <v>69</v>
      </c>
      <c r="G2000" t="str">
        <f t="shared" si="155"/>
        <v>avr-2024</v>
      </c>
      <c r="H2000" t="str">
        <f t="shared" si="156"/>
        <v>11-avr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61">
        <v>45392</v>
      </c>
      <c r="C2001" s="49">
        <v>320.52999999999997</v>
      </c>
      <c r="D2001" s="11" t="s">
        <v>399</v>
      </c>
      <c r="E2001" t="s">
        <v>380</v>
      </c>
      <c r="F2001" t="s">
        <v>69</v>
      </c>
      <c r="G2001" t="str">
        <f t="shared" si="155"/>
        <v>avr-2024</v>
      </c>
      <c r="H2001" t="str">
        <f t="shared" si="156"/>
        <v>10-avr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61">
        <v>45392</v>
      </c>
      <c r="C2002" s="49">
        <v>176.22</v>
      </c>
      <c r="D2002" s="11" t="s">
        <v>118</v>
      </c>
      <c r="E2002" t="s">
        <v>380</v>
      </c>
      <c r="F2002" t="s">
        <v>69</v>
      </c>
      <c r="G2002" t="str">
        <f t="shared" si="155"/>
        <v>avr-2024</v>
      </c>
      <c r="H2002" t="str">
        <f t="shared" si="156"/>
        <v>10-avr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61">
        <v>45392</v>
      </c>
      <c r="C2003" s="49">
        <v>237.35</v>
      </c>
      <c r="D2003" s="11" t="s">
        <v>381</v>
      </c>
      <c r="E2003" t="s">
        <v>380</v>
      </c>
      <c r="F2003" t="s">
        <v>69</v>
      </c>
      <c r="G2003" t="str">
        <f t="shared" si="155"/>
        <v>avr-2024</v>
      </c>
      <c r="H2003" t="str">
        <f t="shared" si="156"/>
        <v>10-avr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61">
        <v>45392</v>
      </c>
      <c r="C2004" s="49">
        <v>339.1</v>
      </c>
      <c r="D2004" s="11" t="s">
        <v>389</v>
      </c>
      <c r="E2004" t="s">
        <v>380</v>
      </c>
      <c r="F2004" t="s">
        <v>69</v>
      </c>
      <c r="G2004" t="str">
        <f t="shared" si="155"/>
        <v>avr-2024</v>
      </c>
      <c r="H2004" t="str">
        <f t="shared" si="156"/>
        <v>10-avr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61">
        <v>45392</v>
      </c>
      <c r="C2005" s="49">
        <v>491.61</v>
      </c>
      <c r="D2005" s="11" t="s">
        <v>119</v>
      </c>
      <c r="E2005" t="s">
        <v>380</v>
      </c>
      <c r="F2005" t="s">
        <v>69</v>
      </c>
      <c r="G2005" t="str">
        <f t="shared" si="155"/>
        <v>avr-2024</v>
      </c>
      <c r="H2005" t="str">
        <f t="shared" si="156"/>
        <v>10-avr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61">
        <v>45391</v>
      </c>
      <c r="C2006" s="49">
        <v>197.76</v>
      </c>
      <c r="D2006" s="11" t="s">
        <v>113</v>
      </c>
      <c r="E2006" t="s">
        <v>380</v>
      </c>
      <c r="F2006" t="s">
        <v>69</v>
      </c>
      <c r="G2006" t="str">
        <f t="shared" si="155"/>
        <v>avr-2024</v>
      </c>
      <c r="H2006" t="str">
        <f t="shared" si="156"/>
        <v>09-avr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61">
        <v>45391</v>
      </c>
      <c r="C2007" s="49">
        <v>638.16999999999996</v>
      </c>
      <c r="D2007" s="11" t="s">
        <v>381</v>
      </c>
      <c r="E2007" t="s">
        <v>380</v>
      </c>
      <c r="F2007" t="s">
        <v>69</v>
      </c>
      <c r="G2007" t="str">
        <f t="shared" si="155"/>
        <v>avr-2024</v>
      </c>
      <c r="H2007" t="str">
        <f t="shared" si="156"/>
        <v>09-avr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61">
        <v>45391</v>
      </c>
      <c r="C2008" s="49">
        <v>433.92</v>
      </c>
      <c r="D2008" s="11" t="s">
        <v>117</v>
      </c>
      <c r="E2008" t="s">
        <v>380</v>
      </c>
      <c r="F2008" t="s">
        <v>69</v>
      </c>
      <c r="G2008" t="str">
        <f t="shared" si="155"/>
        <v>avr-2024</v>
      </c>
      <c r="H2008" t="str">
        <f t="shared" si="156"/>
        <v>09-avr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61">
        <v>45391</v>
      </c>
      <c r="C2009" s="49">
        <v>60.08</v>
      </c>
      <c r="D2009" s="11" t="s">
        <v>114</v>
      </c>
      <c r="E2009" t="s">
        <v>380</v>
      </c>
      <c r="F2009" t="s">
        <v>69</v>
      </c>
      <c r="G2009" t="str">
        <f t="shared" si="155"/>
        <v>avr-2024</v>
      </c>
      <c r="H2009" t="str">
        <f t="shared" si="156"/>
        <v>09-avr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61">
        <v>45390</v>
      </c>
      <c r="C2010" s="49">
        <v>808.38</v>
      </c>
      <c r="D2010" s="11" t="s">
        <v>396</v>
      </c>
      <c r="E2010" t="s">
        <v>380</v>
      </c>
      <c r="F2010" t="s">
        <v>69</v>
      </c>
      <c r="G2010" t="str">
        <f t="shared" si="155"/>
        <v>avr-2024</v>
      </c>
      <c r="H2010" t="str">
        <f t="shared" si="156"/>
        <v>08-avr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61">
        <v>45390</v>
      </c>
      <c r="C2011" s="49">
        <v>629.5</v>
      </c>
      <c r="D2011" s="11" t="s">
        <v>383</v>
      </c>
      <c r="E2011" t="s">
        <v>380</v>
      </c>
      <c r="F2011" t="s">
        <v>69</v>
      </c>
      <c r="G2011" t="str">
        <f t="shared" si="155"/>
        <v>avr-2024</v>
      </c>
      <c r="H2011" t="str">
        <f t="shared" si="156"/>
        <v>08-avr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61">
        <v>45390</v>
      </c>
      <c r="C2012" s="49">
        <v>433.92</v>
      </c>
      <c r="D2012" s="11" t="s">
        <v>381</v>
      </c>
      <c r="E2012" t="s">
        <v>380</v>
      </c>
      <c r="F2012" t="s">
        <v>69</v>
      </c>
      <c r="G2012" t="str">
        <f t="shared" si="155"/>
        <v>avr-2024</v>
      </c>
      <c r="H2012" t="str">
        <f t="shared" si="156"/>
        <v>08-avr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61">
        <v>45390</v>
      </c>
      <c r="C2013" s="49">
        <v>288.68</v>
      </c>
      <c r="D2013" s="11" t="s">
        <v>117</v>
      </c>
      <c r="E2013" t="s">
        <v>380</v>
      </c>
      <c r="F2013" t="s">
        <v>69</v>
      </c>
      <c r="G2013" t="str">
        <f t="shared" si="155"/>
        <v>avr-2024</v>
      </c>
      <c r="H2013" t="str">
        <f t="shared" si="156"/>
        <v>08-avr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61">
        <v>45390</v>
      </c>
      <c r="C2014" s="49">
        <v>239.81</v>
      </c>
      <c r="D2014" s="11" t="s">
        <v>119</v>
      </c>
      <c r="E2014" t="s">
        <v>380</v>
      </c>
      <c r="F2014" t="s">
        <v>69</v>
      </c>
      <c r="G2014" t="str">
        <f t="shared" si="155"/>
        <v>avr-2024</v>
      </c>
      <c r="H2014" t="str">
        <f t="shared" si="156"/>
        <v>08-avr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61">
        <v>45390</v>
      </c>
      <c r="C2015" s="49">
        <v>380.87</v>
      </c>
      <c r="D2015" s="11" t="s">
        <v>313</v>
      </c>
      <c r="E2015" t="s">
        <v>380</v>
      </c>
      <c r="F2015" t="s">
        <v>69</v>
      </c>
      <c r="G2015" t="str">
        <f t="shared" si="155"/>
        <v>avr-2024</v>
      </c>
      <c r="H2015" t="str">
        <f t="shared" si="156"/>
        <v>08-avr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61">
        <v>45390</v>
      </c>
      <c r="C2016" s="49">
        <v>86.25</v>
      </c>
      <c r="D2016" s="11" t="s">
        <v>116</v>
      </c>
      <c r="E2016" t="s">
        <v>380</v>
      </c>
      <c r="F2016" t="s">
        <v>69</v>
      </c>
      <c r="G2016" t="str">
        <f t="shared" si="155"/>
        <v>avr-2024</v>
      </c>
      <c r="H2016" t="str">
        <f t="shared" si="156"/>
        <v>08-avr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61">
        <v>45388</v>
      </c>
      <c r="C2017" s="49">
        <v>86.4</v>
      </c>
      <c r="D2017" s="11" t="s">
        <v>381</v>
      </c>
      <c r="E2017" t="s">
        <v>380</v>
      </c>
      <c r="F2017" t="s">
        <v>69</v>
      </c>
      <c r="G2017" t="str">
        <f t="shared" si="155"/>
        <v>avr-2024</v>
      </c>
      <c r="H2017" t="str">
        <f t="shared" si="156"/>
        <v>06-avr</v>
      </c>
      <c r="I2017">
        <f t="shared" si="157"/>
        <v>2024</v>
      </c>
      <c r="J2017" t="str">
        <f t="shared" si="158"/>
        <v>2024-04</v>
      </c>
      <c r="K2017" t="str">
        <f t="shared" si="159"/>
        <v>Week-end</v>
      </c>
    </row>
    <row r="2018" spans="1:11">
      <c r="A2018" s="11" t="s">
        <v>7</v>
      </c>
      <c r="B2018" s="161">
        <v>45387</v>
      </c>
      <c r="C2018" s="49">
        <v>185.09</v>
      </c>
      <c r="D2018" s="11" t="s">
        <v>392</v>
      </c>
      <c r="E2018" t="s">
        <v>380</v>
      </c>
      <c r="F2018" t="s">
        <v>69</v>
      </c>
      <c r="G2018" t="str">
        <f t="shared" si="155"/>
        <v>avr-2024</v>
      </c>
      <c r="H2018" t="str">
        <f t="shared" si="156"/>
        <v>05-avr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61">
        <v>45387</v>
      </c>
      <c r="C2019" s="49">
        <v>369.64</v>
      </c>
      <c r="D2019" s="11" t="s">
        <v>113</v>
      </c>
      <c r="E2019" t="s">
        <v>380</v>
      </c>
      <c r="F2019" t="s">
        <v>69</v>
      </c>
      <c r="G2019" t="str">
        <f t="shared" si="155"/>
        <v>avr-2024</v>
      </c>
      <c r="H2019" t="str">
        <f t="shared" si="156"/>
        <v>05-avr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61">
        <v>45387</v>
      </c>
      <c r="C2020" s="49">
        <v>738.61</v>
      </c>
      <c r="D2020" s="11" t="s">
        <v>399</v>
      </c>
      <c r="E2020" t="s">
        <v>380</v>
      </c>
      <c r="F2020" t="s">
        <v>69</v>
      </c>
      <c r="G2020" t="str">
        <f t="shared" si="155"/>
        <v>avr-2024</v>
      </c>
      <c r="H2020" t="str">
        <f t="shared" si="156"/>
        <v>05-avr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61">
        <v>45387</v>
      </c>
      <c r="C2021" s="49">
        <v>804.77</v>
      </c>
      <c r="D2021" s="11" t="s">
        <v>118</v>
      </c>
      <c r="E2021" t="s">
        <v>380</v>
      </c>
      <c r="F2021" t="s">
        <v>69</v>
      </c>
      <c r="G2021" t="str">
        <f t="shared" si="155"/>
        <v>avr-2024</v>
      </c>
      <c r="H2021" t="str">
        <f t="shared" si="156"/>
        <v>05-avr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61">
        <v>45387</v>
      </c>
      <c r="C2022" s="49">
        <v>824.68</v>
      </c>
      <c r="D2022" s="11" t="s">
        <v>381</v>
      </c>
      <c r="E2022" t="s">
        <v>380</v>
      </c>
      <c r="F2022" t="s">
        <v>69</v>
      </c>
      <c r="G2022" t="str">
        <f t="shared" si="155"/>
        <v>avr-2024</v>
      </c>
      <c r="H2022" t="str">
        <f t="shared" si="156"/>
        <v>05-avr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61">
        <v>45387</v>
      </c>
      <c r="C2023" s="49">
        <v>1217.68</v>
      </c>
      <c r="D2023" s="11" t="s">
        <v>117</v>
      </c>
      <c r="E2023" t="s">
        <v>380</v>
      </c>
      <c r="F2023" t="s">
        <v>69</v>
      </c>
      <c r="G2023" t="str">
        <f t="shared" si="155"/>
        <v>avr-2024</v>
      </c>
      <c r="H2023" t="str">
        <f t="shared" si="156"/>
        <v>05-avr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61">
        <v>45387</v>
      </c>
      <c r="C2024" s="49">
        <v>224.36</v>
      </c>
      <c r="D2024" s="11" t="s">
        <v>114</v>
      </c>
      <c r="E2024" t="s">
        <v>380</v>
      </c>
      <c r="F2024" t="s">
        <v>69</v>
      </c>
      <c r="G2024" t="str">
        <f t="shared" si="155"/>
        <v>avr-2024</v>
      </c>
      <c r="H2024" t="str">
        <f t="shared" si="156"/>
        <v>05-avr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61">
        <v>45386</v>
      </c>
      <c r="C2025" s="49">
        <v>1743.9</v>
      </c>
      <c r="D2025" s="11" t="s">
        <v>120</v>
      </c>
      <c r="E2025" t="s">
        <v>380</v>
      </c>
      <c r="F2025" t="s">
        <v>69</v>
      </c>
      <c r="G2025" t="str">
        <f t="shared" si="155"/>
        <v>avr-2024</v>
      </c>
      <c r="H2025" t="str">
        <f t="shared" si="156"/>
        <v>04-avr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61">
        <v>45386</v>
      </c>
      <c r="C2026" s="49">
        <v>222.75</v>
      </c>
      <c r="D2026" s="11" t="s">
        <v>116</v>
      </c>
      <c r="E2026" t="s">
        <v>380</v>
      </c>
      <c r="F2026" t="s">
        <v>69</v>
      </c>
      <c r="G2026" t="str">
        <f t="shared" si="155"/>
        <v>avr-2024</v>
      </c>
      <c r="H2026" t="str">
        <f t="shared" si="156"/>
        <v>04-avr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61">
        <v>45385</v>
      </c>
      <c r="C2027" s="49">
        <v>294</v>
      </c>
      <c r="D2027" s="11" t="s">
        <v>383</v>
      </c>
      <c r="E2027" t="s">
        <v>380</v>
      </c>
      <c r="F2027" t="s">
        <v>69</v>
      </c>
      <c r="G2027" t="str">
        <f t="shared" si="155"/>
        <v>avr-2024</v>
      </c>
      <c r="H2027" t="str">
        <f t="shared" si="156"/>
        <v>03-avr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61">
        <v>45385</v>
      </c>
      <c r="C2028" s="49">
        <v>311.94</v>
      </c>
      <c r="D2028" s="11" t="s">
        <v>118</v>
      </c>
      <c r="E2028" t="s">
        <v>380</v>
      </c>
      <c r="F2028" t="s">
        <v>69</v>
      </c>
      <c r="G2028" t="str">
        <f t="shared" si="155"/>
        <v>avr-2024</v>
      </c>
      <c r="H2028" t="str">
        <f t="shared" si="156"/>
        <v>03-avr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61">
        <v>45385</v>
      </c>
      <c r="C2029" s="49">
        <v>271.45</v>
      </c>
      <c r="D2029" s="11" t="s">
        <v>381</v>
      </c>
      <c r="E2029" t="s">
        <v>380</v>
      </c>
      <c r="F2029" t="s">
        <v>69</v>
      </c>
      <c r="G2029" t="str">
        <f t="shared" si="155"/>
        <v>avr-2024</v>
      </c>
      <c r="H2029" t="str">
        <f t="shared" si="156"/>
        <v>03-avr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61">
        <v>45385</v>
      </c>
      <c r="C2030" s="49">
        <v>118.99</v>
      </c>
      <c r="D2030" s="11" t="s">
        <v>117</v>
      </c>
      <c r="E2030" t="s">
        <v>380</v>
      </c>
      <c r="F2030" t="s">
        <v>69</v>
      </c>
      <c r="G2030" t="str">
        <f t="shared" si="155"/>
        <v>avr-2024</v>
      </c>
      <c r="H2030" t="str">
        <f t="shared" si="156"/>
        <v>03-avr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61">
        <v>45385</v>
      </c>
      <c r="C2031" s="49">
        <v>1156.44</v>
      </c>
      <c r="D2031" s="11" t="s">
        <v>119</v>
      </c>
      <c r="E2031" t="s">
        <v>380</v>
      </c>
      <c r="F2031" t="s">
        <v>69</v>
      </c>
      <c r="G2031" t="str">
        <f t="shared" si="155"/>
        <v>avr-2024</v>
      </c>
      <c r="H2031" t="str">
        <f t="shared" si="156"/>
        <v>03-avr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61">
        <v>45384</v>
      </c>
      <c r="C2032" s="49">
        <v>130.09</v>
      </c>
      <c r="D2032" s="11" t="s">
        <v>381</v>
      </c>
      <c r="E2032" t="s">
        <v>380</v>
      </c>
      <c r="F2032" t="s">
        <v>69</v>
      </c>
      <c r="G2032" t="str">
        <f t="shared" si="155"/>
        <v>avr-2024</v>
      </c>
      <c r="H2032" t="str">
        <f t="shared" si="156"/>
        <v>02-avr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61">
        <v>45384</v>
      </c>
      <c r="C2033" s="49">
        <v>649.74</v>
      </c>
      <c r="D2033" s="11" t="s">
        <v>397</v>
      </c>
      <c r="E2033" t="s">
        <v>380</v>
      </c>
      <c r="F2033" t="s">
        <v>69</v>
      </c>
      <c r="G2033" t="str">
        <f t="shared" si="155"/>
        <v>avr-2024</v>
      </c>
      <c r="H2033" t="str">
        <f t="shared" si="156"/>
        <v>02-avr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61">
        <v>45381</v>
      </c>
      <c r="C2034" s="49">
        <v>174</v>
      </c>
      <c r="D2034" s="11" t="s">
        <v>381</v>
      </c>
      <c r="E2034" t="s">
        <v>380</v>
      </c>
      <c r="F2034" t="s">
        <v>69</v>
      </c>
      <c r="G2034" t="str">
        <f t="shared" si="155"/>
        <v>mars-2024</v>
      </c>
      <c r="H2034" t="str">
        <f t="shared" si="156"/>
        <v>30-mars</v>
      </c>
      <c r="I2034">
        <f t="shared" si="157"/>
        <v>2024</v>
      </c>
      <c r="J2034" t="str">
        <f t="shared" si="158"/>
        <v>2024-03</v>
      </c>
      <c r="K2034" t="str">
        <f t="shared" si="159"/>
        <v>Week-end</v>
      </c>
    </row>
    <row r="2035" spans="1:11">
      <c r="A2035" s="11" t="s">
        <v>7</v>
      </c>
      <c r="B2035" s="161">
        <v>45381</v>
      </c>
      <c r="C2035" s="49">
        <v>186.08</v>
      </c>
      <c r="D2035" s="11" t="s">
        <v>117</v>
      </c>
      <c r="E2035" t="s">
        <v>380</v>
      </c>
      <c r="F2035" t="s">
        <v>69</v>
      </c>
      <c r="G2035" t="str">
        <f t="shared" si="155"/>
        <v>mars-2024</v>
      </c>
      <c r="H2035" t="str">
        <f t="shared" si="156"/>
        <v>30-mars</v>
      </c>
      <c r="I2035">
        <f t="shared" si="157"/>
        <v>2024</v>
      </c>
      <c r="J2035" t="str">
        <f t="shared" si="158"/>
        <v>2024-03</v>
      </c>
      <c r="K2035" t="str">
        <f t="shared" si="159"/>
        <v>Week-end</v>
      </c>
    </row>
    <row r="2036" spans="1:11">
      <c r="A2036" s="11" t="s">
        <v>7</v>
      </c>
      <c r="B2036" s="161">
        <v>45380</v>
      </c>
      <c r="C2036" s="49">
        <v>615.98</v>
      </c>
      <c r="D2036" s="11" t="s">
        <v>113</v>
      </c>
      <c r="E2036" t="s">
        <v>380</v>
      </c>
      <c r="F2036" t="s">
        <v>69</v>
      </c>
      <c r="G2036" t="str">
        <f t="shared" si="155"/>
        <v>mars-2024</v>
      </c>
      <c r="H2036" t="str">
        <f t="shared" si="156"/>
        <v>29-mars</v>
      </c>
      <c r="I2036">
        <f t="shared" si="157"/>
        <v>2024</v>
      </c>
      <c r="J2036" t="str">
        <f t="shared" si="158"/>
        <v>2024-03</v>
      </c>
      <c r="K2036" t="str">
        <f t="shared" si="159"/>
        <v>Semaine</v>
      </c>
    </row>
    <row r="2037" spans="1:11">
      <c r="A2037" s="11" t="s">
        <v>7</v>
      </c>
      <c r="B2037" s="161">
        <v>45380</v>
      </c>
      <c r="C2037" s="49">
        <v>57.59</v>
      </c>
      <c r="D2037" s="11" t="s">
        <v>392</v>
      </c>
      <c r="E2037" t="s">
        <v>380</v>
      </c>
      <c r="F2037" t="s">
        <v>69</v>
      </c>
      <c r="G2037" t="str">
        <f t="shared" si="155"/>
        <v>mars-2024</v>
      </c>
      <c r="H2037" t="str">
        <f t="shared" si="156"/>
        <v>29-mars</v>
      </c>
      <c r="I2037">
        <f t="shared" si="157"/>
        <v>2024</v>
      </c>
      <c r="J2037" t="str">
        <f t="shared" si="158"/>
        <v>2024-03</v>
      </c>
      <c r="K2037" t="str">
        <f t="shared" si="159"/>
        <v>Semaine</v>
      </c>
    </row>
    <row r="2038" spans="1:11">
      <c r="A2038" t="s">
        <v>7</v>
      </c>
      <c r="B2038" s="162">
        <v>45380</v>
      </c>
      <c r="C2038" s="2">
        <v>212.5</v>
      </c>
      <c r="D2038" t="s">
        <v>113</v>
      </c>
      <c r="E2038" t="s">
        <v>380</v>
      </c>
      <c r="F2038" t="s">
        <v>69</v>
      </c>
      <c r="G2038" t="str">
        <f t="shared" si="155"/>
        <v>mars-2024</v>
      </c>
      <c r="H2038" t="str">
        <f t="shared" si="156"/>
        <v>29-mars</v>
      </c>
      <c r="I2038">
        <f t="shared" si="157"/>
        <v>2024</v>
      </c>
      <c r="J2038" t="str">
        <f t="shared" si="158"/>
        <v>2024-03</v>
      </c>
      <c r="K2038" t="str">
        <f t="shared" si="159"/>
        <v>Semaine</v>
      </c>
    </row>
    <row r="2039" spans="1:11">
      <c r="A2039" t="s">
        <v>7</v>
      </c>
      <c r="B2039" s="162">
        <v>45380</v>
      </c>
      <c r="C2039" s="2">
        <v>387.77</v>
      </c>
      <c r="D2039" t="s">
        <v>383</v>
      </c>
      <c r="E2039" t="s">
        <v>380</v>
      </c>
      <c r="F2039" t="s">
        <v>69</v>
      </c>
      <c r="G2039" t="str">
        <f t="shared" si="155"/>
        <v>mars-2024</v>
      </c>
      <c r="H2039" t="str">
        <f t="shared" si="156"/>
        <v>29-mars</v>
      </c>
      <c r="I2039">
        <f t="shared" si="157"/>
        <v>2024</v>
      </c>
      <c r="J2039" t="str">
        <f t="shared" si="158"/>
        <v>2024-03</v>
      </c>
      <c r="K2039" t="str">
        <f t="shared" si="159"/>
        <v>Semaine</v>
      </c>
    </row>
    <row r="2040" spans="1:11">
      <c r="A2040" t="s">
        <v>7</v>
      </c>
      <c r="B2040" s="162">
        <v>45380</v>
      </c>
      <c r="C2040" s="2">
        <v>766.22</v>
      </c>
      <c r="D2040" t="s">
        <v>381</v>
      </c>
      <c r="E2040" t="s">
        <v>380</v>
      </c>
      <c r="F2040" t="s">
        <v>69</v>
      </c>
      <c r="G2040" t="str">
        <f t="shared" si="155"/>
        <v>mars-2024</v>
      </c>
      <c r="H2040" t="str">
        <f t="shared" si="156"/>
        <v>29-mars</v>
      </c>
      <c r="I2040">
        <f t="shared" si="157"/>
        <v>2024</v>
      </c>
      <c r="J2040" t="str">
        <f t="shared" si="158"/>
        <v>2024-03</v>
      </c>
      <c r="K2040" t="str">
        <f t="shared" si="159"/>
        <v>Semaine</v>
      </c>
    </row>
    <row r="2041" spans="1:11">
      <c r="A2041" t="s">
        <v>7</v>
      </c>
      <c r="B2041" s="162">
        <v>45380</v>
      </c>
      <c r="C2041" s="2">
        <v>844.11</v>
      </c>
      <c r="D2041" t="s">
        <v>117</v>
      </c>
      <c r="E2041" t="s">
        <v>380</v>
      </c>
      <c r="F2041" t="s">
        <v>69</v>
      </c>
      <c r="G2041" t="str">
        <f t="shared" si="155"/>
        <v>mars-2024</v>
      </c>
      <c r="H2041" t="str">
        <f t="shared" si="156"/>
        <v>29-mars</v>
      </c>
      <c r="I2041">
        <f t="shared" si="157"/>
        <v>2024</v>
      </c>
      <c r="J2041" t="str">
        <f t="shared" si="158"/>
        <v>2024-03</v>
      </c>
      <c r="K2041" t="str">
        <f t="shared" si="159"/>
        <v>Semaine</v>
      </c>
    </row>
    <row r="2042" spans="1:11">
      <c r="A2042" t="s">
        <v>7</v>
      </c>
      <c r="B2042" s="162">
        <v>45379</v>
      </c>
      <c r="C2042" s="2">
        <v>2520</v>
      </c>
      <c r="D2042" t="s">
        <v>274</v>
      </c>
      <c r="E2042" t="s">
        <v>380</v>
      </c>
      <c r="F2042" t="s">
        <v>69</v>
      </c>
      <c r="G2042" t="str">
        <f t="shared" si="155"/>
        <v>mars-2024</v>
      </c>
      <c r="H2042" t="str">
        <f t="shared" si="156"/>
        <v>28-mars</v>
      </c>
      <c r="I2042">
        <f t="shared" si="157"/>
        <v>2024</v>
      </c>
      <c r="J2042" t="str">
        <f t="shared" si="158"/>
        <v>2024-03</v>
      </c>
      <c r="K2042" t="str">
        <f t="shared" si="159"/>
        <v>Semaine</v>
      </c>
    </row>
    <row r="2043" spans="1:11">
      <c r="A2043" t="s">
        <v>7</v>
      </c>
      <c r="B2043" s="162">
        <v>45379</v>
      </c>
      <c r="C2043" s="2">
        <v>617.20000000000005</v>
      </c>
      <c r="D2043" t="s">
        <v>113</v>
      </c>
      <c r="E2043" t="s">
        <v>380</v>
      </c>
      <c r="F2043" t="s">
        <v>69</v>
      </c>
      <c r="G2043" t="str">
        <f t="shared" si="155"/>
        <v>mars-2024</v>
      </c>
      <c r="H2043" t="str">
        <f t="shared" si="156"/>
        <v>28-mars</v>
      </c>
      <c r="I2043">
        <f t="shared" si="157"/>
        <v>2024</v>
      </c>
      <c r="J2043" t="str">
        <f t="shared" si="158"/>
        <v>2024-03</v>
      </c>
      <c r="K2043" t="str">
        <f t="shared" si="159"/>
        <v>Semaine</v>
      </c>
    </row>
    <row r="2044" spans="1:11">
      <c r="A2044" t="s">
        <v>7</v>
      </c>
      <c r="B2044" s="162">
        <v>45379</v>
      </c>
      <c r="C2044" s="2">
        <v>131</v>
      </c>
      <c r="D2044" t="s">
        <v>70</v>
      </c>
      <c r="E2044" t="s">
        <v>380</v>
      </c>
      <c r="F2044" t="s">
        <v>69</v>
      </c>
      <c r="G2044" t="str">
        <f t="shared" si="155"/>
        <v>mars-2024</v>
      </c>
      <c r="H2044" t="str">
        <f t="shared" si="156"/>
        <v>28-mars</v>
      </c>
      <c r="I2044">
        <f t="shared" si="157"/>
        <v>2024</v>
      </c>
      <c r="J2044" t="str">
        <f t="shared" si="158"/>
        <v>2024-03</v>
      </c>
      <c r="K2044" t="str">
        <f t="shared" si="159"/>
        <v>Semaine</v>
      </c>
    </row>
    <row r="2045" spans="1:11">
      <c r="A2045" t="s">
        <v>7</v>
      </c>
      <c r="B2045" s="162">
        <v>45379</v>
      </c>
      <c r="C2045" s="2">
        <v>188.77</v>
      </c>
      <c r="D2045" t="s">
        <v>396</v>
      </c>
      <c r="E2045" t="s">
        <v>380</v>
      </c>
      <c r="F2045" t="s">
        <v>69</v>
      </c>
      <c r="G2045" t="str">
        <f t="shared" si="155"/>
        <v>mars-2024</v>
      </c>
      <c r="H2045" t="str">
        <f t="shared" si="156"/>
        <v>28-mars</v>
      </c>
      <c r="I2045">
        <f t="shared" si="157"/>
        <v>2024</v>
      </c>
      <c r="J2045" t="str">
        <f t="shared" si="158"/>
        <v>2024-03</v>
      </c>
      <c r="K2045" t="str">
        <f t="shared" si="159"/>
        <v>Semaine</v>
      </c>
    </row>
    <row r="2046" spans="1:11">
      <c r="A2046" t="s">
        <v>7</v>
      </c>
      <c r="B2046" s="162">
        <v>45379</v>
      </c>
      <c r="C2046" s="2">
        <v>714.8</v>
      </c>
      <c r="D2046" t="s">
        <v>118</v>
      </c>
      <c r="E2046" t="s">
        <v>380</v>
      </c>
      <c r="F2046" t="s">
        <v>69</v>
      </c>
      <c r="G2046" t="str">
        <f t="shared" si="155"/>
        <v>mars-2024</v>
      </c>
      <c r="H2046" t="str">
        <f t="shared" si="156"/>
        <v>28-mars</v>
      </c>
      <c r="I2046">
        <f t="shared" si="157"/>
        <v>2024</v>
      </c>
      <c r="J2046" t="str">
        <f t="shared" si="158"/>
        <v>2024-03</v>
      </c>
      <c r="K2046" t="str">
        <f t="shared" si="159"/>
        <v>Semaine</v>
      </c>
    </row>
    <row r="2047" spans="1:11">
      <c r="A2047" t="s">
        <v>7</v>
      </c>
      <c r="B2047" s="162">
        <v>45379</v>
      </c>
      <c r="C2047" s="2">
        <v>596.51</v>
      </c>
      <c r="D2047" t="s">
        <v>381</v>
      </c>
      <c r="E2047" t="s">
        <v>380</v>
      </c>
      <c r="F2047" t="s">
        <v>69</v>
      </c>
      <c r="G2047" t="str">
        <f t="shared" si="155"/>
        <v>mars-2024</v>
      </c>
      <c r="H2047" t="str">
        <f t="shared" si="156"/>
        <v>28-mars</v>
      </c>
      <c r="I2047">
        <f t="shared" si="157"/>
        <v>2024</v>
      </c>
      <c r="J2047" t="str">
        <f t="shared" si="158"/>
        <v>2024-03</v>
      </c>
      <c r="K2047" t="str">
        <f t="shared" si="159"/>
        <v>Semaine</v>
      </c>
    </row>
    <row r="2048" spans="1:11">
      <c r="A2048" t="s">
        <v>7</v>
      </c>
      <c r="B2048" s="162">
        <v>45379</v>
      </c>
      <c r="C2048" s="2">
        <v>563.42999999999995</v>
      </c>
      <c r="D2048" t="s">
        <v>117</v>
      </c>
      <c r="E2048" t="s">
        <v>380</v>
      </c>
      <c r="F2048" t="s">
        <v>69</v>
      </c>
      <c r="G2048" t="str">
        <f t="shared" si="155"/>
        <v>mars-2024</v>
      </c>
      <c r="H2048" t="str">
        <f t="shared" si="156"/>
        <v>28-mars</v>
      </c>
      <c r="I2048">
        <f t="shared" si="157"/>
        <v>2024</v>
      </c>
      <c r="J2048" t="str">
        <f t="shared" si="158"/>
        <v>2024-03</v>
      </c>
      <c r="K2048" t="str">
        <f t="shared" si="159"/>
        <v>Semaine</v>
      </c>
    </row>
    <row r="2049" spans="1:11">
      <c r="A2049" t="s">
        <v>7</v>
      </c>
      <c r="B2049" s="162">
        <v>45378</v>
      </c>
      <c r="C2049" s="2">
        <v>398.62</v>
      </c>
      <c r="D2049" t="s">
        <v>381</v>
      </c>
      <c r="E2049" t="s">
        <v>380</v>
      </c>
      <c r="F2049" t="s">
        <v>69</v>
      </c>
      <c r="G2049" t="str">
        <f t="shared" si="155"/>
        <v>mars-2024</v>
      </c>
      <c r="H2049" t="str">
        <f t="shared" si="156"/>
        <v>27-mars</v>
      </c>
      <c r="I2049">
        <f t="shared" si="157"/>
        <v>2024</v>
      </c>
      <c r="J2049" t="str">
        <f t="shared" si="158"/>
        <v>2024-03</v>
      </c>
      <c r="K2049" t="str">
        <f t="shared" si="159"/>
        <v>Semaine</v>
      </c>
    </row>
    <row r="2050" spans="1:11">
      <c r="A2050" t="s">
        <v>7</v>
      </c>
      <c r="B2050" s="162">
        <v>45378</v>
      </c>
      <c r="C2050" s="2">
        <v>550.53</v>
      </c>
      <c r="D2050" t="s">
        <v>117</v>
      </c>
      <c r="E2050" t="s">
        <v>380</v>
      </c>
      <c r="F2050" t="s">
        <v>69</v>
      </c>
      <c r="G2050" t="str">
        <f t="shared" ref="G2050:G2113" si="160">TEXT(B2050,"mmm-aaaa")</f>
        <v>mars-2024</v>
      </c>
      <c r="H2050" t="str">
        <f t="shared" ref="H2050:H2113" si="161">TEXT(B2050,"jj-mmm")</f>
        <v>27-mars</v>
      </c>
      <c r="I2050">
        <f t="shared" ref="I2050:I2113" si="162">YEAR(B2050)</f>
        <v>2024</v>
      </c>
      <c r="J2050" t="str">
        <f t="shared" ref="J2050:J2113" si="163">TEXT(B2050,"aaaa-mm")</f>
        <v>2024-03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62">
        <v>45378</v>
      </c>
      <c r="C2051" s="2">
        <v>1199.48</v>
      </c>
      <c r="D2051" t="s">
        <v>116</v>
      </c>
      <c r="E2051" t="s">
        <v>380</v>
      </c>
      <c r="F2051" t="s">
        <v>69</v>
      </c>
      <c r="G2051" t="str">
        <f t="shared" si="160"/>
        <v>mars-2024</v>
      </c>
      <c r="H2051" t="str">
        <f t="shared" si="161"/>
        <v>27-mars</v>
      </c>
      <c r="I2051">
        <f t="shared" si="162"/>
        <v>2024</v>
      </c>
      <c r="J2051" t="str">
        <f t="shared" si="163"/>
        <v>2024-03</v>
      </c>
      <c r="K2051" t="str">
        <f t="shared" si="164"/>
        <v>Semaine</v>
      </c>
    </row>
    <row r="2052" spans="1:11">
      <c r="A2052" t="s">
        <v>7</v>
      </c>
      <c r="B2052" s="162">
        <v>45378</v>
      </c>
      <c r="C2052" s="2">
        <v>589.71</v>
      </c>
      <c r="D2052" t="s">
        <v>397</v>
      </c>
      <c r="E2052" t="s">
        <v>380</v>
      </c>
      <c r="F2052" t="s">
        <v>69</v>
      </c>
      <c r="G2052" t="str">
        <f t="shared" si="160"/>
        <v>mars-2024</v>
      </c>
      <c r="H2052" t="str">
        <f t="shared" si="161"/>
        <v>27-mars</v>
      </c>
      <c r="I2052">
        <f t="shared" si="162"/>
        <v>2024</v>
      </c>
      <c r="J2052" t="str">
        <f t="shared" si="163"/>
        <v>2024-03</v>
      </c>
      <c r="K2052" t="str">
        <f t="shared" si="164"/>
        <v>Semaine</v>
      </c>
    </row>
    <row r="2053" spans="1:11">
      <c r="A2053" t="s">
        <v>7</v>
      </c>
      <c r="B2053" s="162">
        <v>45377</v>
      </c>
      <c r="C2053" s="2">
        <v>709.5</v>
      </c>
      <c r="D2053" t="s">
        <v>383</v>
      </c>
      <c r="E2053" t="s">
        <v>380</v>
      </c>
      <c r="F2053" t="s">
        <v>69</v>
      </c>
      <c r="G2053" t="str">
        <f t="shared" si="160"/>
        <v>mars-2024</v>
      </c>
      <c r="H2053" t="str">
        <f t="shared" si="161"/>
        <v>26-mars</v>
      </c>
      <c r="I2053">
        <f t="shared" si="162"/>
        <v>2024</v>
      </c>
      <c r="J2053" t="str">
        <f t="shared" si="163"/>
        <v>2024-03</v>
      </c>
      <c r="K2053" t="str">
        <f t="shared" si="164"/>
        <v>Semaine</v>
      </c>
    </row>
    <row r="2054" spans="1:11">
      <c r="A2054" t="s">
        <v>7</v>
      </c>
      <c r="B2054" s="162">
        <v>45377</v>
      </c>
      <c r="C2054" s="2">
        <v>487.79</v>
      </c>
      <c r="D2054" t="s">
        <v>381</v>
      </c>
      <c r="E2054" t="s">
        <v>380</v>
      </c>
      <c r="F2054" t="s">
        <v>69</v>
      </c>
      <c r="G2054" t="str">
        <f t="shared" si="160"/>
        <v>mars-2024</v>
      </c>
      <c r="H2054" t="str">
        <f t="shared" si="161"/>
        <v>26-mars</v>
      </c>
      <c r="I2054">
        <f t="shared" si="162"/>
        <v>2024</v>
      </c>
      <c r="J2054" t="str">
        <f t="shared" si="163"/>
        <v>2024-03</v>
      </c>
      <c r="K2054" t="str">
        <f t="shared" si="164"/>
        <v>Semaine</v>
      </c>
    </row>
    <row r="2055" spans="1:11">
      <c r="A2055" t="s">
        <v>7</v>
      </c>
      <c r="B2055" s="162">
        <v>45377</v>
      </c>
      <c r="C2055" s="2">
        <v>398.62</v>
      </c>
      <c r="D2055" t="s">
        <v>118</v>
      </c>
      <c r="E2055" t="s">
        <v>380</v>
      </c>
      <c r="F2055" t="s">
        <v>69</v>
      </c>
      <c r="G2055" t="str">
        <f t="shared" si="160"/>
        <v>mars-2024</v>
      </c>
      <c r="H2055" t="str">
        <f t="shared" si="161"/>
        <v>26-mars</v>
      </c>
      <c r="I2055">
        <f t="shared" si="162"/>
        <v>2024</v>
      </c>
      <c r="J2055" t="str">
        <f t="shared" si="163"/>
        <v>2024-03</v>
      </c>
      <c r="K2055" t="str">
        <f t="shared" si="164"/>
        <v>Semaine</v>
      </c>
    </row>
    <row r="2056" spans="1:11">
      <c r="A2056" t="s">
        <v>7</v>
      </c>
      <c r="B2056" s="162">
        <v>45377</v>
      </c>
      <c r="C2056" s="2">
        <v>322.67</v>
      </c>
      <c r="D2056" t="s">
        <v>117</v>
      </c>
      <c r="E2056" t="s">
        <v>380</v>
      </c>
      <c r="F2056" t="s">
        <v>69</v>
      </c>
      <c r="G2056" t="str">
        <f t="shared" si="160"/>
        <v>mars-2024</v>
      </c>
      <c r="H2056" t="str">
        <f t="shared" si="161"/>
        <v>26-mars</v>
      </c>
      <c r="I2056">
        <f t="shared" si="162"/>
        <v>2024</v>
      </c>
      <c r="J2056" t="str">
        <f t="shared" si="163"/>
        <v>2024-03</v>
      </c>
      <c r="K2056" t="str">
        <f t="shared" si="164"/>
        <v>Semaine</v>
      </c>
    </row>
    <row r="2057" spans="1:11">
      <c r="A2057" t="s">
        <v>7</v>
      </c>
      <c r="B2057" s="162">
        <v>45377</v>
      </c>
      <c r="C2057" s="2">
        <v>84.69</v>
      </c>
      <c r="D2057" t="s">
        <v>114</v>
      </c>
      <c r="E2057" t="s">
        <v>380</v>
      </c>
      <c r="F2057" t="s">
        <v>69</v>
      </c>
      <c r="G2057" t="str">
        <f t="shared" si="160"/>
        <v>mars-2024</v>
      </c>
      <c r="H2057" t="str">
        <f t="shared" si="161"/>
        <v>26-mars</v>
      </c>
      <c r="I2057">
        <f t="shared" si="162"/>
        <v>2024</v>
      </c>
      <c r="J2057" t="str">
        <f t="shared" si="163"/>
        <v>2024-03</v>
      </c>
      <c r="K2057" t="str">
        <f t="shared" si="164"/>
        <v>Semaine</v>
      </c>
    </row>
    <row r="2058" spans="1:11">
      <c r="A2058" t="s">
        <v>7</v>
      </c>
      <c r="B2058" s="162">
        <v>45377</v>
      </c>
      <c r="C2058" s="2">
        <v>98.49</v>
      </c>
      <c r="D2058" t="s">
        <v>120</v>
      </c>
      <c r="E2058" t="s">
        <v>380</v>
      </c>
      <c r="F2058" t="s">
        <v>69</v>
      </c>
      <c r="G2058" t="str">
        <f t="shared" si="160"/>
        <v>mars-2024</v>
      </c>
      <c r="H2058" t="str">
        <f t="shared" si="161"/>
        <v>26-mars</v>
      </c>
      <c r="I2058">
        <f t="shared" si="162"/>
        <v>2024</v>
      </c>
      <c r="J2058" t="str">
        <f t="shared" si="163"/>
        <v>2024-03</v>
      </c>
      <c r="K2058" t="str">
        <f t="shared" si="164"/>
        <v>Semaine</v>
      </c>
    </row>
    <row r="2059" spans="1:11">
      <c r="A2059" t="s">
        <v>7</v>
      </c>
      <c r="B2059" s="162">
        <v>45376</v>
      </c>
      <c r="C2059" s="2">
        <v>224.6</v>
      </c>
      <c r="D2059" t="s">
        <v>381</v>
      </c>
      <c r="E2059" t="s">
        <v>380</v>
      </c>
      <c r="F2059" t="s">
        <v>69</v>
      </c>
      <c r="G2059" t="str">
        <f t="shared" si="160"/>
        <v>mars-2024</v>
      </c>
      <c r="H2059" t="str">
        <f t="shared" si="161"/>
        <v>25-mars</v>
      </c>
      <c r="I2059">
        <f t="shared" si="162"/>
        <v>2024</v>
      </c>
      <c r="J2059" t="str">
        <f t="shared" si="163"/>
        <v>2024-03</v>
      </c>
      <c r="K2059" t="str">
        <f t="shared" si="164"/>
        <v>Semaine</v>
      </c>
    </row>
    <row r="2060" spans="1:11">
      <c r="A2060" t="s">
        <v>7</v>
      </c>
      <c r="B2060" s="162">
        <v>45374</v>
      </c>
      <c r="C2060" s="2">
        <v>84.6</v>
      </c>
      <c r="D2060" t="s">
        <v>381</v>
      </c>
      <c r="E2060" t="s">
        <v>380</v>
      </c>
      <c r="F2060" t="s">
        <v>69</v>
      </c>
      <c r="G2060" t="str">
        <f t="shared" si="160"/>
        <v>mars-2024</v>
      </c>
      <c r="H2060" t="str">
        <f t="shared" si="161"/>
        <v>23-mars</v>
      </c>
      <c r="I2060">
        <f t="shared" si="162"/>
        <v>2024</v>
      </c>
      <c r="J2060" t="str">
        <f t="shared" si="163"/>
        <v>2024-03</v>
      </c>
      <c r="K2060" t="str">
        <f t="shared" si="164"/>
        <v>Week-end</v>
      </c>
    </row>
    <row r="2061" spans="1:11">
      <c r="A2061" t="s">
        <v>7</v>
      </c>
      <c r="B2061" s="162">
        <v>45373</v>
      </c>
      <c r="C2061" s="2">
        <v>133.80000000000001</v>
      </c>
      <c r="D2061" t="s">
        <v>381</v>
      </c>
      <c r="E2061" t="s">
        <v>380</v>
      </c>
      <c r="F2061" t="s">
        <v>69</v>
      </c>
      <c r="G2061" t="str">
        <f t="shared" si="160"/>
        <v>mars-2024</v>
      </c>
      <c r="H2061" t="str">
        <f t="shared" si="161"/>
        <v>22-mars</v>
      </c>
      <c r="I2061">
        <f t="shared" si="162"/>
        <v>2024</v>
      </c>
      <c r="J2061" t="str">
        <f t="shared" si="163"/>
        <v>2024-03</v>
      </c>
      <c r="K2061" t="str">
        <f t="shared" si="164"/>
        <v>Semaine</v>
      </c>
    </row>
    <row r="2062" spans="1:11">
      <c r="A2062" t="s">
        <v>7</v>
      </c>
      <c r="B2062" s="162">
        <v>45373</v>
      </c>
      <c r="C2062" s="2">
        <v>198.99</v>
      </c>
      <c r="D2062" t="s">
        <v>118</v>
      </c>
      <c r="E2062" t="s">
        <v>380</v>
      </c>
      <c r="F2062" t="s">
        <v>69</v>
      </c>
      <c r="G2062" t="str">
        <f t="shared" si="160"/>
        <v>mars-2024</v>
      </c>
      <c r="H2062" t="str">
        <f t="shared" si="161"/>
        <v>22-mars</v>
      </c>
      <c r="I2062">
        <f t="shared" si="162"/>
        <v>2024</v>
      </c>
      <c r="J2062" t="str">
        <f t="shared" si="163"/>
        <v>2024-03</v>
      </c>
      <c r="K2062" t="str">
        <f t="shared" si="164"/>
        <v>Semaine</v>
      </c>
    </row>
    <row r="2063" spans="1:11">
      <c r="A2063" t="s">
        <v>7</v>
      </c>
      <c r="B2063" s="162">
        <v>45373</v>
      </c>
      <c r="C2063" s="2">
        <v>200.65</v>
      </c>
      <c r="D2063" t="s">
        <v>117</v>
      </c>
      <c r="E2063" t="s">
        <v>380</v>
      </c>
      <c r="F2063" t="s">
        <v>69</v>
      </c>
      <c r="G2063" t="str">
        <f t="shared" si="160"/>
        <v>mars-2024</v>
      </c>
      <c r="H2063" t="str">
        <f t="shared" si="161"/>
        <v>22-mars</v>
      </c>
      <c r="I2063">
        <f t="shared" si="162"/>
        <v>2024</v>
      </c>
      <c r="J2063" t="str">
        <f t="shared" si="163"/>
        <v>2024-03</v>
      </c>
      <c r="K2063" t="str">
        <f t="shared" si="164"/>
        <v>Semaine</v>
      </c>
    </row>
    <row r="2064" spans="1:11">
      <c r="A2064" t="s">
        <v>7</v>
      </c>
      <c r="B2064" s="162">
        <v>45372</v>
      </c>
      <c r="C2064" s="2">
        <v>508.18</v>
      </c>
      <c r="D2064" t="s">
        <v>113</v>
      </c>
      <c r="E2064" t="s">
        <v>380</v>
      </c>
      <c r="F2064" t="s">
        <v>69</v>
      </c>
      <c r="G2064" t="str">
        <f t="shared" si="160"/>
        <v>mars-2024</v>
      </c>
      <c r="H2064" t="str">
        <f t="shared" si="161"/>
        <v>21-mars</v>
      </c>
      <c r="I2064">
        <f t="shared" si="162"/>
        <v>2024</v>
      </c>
      <c r="J2064" t="str">
        <f t="shared" si="163"/>
        <v>2024-03</v>
      </c>
      <c r="K2064" t="str">
        <f t="shared" si="164"/>
        <v>Semaine</v>
      </c>
    </row>
    <row r="2065" spans="1:11">
      <c r="A2065" t="s">
        <v>7</v>
      </c>
      <c r="B2065" s="162">
        <v>45372</v>
      </c>
      <c r="C2065" s="2">
        <v>131</v>
      </c>
      <c r="D2065" t="s">
        <v>70</v>
      </c>
      <c r="E2065" t="s">
        <v>380</v>
      </c>
      <c r="F2065" t="s">
        <v>69</v>
      </c>
      <c r="G2065" t="str">
        <f t="shared" si="160"/>
        <v>mars-2024</v>
      </c>
      <c r="H2065" t="str">
        <f t="shared" si="161"/>
        <v>21-mars</v>
      </c>
      <c r="I2065">
        <f t="shared" si="162"/>
        <v>2024</v>
      </c>
      <c r="J2065" t="str">
        <f t="shared" si="163"/>
        <v>2024-03</v>
      </c>
      <c r="K2065" t="str">
        <f t="shared" si="164"/>
        <v>Semaine</v>
      </c>
    </row>
    <row r="2066" spans="1:11">
      <c r="A2066" t="s">
        <v>7</v>
      </c>
      <c r="B2066" s="162">
        <v>45372</v>
      </c>
      <c r="C2066" s="2">
        <v>726.35</v>
      </c>
      <c r="D2066" t="s">
        <v>383</v>
      </c>
      <c r="E2066" t="s">
        <v>380</v>
      </c>
      <c r="F2066" t="s">
        <v>69</v>
      </c>
      <c r="G2066" t="str">
        <f t="shared" si="160"/>
        <v>mars-2024</v>
      </c>
      <c r="H2066" t="str">
        <f t="shared" si="161"/>
        <v>21-mars</v>
      </c>
      <c r="I2066">
        <f t="shared" si="162"/>
        <v>2024</v>
      </c>
      <c r="J2066" t="str">
        <f t="shared" si="163"/>
        <v>2024-03</v>
      </c>
      <c r="K2066" t="str">
        <f t="shared" si="164"/>
        <v>Semaine</v>
      </c>
    </row>
    <row r="2067" spans="1:11">
      <c r="A2067" t="s">
        <v>7</v>
      </c>
      <c r="B2067" s="162">
        <v>45372</v>
      </c>
      <c r="C2067" s="2">
        <v>500.18</v>
      </c>
      <c r="D2067" t="s">
        <v>381</v>
      </c>
      <c r="E2067" t="s">
        <v>380</v>
      </c>
      <c r="F2067" t="s">
        <v>69</v>
      </c>
      <c r="G2067" t="str">
        <f t="shared" si="160"/>
        <v>mars-2024</v>
      </c>
      <c r="H2067" t="str">
        <f t="shared" si="161"/>
        <v>21-mars</v>
      </c>
      <c r="I2067">
        <f t="shared" si="162"/>
        <v>2024</v>
      </c>
      <c r="J2067" t="str">
        <f t="shared" si="163"/>
        <v>2024-03</v>
      </c>
      <c r="K2067" t="str">
        <f t="shared" si="164"/>
        <v>Semaine</v>
      </c>
    </row>
    <row r="2068" spans="1:11">
      <c r="A2068" s="11" t="s">
        <v>7</v>
      </c>
      <c r="B2068" s="161">
        <v>45372</v>
      </c>
      <c r="C2068" s="49">
        <v>768.14</v>
      </c>
      <c r="D2068" s="11" t="s">
        <v>117</v>
      </c>
      <c r="E2068" t="s">
        <v>380</v>
      </c>
      <c r="F2068" t="s">
        <v>69</v>
      </c>
      <c r="G2068" t="str">
        <f t="shared" si="160"/>
        <v>mars-2024</v>
      </c>
      <c r="H2068" t="str">
        <f t="shared" si="161"/>
        <v>21-mars</v>
      </c>
      <c r="I2068">
        <f t="shared" si="162"/>
        <v>2024</v>
      </c>
      <c r="J2068" t="str">
        <f t="shared" si="163"/>
        <v>2024-03</v>
      </c>
      <c r="K2068" t="str">
        <f t="shared" si="164"/>
        <v>Semaine</v>
      </c>
    </row>
    <row r="2069" spans="1:11">
      <c r="A2069" s="11" t="s">
        <v>7</v>
      </c>
      <c r="B2069" s="161">
        <v>45372</v>
      </c>
      <c r="C2069" s="49">
        <v>431.01</v>
      </c>
      <c r="D2069" s="11" t="s">
        <v>119</v>
      </c>
      <c r="E2069" t="s">
        <v>380</v>
      </c>
      <c r="F2069" t="s">
        <v>69</v>
      </c>
      <c r="G2069" t="str">
        <f t="shared" si="160"/>
        <v>mars-2024</v>
      </c>
      <c r="H2069" t="str">
        <f t="shared" si="161"/>
        <v>21-mars</v>
      </c>
      <c r="I2069">
        <f t="shared" si="162"/>
        <v>2024</v>
      </c>
      <c r="J2069" t="str">
        <f t="shared" si="163"/>
        <v>2024-03</v>
      </c>
      <c r="K2069" t="str">
        <f t="shared" si="164"/>
        <v>Semaine</v>
      </c>
    </row>
    <row r="2070" spans="1:11">
      <c r="A2070" s="11" t="s">
        <v>7</v>
      </c>
      <c r="B2070" s="161">
        <v>45371</v>
      </c>
      <c r="C2070" s="49">
        <v>170.66</v>
      </c>
      <c r="D2070" s="11" t="s">
        <v>396</v>
      </c>
      <c r="E2070" t="s">
        <v>380</v>
      </c>
      <c r="F2070" t="s">
        <v>69</v>
      </c>
      <c r="G2070" t="str">
        <f t="shared" si="160"/>
        <v>mars-2024</v>
      </c>
      <c r="H2070" t="str">
        <f t="shared" si="161"/>
        <v>20-mars</v>
      </c>
      <c r="I2070">
        <f t="shared" si="162"/>
        <v>2024</v>
      </c>
      <c r="J2070" t="str">
        <f t="shared" si="163"/>
        <v>2024-03</v>
      </c>
      <c r="K2070" t="str">
        <f t="shared" si="164"/>
        <v>Semaine</v>
      </c>
    </row>
    <row r="2071" spans="1:11">
      <c r="A2071" s="11" t="s">
        <v>7</v>
      </c>
      <c r="B2071" s="161">
        <v>45371</v>
      </c>
      <c r="C2071" s="49">
        <v>439.44</v>
      </c>
      <c r="D2071" s="11" t="s">
        <v>381</v>
      </c>
      <c r="E2071" t="s">
        <v>380</v>
      </c>
      <c r="F2071" t="s">
        <v>69</v>
      </c>
      <c r="G2071" t="str">
        <f t="shared" si="160"/>
        <v>mars-2024</v>
      </c>
      <c r="H2071" t="str">
        <f t="shared" si="161"/>
        <v>20-mars</v>
      </c>
      <c r="I2071">
        <f t="shared" si="162"/>
        <v>2024</v>
      </c>
      <c r="J2071" t="str">
        <f t="shared" si="163"/>
        <v>2024-03</v>
      </c>
      <c r="K2071" t="str">
        <f t="shared" si="164"/>
        <v>Semaine</v>
      </c>
    </row>
    <row r="2072" spans="1:11">
      <c r="A2072" s="11" t="s">
        <v>7</v>
      </c>
      <c r="B2072" s="161">
        <v>45371</v>
      </c>
      <c r="C2072" s="49">
        <v>617.92999999999995</v>
      </c>
      <c r="D2072" s="11" t="s">
        <v>118</v>
      </c>
      <c r="E2072" t="s">
        <v>380</v>
      </c>
      <c r="F2072" t="s">
        <v>69</v>
      </c>
      <c r="G2072" t="str">
        <f t="shared" si="160"/>
        <v>mars-2024</v>
      </c>
      <c r="H2072" t="str">
        <f t="shared" si="161"/>
        <v>20-mars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61">
        <v>45371</v>
      </c>
      <c r="C2073" s="49">
        <v>655.19000000000005</v>
      </c>
      <c r="D2073" s="11" t="s">
        <v>117</v>
      </c>
      <c r="E2073" t="s">
        <v>380</v>
      </c>
      <c r="F2073" t="s">
        <v>69</v>
      </c>
      <c r="G2073" t="str">
        <f t="shared" si="160"/>
        <v>mars-2024</v>
      </c>
      <c r="H2073" t="str">
        <f t="shared" si="161"/>
        <v>20-mars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61">
        <v>45371</v>
      </c>
      <c r="C2074" s="49">
        <v>272.25</v>
      </c>
      <c r="D2074" s="11" t="s">
        <v>114</v>
      </c>
      <c r="E2074" t="s">
        <v>380</v>
      </c>
      <c r="F2074" t="s">
        <v>69</v>
      </c>
      <c r="G2074" t="str">
        <f t="shared" si="160"/>
        <v>mars-2024</v>
      </c>
      <c r="H2074" t="str">
        <f t="shared" si="161"/>
        <v>20-mars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61">
        <v>45371</v>
      </c>
      <c r="C2075" s="49">
        <v>848.71</v>
      </c>
      <c r="D2075" s="11" t="s">
        <v>116</v>
      </c>
      <c r="E2075" t="s">
        <v>380</v>
      </c>
      <c r="F2075" t="s">
        <v>69</v>
      </c>
      <c r="G2075" t="str">
        <f t="shared" si="160"/>
        <v>mars-2024</v>
      </c>
      <c r="H2075" t="str">
        <f t="shared" si="161"/>
        <v>20-mars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61">
        <v>45371</v>
      </c>
      <c r="C2076" s="49">
        <v>447.08</v>
      </c>
      <c r="D2076" s="11" t="s">
        <v>113</v>
      </c>
      <c r="E2076" t="s">
        <v>380</v>
      </c>
      <c r="F2076" t="s">
        <v>69</v>
      </c>
      <c r="G2076" t="str">
        <f t="shared" si="160"/>
        <v>mars-2024</v>
      </c>
      <c r="H2076" t="str">
        <f t="shared" si="161"/>
        <v>20-mars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61">
        <v>45370</v>
      </c>
      <c r="C2077" s="49">
        <v>348.45</v>
      </c>
      <c r="D2077" s="11" t="s">
        <v>381</v>
      </c>
      <c r="E2077" t="s">
        <v>380</v>
      </c>
      <c r="F2077" t="s">
        <v>69</v>
      </c>
      <c r="G2077" t="str">
        <f t="shared" si="160"/>
        <v>mars-2024</v>
      </c>
      <c r="H2077" t="str">
        <f t="shared" si="161"/>
        <v>19-mars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61">
        <v>45369</v>
      </c>
      <c r="C2078" s="49">
        <v>1036.78</v>
      </c>
      <c r="D2078" s="11" t="s">
        <v>383</v>
      </c>
      <c r="E2078" t="s">
        <v>380</v>
      </c>
      <c r="F2078" t="s">
        <v>69</v>
      </c>
      <c r="G2078" t="str">
        <f t="shared" si="160"/>
        <v>mars-2024</v>
      </c>
      <c r="H2078" t="str">
        <f t="shared" si="161"/>
        <v>18-mars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61">
        <v>45369</v>
      </c>
      <c r="C2079" s="49">
        <v>345</v>
      </c>
      <c r="D2079" s="11" t="s">
        <v>113</v>
      </c>
      <c r="E2079" t="s">
        <v>380</v>
      </c>
      <c r="F2079" t="s">
        <v>69</v>
      </c>
      <c r="G2079" t="str">
        <f t="shared" si="160"/>
        <v>mars-2024</v>
      </c>
      <c r="H2079" t="str">
        <f t="shared" si="161"/>
        <v>18-mars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61">
        <v>45368</v>
      </c>
      <c r="C2080" s="49">
        <v>60.3</v>
      </c>
      <c r="D2080" s="11" t="s">
        <v>381</v>
      </c>
      <c r="E2080" t="s">
        <v>380</v>
      </c>
      <c r="F2080" t="s">
        <v>69</v>
      </c>
      <c r="G2080" t="str">
        <f t="shared" si="160"/>
        <v>mars-2024</v>
      </c>
      <c r="H2080" t="str">
        <f t="shared" si="161"/>
        <v>17-mars</v>
      </c>
      <c r="I2080">
        <f t="shared" si="162"/>
        <v>2024</v>
      </c>
      <c r="J2080" t="str">
        <f t="shared" si="163"/>
        <v>2024-03</v>
      </c>
      <c r="K2080" t="str">
        <f t="shared" si="164"/>
        <v>Week-end</v>
      </c>
    </row>
    <row r="2081" spans="1:11">
      <c r="A2081" s="11" t="s">
        <v>7</v>
      </c>
      <c r="B2081" s="161">
        <v>45367</v>
      </c>
      <c r="C2081" s="49">
        <v>84.6</v>
      </c>
      <c r="D2081" s="11" t="s">
        <v>381</v>
      </c>
      <c r="E2081" t="s">
        <v>380</v>
      </c>
      <c r="F2081" t="s">
        <v>69</v>
      </c>
      <c r="G2081" t="str">
        <f t="shared" si="160"/>
        <v>mars-2024</v>
      </c>
      <c r="H2081" t="str">
        <f t="shared" si="161"/>
        <v>16-mars</v>
      </c>
      <c r="I2081">
        <f t="shared" si="162"/>
        <v>2024</v>
      </c>
      <c r="J2081" t="str">
        <f t="shared" si="163"/>
        <v>2024-03</v>
      </c>
      <c r="K2081" t="str">
        <f t="shared" si="164"/>
        <v>Week-end</v>
      </c>
    </row>
    <row r="2082" spans="1:11">
      <c r="A2082" s="11" t="s">
        <v>7</v>
      </c>
      <c r="B2082" s="161">
        <v>45366</v>
      </c>
      <c r="C2082" s="49">
        <v>1355.9</v>
      </c>
      <c r="D2082" s="11" t="s">
        <v>381</v>
      </c>
      <c r="E2082" t="s">
        <v>380</v>
      </c>
      <c r="F2082" t="s">
        <v>69</v>
      </c>
      <c r="G2082" t="str">
        <f t="shared" si="160"/>
        <v>mars-2024</v>
      </c>
      <c r="H2082" t="str">
        <f t="shared" si="161"/>
        <v>15-mars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61">
        <v>45366</v>
      </c>
      <c r="C2083" s="49">
        <v>921.21</v>
      </c>
      <c r="D2083" s="11" t="s">
        <v>118</v>
      </c>
      <c r="E2083" t="s">
        <v>380</v>
      </c>
      <c r="F2083" t="s">
        <v>69</v>
      </c>
      <c r="G2083" t="str">
        <f t="shared" si="160"/>
        <v>mars-2024</v>
      </c>
      <c r="H2083" t="str">
        <f t="shared" si="161"/>
        <v>15-mars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61">
        <v>45366</v>
      </c>
      <c r="C2084" s="49">
        <v>1572.1</v>
      </c>
      <c r="D2084" s="11" t="s">
        <v>117</v>
      </c>
      <c r="E2084" t="s">
        <v>380</v>
      </c>
      <c r="F2084" t="s">
        <v>69</v>
      </c>
      <c r="G2084" t="str">
        <f t="shared" si="160"/>
        <v>mars-2024</v>
      </c>
      <c r="H2084" t="str">
        <f t="shared" si="161"/>
        <v>15-mars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61">
        <v>45366</v>
      </c>
      <c r="C2085" s="49">
        <v>122.54</v>
      </c>
      <c r="D2085" s="11" t="s">
        <v>114</v>
      </c>
      <c r="E2085" t="s">
        <v>380</v>
      </c>
      <c r="F2085" t="s">
        <v>69</v>
      </c>
      <c r="G2085" t="str">
        <f t="shared" si="160"/>
        <v>mars-2024</v>
      </c>
      <c r="H2085" t="str">
        <f t="shared" si="161"/>
        <v>15-mars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61">
        <v>45366</v>
      </c>
      <c r="C2086" s="49">
        <v>456.54</v>
      </c>
      <c r="D2086" s="11" t="s">
        <v>113</v>
      </c>
      <c r="E2086" t="s">
        <v>380</v>
      </c>
      <c r="F2086" t="s">
        <v>69</v>
      </c>
      <c r="G2086" t="str">
        <f t="shared" si="160"/>
        <v>mars-2024</v>
      </c>
      <c r="H2086" t="str">
        <f t="shared" si="161"/>
        <v>15-mars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61">
        <v>45364</v>
      </c>
      <c r="C2087" s="49">
        <v>170.4</v>
      </c>
      <c r="D2087" s="11" t="s">
        <v>381</v>
      </c>
      <c r="E2087" t="s">
        <v>380</v>
      </c>
      <c r="F2087" t="s">
        <v>69</v>
      </c>
      <c r="G2087" t="str">
        <f t="shared" si="160"/>
        <v>mars-2024</v>
      </c>
      <c r="H2087" t="str">
        <f t="shared" si="161"/>
        <v>13-mars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61">
        <v>45364</v>
      </c>
      <c r="C2088" s="49">
        <v>197.78</v>
      </c>
      <c r="D2088" s="11" t="s">
        <v>118</v>
      </c>
      <c r="E2088" t="s">
        <v>380</v>
      </c>
      <c r="F2088" t="s">
        <v>69</v>
      </c>
      <c r="G2088" t="str">
        <f t="shared" si="160"/>
        <v>mars-2024</v>
      </c>
      <c r="H2088" t="str">
        <f t="shared" si="161"/>
        <v>13-mars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61">
        <v>45363</v>
      </c>
      <c r="C2089" s="49">
        <v>119</v>
      </c>
      <c r="D2089" s="11" t="s">
        <v>381</v>
      </c>
      <c r="E2089" t="s">
        <v>380</v>
      </c>
      <c r="F2089" t="s">
        <v>69</v>
      </c>
      <c r="G2089" t="str">
        <f t="shared" si="160"/>
        <v>mars-2024</v>
      </c>
      <c r="H2089" t="str">
        <f t="shared" si="161"/>
        <v>12-mars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61">
        <v>45363</v>
      </c>
      <c r="C2090" s="49">
        <v>352.34</v>
      </c>
      <c r="D2090" s="11" t="s">
        <v>117</v>
      </c>
      <c r="E2090" t="s">
        <v>380</v>
      </c>
      <c r="F2090" t="s">
        <v>69</v>
      </c>
      <c r="G2090" t="str">
        <f t="shared" si="160"/>
        <v>mars-2024</v>
      </c>
      <c r="H2090" t="str">
        <f t="shared" si="161"/>
        <v>12-mars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61">
        <v>45363</v>
      </c>
      <c r="C2091" s="49">
        <v>254.63</v>
      </c>
      <c r="D2091" s="11" t="s">
        <v>116</v>
      </c>
      <c r="E2091" t="s">
        <v>380</v>
      </c>
      <c r="F2091" t="s">
        <v>69</v>
      </c>
      <c r="G2091" t="str">
        <f t="shared" si="160"/>
        <v>mars-2024</v>
      </c>
      <c r="H2091" t="str">
        <f t="shared" si="161"/>
        <v>12-mars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61">
        <v>45362</v>
      </c>
      <c r="C2092" s="49">
        <v>187</v>
      </c>
      <c r="D2092" s="11" t="s">
        <v>383</v>
      </c>
      <c r="E2092" t="s">
        <v>380</v>
      </c>
      <c r="F2092" t="s">
        <v>69</v>
      </c>
      <c r="G2092" t="str">
        <f t="shared" si="160"/>
        <v>mars-2024</v>
      </c>
      <c r="H2092" t="str">
        <f t="shared" si="161"/>
        <v>11-mars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61">
        <v>45362</v>
      </c>
      <c r="C2093" s="49">
        <v>637.79</v>
      </c>
      <c r="D2093" s="11" t="s">
        <v>117</v>
      </c>
      <c r="E2093" t="s">
        <v>380</v>
      </c>
      <c r="F2093" t="s">
        <v>69</v>
      </c>
      <c r="G2093" t="str">
        <f t="shared" si="160"/>
        <v>mars-2024</v>
      </c>
      <c r="H2093" t="str">
        <f t="shared" si="161"/>
        <v>11-mars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61">
        <v>45362</v>
      </c>
      <c r="C2094" s="49">
        <v>274.16000000000003</v>
      </c>
      <c r="D2094" s="11" t="s">
        <v>119</v>
      </c>
      <c r="E2094" t="s">
        <v>380</v>
      </c>
      <c r="F2094" t="s">
        <v>69</v>
      </c>
      <c r="G2094" t="str">
        <f t="shared" si="160"/>
        <v>mars-2024</v>
      </c>
      <c r="H2094" t="str">
        <f t="shared" si="161"/>
        <v>11-mars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61">
        <v>45361</v>
      </c>
      <c r="C2095" s="49">
        <v>180.3</v>
      </c>
      <c r="D2095" s="11" t="s">
        <v>381</v>
      </c>
      <c r="E2095" t="s">
        <v>380</v>
      </c>
      <c r="F2095" t="s">
        <v>69</v>
      </c>
      <c r="G2095" t="str">
        <f t="shared" si="160"/>
        <v>mars-2024</v>
      </c>
      <c r="H2095" t="str">
        <f t="shared" si="161"/>
        <v>10-mars</v>
      </c>
      <c r="I2095">
        <f t="shared" si="162"/>
        <v>2024</v>
      </c>
      <c r="J2095" t="str">
        <f t="shared" si="163"/>
        <v>2024-03</v>
      </c>
      <c r="K2095" t="str">
        <f t="shared" si="164"/>
        <v>Week-end</v>
      </c>
    </row>
    <row r="2096" spans="1:11">
      <c r="A2096" s="11" t="s">
        <v>7</v>
      </c>
      <c r="B2096" s="161">
        <v>45361</v>
      </c>
      <c r="C2096" s="49">
        <v>140.16</v>
      </c>
      <c r="D2096" s="11" t="s">
        <v>381</v>
      </c>
      <c r="E2096" t="s">
        <v>380</v>
      </c>
      <c r="F2096" t="s">
        <v>69</v>
      </c>
      <c r="G2096" t="str">
        <f t="shared" si="160"/>
        <v>mars-2024</v>
      </c>
      <c r="H2096" t="str">
        <f t="shared" si="161"/>
        <v>10-mars</v>
      </c>
      <c r="I2096">
        <f t="shared" si="162"/>
        <v>2024</v>
      </c>
      <c r="J2096" t="str">
        <f t="shared" si="163"/>
        <v>2024-03</v>
      </c>
      <c r="K2096" t="str">
        <f t="shared" si="164"/>
        <v>Week-end</v>
      </c>
    </row>
    <row r="2097" spans="1:11">
      <c r="A2097" s="11" t="s">
        <v>7</v>
      </c>
      <c r="B2097" s="161">
        <v>45359</v>
      </c>
      <c r="C2097" s="49">
        <v>345.44</v>
      </c>
      <c r="D2097" s="11" t="s">
        <v>396</v>
      </c>
      <c r="E2097" t="s">
        <v>380</v>
      </c>
      <c r="F2097" t="s">
        <v>69</v>
      </c>
      <c r="G2097" t="str">
        <f t="shared" si="160"/>
        <v>mars-2024</v>
      </c>
      <c r="H2097" t="str">
        <f t="shared" si="161"/>
        <v>08-mars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61">
        <v>45359</v>
      </c>
      <c r="C2098" s="49">
        <v>501.2</v>
      </c>
      <c r="D2098" s="11" t="s">
        <v>381</v>
      </c>
      <c r="E2098" t="s">
        <v>380</v>
      </c>
      <c r="F2098" t="s">
        <v>69</v>
      </c>
      <c r="G2098" t="str">
        <f t="shared" si="160"/>
        <v>mars-2024</v>
      </c>
      <c r="H2098" t="str">
        <f t="shared" si="161"/>
        <v>08-mars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61">
        <v>45359</v>
      </c>
      <c r="C2099" s="49">
        <v>613.77</v>
      </c>
      <c r="D2099" s="11" t="s">
        <v>118</v>
      </c>
      <c r="E2099" t="s">
        <v>380</v>
      </c>
      <c r="F2099" t="s">
        <v>69</v>
      </c>
      <c r="G2099" t="str">
        <f t="shared" si="160"/>
        <v>mars-2024</v>
      </c>
      <c r="H2099" t="str">
        <f t="shared" si="161"/>
        <v>08-mars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61">
        <v>45359</v>
      </c>
      <c r="C2100" s="49">
        <v>95.8</v>
      </c>
      <c r="D2100" s="11" t="s">
        <v>116</v>
      </c>
      <c r="E2100" t="s">
        <v>380</v>
      </c>
      <c r="F2100" t="s">
        <v>69</v>
      </c>
      <c r="G2100" t="str">
        <f t="shared" si="160"/>
        <v>mars-2024</v>
      </c>
      <c r="H2100" t="str">
        <f t="shared" si="161"/>
        <v>08-mars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61">
        <v>45359</v>
      </c>
      <c r="C2101" s="49">
        <v>370.9</v>
      </c>
      <c r="D2101" s="11" t="s">
        <v>113</v>
      </c>
      <c r="E2101" t="s">
        <v>380</v>
      </c>
      <c r="F2101" t="s">
        <v>69</v>
      </c>
      <c r="G2101" t="str">
        <f t="shared" si="160"/>
        <v>mars-2024</v>
      </c>
      <c r="H2101" t="str">
        <f t="shared" si="161"/>
        <v>08-mars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61">
        <v>45358</v>
      </c>
      <c r="C2102" s="49">
        <v>433.4</v>
      </c>
      <c r="D2102" s="11" t="s">
        <v>381</v>
      </c>
      <c r="E2102" t="s">
        <v>380</v>
      </c>
      <c r="F2102" t="s">
        <v>69</v>
      </c>
      <c r="G2102" t="str">
        <f t="shared" si="160"/>
        <v>mars-2024</v>
      </c>
      <c r="H2102" t="str">
        <f t="shared" si="161"/>
        <v>07-mars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61">
        <v>45358</v>
      </c>
      <c r="C2103" s="49">
        <v>871.33</v>
      </c>
      <c r="D2103" s="11" t="s">
        <v>383</v>
      </c>
      <c r="E2103" t="s">
        <v>380</v>
      </c>
      <c r="F2103" t="s">
        <v>69</v>
      </c>
      <c r="G2103" t="str">
        <f t="shared" si="160"/>
        <v>mars-2024</v>
      </c>
      <c r="H2103" t="str">
        <f t="shared" si="161"/>
        <v>07-mars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61">
        <v>45358</v>
      </c>
      <c r="C2104" s="49">
        <v>701.4</v>
      </c>
      <c r="D2104" s="11" t="s">
        <v>117</v>
      </c>
      <c r="E2104" t="s">
        <v>380</v>
      </c>
      <c r="F2104" t="s">
        <v>69</v>
      </c>
      <c r="G2104" t="str">
        <f t="shared" si="160"/>
        <v>mars-2024</v>
      </c>
      <c r="H2104" t="str">
        <f t="shared" si="161"/>
        <v>07-mars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61">
        <v>45358</v>
      </c>
      <c r="C2105" s="49">
        <v>1734.98</v>
      </c>
      <c r="D2105" s="11" t="s">
        <v>120</v>
      </c>
      <c r="E2105" t="s">
        <v>380</v>
      </c>
      <c r="F2105" t="s">
        <v>69</v>
      </c>
      <c r="G2105" t="str">
        <f t="shared" si="160"/>
        <v>mars-2024</v>
      </c>
      <c r="H2105" t="str">
        <f t="shared" si="161"/>
        <v>07-mars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61">
        <v>45358</v>
      </c>
      <c r="C2106" s="49">
        <v>679.48</v>
      </c>
      <c r="D2106" s="11" t="s">
        <v>313</v>
      </c>
      <c r="E2106" t="s">
        <v>380</v>
      </c>
      <c r="F2106" t="s">
        <v>69</v>
      </c>
      <c r="G2106" t="str">
        <f t="shared" si="160"/>
        <v>mars-2024</v>
      </c>
      <c r="H2106" t="str">
        <f t="shared" si="161"/>
        <v>07-mars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61">
        <v>45357</v>
      </c>
      <c r="C2107" s="49">
        <v>164.25</v>
      </c>
      <c r="D2107" s="11" t="s">
        <v>381</v>
      </c>
      <c r="E2107" t="s">
        <v>380</v>
      </c>
      <c r="F2107" t="s">
        <v>69</v>
      </c>
      <c r="G2107" t="str">
        <f t="shared" si="160"/>
        <v>mars-2024</v>
      </c>
      <c r="H2107" t="str">
        <f t="shared" si="161"/>
        <v>06-mars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61">
        <v>45357</v>
      </c>
      <c r="C2108" s="49">
        <v>713.02</v>
      </c>
      <c r="D2108" s="11" t="s">
        <v>383</v>
      </c>
      <c r="E2108" t="s">
        <v>380</v>
      </c>
      <c r="F2108" t="s">
        <v>69</v>
      </c>
      <c r="G2108" t="str">
        <f t="shared" si="160"/>
        <v>mars-2024</v>
      </c>
      <c r="H2108" t="str">
        <f t="shared" si="161"/>
        <v>06-mars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61">
        <v>45357</v>
      </c>
      <c r="C2109" s="49">
        <v>271.45999999999998</v>
      </c>
      <c r="D2109" s="11" t="s">
        <v>117</v>
      </c>
      <c r="E2109" t="s">
        <v>380</v>
      </c>
      <c r="F2109" t="s">
        <v>69</v>
      </c>
      <c r="G2109" t="str">
        <f t="shared" si="160"/>
        <v>mars-2024</v>
      </c>
      <c r="H2109" t="str">
        <f t="shared" si="161"/>
        <v>06-mars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61">
        <v>45357</v>
      </c>
      <c r="C2110" s="49">
        <v>136.66</v>
      </c>
      <c r="D2110" s="11" t="s">
        <v>113</v>
      </c>
      <c r="E2110" t="s">
        <v>380</v>
      </c>
      <c r="F2110" t="s">
        <v>69</v>
      </c>
      <c r="G2110" t="str">
        <f t="shared" si="160"/>
        <v>mars-2024</v>
      </c>
      <c r="H2110" t="str">
        <f t="shared" si="161"/>
        <v>06-mars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61">
        <v>45356</v>
      </c>
      <c r="C2111" s="49">
        <v>56.4</v>
      </c>
      <c r="D2111" s="11" t="s">
        <v>381</v>
      </c>
      <c r="E2111" t="s">
        <v>380</v>
      </c>
      <c r="F2111" t="s">
        <v>69</v>
      </c>
      <c r="G2111" t="str">
        <f t="shared" si="160"/>
        <v>mars-2024</v>
      </c>
      <c r="H2111" t="str">
        <f t="shared" si="161"/>
        <v>05-mars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61">
        <v>45356</v>
      </c>
      <c r="C2112" s="49">
        <v>534.72</v>
      </c>
      <c r="D2112" s="11" t="s">
        <v>381</v>
      </c>
      <c r="E2112" t="s">
        <v>380</v>
      </c>
      <c r="F2112" t="s">
        <v>69</v>
      </c>
      <c r="G2112" t="str">
        <f t="shared" si="160"/>
        <v>mars-2024</v>
      </c>
      <c r="H2112" t="str">
        <f t="shared" si="161"/>
        <v>05-mars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61">
        <v>45356</v>
      </c>
      <c r="C2113" s="49">
        <v>433.94</v>
      </c>
      <c r="D2113" s="11" t="s">
        <v>383</v>
      </c>
      <c r="E2113" t="s">
        <v>380</v>
      </c>
      <c r="F2113" t="s">
        <v>69</v>
      </c>
      <c r="G2113" t="str">
        <f t="shared" si="160"/>
        <v>mars-2024</v>
      </c>
      <c r="H2113" t="str">
        <f t="shared" si="161"/>
        <v>05-mars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61">
        <v>45356</v>
      </c>
      <c r="C2114" s="49">
        <v>73.760000000000005</v>
      </c>
      <c r="D2114" s="11" t="s">
        <v>117</v>
      </c>
      <c r="E2114" t="s">
        <v>380</v>
      </c>
      <c r="F2114" t="s">
        <v>69</v>
      </c>
      <c r="G2114" t="str">
        <f t="shared" ref="G2114:G2177" si="165">TEXT(B2114,"mmm-aaaa")</f>
        <v>mars-2024</v>
      </c>
      <c r="H2114" t="str">
        <f t="shared" ref="H2114:H2177" si="166">TEXT(B2114,"jj-mmm")</f>
        <v>05-mars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61">
        <v>45356</v>
      </c>
      <c r="C2115" s="49">
        <v>91.91</v>
      </c>
      <c r="D2115" s="11" t="s">
        <v>118</v>
      </c>
      <c r="E2115" t="s">
        <v>380</v>
      </c>
      <c r="F2115" t="s">
        <v>69</v>
      </c>
      <c r="G2115" t="str">
        <f t="shared" si="165"/>
        <v>mars-2024</v>
      </c>
      <c r="H2115" t="str">
        <f t="shared" si="166"/>
        <v>05-mars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61">
        <v>45356</v>
      </c>
      <c r="C2116" s="49">
        <v>1035.75</v>
      </c>
      <c r="D2116" s="11" t="s">
        <v>119</v>
      </c>
      <c r="E2116" t="s">
        <v>380</v>
      </c>
      <c r="F2116" t="s">
        <v>69</v>
      </c>
      <c r="G2116" t="str">
        <f t="shared" si="165"/>
        <v>mars-2024</v>
      </c>
      <c r="H2116" t="str">
        <f t="shared" si="166"/>
        <v>05-mars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61">
        <v>45355</v>
      </c>
      <c r="C2117" s="49">
        <v>44.74</v>
      </c>
      <c r="D2117" s="11" t="s">
        <v>381</v>
      </c>
      <c r="E2117" t="s">
        <v>380</v>
      </c>
      <c r="F2117" t="s">
        <v>69</v>
      </c>
      <c r="G2117" t="str">
        <f t="shared" si="165"/>
        <v>mars-2024</v>
      </c>
      <c r="H2117" t="str">
        <f t="shared" si="166"/>
        <v>04-mars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61">
        <v>45355</v>
      </c>
      <c r="C2118" s="49">
        <v>219.14</v>
      </c>
      <c r="D2118" s="11" t="s">
        <v>117</v>
      </c>
      <c r="E2118" t="s">
        <v>380</v>
      </c>
      <c r="F2118" t="s">
        <v>69</v>
      </c>
      <c r="G2118" t="str">
        <f t="shared" si="165"/>
        <v>mars-2024</v>
      </c>
      <c r="H2118" t="str">
        <f t="shared" si="166"/>
        <v>04-mars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61">
        <v>45355</v>
      </c>
      <c r="C2119" s="49">
        <v>479.89</v>
      </c>
      <c r="D2119" s="11" t="s">
        <v>118</v>
      </c>
      <c r="E2119" t="s">
        <v>380</v>
      </c>
      <c r="F2119" t="s">
        <v>69</v>
      </c>
      <c r="G2119" t="str">
        <f t="shared" si="165"/>
        <v>mars-2024</v>
      </c>
      <c r="H2119" t="str">
        <f t="shared" si="166"/>
        <v>04-mars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61">
        <v>45355</v>
      </c>
      <c r="C2120" s="49">
        <v>474.75</v>
      </c>
      <c r="D2120" s="11" t="s">
        <v>313</v>
      </c>
      <c r="E2120" t="s">
        <v>380</v>
      </c>
      <c r="F2120" t="s">
        <v>69</v>
      </c>
      <c r="G2120" t="str">
        <f t="shared" si="165"/>
        <v>mars-2024</v>
      </c>
      <c r="H2120" t="str">
        <f t="shared" si="166"/>
        <v>04-mars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61">
        <v>45353</v>
      </c>
      <c r="C2121" s="49">
        <v>632.9</v>
      </c>
      <c r="D2121" s="11" t="s">
        <v>381</v>
      </c>
      <c r="E2121" t="s">
        <v>380</v>
      </c>
      <c r="F2121" t="s">
        <v>69</v>
      </c>
      <c r="G2121" t="str">
        <f t="shared" si="165"/>
        <v>mars-2024</v>
      </c>
      <c r="H2121" t="str">
        <f t="shared" si="166"/>
        <v>02-mars</v>
      </c>
      <c r="I2121">
        <f t="shared" si="167"/>
        <v>2024</v>
      </c>
      <c r="J2121" t="str">
        <f t="shared" si="168"/>
        <v>2024-03</v>
      </c>
      <c r="K2121" t="str">
        <f t="shared" si="169"/>
        <v>Week-end</v>
      </c>
    </row>
    <row r="2122" spans="1:11">
      <c r="A2122" s="11" t="s">
        <v>7</v>
      </c>
      <c r="B2122" s="161">
        <v>45353</v>
      </c>
      <c r="C2122" s="49">
        <v>1260.8499999999999</v>
      </c>
      <c r="D2122" s="11" t="s">
        <v>117</v>
      </c>
      <c r="E2122" t="s">
        <v>380</v>
      </c>
      <c r="F2122" t="s">
        <v>69</v>
      </c>
      <c r="G2122" t="str">
        <f t="shared" si="165"/>
        <v>mars-2024</v>
      </c>
      <c r="H2122" t="str">
        <f t="shared" si="166"/>
        <v>02-mars</v>
      </c>
      <c r="I2122">
        <f t="shared" si="167"/>
        <v>2024</v>
      </c>
      <c r="J2122" t="str">
        <f t="shared" si="168"/>
        <v>2024-03</v>
      </c>
      <c r="K2122" t="str">
        <f t="shared" si="169"/>
        <v>Week-end</v>
      </c>
    </row>
    <row r="2123" spans="1:11">
      <c r="A2123" s="11" t="s">
        <v>7</v>
      </c>
      <c r="B2123" s="161">
        <v>45353</v>
      </c>
      <c r="C2123" s="49">
        <v>642.57000000000005</v>
      </c>
      <c r="D2123" s="11" t="s">
        <v>116</v>
      </c>
      <c r="E2123" t="s">
        <v>380</v>
      </c>
      <c r="F2123" t="s">
        <v>69</v>
      </c>
      <c r="G2123" t="str">
        <f t="shared" si="165"/>
        <v>mars-2024</v>
      </c>
      <c r="H2123" t="str">
        <f t="shared" si="166"/>
        <v>02-mars</v>
      </c>
      <c r="I2123">
        <f t="shared" si="167"/>
        <v>2024</v>
      </c>
      <c r="J2123" t="str">
        <f t="shared" si="168"/>
        <v>2024-03</v>
      </c>
      <c r="K2123" t="str">
        <f t="shared" si="169"/>
        <v>Week-end</v>
      </c>
    </row>
    <row r="2124" spans="1:11">
      <c r="A2124" s="11" t="s">
        <v>7</v>
      </c>
      <c r="B2124" s="161">
        <v>45352</v>
      </c>
      <c r="C2124" s="49">
        <v>486.92</v>
      </c>
      <c r="D2124" s="11" t="s">
        <v>113</v>
      </c>
      <c r="E2124" t="s">
        <v>380</v>
      </c>
      <c r="F2124" t="s">
        <v>69</v>
      </c>
      <c r="G2124" t="str">
        <f t="shared" si="165"/>
        <v>mars-2024</v>
      </c>
      <c r="H2124" t="str">
        <f t="shared" si="166"/>
        <v>01-mars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61">
        <v>45352</v>
      </c>
      <c r="C2125" s="49">
        <v>136</v>
      </c>
      <c r="D2125" s="11" t="s">
        <v>70</v>
      </c>
      <c r="E2125" t="s">
        <v>380</v>
      </c>
      <c r="F2125" t="s">
        <v>69</v>
      </c>
      <c r="G2125" t="str">
        <f t="shared" si="165"/>
        <v>mars-2024</v>
      </c>
      <c r="H2125" t="str">
        <f t="shared" si="166"/>
        <v>01-mars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61">
        <v>45351</v>
      </c>
      <c r="C2126" s="49">
        <v>234.7</v>
      </c>
      <c r="D2126" s="11" t="s">
        <v>381</v>
      </c>
      <c r="E2126" t="s">
        <v>380</v>
      </c>
      <c r="F2126" t="s">
        <v>69</v>
      </c>
      <c r="G2126" t="str">
        <f t="shared" si="165"/>
        <v>févr-2024</v>
      </c>
      <c r="H2126" t="str">
        <f t="shared" si="166"/>
        <v>29-févr</v>
      </c>
      <c r="I2126">
        <f t="shared" si="167"/>
        <v>2024</v>
      </c>
      <c r="J2126" t="str">
        <f t="shared" si="168"/>
        <v>2024-02</v>
      </c>
      <c r="K2126" t="str">
        <f t="shared" si="169"/>
        <v>Semaine</v>
      </c>
    </row>
    <row r="2127" spans="1:11">
      <c r="A2127" s="11" t="s">
        <v>7</v>
      </c>
      <c r="B2127" s="161">
        <v>45351</v>
      </c>
      <c r="C2127" s="49">
        <v>110.8</v>
      </c>
      <c r="D2127" s="11" t="s">
        <v>117</v>
      </c>
      <c r="E2127" t="s">
        <v>380</v>
      </c>
      <c r="F2127" t="s">
        <v>69</v>
      </c>
      <c r="G2127" t="str">
        <f t="shared" si="165"/>
        <v>févr-2024</v>
      </c>
      <c r="H2127" t="str">
        <f t="shared" si="166"/>
        <v>29-févr</v>
      </c>
      <c r="I2127">
        <f t="shared" si="167"/>
        <v>2024</v>
      </c>
      <c r="J2127" t="str">
        <f t="shared" si="168"/>
        <v>2024-02</v>
      </c>
      <c r="K2127" t="str">
        <f t="shared" si="169"/>
        <v>Semaine</v>
      </c>
    </row>
    <row r="2128" spans="1:11">
      <c r="A2128" s="11" t="s">
        <v>7</v>
      </c>
      <c r="B2128" s="161">
        <v>45350</v>
      </c>
      <c r="C2128" s="49">
        <v>599.86</v>
      </c>
      <c r="D2128" s="11" t="s">
        <v>381</v>
      </c>
      <c r="E2128" t="s">
        <v>380</v>
      </c>
      <c r="F2128" t="s">
        <v>69</v>
      </c>
      <c r="G2128" t="str">
        <f t="shared" si="165"/>
        <v>févr-2024</v>
      </c>
      <c r="H2128" t="str">
        <f t="shared" si="166"/>
        <v>28-févr</v>
      </c>
      <c r="I2128">
        <f t="shared" si="167"/>
        <v>2024</v>
      </c>
      <c r="J2128" t="str">
        <f t="shared" si="168"/>
        <v>2024-02</v>
      </c>
      <c r="K2128" t="str">
        <f t="shared" si="169"/>
        <v>Semaine</v>
      </c>
    </row>
    <row r="2129" spans="1:11">
      <c r="A2129" s="11" t="s">
        <v>7</v>
      </c>
      <c r="B2129" s="161">
        <v>45350</v>
      </c>
      <c r="C2129" s="49">
        <v>54.54</v>
      </c>
      <c r="D2129" s="11" t="s">
        <v>383</v>
      </c>
      <c r="E2129" t="s">
        <v>380</v>
      </c>
      <c r="F2129" t="s">
        <v>69</v>
      </c>
      <c r="G2129" t="str">
        <f t="shared" si="165"/>
        <v>févr-2024</v>
      </c>
      <c r="H2129" t="str">
        <f t="shared" si="166"/>
        <v>28-févr</v>
      </c>
      <c r="I2129">
        <f t="shared" si="167"/>
        <v>2024</v>
      </c>
      <c r="J2129" t="str">
        <f t="shared" si="168"/>
        <v>2024-02</v>
      </c>
      <c r="K2129" t="str">
        <f t="shared" si="169"/>
        <v>Semaine</v>
      </c>
    </row>
    <row r="2130" spans="1:11">
      <c r="A2130" s="11" t="s">
        <v>7</v>
      </c>
      <c r="B2130" s="161">
        <v>45350</v>
      </c>
      <c r="C2130" s="49">
        <v>774.09</v>
      </c>
      <c r="D2130" s="11" t="s">
        <v>117</v>
      </c>
      <c r="E2130" t="s">
        <v>380</v>
      </c>
      <c r="F2130" t="s">
        <v>69</v>
      </c>
      <c r="G2130" t="str">
        <f t="shared" si="165"/>
        <v>févr-2024</v>
      </c>
      <c r="H2130" t="str">
        <f t="shared" si="166"/>
        <v>28-févr</v>
      </c>
      <c r="I2130">
        <f t="shared" si="167"/>
        <v>2024</v>
      </c>
      <c r="J2130" t="str">
        <f t="shared" si="168"/>
        <v>2024-02</v>
      </c>
      <c r="K2130" t="str">
        <f t="shared" si="169"/>
        <v>Semaine</v>
      </c>
    </row>
    <row r="2131" spans="1:11">
      <c r="A2131" s="11" t="s">
        <v>7</v>
      </c>
      <c r="B2131" s="161">
        <v>45350</v>
      </c>
      <c r="C2131" s="49">
        <v>112.5</v>
      </c>
      <c r="D2131" s="11" t="s">
        <v>113</v>
      </c>
      <c r="E2131" t="s">
        <v>380</v>
      </c>
      <c r="F2131" t="s">
        <v>69</v>
      </c>
      <c r="G2131" t="str">
        <f t="shared" si="165"/>
        <v>févr-2024</v>
      </c>
      <c r="H2131" t="str">
        <f t="shared" si="166"/>
        <v>28-févr</v>
      </c>
      <c r="I2131">
        <f t="shared" si="167"/>
        <v>2024</v>
      </c>
      <c r="J2131" t="str">
        <f t="shared" si="168"/>
        <v>2024-02</v>
      </c>
      <c r="K2131" t="str">
        <f t="shared" si="169"/>
        <v>Semaine</v>
      </c>
    </row>
    <row r="2132" spans="1:11">
      <c r="A2132" s="11" t="s">
        <v>7</v>
      </c>
      <c r="B2132" s="161">
        <v>45349</v>
      </c>
      <c r="C2132" s="49">
        <v>309.26</v>
      </c>
      <c r="D2132" s="11" t="s">
        <v>118</v>
      </c>
      <c r="E2132" t="s">
        <v>380</v>
      </c>
      <c r="F2132" t="s">
        <v>69</v>
      </c>
      <c r="G2132" t="str">
        <f t="shared" si="165"/>
        <v>févr-2024</v>
      </c>
      <c r="H2132" t="str">
        <f t="shared" si="166"/>
        <v>27-févr</v>
      </c>
      <c r="I2132">
        <f t="shared" si="167"/>
        <v>2024</v>
      </c>
      <c r="J2132" t="str">
        <f t="shared" si="168"/>
        <v>2024-02</v>
      </c>
      <c r="K2132" t="str">
        <f t="shared" si="169"/>
        <v>Semaine</v>
      </c>
    </row>
    <row r="2133" spans="1:11">
      <c r="A2133" s="11" t="s">
        <v>7</v>
      </c>
      <c r="B2133" s="161">
        <v>45348</v>
      </c>
      <c r="C2133" s="49">
        <v>60.55</v>
      </c>
      <c r="D2133" s="11" t="s">
        <v>383</v>
      </c>
      <c r="E2133" t="s">
        <v>380</v>
      </c>
      <c r="F2133" t="s">
        <v>69</v>
      </c>
      <c r="G2133" t="str">
        <f t="shared" si="165"/>
        <v>févr-2024</v>
      </c>
      <c r="H2133" t="str">
        <f t="shared" si="166"/>
        <v>26-févr</v>
      </c>
      <c r="I2133">
        <f t="shared" si="167"/>
        <v>2024</v>
      </c>
      <c r="J2133" t="str">
        <f t="shared" si="168"/>
        <v>2024-02</v>
      </c>
      <c r="K2133" t="str">
        <f t="shared" si="169"/>
        <v>Semaine</v>
      </c>
    </row>
    <row r="2134" spans="1:11">
      <c r="A2134" s="11" t="s">
        <v>7</v>
      </c>
      <c r="B2134" s="161">
        <v>45345</v>
      </c>
      <c r="C2134" s="49">
        <v>196.21</v>
      </c>
      <c r="D2134" s="11" t="s">
        <v>391</v>
      </c>
      <c r="E2134" t="s">
        <v>380</v>
      </c>
      <c r="F2134" t="s">
        <v>69</v>
      </c>
      <c r="G2134" t="str">
        <f t="shared" si="165"/>
        <v>févr-2024</v>
      </c>
      <c r="H2134" t="str">
        <f t="shared" si="166"/>
        <v>23-févr</v>
      </c>
      <c r="I2134">
        <f t="shared" si="167"/>
        <v>2024</v>
      </c>
      <c r="J2134" t="str">
        <f t="shared" si="168"/>
        <v>2024-02</v>
      </c>
      <c r="K2134" t="str">
        <f t="shared" si="169"/>
        <v>Semaine</v>
      </c>
    </row>
    <row r="2135" spans="1:11">
      <c r="A2135" s="11" t="s">
        <v>7</v>
      </c>
      <c r="B2135" s="161">
        <v>45345</v>
      </c>
      <c r="C2135" s="49">
        <v>643.58000000000004</v>
      </c>
      <c r="D2135" s="11" t="s">
        <v>381</v>
      </c>
      <c r="E2135" t="s">
        <v>380</v>
      </c>
      <c r="F2135" t="s">
        <v>69</v>
      </c>
      <c r="G2135" t="str">
        <f t="shared" si="165"/>
        <v>févr-2024</v>
      </c>
      <c r="H2135" t="str">
        <f t="shared" si="166"/>
        <v>23-févr</v>
      </c>
      <c r="I2135">
        <f t="shared" si="167"/>
        <v>2024</v>
      </c>
      <c r="J2135" t="str">
        <f t="shared" si="168"/>
        <v>2024-02</v>
      </c>
      <c r="K2135" t="str">
        <f t="shared" si="169"/>
        <v>Semaine</v>
      </c>
    </row>
    <row r="2136" spans="1:11">
      <c r="A2136" s="11" t="s">
        <v>7</v>
      </c>
      <c r="B2136" s="161">
        <v>45345</v>
      </c>
      <c r="C2136" s="49">
        <v>326.04000000000002</v>
      </c>
      <c r="D2136" s="11" t="s">
        <v>117</v>
      </c>
      <c r="E2136" t="s">
        <v>380</v>
      </c>
      <c r="F2136" t="s">
        <v>69</v>
      </c>
      <c r="G2136" t="str">
        <f t="shared" si="165"/>
        <v>févr-2024</v>
      </c>
      <c r="H2136" t="str">
        <f t="shared" si="166"/>
        <v>23-févr</v>
      </c>
      <c r="I2136">
        <f t="shared" si="167"/>
        <v>2024</v>
      </c>
      <c r="J2136" t="str">
        <f t="shared" si="168"/>
        <v>2024-02</v>
      </c>
      <c r="K2136" t="str">
        <f t="shared" si="169"/>
        <v>Semaine</v>
      </c>
    </row>
    <row r="2137" spans="1:11">
      <c r="A2137" s="11" t="s">
        <v>7</v>
      </c>
      <c r="B2137" s="161">
        <v>45345</v>
      </c>
      <c r="C2137" s="49">
        <v>367.63</v>
      </c>
      <c r="D2137" s="11" t="s">
        <v>118</v>
      </c>
      <c r="E2137" t="s">
        <v>380</v>
      </c>
      <c r="F2137" t="s">
        <v>69</v>
      </c>
      <c r="G2137" t="str">
        <f t="shared" si="165"/>
        <v>févr-2024</v>
      </c>
      <c r="H2137" t="str">
        <f t="shared" si="166"/>
        <v>23-févr</v>
      </c>
      <c r="I2137">
        <f t="shared" si="167"/>
        <v>2024</v>
      </c>
      <c r="J2137" t="str">
        <f t="shared" si="168"/>
        <v>2024-02</v>
      </c>
      <c r="K2137" t="str">
        <f t="shared" si="169"/>
        <v>Semaine</v>
      </c>
    </row>
    <row r="2138" spans="1:11">
      <c r="A2138" s="11" t="s">
        <v>7</v>
      </c>
      <c r="B2138" s="161">
        <v>45345</v>
      </c>
      <c r="C2138" s="49">
        <v>576.85</v>
      </c>
      <c r="D2138" s="11" t="s">
        <v>116</v>
      </c>
      <c r="E2138" t="s">
        <v>380</v>
      </c>
      <c r="F2138" t="s">
        <v>69</v>
      </c>
      <c r="G2138" t="str">
        <f t="shared" si="165"/>
        <v>févr-2024</v>
      </c>
      <c r="H2138" t="str">
        <f t="shared" si="166"/>
        <v>23-févr</v>
      </c>
      <c r="I2138">
        <f t="shared" si="167"/>
        <v>2024</v>
      </c>
      <c r="J2138" t="str">
        <f t="shared" si="168"/>
        <v>2024-02</v>
      </c>
      <c r="K2138" t="str">
        <f t="shared" si="169"/>
        <v>Semaine</v>
      </c>
    </row>
    <row r="2139" spans="1:11">
      <c r="A2139" s="11" t="s">
        <v>7</v>
      </c>
      <c r="B2139" s="161">
        <v>45345</v>
      </c>
      <c r="C2139" s="49">
        <v>237.61</v>
      </c>
      <c r="D2139" s="11" t="s">
        <v>113</v>
      </c>
      <c r="E2139" t="s">
        <v>380</v>
      </c>
      <c r="F2139" t="s">
        <v>69</v>
      </c>
      <c r="G2139" t="str">
        <f t="shared" si="165"/>
        <v>févr-2024</v>
      </c>
      <c r="H2139" t="str">
        <f t="shared" si="166"/>
        <v>23-févr</v>
      </c>
      <c r="I2139">
        <f t="shared" si="167"/>
        <v>2024</v>
      </c>
      <c r="J2139" t="str">
        <f t="shared" si="168"/>
        <v>2024-02</v>
      </c>
      <c r="K2139" t="str">
        <f t="shared" si="169"/>
        <v>Semaine</v>
      </c>
    </row>
    <row r="2140" spans="1:11">
      <c r="A2140" s="11" t="s">
        <v>7</v>
      </c>
      <c r="B2140" s="161">
        <v>45343</v>
      </c>
      <c r="C2140" s="49">
        <v>171</v>
      </c>
      <c r="D2140" s="11" t="s">
        <v>381</v>
      </c>
      <c r="E2140" t="s">
        <v>380</v>
      </c>
      <c r="F2140" t="s">
        <v>69</v>
      </c>
      <c r="G2140" t="str">
        <f t="shared" si="165"/>
        <v>févr-2024</v>
      </c>
      <c r="H2140" t="str">
        <f t="shared" si="166"/>
        <v>21-févr</v>
      </c>
      <c r="I2140">
        <f t="shared" si="167"/>
        <v>2024</v>
      </c>
      <c r="J2140" t="str">
        <f t="shared" si="168"/>
        <v>2024-02</v>
      </c>
      <c r="K2140" t="str">
        <f t="shared" si="169"/>
        <v>Semaine</v>
      </c>
    </row>
    <row r="2141" spans="1:11">
      <c r="A2141" s="11" t="s">
        <v>7</v>
      </c>
      <c r="B2141" s="161">
        <v>45343</v>
      </c>
      <c r="C2141" s="49">
        <v>160.56</v>
      </c>
      <c r="D2141" s="11" t="s">
        <v>117</v>
      </c>
      <c r="E2141" t="s">
        <v>380</v>
      </c>
      <c r="F2141" t="s">
        <v>69</v>
      </c>
      <c r="G2141" t="str">
        <f t="shared" si="165"/>
        <v>févr-2024</v>
      </c>
      <c r="H2141" t="str">
        <f t="shared" si="166"/>
        <v>21-févr</v>
      </c>
      <c r="I2141">
        <f t="shared" si="167"/>
        <v>2024</v>
      </c>
      <c r="J2141" t="str">
        <f t="shared" si="168"/>
        <v>2024-02</v>
      </c>
      <c r="K2141" t="str">
        <f t="shared" si="169"/>
        <v>Semaine</v>
      </c>
    </row>
    <row r="2142" spans="1:11">
      <c r="A2142" s="11" t="s">
        <v>7</v>
      </c>
      <c r="B2142" s="161">
        <v>45343</v>
      </c>
      <c r="C2142" s="49">
        <v>1178.77</v>
      </c>
      <c r="D2142" s="11" t="s">
        <v>120</v>
      </c>
      <c r="E2142" t="s">
        <v>380</v>
      </c>
      <c r="F2142" t="s">
        <v>69</v>
      </c>
      <c r="G2142" t="str">
        <f t="shared" si="165"/>
        <v>févr-2024</v>
      </c>
      <c r="H2142" t="str">
        <f t="shared" si="166"/>
        <v>21-févr</v>
      </c>
      <c r="I2142">
        <f t="shared" si="167"/>
        <v>2024</v>
      </c>
      <c r="J2142" t="str">
        <f t="shared" si="168"/>
        <v>2024-02</v>
      </c>
      <c r="K2142" t="str">
        <f t="shared" si="169"/>
        <v>Semaine</v>
      </c>
    </row>
    <row r="2143" spans="1:11">
      <c r="A2143" s="11" t="s">
        <v>7</v>
      </c>
      <c r="B2143" s="161">
        <v>45343</v>
      </c>
      <c r="C2143" s="49">
        <v>824.59</v>
      </c>
      <c r="D2143" s="11" t="s">
        <v>113</v>
      </c>
      <c r="E2143" t="s">
        <v>380</v>
      </c>
      <c r="F2143" t="s">
        <v>69</v>
      </c>
      <c r="G2143" t="str">
        <f t="shared" si="165"/>
        <v>févr-2024</v>
      </c>
      <c r="H2143" t="str">
        <f t="shared" si="166"/>
        <v>21-févr</v>
      </c>
      <c r="I2143">
        <f t="shared" si="167"/>
        <v>2024</v>
      </c>
      <c r="J2143" t="str">
        <f t="shared" si="168"/>
        <v>2024-02</v>
      </c>
      <c r="K2143" t="str">
        <f t="shared" si="169"/>
        <v>Semaine</v>
      </c>
    </row>
    <row r="2144" spans="1:11">
      <c r="A2144" s="11" t="s">
        <v>7</v>
      </c>
      <c r="B2144" s="161">
        <v>45342</v>
      </c>
      <c r="C2144" s="49">
        <v>278.45</v>
      </c>
      <c r="D2144" s="11" t="s">
        <v>393</v>
      </c>
      <c r="E2144" t="s">
        <v>380</v>
      </c>
      <c r="F2144" t="s">
        <v>69</v>
      </c>
      <c r="G2144" t="str">
        <f t="shared" si="165"/>
        <v>févr-2024</v>
      </c>
      <c r="H2144" t="str">
        <f t="shared" si="166"/>
        <v>20-févr</v>
      </c>
      <c r="I2144">
        <f t="shared" si="167"/>
        <v>2024</v>
      </c>
      <c r="J2144" t="str">
        <f t="shared" si="168"/>
        <v>2024-02</v>
      </c>
      <c r="K2144" t="str">
        <f t="shared" si="169"/>
        <v>Semaine</v>
      </c>
    </row>
    <row r="2145" spans="1:11">
      <c r="A2145" s="11" t="s">
        <v>7</v>
      </c>
      <c r="B2145" s="161">
        <v>45342</v>
      </c>
      <c r="C2145" s="49">
        <v>211.4</v>
      </c>
      <c r="D2145" s="11" t="s">
        <v>381</v>
      </c>
      <c r="E2145" t="s">
        <v>380</v>
      </c>
      <c r="F2145" t="s">
        <v>69</v>
      </c>
      <c r="G2145" t="str">
        <f t="shared" si="165"/>
        <v>févr-2024</v>
      </c>
      <c r="H2145" t="str">
        <f t="shared" si="166"/>
        <v>20-févr</v>
      </c>
      <c r="I2145">
        <f t="shared" si="167"/>
        <v>2024</v>
      </c>
      <c r="J2145" t="str">
        <f t="shared" si="168"/>
        <v>2024-02</v>
      </c>
      <c r="K2145" t="str">
        <f t="shared" si="169"/>
        <v>Semaine</v>
      </c>
    </row>
    <row r="2146" spans="1:11">
      <c r="A2146" s="11" t="s">
        <v>7</v>
      </c>
      <c r="B2146" s="161">
        <v>45342</v>
      </c>
      <c r="C2146" s="49">
        <v>377.46</v>
      </c>
      <c r="D2146" s="11" t="s">
        <v>117</v>
      </c>
      <c r="E2146" t="s">
        <v>380</v>
      </c>
      <c r="F2146" t="s">
        <v>69</v>
      </c>
      <c r="G2146" t="str">
        <f t="shared" si="165"/>
        <v>févr-2024</v>
      </c>
      <c r="H2146" t="str">
        <f t="shared" si="166"/>
        <v>20-févr</v>
      </c>
      <c r="I2146">
        <f t="shared" si="167"/>
        <v>2024</v>
      </c>
      <c r="J2146" t="str">
        <f t="shared" si="168"/>
        <v>2024-02</v>
      </c>
      <c r="K2146" t="str">
        <f t="shared" si="169"/>
        <v>Semaine</v>
      </c>
    </row>
    <row r="2147" spans="1:11">
      <c r="A2147" s="11" t="s">
        <v>7</v>
      </c>
      <c r="B2147" s="161">
        <v>45342</v>
      </c>
      <c r="C2147" s="49">
        <v>17.260000000000002</v>
      </c>
      <c r="D2147" s="11" t="s">
        <v>117</v>
      </c>
      <c r="E2147" t="s">
        <v>380</v>
      </c>
      <c r="F2147" t="s">
        <v>69</v>
      </c>
      <c r="G2147" t="str">
        <f t="shared" si="165"/>
        <v>févr-2024</v>
      </c>
      <c r="H2147" t="str">
        <f t="shared" si="166"/>
        <v>20-févr</v>
      </c>
      <c r="I2147">
        <f t="shared" si="167"/>
        <v>2024</v>
      </c>
      <c r="J2147" t="str">
        <f t="shared" si="168"/>
        <v>2024-02</v>
      </c>
      <c r="K2147" t="str">
        <f t="shared" si="169"/>
        <v>Semaine</v>
      </c>
    </row>
    <row r="2148" spans="1:11">
      <c r="A2148" s="11" t="s">
        <v>7</v>
      </c>
      <c r="B2148" s="161">
        <v>45342</v>
      </c>
      <c r="C2148" s="49">
        <v>442.93</v>
      </c>
      <c r="D2148" s="11" t="s">
        <v>118</v>
      </c>
      <c r="E2148" t="s">
        <v>380</v>
      </c>
      <c r="F2148" t="s">
        <v>69</v>
      </c>
      <c r="G2148" t="str">
        <f t="shared" si="165"/>
        <v>févr-2024</v>
      </c>
      <c r="H2148" t="str">
        <f t="shared" si="166"/>
        <v>20-févr</v>
      </c>
      <c r="I2148">
        <f t="shared" si="167"/>
        <v>2024</v>
      </c>
      <c r="J2148" t="str">
        <f t="shared" si="168"/>
        <v>2024-02</v>
      </c>
      <c r="K2148" t="str">
        <f t="shared" si="169"/>
        <v>Semaine</v>
      </c>
    </row>
    <row r="2149" spans="1:11">
      <c r="A2149" s="11" t="s">
        <v>7</v>
      </c>
      <c r="B2149" s="161">
        <v>45342</v>
      </c>
      <c r="C2149" s="49">
        <v>151.09</v>
      </c>
      <c r="D2149" s="11" t="s">
        <v>114</v>
      </c>
      <c r="E2149" t="s">
        <v>380</v>
      </c>
      <c r="F2149" t="s">
        <v>69</v>
      </c>
      <c r="G2149" t="str">
        <f t="shared" si="165"/>
        <v>févr-2024</v>
      </c>
      <c r="H2149" t="str">
        <f t="shared" si="166"/>
        <v>20-févr</v>
      </c>
      <c r="I2149">
        <f t="shared" si="167"/>
        <v>2024</v>
      </c>
      <c r="J2149" t="str">
        <f t="shared" si="168"/>
        <v>2024-02</v>
      </c>
      <c r="K2149" t="str">
        <f t="shared" si="169"/>
        <v>Semaine</v>
      </c>
    </row>
    <row r="2150" spans="1:11">
      <c r="A2150" s="11" t="s">
        <v>7</v>
      </c>
      <c r="B2150" s="161">
        <v>45342</v>
      </c>
      <c r="C2150" s="49">
        <v>447.83</v>
      </c>
      <c r="D2150" s="11" t="s">
        <v>113</v>
      </c>
      <c r="E2150" t="s">
        <v>380</v>
      </c>
      <c r="F2150" t="s">
        <v>69</v>
      </c>
      <c r="G2150" t="str">
        <f t="shared" si="165"/>
        <v>févr-2024</v>
      </c>
      <c r="H2150" t="str">
        <f t="shared" si="166"/>
        <v>20-févr</v>
      </c>
      <c r="I2150">
        <f t="shared" si="167"/>
        <v>2024</v>
      </c>
      <c r="J2150" t="str">
        <f t="shared" si="168"/>
        <v>2024-02</v>
      </c>
      <c r="K2150" t="str">
        <f t="shared" si="169"/>
        <v>Semaine</v>
      </c>
    </row>
    <row r="2151" spans="1:11">
      <c r="A2151" s="11" t="s">
        <v>7</v>
      </c>
      <c r="B2151" s="161">
        <v>45341</v>
      </c>
      <c r="C2151" s="49">
        <v>41.41</v>
      </c>
      <c r="D2151" s="11" t="s">
        <v>381</v>
      </c>
      <c r="E2151" t="s">
        <v>380</v>
      </c>
      <c r="F2151" t="s">
        <v>69</v>
      </c>
      <c r="G2151" t="str">
        <f t="shared" si="165"/>
        <v>févr-2024</v>
      </c>
      <c r="H2151" t="str">
        <f t="shared" si="166"/>
        <v>19-févr</v>
      </c>
      <c r="I2151">
        <f t="shared" si="167"/>
        <v>2024</v>
      </c>
      <c r="J2151" t="str">
        <f t="shared" si="168"/>
        <v>2024-02</v>
      </c>
      <c r="K2151" t="str">
        <f t="shared" si="169"/>
        <v>Semaine</v>
      </c>
    </row>
    <row r="2152" spans="1:11">
      <c r="A2152" s="11" t="s">
        <v>7</v>
      </c>
      <c r="B2152" s="161">
        <v>45339</v>
      </c>
      <c r="C2152" s="49">
        <v>70.5</v>
      </c>
      <c r="D2152" s="11" t="s">
        <v>381</v>
      </c>
      <c r="E2152" t="s">
        <v>380</v>
      </c>
      <c r="F2152" t="s">
        <v>69</v>
      </c>
      <c r="G2152" t="str">
        <f t="shared" si="165"/>
        <v>févr-2024</v>
      </c>
      <c r="H2152" t="str">
        <f t="shared" si="166"/>
        <v>17-févr</v>
      </c>
      <c r="I2152">
        <f t="shared" si="167"/>
        <v>2024</v>
      </c>
      <c r="J2152" t="str">
        <f t="shared" si="168"/>
        <v>2024-02</v>
      </c>
      <c r="K2152" t="str">
        <f t="shared" si="169"/>
        <v>Week-end</v>
      </c>
    </row>
    <row r="2153" spans="1:11">
      <c r="A2153" s="11" t="s">
        <v>7</v>
      </c>
      <c r="B2153" s="161">
        <v>45338</v>
      </c>
      <c r="C2153" s="49">
        <v>1083.71</v>
      </c>
      <c r="D2153" s="11" t="s">
        <v>381</v>
      </c>
      <c r="E2153" t="s">
        <v>380</v>
      </c>
      <c r="F2153" t="s">
        <v>69</v>
      </c>
      <c r="G2153" t="str">
        <f t="shared" si="165"/>
        <v>févr-2024</v>
      </c>
      <c r="H2153" t="str">
        <f t="shared" si="166"/>
        <v>16-févr</v>
      </c>
      <c r="I2153">
        <f t="shared" si="167"/>
        <v>2024</v>
      </c>
      <c r="J2153" t="str">
        <f t="shared" si="168"/>
        <v>2024-02</v>
      </c>
      <c r="K2153" t="str">
        <f t="shared" si="169"/>
        <v>Semaine</v>
      </c>
    </row>
    <row r="2154" spans="1:11">
      <c r="A2154" s="11" t="s">
        <v>7</v>
      </c>
      <c r="B2154" s="161">
        <v>45338</v>
      </c>
      <c r="C2154" s="49">
        <v>252.55</v>
      </c>
      <c r="D2154" s="11" t="s">
        <v>116</v>
      </c>
      <c r="E2154" t="s">
        <v>380</v>
      </c>
      <c r="F2154" t="s">
        <v>69</v>
      </c>
      <c r="G2154" t="str">
        <f t="shared" si="165"/>
        <v>févr-2024</v>
      </c>
      <c r="H2154" t="str">
        <f t="shared" si="166"/>
        <v>16-févr</v>
      </c>
      <c r="I2154">
        <f t="shared" si="167"/>
        <v>2024</v>
      </c>
      <c r="J2154" t="str">
        <f t="shared" si="168"/>
        <v>2024-02</v>
      </c>
      <c r="K2154" t="str">
        <f t="shared" si="169"/>
        <v>Semaine</v>
      </c>
    </row>
    <row r="2155" spans="1:11">
      <c r="A2155" s="11" t="s">
        <v>7</v>
      </c>
      <c r="B2155" s="161">
        <v>45338</v>
      </c>
      <c r="C2155" s="49">
        <v>283.5</v>
      </c>
      <c r="D2155" s="11" t="s">
        <v>113</v>
      </c>
      <c r="E2155" t="s">
        <v>380</v>
      </c>
      <c r="F2155" t="s">
        <v>69</v>
      </c>
      <c r="G2155" t="str">
        <f t="shared" si="165"/>
        <v>févr-2024</v>
      </c>
      <c r="H2155" t="str">
        <f t="shared" si="166"/>
        <v>16-févr</v>
      </c>
      <c r="I2155">
        <f t="shared" si="167"/>
        <v>2024</v>
      </c>
      <c r="J2155" t="str">
        <f t="shared" si="168"/>
        <v>2024-02</v>
      </c>
      <c r="K2155" t="str">
        <f t="shared" si="169"/>
        <v>Semaine</v>
      </c>
    </row>
    <row r="2156" spans="1:11">
      <c r="A2156" t="s">
        <v>7</v>
      </c>
      <c r="B2156" s="162">
        <v>45337</v>
      </c>
      <c r="C2156" s="2">
        <v>1096.46</v>
      </c>
      <c r="D2156" t="s">
        <v>117</v>
      </c>
      <c r="E2156" t="s">
        <v>380</v>
      </c>
      <c r="F2156" t="s">
        <v>69</v>
      </c>
      <c r="G2156" t="str">
        <f t="shared" si="165"/>
        <v>févr-2024</v>
      </c>
      <c r="H2156" t="str">
        <f t="shared" si="166"/>
        <v>15-févr</v>
      </c>
      <c r="I2156">
        <f t="shared" si="167"/>
        <v>2024</v>
      </c>
      <c r="J2156" t="str">
        <f t="shared" si="168"/>
        <v>2024-02</v>
      </c>
      <c r="K2156" t="str">
        <f t="shared" si="169"/>
        <v>Semaine</v>
      </c>
    </row>
    <row r="2157" spans="1:11">
      <c r="A2157" t="s">
        <v>7</v>
      </c>
      <c r="B2157" s="162">
        <v>45337</v>
      </c>
      <c r="C2157" s="2">
        <v>314.26</v>
      </c>
      <c r="D2157" t="s">
        <v>313</v>
      </c>
      <c r="E2157" t="s">
        <v>380</v>
      </c>
      <c r="F2157" t="s">
        <v>69</v>
      </c>
      <c r="G2157" t="str">
        <f t="shared" si="165"/>
        <v>févr-2024</v>
      </c>
      <c r="H2157" t="str">
        <f t="shared" si="166"/>
        <v>15-févr</v>
      </c>
      <c r="I2157">
        <f t="shared" si="167"/>
        <v>2024</v>
      </c>
      <c r="J2157" t="str">
        <f t="shared" si="168"/>
        <v>2024-02</v>
      </c>
      <c r="K2157" t="str">
        <f t="shared" si="169"/>
        <v>Semaine</v>
      </c>
    </row>
    <row r="2158" spans="1:11">
      <c r="A2158" t="s">
        <v>7</v>
      </c>
      <c r="B2158" s="162">
        <v>45337</v>
      </c>
      <c r="C2158" s="2">
        <v>314.26</v>
      </c>
      <c r="D2158" t="s">
        <v>313</v>
      </c>
      <c r="E2158" t="s">
        <v>380</v>
      </c>
      <c r="F2158" t="s">
        <v>69</v>
      </c>
      <c r="G2158" t="str">
        <f t="shared" si="165"/>
        <v>févr-2024</v>
      </c>
      <c r="H2158" t="str">
        <f t="shared" si="166"/>
        <v>15-févr</v>
      </c>
      <c r="I2158">
        <f t="shared" si="167"/>
        <v>2024</v>
      </c>
      <c r="J2158" t="str">
        <f t="shared" si="168"/>
        <v>2024-02</v>
      </c>
      <c r="K2158" t="str">
        <f t="shared" si="169"/>
        <v>Semaine</v>
      </c>
    </row>
    <row r="2159" spans="1:11">
      <c r="A2159" t="s">
        <v>7</v>
      </c>
      <c r="B2159" s="162">
        <v>45337</v>
      </c>
      <c r="C2159" s="2">
        <v>314.26</v>
      </c>
      <c r="D2159" t="s">
        <v>313</v>
      </c>
      <c r="E2159" t="s">
        <v>380</v>
      </c>
      <c r="F2159" t="s">
        <v>69</v>
      </c>
      <c r="G2159" t="str">
        <f t="shared" si="165"/>
        <v>févr-2024</v>
      </c>
      <c r="H2159" t="str">
        <f t="shared" si="166"/>
        <v>15-févr</v>
      </c>
      <c r="I2159">
        <f t="shared" si="167"/>
        <v>2024</v>
      </c>
      <c r="J2159" t="str">
        <f t="shared" si="168"/>
        <v>2024-02</v>
      </c>
      <c r="K2159" t="str">
        <f t="shared" si="169"/>
        <v>Semaine</v>
      </c>
    </row>
    <row r="2160" spans="1:11">
      <c r="A2160" t="s">
        <v>7</v>
      </c>
      <c r="B2160" s="162">
        <v>45336</v>
      </c>
      <c r="C2160" s="2">
        <v>116.26</v>
      </c>
      <c r="D2160" t="s">
        <v>381</v>
      </c>
      <c r="E2160" t="s">
        <v>380</v>
      </c>
      <c r="F2160" t="s">
        <v>69</v>
      </c>
      <c r="G2160" t="str">
        <f t="shared" si="165"/>
        <v>févr-2024</v>
      </c>
      <c r="H2160" t="str">
        <f t="shared" si="166"/>
        <v>14-févr</v>
      </c>
      <c r="I2160">
        <f t="shared" si="167"/>
        <v>2024</v>
      </c>
      <c r="J2160" t="str">
        <f t="shared" si="168"/>
        <v>2024-02</v>
      </c>
      <c r="K2160" t="str">
        <f t="shared" si="169"/>
        <v>Semaine</v>
      </c>
    </row>
    <row r="2161" spans="1:11">
      <c r="A2161" t="s">
        <v>7</v>
      </c>
      <c r="B2161" s="162">
        <v>45336</v>
      </c>
      <c r="C2161" s="2">
        <v>805.92</v>
      </c>
      <c r="D2161" t="s">
        <v>118</v>
      </c>
      <c r="E2161" t="s">
        <v>380</v>
      </c>
      <c r="F2161" t="s">
        <v>69</v>
      </c>
      <c r="G2161" t="str">
        <f t="shared" si="165"/>
        <v>févr-2024</v>
      </c>
      <c r="H2161" t="str">
        <f t="shared" si="166"/>
        <v>14-févr</v>
      </c>
      <c r="I2161">
        <f t="shared" si="167"/>
        <v>2024</v>
      </c>
      <c r="J2161" t="str">
        <f t="shared" si="168"/>
        <v>2024-02</v>
      </c>
      <c r="K2161" t="str">
        <f t="shared" si="169"/>
        <v>Semaine</v>
      </c>
    </row>
    <row r="2162" spans="1:11">
      <c r="A2162" t="s">
        <v>7</v>
      </c>
      <c r="B2162" s="162">
        <v>45335</v>
      </c>
      <c r="C2162" s="2">
        <v>360.89</v>
      </c>
      <c r="D2162" t="s">
        <v>381</v>
      </c>
      <c r="E2162" t="s">
        <v>380</v>
      </c>
      <c r="F2162" t="s">
        <v>69</v>
      </c>
      <c r="G2162" t="str">
        <f t="shared" si="165"/>
        <v>févr-2024</v>
      </c>
      <c r="H2162" t="str">
        <f t="shared" si="166"/>
        <v>13-févr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62">
        <v>45335</v>
      </c>
      <c r="C2163" s="2">
        <v>297.77999999999997</v>
      </c>
      <c r="D2163" t="s">
        <v>117</v>
      </c>
      <c r="E2163" t="s">
        <v>380</v>
      </c>
      <c r="F2163" t="s">
        <v>69</v>
      </c>
      <c r="G2163" t="str">
        <f t="shared" si="165"/>
        <v>févr-2024</v>
      </c>
      <c r="H2163" t="str">
        <f t="shared" si="166"/>
        <v>13-févr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62">
        <v>45335</v>
      </c>
      <c r="C2164" s="2">
        <v>314.69</v>
      </c>
      <c r="D2164" t="s">
        <v>389</v>
      </c>
      <c r="E2164" t="s">
        <v>380</v>
      </c>
      <c r="F2164" t="s">
        <v>69</v>
      </c>
      <c r="G2164" t="str">
        <f t="shared" si="165"/>
        <v>févr-2024</v>
      </c>
      <c r="H2164" t="str">
        <f t="shared" si="166"/>
        <v>13-févr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62">
        <v>45335</v>
      </c>
      <c r="C2165" s="2">
        <v>113.64</v>
      </c>
      <c r="D2165" t="s">
        <v>313</v>
      </c>
      <c r="E2165" t="s">
        <v>380</v>
      </c>
      <c r="F2165" t="s">
        <v>69</v>
      </c>
      <c r="G2165" t="str">
        <f t="shared" si="165"/>
        <v>févr-2024</v>
      </c>
      <c r="H2165" t="str">
        <f t="shared" si="166"/>
        <v>13-févr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62">
        <v>45335</v>
      </c>
      <c r="C2166" s="2">
        <v>395.19</v>
      </c>
      <c r="D2166" t="s">
        <v>119</v>
      </c>
      <c r="E2166" t="s">
        <v>380</v>
      </c>
      <c r="F2166" t="s">
        <v>69</v>
      </c>
      <c r="G2166" t="str">
        <f t="shared" si="165"/>
        <v>févr-2024</v>
      </c>
      <c r="H2166" t="str">
        <f t="shared" si="166"/>
        <v>13-févr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62">
        <v>45335</v>
      </c>
      <c r="C2167" s="2">
        <v>256.45999999999998</v>
      </c>
      <c r="D2167" t="s">
        <v>116</v>
      </c>
      <c r="E2167" t="s">
        <v>380</v>
      </c>
      <c r="F2167" t="s">
        <v>69</v>
      </c>
      <c r="G2167" t="str">
        <f t="shared" si="165"/>
        <v>févr-2024</v>
      </c>
      <c r="H2167" t="str">
        <f t="shared" si="166"/>
        <v>13-févr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62">
        <v>45335</v>
      </c>
      <c r="C2168" s="2">
        <v>364.6</v>
      </c>
      <c r="D2168" t="s">
        <v>113</v>
      </c>
      <c r="E2168" t="s">
        <v>380</v>
      </c>
      <c r="F2168" t="s">
        <v>69</v>
      </c>
      <c r="G2168" t="str">
        <f t="shared" si="165"/>
        <v>févr-2024</v>
      </c>
      <c r="H2168" t="str">
        <f t="shared" si="166"/>
        <v>13-févr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62">
        <v>45335</v>
      </c>
      <c r="C2169" s="2">
        <v>381.6</v>
      </c>
      <c r="D2169" t="s">
        <v>397</v>
      </c>
      <c r="E2169" t="s">
        <v>380</v>
      </c>
      <c r="F2169" t="s">
        <v>69</v>
      </c>
      <c r="G2169" t="str">
        <f t="shared" si="165"/>
        <v>févr-2024</v>
      </c>
      <c r="H2169" t="str">
        <f t="shared" si="166"/>
        <v>13-févr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62">
        <v>45334</v>
      </c>
      <c r="C2170" s="2">
        <v>624.28</v>
      </c>
      <c r="D2170" t="s">
        <v>396</v>
      </c>
      <c r="E2170" t="s">
        <v>380</v>
      </c>
      <c r="F2170" t="s">
        <v>69</v>
      </c>
      <c r="G2170" t="str">
        <f t="shared" si="165"/>
        <v>févr-2024</v>
      </c>
      <c r="H2170" t="str">
        <f t="shared" si="166"/>
        <v>12-févr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62">
        <v>45334</v>
      </c>
      <c r="C2171" s="2">
        <v>105.5</v>
      </c>
      <c r="D2171" t="s">
        <v>381</v>
      </c>
      <c r="E2171" t="s">
        <v>380</v>
      </c>
      <c r="F2171" t="s">
        <v>69</v>
      </c>
      <c r="G2171" t="str">
        <f t="shared" si="165"/>
        <v>févr-2024</v>
      </c>
      <c r="H2171" t="str">
        <f t="shared" si="166"/>
        <v>12-févr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62">
        <v>45334</v>
      </c>
      <c r="C2172" s="2">
        <v>1168.6400000000001</v>
      </c>
      <c r="D2172" t="s">
        <v>383</v>
      </c>
      <c r="E2172" t="s">
        <v>380</v>
      </c>
      <c r="F2172" t="s">
        <v>69</v>
      </c>
      <c r="G2172" t="str">
        <f t="shared" si="165"/>
        <v>févr-2024</v>
      </c>
      <c r="H2172" t="str">
        <f t="shared" si="166"/>
        <v>12-févr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62">
        <v>45334</v>
      </c>
      <c r="C2173" s="2">
        <v>248.1</v>
      </c>
      <c r="D2173" t="s">
        <v>313</v>
      </c>
      <c r="E2173" t="s">
        <v>380</v>
      </c>
      <c r="F2173" t="s">
        <v>69</v>
      </c>
      <c r="G2173" t="str">
        <f t="shared" si="165"/>
        <v>févr-2024</v>
      </c>
      <c r="H2173" t="str">
        <f t="shared" si="166"/>
        <v>12-févr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62">
        <v>45334</v>
      </c>
      <c r="C2174" s="2">
        <v>1272.05</v>
      </c>
      <c r="D2174" t="s">
        <v>116</v>
      </c>
      <c r="E2174" t="s">
        <v>380</v>
      </c>
      <c r="F2174" t="s">
        <v>69</v>
      </c>
      <c r="G2174" t="str">
        <f t="shared" si="165"/>
        <v>févr-2024</v>
      </c>
      <c r="H2174" t="str">
        <f t="shared" si="166"/>
        <v>12-févr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62">
        <v>45334</v>
      </c>
      <c r="C2175" s="2">
        <v>412.44</v>
      </c>
      <c r="D2175" t="s">
        <v>113</v>
      </c>
      <c r="E2175" t="s">
        <v>380</v>
      </c>
      <c r="F2175" t="s">
        <v>69</v>
      </c>
      <c r="G2175" t="str">
        <f t="shared" si="165"/>
        <v>févr-2024</v>
      </c>
      <c r="H2175" t="str">
        <f t="shared" si="166"/>
        <v>12-févr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62">
        <v>45333</v>
      </c>
      <c r="C2176" s="2">
        <v>696.99</v>
      </c>
      <c r="D2176" t="s">
        <v>381</v>
      </c>
      <c r="E2176" t="s">
        <v>380</v>
      </c>
      <c r="F2176" t="s">
        <v>69</v>
      </c>
      <c r="G2176" t="str">
        <f t="shared" si="165"/>
        <v>févr-2024</v>
      </c>
      <c r="H2176" t="str">
        <f t="shared" si="166"/>
        <v>11-févr</v>
      </c>
      <c r="I2176">
        <f t="shared" si="167"/>
        <v>2024</v>
      </c>
      <c r="J2176" t="str">
        <f t="shared" si="168"/>
        <v>2024-02</v>
      </c>
      <c r="K2176" t="str">
        <f t="shared" si="169"/>
        <v>Week-end</v>
      </c>
    </row>
    <row r="2177" spans="1:11">
      <c r="A2177" t="s">
        <v>7</v>
      </c>
      <c r="B2177" s="162">
        <v>45332</v>
      </c>
      <c r="C2177" s="2">
        <v>256.05</v>
      </c>
      <c r="D2177" t="s">
        <v>117</v>
      </c>
      <c r="E2177" t="s">
        <v>380</v>
      </c>
      <c r="F2177" t="s">
        <v>69</v>
      </c>
      <c r="G2177" t="str">
        <f t="shared" si="165"/>
        <v>févr-2024</v>
      </c>
      <c r="H2177" t="str">
        <f t="shared" si="166"/>
        <v>10-févr</v>
      </c>
      <c r="I2177">
        <f t="shared" si="167"/>
        <v>2024</v>
      </c>
      <c r="J2177" t="str">
        <f t="shared" si="168"/>
        <v>2024-02</v>
      </c>
      <c r="K2177" t="str">
        <f t="shared" si="169"/>
        <v>Week-end</v>
      </c>
    </row>
    <row r="2178" spans="1:11">
      <c r="A2178" t="s">
        <v>7</v>
      </c>
      <c r="B2178" s="162">
        <v>45332</v>
      </c>
      <c r="C2178" s="2">
        <v>45.81</v>
      </c>
      <c r="D2178" t="s">
        <v>117</v>
      </c>
      <c r="E2178" t="s">
        <v>380</v>
      </c>
      <c r="F2178" t="s">
        <v>69</v>
      </c>
      <c r="G2178" t="str">
        <f t="shared" ref="G2178:G2241" si="170">TEXT(B2178,"mmm-aaaa")</f>
        <v>févr-2024</v>
      </c>
      <c r="H2178" t="str">
        <f t="shared" ref="H2178:H2241" si="171">TEXT(B2178,"jj-mmm")</f>
        <v>10-févr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Week-end</v>
      </c>
    </row>
    <row r="2179" spans="1:11">
      <c r="A2179" t="s">
        <v>7</v>
      </c>
      <c r="B2179" s="162">
        <v>45331</v>
      </c>
      <c r="C2179" s="2">
        <v>521.97</v>
      </c>
      <c r="D2179" t="s">
        <v>381</v>
      </c>
      <c r="E2179" t="s">
        <v>380</v>
      </c>
      <c r="F2179" t="s">
        <v>69</v>
      </c>
      <c r="G2179" t="str">
        <f t="shared" si="170"/>
        <v>févr-2024</v>
      </c>
      <c r="H2179" t="str">
        <f t="shared" si="171"/>
        <v>09-févr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62">
        <v>45331</v>
      </c>
      <c r="C2180" s="2">
        <v>254.76</v>
      </c>
      <c r="D2180" t="s">
        <v>117</v>
      </c>
      <c r="E2180" t="s">
        <v>380</v>
      </c>
      <c r="F2180" t="s">
        <v>69</v>
      </c>
      <c r="G2180" t="str">
        <f t="shared" si="170"/>
        <v>févr-2024</v>
      </c>
      <c r="H2180" t="str">
        <f t="shared" si="171"/>
        <v>09-févr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62">
        <v>45331</v>
      </c>
      <c r="C2181" s="2">
        <v>231.56</v>
      </c>
      <c r="D2181" t="s">
        <v>118</v>
      </c>
      <c r="E2181" t="s">
        <v>380</v>
      </c>
      <c r="F2181" t="s">
        <v>69</v>
      </c>
      <c r="G2181" t="str">
        <f t="shared" si="170"/>
        <v>févr-2024</v>
      </c>
      <c r="H2181" t="str">
        <f t="shared" si="171"/>
        <v>09-févr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62">
        <v>45330</v>
      </c>
      <c r="C2182" s="2">
        <v>414.8</v>
      </c>
      <c r="D2182" t="s">
        <v>381</v>
      </c>
      <c r="E2182" t="s">
        <v>380</v>
      </c>
      <c r="F2182" t="s">
        <v>69</v>
      </c>
      <c r="G2182" t="str">
        <f t="shared" si="170"/>
        <v>févr-2024</v>
      </c>
      <c r="H2182" t="str">
        <f t="shared" si="171"/>
        <v>08-févr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62">
        <v>45330</v>
      </c>
      <c r="C2183" s="2">
        <v>251.58</v>
      </c>
      <c r="D2183" t="s">
        <v>116</v>
      </c>
      <c r="E2183" t="s">
        <v>380</v>
      </c>
      <c r="F2183" t="s">
        <v>69</v>
      </c>
      <c r="G2183" t="str">
        <f t="shared" si="170"/>
        <v>févr-2024</v>
      </c>
      <c r="H2183" t="str">
        <f t="shared" si="171"/>
        <v>08-févr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62">
        <v>45329</v>
      </c>
      <c r="C2184" s="2">
        <v>351.1</v>
      </c>
      <c r="D2184" t="s">
        <v>381</v>
      </c>
      <c r="E2184" t="s">
        <v>380</v>
      </c>
      <c r="F2184" t="s">
        <v>69</v>
      </c>
      <c r="G2184" t="str">
        <f t="shared" si="170"/>
        <v>févr-2024</v>
      </c>
      <c r="H2184" t="str">
        <f t="shared" si="171"/>
        <v>07-févr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62">
        <v>45329</v>
      </c>
      <c r="C2185" s="2">
        <v>291.10000000000002</v>
      </c>
      <c r="D2185" t="s">
        <v>117</v>
      </c>
      <c r="E2185" t="s">
        <v>380</v>
      </c>
      <c r="F2185" t="s">
        <v>69</v>
      </c>
      <c r="G2185" t="str">
        <f t="shared" si="170"/>
        <v>févr-2024</v>
      </c>
      <c r="H2185" t="str">
        <f t="shared" si="171"/>
        <v>07-févr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62">
        <v>45329</v>
      </c>
      <c r="C2186" s="2">
        <v>650.21</v>
      </c>
      <c r="D2186" t="s">
        <v>113</v>
      </c>
      <c r="E2186" t="s">
        <v>380</v>
      </c>
      <c r="F2186" t="s">
        <v>69</v>
      </c>
      <c r="G2186" t="str">
        <f t="shared" si="170"/>
        <v>févr-2024</v>
      </c>
      <c r="H2186" t="str">
        <f t="shared" si="171"/>
        <v>07-févr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62">
        <v>45328</v>
      </c>
      <c r="C2187" s="2">
        <v>249</v>
      </c>
      <c r="D2187" t="s">
        <v>381</v>
      </c>
      <c r="E2187" t="s">
        <v>380</v>
      </c>
      <c r="F2187" t="s">
        <v>69</v>
      </c>
      <c r="G2187" t="str">
        <f t="shared" si="170"/>
        <v>févr-2024</v>
      </c>
      <c r="H2187" t="str">
        <f t="shared" si="171"/>
        <v>06-févr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62">
        <v>45328</v>
      </c>
      <c r="C2188" s="2">
        <v>612.80999999999995</v>
      </c>
      <c r="D2188" t="s">
        <v>117</v>
      </c>
      <c r="E2188" t="s">
        <v>380</v>
      </c>
      <c r="F2188" t="s">
        <v>69</v>
      </c>
      <c r="G2188" t="str">
        <f t="shared" si="170"/>
        <v>févr-2024</v>
      </c>
      <c r="H2188" t="str">
        <f t="shared" si="171"/>
        <v>06-févr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62">
        <v>45328</v>
      </c>
      <c r="C2189" s="2">
        <v>240.03</v>
      </c>
      <c r="D2189" t="s">
        <v>118</v>
      </c>
      <c r="E2189" t="s">
        <v>380</v>
      </c>
      <c r="F2189" t="s">
        <v>69</v>
      </c>
      <c r="G2189" t="str">
        <f t="shared" si="170"/>
        <v>févr-2024</v>
      </c>
      <c r="H2189" t="str">
        <f t="shared" si="171"/>
        <v>06-févr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62">
        <v>45328</v>
      </c>
      <c r="C2190" s="2">
        <v>411.99</v>
      </c>
      <c r="D2190" t="s">
        <v>116</v>
      </c>
      <c r="E2190" t="s">
        <v>380</v>
      </c>
      <c r="F2190" t="s">
        <v>69</v>
      </c>
      <c r="G2190" t="str">
        <f t="shared" si="170"/>
        <v>févr-2024</v>
      </c>
      <c r="H2190" t="str">
        <f t="shared" si="171"/>
        <v>06-févr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62">
        <v>45327</v>
      </c>
      <c r="C2191" s="2">
        <v>184.38</v>
      </c>
      <c r="D2191" t="s">
        <v>381</v>
      </c>
      <c r="E2191" t="s">
        <v>380</v>
      </c>
      <c r="F2191" t="s">
        <v>69</v>
      </c>
      <c r="G2191" t="str">
        <f t="shared" si="170"/>
        <v>févr-2024</v>
      </c>
      <c r="H2191" t="str">
        <f t="shared" si="171"/>
        <v>05-févr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62">
        <v>45327</v>
      </c>
      <c r="C2192" s="2">
        <v>392.33</v>
      </c>
      <c r="D2192" t="s">
        <v>117</v>
      </c>
      <c r="E2192" t="s">
        <v>380</v>
      </c>
      <c r="F2192" t="s">
        <v>69</v>
      </c>
      <c r="G2192" t="str">
        <f t="shared" si="170"/>
        <v>févr-2024</v>
      </c>
      <c r="H2192" t="str">
        <f t="shared" si="171"/>
        <v>05-févr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62">
        <v>45327</v>
      </c>
      <c r="C2193" s="2">
        <v>186</v>
      </c>
      <c r="D2193" t="s">
        <v>383</v>
      </c>
      <c r="E2193" t="s">
        <v>380</v>
      </c>
      <c r="F2193" t="s">
        <v>69</v>
      </c>
      <c r="G2193" t="str">
        <f t="shared" si="170"/>
        <v>févr-2024</v>
      </c>
      <c r="H2193" t="str">
        <f t="shared" si="171"/>
        <v>05-févr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62">
        <v>45327</v>
      </c>
      <c r="C2194" s="2">
        <v>326.18</v>
      </c>
      <c r="D2194" t="s">
        <v>118</v>
      </c>
      <c r="E2194" t="s">
        <v>380</v>
      </c>
      <c r="F2194" t="s">
        <v>69</v>
      </c>
      <c r="G2194" t="str">
        <f t="shared" si="170"/>
        <v>févr-2024</v>
      </c>
      <c r="H2194" t="str">
        <f t="shared" si="171"/>
        <v>05-févr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62">
        <v>45327</v>
      </c>
      <c r="C2195" s="2">
        <v>138</v>
      </c>
      <c r="D2195" t="s">
        <v>116</v>
      </c>
      <c r="E2195" t="s">
        <v>380</v>
      </c>
      <c r="F2195" t="s">
        <v>69</v>
      </c>
      <c r="G2195" t="str">
        <f t="shared" si="170"/>
        <v>févr-2024</v>
      </c>
      <c r="H2195" t="str">
        <f t="shared" si="171"/>
        <v>05-févr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62">
        <v>45326</v>
      </c>
      <c r="C2196" s="2">
        <v>287.24</v>
      </c>
      <c r="D2196" t="s">
        <v>381</v>
      </c>
      <c r="E2196" t="s">
        <v>380</v>
      </c>
      <c r="F2196" t="s">
        <v>69</v>
      </c>
      <c r="G2196" t="str">
        <f t="shared" si="170"/>
        <v>févr-2024</v>
      </c>
      <c r="H2196" t="str">
        <f t="shared" si="171"/>
        <v>04-févr</v>
      </c>
      <c r="I2196">
        <f t="shared" si="172"/>
        <v>2024</v>
      </c>
      <c r="J2196" t="str">
        <f t="shared" si="173"/>
        <v>2024-02</v>
      </c>
      <c r="K2196" t="str">
        <f t="shared" si="174"/>
        <v>Week-end</v>
      </c>
    </row>
    <row r="2197" spans="1:11">
      <c r="A2197" t="s">
        <v>7</v>
      </c>
      <c r="B2197" s="162">
        <v>45325</v>
      </c>
      <c r="C2197" s="2">
        <v>261.5</v>
      </c>
      <c r="D2197" t="s">
        <v>381</v>
      </c>
      <c r="E2197" t="s">
        <v>380</v>
      </c>
      <c r="F2197" t="s">
        <v>69</v>
      </c>
      <c r="G2197" t="str">
        <f t="shared" si="170"/>
        <v>févr-2024</v>
      </c>
      <c r="H2197" t="str">
        <f t="shared" si="171"/>
        <v>03-févr</v>
      </c>
      <c r="I2197">
        <f t="shared" si="172"/>
        <v>2024</v>
      </c>
      <c r="J2197" t="str">
        <f t="shared" si="173"/>
        <v>2024-02</v>
      </c>
      <c r="K2197" t="str">
        <f t="shared" si="174"/>
        <v>Week-end</v>
      </c>
    </row>
    <row r="2198" spans="1:11">
      <c r="A2198" t="s">
        <v>7</v>
      </c>
      <c r="B2198" s="162">
        <v>45324</v>
      </c>
      <c r="C2198" s="2">
        <v>283.60000000000002</v>
      </c>
      <c r="D2198" t="s">
        <v>381</v>
      </c>
      <c r="E2198" t="s">
        <v>380</v>
      </c>
      <c r="F2198" t="s">
        <v>69</v>
      </c>
      <c r="G2198" t="str">
        <f t="shared" si="170"/>
        <v>févr-2024</v>
      </c>
      <c r="H2198" t="str">
        <f t="shared" si="171"/>
        <v>02-févr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62">
        <v>45324</v>
      </c>
      <c r="C2199" s="2">
        <v>425.24</v>
      </c>
      <c r="D2199" t="s">
        <v>117</v>
      </c>
      <c r="E2199" t="s">
        <v>380</v>
      </c>
      <c r="F2199" t="s">
        <v>69</v>
      </c>
      <c r="G2199" t="str">
        <f t="shared" si="170"/>
        <v>févr-2024</v>
      </c>
      <c r="H2199" t="str">
        <f t="shared" si="171"/>
        <v>02-févr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62">
        <v>45324</v>
      </c>
      <c r="C2200" s="2">
        <v>233.53</v>
      </c>
      <c r="D2200" t="s">
        <v>118</v>
      </c>
      <c r="E2200" t="s">
        <v>380</v>
      </c>
      <c r="F2200" t="s">
        <v>69</v>
      </c>
      <c r="G2200" t="str">
        <f t="shared" si="170"/>
        <v>févr-2024</v>
      </c>
      <c r="H2200" t="str">
        <f t="shared" si="171"/>
        <v>02-févr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62">
        <v>45324</v>
      </c>
      <c r="C2201" s="2">
        <v>109.39</v>
      </c>
      <c r="D2201" t="s">
        <v>114</v>
      </c>
      <c r="E2201" t="s">
        <v>380</v>
      </c>
      <c r="F2201" t="s">
        <v>69</v>
      </c>
      <c r="G2201" t="str">
        <f t="shared" si="170"/>
        <v>févr-2024</v>
      </c>
      <c r="H2201" t="str">
        <f t="shared" si="171"/>
        <v>02-févr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62">
        <v>45324</v>
      </c>
      <c r="C2202" s="2">
        <v>359.99</v>
      </c>
      <c r="D2202" t="s">
        <v>116</v>
      </c>
      <c r="E2202" t="s">
        <v>380</v>
      </c>
      <c r="F2202" t="s">
        <v>69</v>
      </c>
      <c r="G2202" t="str">
        <f t="shared" si="170"/>
        <v>févr-2024</v>
      </c>
      <c r="H2202" t="str">
        <f t="shared" si="171"/>
        <v>02-févr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62">
        <v>45324</v>
      </c>
      <c r="C2203" s="2">
        <v>156.04</v>
      </c>
      <c r="D2203" t="s">
        <v>119</v>
      </c>
      <c r="E2203" t="s">
        <v>380</v>
      </c>
      <c r="F2203" t="s">
        <v>69</v>
      </c>
      <c r="G2203" t="str">
        <f t="shared" si="170"/>
        <v>févr-2024</v>
      </c>
      <c r="H2203" t="str">
        <f t="shared" si="171"/>
        <v>02-févr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62">
        <v>45323</v>
      </c>
      <c r="C2204" s="2">
        <v>1027.08</v>
      </c>
      <c r="D2204" t="s">
        <v>396</v>
      </c>
      <c r="E2204" t="s">
        <v>380</v>
      </c>
      <c r="F2204" t="s">
        <v>69</v>
      </c>
      <c r="G2204" t="str">
        <f t="shared" si="170"/>
        <v>févr-2024</v>
      </c>
      <c r="H2204" t="str">
        <f t="shared" si="171"/>
        <v>01-févr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62">
        <v>45323</v>
      </c>
      <c r="C2205" s="2">
        <v>11.9</v>
      </c>
      <c r="D2205" t="s">
        <v>381</v>
      </c>
      <c r="E2205" t="s">
        <v>380</v>
      </c>
      <c r="F2205" t="s">
        <v>69</v>
      </c>
      <c r="G2205" t="str">
        <f t="shared" si="170"/>
        <v>févr-2024</v>
      </c>
      <c r="H2205" t="str">
        <f t="shared" si="171"/>
        <v>01-févr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62">
        <v>45323</v>
      </c>
      <c r="C2206" s="2">
        <v>693.35</v>
      </c>
      <c r="D2206" t="s">
        <v>381</v>
      </c>
      <c r="E2206" t="s">
        <v>380</v>
      </c>
      <c r="F2206" t="s">
        <v>69</v>
      </c>
      <c r="G2206" t="str">
        <f t="shared" si="170"/>
        <v>févr-2024</v>
      </c>
      <c r="H2206" t="str">
        <f t="shared" si="171"/>
        <v>01-févr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62">
        <v>45323</v>
      </c>
      <c r="C2207" s="2">
        <v>247.25</v>
      </c>
      <c r="D2207" t="s">
        <v>117</v>
      </c>
      <c r="E2207" t="s">
        <v>380</v>
      </c>
      <c r="F2207" t="s">
        <v>69</v>
      </c>
      <c r="G2207" t="str">
        <f t="shared" si="170"/>
        <v>févr-2024</v>
      </c>
      <c r="H2207" t="str">
        <f t="shared" si="171"/>
        <v>01-févr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62">
        <v>45323</v>
      </c>
      <c r="C2208" s="2">
        <v>435.75</v>
      </c>
      <c r="D2208" t="s">
        <v>383</v>
      </c>
      <c r="E2208" t="s">
        <v>380</v>
      </c>
      <c r="F2208" t="s">
        <v>69</v>
      </c>
      <c r="G2208" t="str">
        <f t="shared" si="170"/>
        <v>févr-2024</v>
      </c>
      <c r="H2208" t="str">
        <f t="shared" si="171"/>
        <v>01-févr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62">
        <v>45323</v>
      </c>
      <c r="C2209" s="2">
        <v>1535.92</v>
      </c>
      <c r="D2209" t="s">
        <v>118</v>
      </c>
      <c r="E2209" t="s">
        <v>380</v>
      </c>
      <c r="F2209" t="s">
        <v>69</v>
      </c>
      <c r="G2209" t="str">
        <f t="shared" si="170"/>
        <v>févr-2024</v>
      </c>
      <c r="H2209" t="str">
        <f t="shared" si="171"/>
        <v>01-févr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62">
        <v>45323</v>
      </c>
      <c r="C2210" s="2">
        <v>598.63</v>
      </c>
      <c r="D2210" t="s">
        <v>118</v>
      </c>
      <c r="E2210" t="s">
        <v>380</v>
      </c>
      <c r="F2210" t="s">
        <v>69</v>
      </c>
      <c r="G2210" t="str">
        <f t="shared" si="170"/>
        <v>févr-2024</v>
      </c>
      <c r="H2210" t="str">
        <f t="shared" si="171"/>
        <v>01-févr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62">
        <v>45323</v>
      </c>
      <c r="C2211" s="2">
        <v>217.99</v>
      </c>
      <c r="D2211" t="s">
        <v>116</v>
      </c>
      <c r="E2211" t="s">
        <v>380</v>
      </c>
      <c r="F2211" t="s">
        <v>69</v>
      </c>
      <c r="G2211" t="str">
        <f t="shared" si="170"/>
        <v>févr-2024</v>
      </c>
      <c r="H2211" t="str">
        <f t="shared" si="171"/>
        <v>01-févr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62">
        <v>45323</v>
      </c>
      <c r="C2212" s="2">
        <v>400.61</v>
      </c>
      <c r="D2212" t="s">
        <v>113</v>
      </c>
      <c r="E2212" t="s">
        <v>380</v>
      </c>
      <c r="F2212" t="s">
        <v>69</v>
      </c>
      <c r="G2212" t="str">
        <f t="shared" si="170"/>
        <v>févr-2024</v>
      </c>
      <c r="H2212" t="str">
        <f t="shared" si="171"/>
        <v>01-févr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62">
        <v>45322</v>
      </c>
      <c r="C2213" s="2">
        <v>149.84</v>
      </c>
      <c r="D2213" t="s">
        <v>381</v>
      </c>
      <c r="E2213" t="s">
        <v>380</v>
      </c>
      <c r="F2213" t="s">
        <v>69</v>
      </c>
      <c r="G2213" t="str">
        <f t="shared" si="170"/>
        <v>janv-2024</v>
      </c>
      <c r="H2213" t="str">
        <f t="shared" si="171"/>
        <v>31-janv</v>
      </c>
      <c r="I2213">
        <f t="shared" si="172"/>
        <v>2024</v>
      </c>
      <c r="J2213" t="str">
        <f t="shared" si="173"/>
        <v>2024-01</v>
      </c>
      <c r="K2213" t="str">
        <f t="shared" si="174"/>
        <v>Semaine</v>
      </c>
    </row>
    <row r="2214" spans="1:11">
      <c r="A2214" t="s">
        <v>7</v>
      </c>
      <c r="B2214" s="162">
        <v>45322</v>
      </c>
      <c r="C2214" s="2">
        <v>580.6</v>
      </c>
      <c r="D2214" t="s">
        <v>117</v>
      </c>
      <c r="E2214" t="s">
        <v>380</v>
      </c>
      <c r="F2214" t="s">
        <v>69</v>
      </c>
      <c r="G2214" t="str">
        <f t="shared" si="170"/>
        <v>janv-2024</v>
      </c>
      <c r="H2214" t="str">
        <f t="shared" si="171"/>
        <v>31-janv</v>
      </c>
      <c r="I2214">
        <f t="shared" si="172"/>
        <v>2024</v>
      </c>
      <c r="J2214" t="str">
        <f t="shared" si="173"/>
        <v>2024-01</v>
      </c>
      <c r="K2214" t="str">
        <f t="shared" si="174"/>
        <v>Semaine</v>
      </c>
    </row>
    <row r="2215" spans="1:11">
      <c r="A2215" t="s">
        <v>7</v>
      </c>
      <c r="B2215" s="162">
        <v>45322</v>
      </c>
      <c r="C2215" s="2">
        <v>212.19</v>
      </c>
      <c r="D2215" t="s">
        <v>117</v>
      </c>
      <c r="E2215" t="s">
        <v>380</v>
      </c>
      <c r="F2215" t="s">
        <v>69</v>
      </c>
      <c r="G2215" t="str">
        <f t="shared" si="170"/>
        <v>janv-2024</v>
      </c>
      <c r="H2215" t="str">
        <f t="shared" si="171"/>
        <v>31-janv</v>
      </c>
      <c r="I2215">
        <f t="shared" si="172"/>
        <v>2024</v>
      </c>
      <c r="J2215" t="str">
        <f t="shared" si="173"/>
        <v>2024-01</v>
      </c>
      <c r="K2215" t="str">
        <f t="shared" si="174"/>
        <v>Semaine</v>
      </c>
    </row>
    <row r="2216" spans="1:11">
      <c r="A2216" t="s">
        <v>7</v>
      </c>
      <c r="B2216" s="162">
        <v>45322</v>
      </c>
      <c r="C2216" s="2">
        <v>271.36</v>
      </c>
      <c r="D2216" t="s">
        <v>118</v>
      </c>
      <c r="E2216" t="s">
        <v>380</v>
      </c>
      <c r="F2216" t="s">
        <v>69</v>
      </c>
      <c r="G2216" t="str">
        <f t="shared" si="170"/>
        <v>janv-2024</v>
      </c>
      <c r="H2216" t="str">
        <f t="shared" si="171"/>
        <v>31-janv</v>
      </c>
      <c r="I2216">
        <f t="shared" si="172"/>
        <v>2024</v>
      </c>
      <c r="J2216" t="str">
        <f t="shared" si="173"/>
        <v>2024-01</v>
      </c>
      <c r="K2216" t="str">
        <f t="shared" si="174"/>
        <v>Semaine</v>
      </c>
    </row>
    <row r="2217" spans="1:11">
      <c r="A2217" t="s">
        <v>7</v>
      </c>
      <c r="B2217" s="162">
        <v>45322</v>
      </c>
      <c r="C2217" s="2">
        <v>125.48</v>
      </c>
      <c r="D2217" t="s">
        <v>114</v>
      </c>
      <c r="E2217" t="s">
        <v>380</v>
      </c>
      <c r="F2217" t="s">
        <v>69</v>
      </c>
      <c r="G2217" t="str">
        <f t="shared" si="170"/>
        <v>janv-2024</v>
      </c>
      <c r="H2217" t="str">
        <f t="shared" si="171"/>
        <v>31-janv</v>
      </c>
      <c r="I2217">
        <f t="shared" si="172"/>
        <v>2024</v>
      </c>
      <c r="J2217" t="str">
        <f t="shared" si="173"/>
        <v>2024-01</v>
      </c>
      <c r="K2217" t="str">
        <f t="shared" si="174"/>
        <v>Semaine</v>
      </c>
    </row>
    <row r="2218" spans="1:11">
      <c r="A2218" t="s">
        <v>7</v>
      </c>
      <c r="B2218" s="162">
        <v>45322</v>
      </c>
      <c r="C2218" s="2">
        <v>1285.71</v>
      </c>
      <c r="D2218" t="s">
        <v>116</v>
      </c>
      <c r="E2218" t="s">
        <v>380</v>
      </c>
      <c r="F2218" t="s">
        <v>69</v>
      </c>
      <c r="G2218" t="str">
        <f t="shared" si="170"/>
        <v>janv-2024</v>
      </c>
      <c r="H2218" t="str">
        <f t="shared" si="171"/>
        <v>31-janv</v>
      </c>
      <c r="I2218">
        <f t="shared" si="172"/>
        <v>2024</v>
      </c>
      <c r="J2218" t="str">
        <f t="shared" si="173"/>
        <v>2024-01</v>
      </c>
      <c r="K2218" t="str">
        <f t="shared" si="174"/>
        <v>Semaine</v>
      </c>
    </row>
    <row r="2219" spans="1:11">
      <c r="A2219" t="s">
        <v>7</v>
      </c>
      <c r="B2219" s="162">
        <v>45322</v>
      </c>
      <c r="C2219" s="2">
        <v>208.89</v>
      </c>
      <c r="D2219" t="s">
        <v>313</v>
      </c>
      <c r="E2219" t="s">
        <v>380</v>
      </c>
      <c r="F2219" t="s">
        <v>69</v>
      </c>
      <c r="G2219" t="str">
        <f t="shared" si="170"/>
        <v>janv-2024</v>
      </c>
      <c r="H2219" t="str">
        <f t="shared" si="171"/>
        <v>31-janv</v>
      </c>
      <c r="I2219">
        <f t="shared" si="172"/>
        <v>2024</v>
      </c>
      <c r="J2219" t="str">
        <f t="shared" si="173"/>
        <v>2024-01</v>
      </c>
      <c r="K2219" t="str">
        <f t="shared" si="174"/>
        <v>Semaine</v>
      </c>
    </row>
    <row r="2220" spans="1:11">
      <c r="A2220" t="s">
        <v>7</v>
      </c>
      <c r="B2220" s="162">
        <v>45322</v>
      </c>
      <c r="C2220" s="2">
        <v>400.64</v>
      </c>
      <c r="D2220" t="s">
        <v>113</v>
      </c>
      <c r="E2220" t="s">
        <v>380</v>
      </c>
      <c r="F2220" t="s">
        <v>69</v>
      </c>
      <c r="G2220" t="str">
        <f t="shared" si="170"/>
        <v>janv-2024</v>
      </c>
      <c r="H2220" t="str">
        <f t="shared" si="171"/>
        <v>31-janv</v>
      </c>
      <c r="I2220">
        <f t="shared" si="172"/>
        <v>2024</v>
      </c>
      <c r="J2220" t="str">
        <f t="shared" si="173"/>
        <v>2024-01</v>
      </c>
      <c r="K2220" t="str">
        <f t="shared" si="174"/>
        <v>Semaine</v>
      </c>
    </row>
    <row r="2221" spans="1:11">
      <c r="A2221" t="s">
        <v>7</v>
      </c>
      <c r="B2221" s="162">
        <v>45322</v>
      </c>
      <c r="C2221" s="2">
        <v>1363.71</v>
      </c>
      <c r="D2221" t="s">
        <v>113</v>
      </c>
      <c r="E2221" t="s">
        <v>380</v>
      </c>
      <c r="F2221" t="s">
        <v>69</v>
      </c>
      <c r="G2221" t="str">
        <f t="shared" si="170"/>
        <v>janv-2024</v>
      </c>
      <c r="H2221" t="str">
        <f t="shared" si="171"/>
        <v>31-janv</v>
      </c>
      <c r="I2221">
        <f t="shared" si="172"/>
        <v>2024</v>
      </c>
      <c r="J2221" t="str">
        <f t="shared" si="173"/>
        <v>2024-01</v>
      </c>
      <c r="K2221" t="str">
        <f t="shared" si="174"/>
        <v>Semaine</v>
      </c>
    </row>
    <row r="2222" spans="1:11">
      <c r="A2222" t="s">
        <v>7</v>
      </c>
      <c r="B2222" s="162">
        <v>45321</v>
      </c>
      <c r="C2222" s="2">
        <v>282.06</v>
      </c>
      <c r="D2222" t="s">
        <v>381</v>
      </c>
      <c r="E2222" t="s">
        <v>380</v>
      </c>
      <c r="F2222" t="s">
        <v>69</v>
      </c>
      <c r="G2222" t="str">
        <f t="shared" si="170"/>
        <v>janv-2024</v>
      </c>
      <c r="H2222" t="str">
        <f t="shared" si="171"/>
        <v>30-janv</v>
      </c>
      <c r="I2222">
        <f t="shared" si="172"/>
        <v>2024</v>
      </c>
      <c r="J2222" t="str">
        <f t="shared" si="173"/>
        <v>2024-01</v>
      </c>
      <c r="K2222" t="str">
        <f t="shared" si="174"/>
        <v>Semaine</v>
      </c>
    </row>
    <row r="2223" spans="1:11">
      <c r="A2223" t="s">
        <v>7</v>
      </c>
      <c r="B2223" s="162">
        <v>45321</v>
      </c>
      <c r="C2223" s="2">
        <v>385.46</v>
      </c>
      <c r="D2223" t="s">
        <v>117</v>
      </c>
      <c r="E2223" t="s">
        <v>380</v>
      </c>
      <c r="F2223" t="s">
        <v>69</v>
      </c>
      <c r="G2223" t="str">
        <f t="shared" si="170"/>
        <v>janv-2024</v>
      </c>
      <c r="H2223" t="str">
        <f t="shared" si="171"/>
        <v>30-janv</v>
      </c>
      <c r="I2223">
        <f t="shared" si="172"/>
        <v>2024</v>
      </c>
      <c r="J2223" t="str">
        <f t="shared" si="173"/>
        <v>2024-01</v>
      </c>
      <c r="K2223" t="str">
        <f t="shared" si="174"/>
        <v>Semaine</v>
      </c>
    </row>
    <row r="2224" spans="1:11">
      <c r="A2224" t="s">
        <v>7</v>
      </c>
      <c r="B2224" s="162">
        <v>45321</v>
      </c>
      <c r="C2224" s="2">
        <v>934.89</v>
      </c>
      <c r="D2224" t="s">
        <v>119</v>
      </c>
      <c r="E2224" t="s">
        <v>380</v>
      </c>
      <c r="F2224" t="s">
        <v>69</v>
      </c>
      <c r="G2224" t="str">
        <f t="shared" si="170"/>
        <v>janv-2024</v>
      </c>
      <c r="H2224" t="str">
        <f t="shared" si="171"/>
        <v>30-janv</v>
      </c>
      <c r="I2224">
        <f t="shared" si="172"/>
        <v>2024</v>
      </c>
      <c r="J2224" t="str">
        <f t="shared" si="173"/>
        <v>2024-01</v>
      </c>
      <c r="K2224" t="str">
        <f t="shared" si="174"/>
        <v>Semaine</v>
      </c>
    </row>
    <row r="2225" spans="1:11">
      <c r="A2225" t="s">
        <v>7</v>
      </c>
      <c r="B2225" s="162">
        <v>45321</v>
      </c>
      <c r="C2225" s="2">
        <v>252.43</v>
      </c>
      <c r="D2225" t="s">
        <v>113</v>
      </c>
      <c r="E2225" t="s">
        <v>380</v>
      </c>
      <c r="F2225" t="s">
        <v>69</v>
      </c>
      <c r="G2225" t="str">
        <f t="shared" si="170"/>
        <v>janv-2024</v>
      </c>
      <c r="H2225" t="str">
        <f t="shared" si="171"/>
        <v>30-janv</v>
      </c>
      <c r="I2225">
        <f t="shared" si="172"/>
        <v>2024</v>
      </c>
      <c r="J2225" t="str">
        <f t="shared" si="173"/>
        <v>2024-01</v>
      </c>
      <c r="K2225" t="str">
        <f t="shared" si="174"/>
        <v>Semaine</v>
      </c>
    </row>
    <row r="2226" spans="1:11">
      <c r="A2226" t="s">
        <v>7</v>
      </c>
      <c r="B2226" s="162">
        <v>45320</v>
      </c>
      <c r="C2226" s="2">
        <v>720.57</v>
      </c>
      <c r="D2226" t="s">
        <v>381</v>
      </c>
      <c r="E2226" t="s">
        <v>380</v>
      </c>
      <c r="F2226" t="s">
        <v>69</v>
      </c>
      <c r="G2226" t="str">
        <f t="shared" si="170"/>
        <v>janv-2024</v>
      </c>
      <c r="H2226" t="str">
        <f t="shared" si="171"/>
        <v>29-janv</v>
      </c>
      <c r="I2226">
        <f t="shared" si="172"/>
        <v>2024</v>
      </c>
      <c r="J2226" t="str">
        <f t="shared" si="173"/>
        <v>2024-01</v>
      </c>
      <c r="K2226" t="str">
        <f t="shared" si="174"/>
        <v>Semaine</v>
      </c>
    </row>
    <row r="2227" spans="1:11">
      <c r="A2227" t="s">
        <v>7</v>
      </c>
      <c r="B2227" s="162">
        <v>45320</v>
      </c>
      <c r="C2227" s="2">
        <v>272.85000000000002</v>
      </c>
      <c r="D2227" t="s">
        <v>392</v>
      </c>
      <c r="E2227" t="s">
        <v>380</v>
      </c>
      <c r="F2227" t="s">
        <v>69</v>
      </c>
      <c r="G2227" t="str">
        <f t="shared" si="170"/>
        <v>janv-2024</v>
      </c>
      <c r="H2227" t="str">
        <f t="shared" si="171"/>
        <v>29-janv</v>
      </c>
      <c r="I2227">
        <f t="shared" si="172"/>
        <v>2024</v>
      </c>
      <c r="J2227" t="str">
        <f t="shared" si="173"/>
        <v>2024-01</v>
      </c>
      <c r="K2227" t="str">
        <f t="shared" si="174"/>
        <v>Semaine</v>
      </c>
    </row>
    <row r="2228" spans="1:11">
      <c r="A2228" t="s">
        <v>7</v>
      </c>
      <c r="B2228" s="162">
        <v>45320</v>
      </c>
      <c r="C2228" s="2">
        <v>24.7</v>
      </c>
      <c r="D2228" t="s">
        <v>117</v>
      </c>
      <c r="E2228" t="s">
        <v>380</v>
      </c>
      <c r="F2228" t="s">
        <v>69</v>
      </c>
      <c r="G2228" t="str">
        <f t="shared" si="170"/>
        <v>janv-2024</v>
      </c>
      <c r="H2228" t="str">
        <f t="shared" si="171"/>
        <v>29-janv</v>
      </c>
      <c r="I2228">
        <f t="shared" si="172"/>
        <v>2024</v>
      </c>
      <c r="J2228" t="str">
        <f t="shared" si="173"/>
        <v>2024-01</v>
      </c>
      <c r="K2228" t="str">
        <f t="shared" si="174"/>
        <v>Semaine</v>
      </c>
    </row>
    <row r="2229" spans="1:11">
      <c r="A2229" t="s">
        <v>7</v>
      </c>
      <c r="B2229" s="162">
        <v>45320</v>
      </c>
      <c r="C2229" s="2">
        <v>676.7</v>
      </c>
      <c r="D2229" t="s">
        <v>117</v>
      </c>
      <c r="E2229" t="s">
        <v>380</v>
      </c>
      <c r="F2229" t="s">
        <v>69</v>
      </c>
      <c r="G2229" t="str">
        <f t="shared" si="170"/>
        <v>janv-2024</v>
      </c>
      <c r="H2229" t="str">
        <f t="shared" si="171"/>
        <v>29-janv</v>
      </c>
      <c r="I2229">
        <f t="shared" si="172"/>
        <v>2024</v>
      </c>
      <c r="J2229" t="str">
        <f t="shared" si="173"/>
        <v>2024-01</v>
      </c>
      <c r="K2229" t="str">
        <f t="shared" si="174"/>
        <v>Semaine</v>
      </c>
    </row>
    <row r="2230" spans="1:11">
      <c r="A2230" t="s">
        <v>7</v>
      </c>
      <c r="B2230" s="162">
        <v>45320</v>
      </c>
      <c r="C2230" s="2">
        <v>325.60000000000002</v>
      </c>
      <c r="D2230" t="s">
        <v>383</v>
      </c>
      <c r="E2230" t="s">
        <v>380</v>
      </c>
      <c r="F2230" t="s">
        <v>69</v>
      </c>
      <c r="G2230" t="str">
        <f t="shared" si="170"/>
        <v>janv-2024</v>
      </c>
      <c r="H2230" t="str">
        <f t="shared" si="171"/>
        <v>29-janv</v>
      </c>
      <c r="I2230">
        <f t="shared" si="172"/>
        <v>2024</v>
      </c>
      <c r="J2230" t="str">
        <f t="shared" si="173"/>
        <v>2024-01</v>
      </c>
      <c r="K2230" t="str">
        <f t="shared" si="174"/>
        <v>Semaine</v>
      </c>
    </row>
    <row r="2231" spans="1:11">
      <c r="A2231" t="s">
        <v>7</v>
      </c>
      <c r="B2231" s="162">
        <v>45320</v>
      </c>
      <c r="C2231" s="2">
        <v>343.5</v>
      </c>
      <c r="D2231" t="s">
        <v>383</v>
      </c>
      <c r="E2231" t="s">
        <v>380</v>
      </c>
      <c r="F2231" t="s">
        <v>69</v>
      </c>
      <c r="G2231" t="str">
        <f t="shared" si="170"/>
        <v>janv-2024</v>
      </c>
      <c r="H2231" t="str">
        <f t="shared" si="171"/>
        <v>29-janv</v>
      </c>
      <c r="I2231">
        <f t="shared" si="172"/>
        <v>2024</v>
      </c>
      <c r="J2231" t="str">
        <f t="shared" si="173"/>
        <v>2024-01</v>
      </c>
      <c r="K2231" t="str">
        <f t="shared" si="174"/>
        <v>Semaine</v>
      </c>
    </row>
    <row r="2232" spans="1:11">
      <c r="A2232" t="s">
        <v>7</v>
      </c>
      <c r="B2232" s="162">
        <v>45320</v>
      </c>
      <c r="C2232" s="2">
        <v>624.71</v>
      </c>
      <c r="D2232" t="s">
        <v>116</v>
      </c>
      <c r="E2232" t="s">
        <v>380</v>
      </c>
      <c r="F2232" t="s">
        <v>69</v>
      </c>
      <c r="G2232" t="str">
        <f t="shared" si="170"/>
        <v>janv-2024</v>
      </c>
      <c r="H2232" t="str">
        <f t="shared" si="171"/>
        <v>29-janv</v>
      </c>
      <c r="I2232">
        <f t="shared" si="172"/>
        <v>2024</v>
      </c>
      <c r="J2232" t="str">
        <f t="shared" si="173"/>
        <v>2024-01</v>
      </c>
      <c r="K2232" t="str">
        <f t="shared" si="174"/>
        <v>Semaine</v>
      </c>
    </row>
    <row r="2233" spans="1:11">
      <c r="A2233" t="s">
        <v>7</v>
      </c>
      <c r="B2233" s="162">
        <v>45320</v>
      </c>
      <c r="C2233" s="2">
        <v>559.17999999999995</v>
      </c>
      <c r="D2233" t="s">
        <v>313</v>
      </c>
      <c r="E2233" t="s">
        <v>380</v>
      </c>
      <c r="F2233" t="s">
        <v>69</v>
      </c>
      <c r="G2233" t="str">
        <f t="shared" si="170"/>
        <v>janv-2024</v>
      </c>
      <c r="H2233" t="str">
        <f t="shared" si="171"/>
        <v>29-janv</v>
      </c>
      <c r="I2233">
        <f t="shared" si="172"/>
        <v>2024</v>
      </c>
      <c r="J2233" t="str">
        <f t="shared" si="173"/>
        <v>2024-01</v>
      </c>
      <c r="K2233" t="str">
        <f t="shared" si="174"/>
        <v>Semaine</v>
      </c>
    </row>
    <row r="2234" spans="1:11">
      <c r="A2234" t="s">
        <v>7</v>
      </c>
      <c r="B2234" s="162">
        <v>45320</v>
      </c>
      <c r="C2234" s="2">
        <v>1116.48</v>
      </c>
      <c r="D2234" t="s">
        <v>396</v>
      </c>
      <c r="E2234" t="s">
        <v>380</v>
      </c>
      <c r="F2234" t="s">
        <v>69</v>
      </c>
      <c r="G2234" t="str">
        <f t="shared" si="170"/>
        <v>janv-2024</v>
      </c>
      <c r="H2234" t="str">
        <f t="shared" si="171"/>
        <v>29-janv</v>
      </c>
      <c r="I2234">
        <f t="shared" si="172"/>
        <v>2024</v>
      </c>
      <c r="J2234" t="str">
        <f t="shared" si="173"/>
        <v>2024-01</v>
      </c>
      <c r="K2234" t="str">
        <f t="shared" si="174"/>
        <v>Semaine</v>
      </c>
    </row>
    <row r="2235" spans="1:11">
      <c r="A2235" t="s">
        <v>7</v>
      </c>
      <c r="B2235" s="162">
        <v>45317</v>
      </c>
      <c r="C2235" s="2">
        <v>1257.5899999999999</v>
      </c>
      <c r="D2235" t="s">
        <v>381</v>
      </c>
      <c r="E2235" t="s">
        <v>380</v>
      </c>
      <c r="F2235" t="s">
        <v>69</v>
      </c>
      <c r="G2235" t="str">
        <f t="shared" si="170"/>
        <v>janv-2024</v>
      </c>
      <c r="H2235" t="str">
        <f t="shared" si="171"/>
        <v>26-janv</v>
      </c>
      <c r="I2235">
        <f t="shared" si="172"/>
        <v>2024</v>
      </c>
      <c r="J2235" t="str">
        <f t="shared" si="173"/>
        <v>2024-01</v>
      </c>
      <c r="K2235" t="str">
        <f t="shared" si="174"/>
        <v>Semaine</v>
      </c>
    </row>
    <row r="2236" spans="1:11">
      <c r="A2236" t="s">
        <v>7</v>
      </c>
      <c r="B2236" s="162">
        <v>45317</v>
      </c>
      <c r="C2236" s="2">
        <v>932.98</v>
      </c>
      <c r="D2236" t="s">
        <v>117</v>
      </c>
      <c r="E2236" t="s">
        <v>380</v>
      </c>
      <c r="F2236" t="s">
        <v>69</v>
      </c>
      <c r="G2236" t="str">
        <f t="shared" si="170"/>
        <v>janv-2024</v>
      </c>
      <c r="H2236" t="str">
        <f t="shared" si="171"/>
        <v>26-janv</v>
      </c>
      <c r="I2236">
        <f t="shared" si="172"/>
        <v>2024</v>
      </c>
      <c r="J2236" t="str">
        <f t="shared" si="173"/>
        <v>2024-01</v>
      </c>
      <c r="K2236" t="str">
        <f t="shared" si="174"/>
        <v>Semaine</v>
      </c>
    </row>
    <row r="2237" spans="1:11">
      <c r="A2237" t="s">
        <v>7</v>
      </c>
      <c r="B2237" s="162">
        <v>45317</v>
      </c>
      <c r="C2237" s="2">
        <v>331.94</v>
      </c>
      <c r="D2237" t="s">
        <v>118</v>
      </c>
      <c r="E2237" t="s">
        <v>380</v>
      </c>
      <c r="F2237" t="s">
        <v>69</v>
      </c>
      <c r="G2237" t="str">
        <f t="shared" si="170"/>
        <v>janv-2024</v>
      </c>
      <c r="H2237" t="str">
        <f t="shared" si="171"/>
        <v>26-janv</v>
      </c>
      <c r="I2237">
        <f t="shared" si="172"/>
        <v>2024</v>
      </c>
      <c r="J2237" t="str">
        <f t="shared" si="173"/>
        <v>2024-01</v>
      </c>
      <c r="K2237" t="str">
        <f t="shared" si="174"/>
        <v>Semaine</v>
      </c>
    </row>
    <row r="2238" spans="1:11">
      <c r="A2238" t="s">
        <v>7</v>
      </c>
      <c r="B2238" s="162">
        <v>45317</v>
      </c>
      <c r="C2238" s="2">
        <v>193.07</v>
      </c>
      <c r="D2238" t="s">
        <v>114</v>
      </c>
      <c r="E2238" t="s">
        <v>380</v>
      </c>
      <c r="F2238" t="s">
        <v>69</v>
      </c>
      <c r="G2238" t="str">
        <f t="shared" si="170"/>
        <v>janv-2024</v>
      </c>
      <c r="H2238" t="str">
        <f t="shared" si="171"/>
        <v>26-janv</v>
      </c>
      <c r="I2238">
        <f t="shared" si="172"/>
        <v>2024</v>
      </c>
      <c r="J2238" t="str">
        <f t="shared" si="173"/>
        <v>2024-01</v>
      </c>
      <c r="K2238" t="str">
        <f t="shared" si="174"/>
        <v>Semaine</v>
      </c>
    </row>
    <row r="2239" spans="1:11">
      <c r="A2239" t="s">
        <v>7</v>
      </c>
      <c r="B2239" s="162">
        <v>45317</v>
      </c>
      <c r="C2239" s="2">
        <v>677.4</v>
      </c>
      <c r="D2239" t="s">
        <v>116</v>
      </c>
      <c r="E2239" t="s">
        <v>380</v>
      </c>
      <c r="F2239" t="s">
        <v>69</v>
      </c>
      <c r="G2239" t="str">
        <f t="shared" si="170"/>
        <v>janv-2024</v>
      </c>
      <c r="H2239" t="str">
        <f t="shared" si="171"/>
        <v>26-janv</v>
      </c>
      <c r="I2239">
        <f t="shared" si="172"/>
        <v>2024</v>
      </c>
      <c r="J2239" t="str">
        <f t="shared" si="173"/>
        <v>2024-01</v>
      </c>
      <c r="K2239" t="str">
        <f t="shared" si="174"/>
        <v>Semaine</v>
      </c>
    </row>
    <row r="2240" spans="1:11">
      <c r="A2240" t="s">
        <v>7</v>
      </c>
      <c r="B2240" s="162">
        <v>45316</v>
      </c>
      <c r="C2240" s="2">
        <v>148.18</v>
      </c>
      <c r="D2240" t="s">
        <v>392</v>
      </c>
      <c r="E2240" t="s">
        <v>380</v>
      </c>
      <c r="F2240" t="s">
        <v>69</v>
      </c>
      <c r="G2240" t="str">
        <f t="shared" si="170"/>
        <v>janv-2024</v>
      </c>
      <c r="H2240" t="str">
        <f t="shared" si="171"/>
        <v>25-janv</v>
      </c>
      <c r="I2240">
        <f t="shared" si="172"/>
        <v>2024</v>
      </c>
      <c r="J2240" t="str">
        <f t="shared" si="173"/>
        <v>2024-01</v>
      </c>
      <c r="K2240" t="str">
        <f t="shared" si="174"/>
        <v>Semaine</v>
      </c>
    </row>
    <row r="2241" spans="1:11">
      <c r="A2241" t="s">
        <v>7</v>
      </c>
      <c r="B2241" s="162">
        <v>45316</v>
      </c>
      <c r="C2241" s="2">
        <v>663.04</v>
      </c>
      <c r="D2241" t="s">
        <v>117</v>
      </c>
      <c r="E2241" t="s">
        <v>380</v>
      </c>
      <c r="F2241" t="s">
        <v>69</v>
      </c>
      <c r="G2241" t="str">
        <f t="shared" si="170"/>
        <v>janv-2024</v>
      </c>
      <c r="H2241" t="str">
        <f t="shared" si="171"/>
        <v>25-janv</v>
      </c>
      <c r="I2241">
        <f t="shared" si="172"/>
        <v>2024</v>
      </c>
      <c r="J2241" t="str">
        <f t="shared" si="173"/>
        <v>2024-01</v>
      </c>
      <c r="K2241" t="str">
        <f t="shared" si="174"/>
        <v>Semaine</v>
      </c>
    </row>
    <row r="2242" spans="1:11">
      <c r="A2242" t="s">
        <v>7</v>
      </c>
      <c r="B2242" s="162">
        <v>45316</v>
      </c>
      <c r="C2242" s="2">
        <v>317.52</v>
      </c>
      <c r="D2242" t="s">
        <v>118</v>
      </c>
      <c r="E2242" t="s">
        <v>380</v>
      </c>
      <c r="F2242" t="s">
        <v>69</v>
      </c>
      <c r="G2242" t="str">
        <f t="shared" ref="G2242:G2305" si="175">TEXT(B2242,"mmm-aaaa")</f>
        <v>janv-2024</v>
      </c>
      <c r="H2242" t="str">
        <f t="shared" ref="H2242:H2305" si="176">TEXT(B2242,"jj-mmm")</f>
        <v>25-janv</v>
      </c>
      <c r="I2242">
        <f t="shared" ref="I2242:I2305" si="177">YEAR(B2242)</f>
        <v>2024</v>
      </c>
      <c r="J2242" t="str">
        <f t="shared" ref="J2242:J2305" si="178">TEXT(B2242,"aaaa-mm")</f>
        <v>2024-01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62">
        <v>45316</v>
      </c>
      <c r="C2243" s="2">
        <v>691.28</v>
      </c>
      <c r="D2243" t="s">
        <v>116</v>
      </c>
      <c r="E2243" t="s">
        <v>380</v>
      </c>
      <c r="F2243" t="s">
        <v>69</v>
      </c>
      <c r="G2243" t="str">
        <f t="shared" si="175"/>
        <v>janv-2024</v>
      </c>
      <c r="H2243" t="str">
        <f t="shared" si="176"/>
        <v>25-janv</v>
      </c>
      <c r="I2243">
        <f t="shared" si="177"/>
        <v>2024</v>
      </c>
      <c r="J2243" t="str">
        <f t="shared" si="178"/>
        <v>2024-01</v>
      </c>
      <c r="K2243" t="str">
        <f t="shared" si="179"/>
        <v>Semaine</v>
      </c>
    </row>
    <row r="2244" spans="1:11">
      <c r="A2244" t="s">
        <v>7</v>
      </c>
      <c r="B2244" s="162">
        <v>45316</v>
      </c>
      <c r="C2244" s="2">
        <v>417.4</v>
      </c>
      <c r="D2244" t="s">
        <v>313</v>
      </c>
      <c r="E2244" t="s">
        <v>380</v>
      </c>
      <c r="F2244" t="s">
        <v>69</v>
      </c>
      <c r="G2244" t="str">
        <f t="shared" si="175"/>
        <v>janv-2024</v>
      </c>
      <c r="H2244" t="str">
        <f t="shared" si="176"/>
        <v>25-janv</v>
      </c>
      <c r="I2244">
        <f t="shared" si="177"/>
        <v>2024</v>
      </c>
      <c r="J2244" t="str">
        <f t="shared" si="178"/>
        <v>2024-01</v>
      </c>
      <c r="K2244" t="str">
        <f t="shared" si="179"/>
        <v>Semaine</v>
      </c>
    </row>
    <row r="2245" spans="1:11">
      <c r="A2245" t="s">
        <v>7</v>
      </c>
      <c r="B2245" s="162">
        <v>45316</v>
      </c>
      <c r="C2245" s="2">
        <v>751.25</v>
      </c>
      <c r="D2245" t="s">
        <v>381</v>
      </c>
      <c r="E2245" t="s">
        <v>380</v>
      </c>
      <c r="F2245" t="s">
        <v>69</v>
      </c>
      <c r="G2245" t="str">
        <f t="shared" si="175"/>
        <v>janv-2024</v>
      </c>
      <c r="H2245" t="str">
        <f t="shared" si="176"/>
        <v>25-janv</v>
      </c>
      <c r="I2245">
        <f t="shared" si="177"/>
        <v>2024</v>
      </c>
      <c r="J2245" t="str">
        <f t="shared" si="178"/>
        <v>2024-01</v>
      </c>
      <c r="K2245" t="str">
        <f t="shared" si="179"/>
        <v>Semaine</v>
      </c>
    </row>
    <row r="2246" spans="1:11">
      <c r="A2246" t="s">
        <v>7</v>
      </c>
      <c r="B2246" s="162">
        <v>45315</v>
      </c>
      <c r="C2246" s="2">
        <v>97.55</v>
      </c>
      <c r="D2246" t="s">
        <v>114</v>
      </c>
      <c r="E2246" t="s">
        <v>380</v>
      </c>
      <c r="F2246" t="s">
        <v>69</v>
      </c>
      <c r="G2246" t="str">
        <f t="shared" si="175"/>
        <v>janv-2024</v>
      </c>
      <c r="H2246" t="str">
        <f t="shared" si="176"/>
        <v>24-janv</v>
      </c>
      <c r="I2246">
        <f t="shared" si="177"/>
        <v>2024</v>
      </c>
      <c r="J2246" t="str">
        <f t="shared" si="178"/>
        <v>2024-01</v>
      </c>
      <c r="K2246" t="str">
        <f t="shared" si="179"/>
        <v>Semaine</v>
      </c>
    </row>
    <row r="2247" spans="1:11">
      <c r="A2247" t="s">
        <v>7</v>
      </c>
      <c r="B2247" s="162">
        <v>45315</v>
      </c>
      <c r="C2247" s="2">
        <v>222.4</v>
      </c>
      <c r="D2247" t="s">
        <v>116</v>
      </c>
      <c r="E2247" t="s">
        <v>380</v>
      </c>
      <c r="F2247" t="s">
        <v>69</v>
      </c>
      <c r="G2247" t="str">
        <f t="shared" si="175"/>
        <v>janv-2024</v>
      </c>
      <c r="H2247" t="str">
        <f t="shared" si="176"/>
        <v>24-janv</v>
      </c>
      <c r="I2247">
        <f t="shared" si="177"/>
        <v>2024</v>
      </c>
      <c r="J2247" t="str">
        <f t="shared" si="178"/>
        <v>2024-01</v>
      </c>
      <c r="K2247" t="str">
        <f t="shared" si="179"/>
        <v>Semaine</v>
      </c>
    </row>
    <row r="2248" spans="1:11">
      <c r="A2248" t="s">
        <v>7</v>
      </c>
      <c r="B2248" s="162">
        <v>45315</v>
      </c>
      <c r="C2248" s="2">
        <v>56.55</v>
      </c>
      <c r="D2248" t="s">
        <v>381</v>
      </c>
      <c r="E2248" t="s">
        <v>380</v>
      </c>
      <c r="F2248" t="s">
        <v>69</v>
      </c>
      <c r="G2248" t="str">
        <f t="shared" si="175"/>
        <v>janv-2024</v>
      </c>
      <c r="H2248" t="str">
        <f t="shared" si="176"/>
        <v>24-janv</v>
      </c>
      <c r="I2248">
        <f t="shared" si="177"/>
        <v>2024</v>
      </c>
      <c r="J2248" t="str">
        <f t="shared" si="178"/>
        <v>2024-01</v>
      </c>
      <c r="K2248" t="str">
        <f t="shared" si="179"/>
        <v>Semaine</v>
      </c>
    </row>
    <row r="2249" spans="1:11">
      <c r="A2249" t="s">
        <v>7</v>
      </c>
      <c r="B2249" s="162">
        <v>45314</v>
      </c>
      <c r="C2249" s="2">
        <v>1410.59</v>
      </c>
      <c r="D2249" t="s">
        <v>117</v>
      </c>
      <c r="E2249" t="s">
        <v>380</v>
      </c>
      <c r="F2249" t="s">
        <v>69</v>
      </c>
      <c r="G2249" t="str">
        <f t="shared" si="175"/>
        <v>janv-2024</v>
      </c>
      <c r="H2249" t="str">
        <f t="shared" si="176"/>
        <v>23-janv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62">
        <v>45314</v>
      </c>
      <c r="C2250" s="2">
        <v>549.67999999999995</v>
      </c>
      <c r="D2250" t="s">
        <v>118</v>
      </c>
      <c r="E2250" t="s">
        <v>380</v>
      </c>
      <c r="F2250" t="s">
        <v>69</v>
      </c>
      <c r="G2250" t="str">
        <f t="shared" si="175"/>
        <v>janv-2024</v>
      </c>
      <c r="H2250" t="str">
        <f t="shared" si="176"/>
        <v>23-janv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62">
        <v>45314</v>
      </c>
      <c r="C2251" s="2">
        <v>2110</v>
      </c>
      <c r="D2251" t="s">
        <v>386</v>
      </c>
      <c r="E2251" t="s">
        <v>380</v>
      </c>
      <c r="F2251" t="s">
        <v>69</v>
      </c>
      <c r="G2251" t="str">
        <f t="shared" si="175"/>
        <v>janv-2024</v>
      </c>
      <c r="H2251" t="str">
        <f t="shared" si="176"/>
        <v>23-janv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62">
        <v>45314</v>
      </c>
      <c r="C2252" s="2">
        <v>281.13</v>
      </c>
      <c r="D2252" t="s">
        <v>114</v>
      </c>
      <c r="E2252" t="s">
        <v>380</v>
      </c>
      <c r="F2252" t="s">
        <v>69</v>
      </c>
      <c r="G2252" t="str">
        <f t="shared" si="175"/>
        <v>janv-2024</v>
      </c>
      <c r="H2252" t="str">
        <f t="shared" si="176"/>
        <v>23-janv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62">
        <v>45314</v>
      </c>
      <c r="C2253" s="2">
        <v>503.76</v>
      </c>
      <c r="D2253" t="s">
        <v>116</v>
      </c>
      <c r="E2253" t="s">
        <v>380</v>
      </c>
      <c r="F2253" t="s">
        <v>69</v>
      </c>
      <c r="G2253" t="str">
        <f t="shared" si="175"/>
        <v>janv-2024</v>
      </c>
      <c r="H2253" t="str">
        <f t="shared" si="176"/>
        <v>23-janv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62">
        <v>45314</v>
      </c>
      <c r="C2254" s="2">
        <v>1792.79</v>
      </c>
      <c r="D2254" t="s">
        <v>381</v>
      </c>
      <c r="E2254" t="s">
        <v>380</v>
      </c>
      <c r="F2254" t="s">
        <v>69</v>
      </c>
      <c r="G2254" t="str">
        <f t="shared" si="175"/>
        <v>janv-2024</v>
      </c>
      <c r="H2254" t="str">
        <f t="shared" si="176"/>
        <v>23-janv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62">
        <v>45313</v>
      </c>
      <c r="C2255" s="2">
        <v>156.31</v>
      </c>
      <c r="D2255" t="s">
        <v>119</v>
      </c>
      <c r="E2255" t="s">
        <v>380</v>
      </c>
      <c r="F2255" t="s">
        <v>69</v>
      </c>
      <c r="G2255" t="str">
        <f t="shared" si="175"/>
        <v>janv-2024</v>
      </c>
      <c r="H2255" t="str">
        <f t="shared" si="176"/>
        <v>22-janv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62">
        <v>45313</v>
      </c>
      <c r="C2256" s="2">
        <v>88.65</v>
      </c>
      <c r="D2256" t="s">
        <v>113</v>
      </c>
      <c r="E2256" t="s">
        <v>380</v>
      </c>
      <c r="F2256" t="s">
        <v>69</v>
      </c>
      <c r="G2256" t="str">
        <f t="shared" si="175"/>
        <v>janv-2024</v>
      </c>
      <c r="H2256" t="str">
        <f t="shared" si="176"/>
        <v>22-janv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62">
        <v>45311</v>
      </c>
      <c r="C2257" s="2">
        <v>260.14</v>
      </c>
      <c r="D2257" t="s">
        <v>117</v>
      </c>
      <c r="E2257" t="s">
        <v>380</v>
      </c>
      <c r="F2257" t="s">
        <v>69</v>
      </c>
      <c r="G2257" t="str">
        <f t="shared" si="175"/>
        <v>janv-2024</v>
      </c>
      <c r="H2257" t="str">
        <f t="shared" si="176"/>
        <v>20-janv</v>
      </c>
      <c r="I2257">
        <f t="shared" si="177"/>
        <v>2024</v>
      </c>
      <c r="J2257" t="str">
        <f t="shared" si="178"/>
        <v>2024-01</v>
      </c>
      <c r="K2257" t="str">
        <f t="shared" si="179"/>
        <v>Week-end</v>
      </c>
    </row>
    <row r="2258" spans="1:11">
      <c r="A2258" t="s">
        <v>7</v>
      </c>
      <c r="B2258" s="162">
        <v>45310</v>
      </c>
      <c r="C2258" s="2">
        <v>187.43</v>
      </c>
      <c r="D2258" t="s">
        <v>392</v>
      </c>
      <c r="E2258" t="s">
        <v>380</v>
      </c>
      <c r="F2258" t="s">
        <v>69</v>
      </c>
      <c r="G2258" t="str">
        <f t="shared" si="175"/>
        <v>janv-2024</v>
      </c>
      <c r="H2258" t="str">
        <f t="shared" si="176"/>
        <v>19-janv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62">
        <v>45310</v>
      </c>
      <c r="C2259" s="2">
        <v>744.54</v>
      </c>
      <c r="D2259" t="s">
        <v>117</v>
      </c>
      <c r="E2259" t="s">
        <v>380</v>
      </c>
      <c r="F2259" t="s">
        <v>69</v>
      </c>
      <c r="G2259" t="str">
        <f t="shared" si="175"/>
        <v>janv-2024</v>
      </c>
      <c r="H2259" t="str">
        <f t="shared" si="176"/>
        <v>19-janv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62">
        <v>45310</v>
      </c>
      <c r="C2260" s="2">
        <v>514.70000000000005</v>
      </c>
      <c r="D2260" t="s">
        <v>383</v>
      </c>
      <c r="E2260" t="s">
        <v>380</v>
      </c>
      <c r="F2260" t="s">
        <v>69</v>
      </c>
      <c r="G2260" t="str">
        <f t="shared" si="175"/>
        <v>janv-2024</v>
      </c>
      <c r="H2260" t="str">
        <f t="shared" si="176"/>
        <v>19-janv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62">
        <v>45310</v>
      </c>
      <c r="C2261" s="2">
        <v>286.93</v>
      </c>
      <c r="D2261" t="s">
        <v>118</v>
      </c>
      <c r="E2261" t="s">
        <v>380</v>
      </c>
      <c r="F2261" t="s">
        <v>69</v>
      </c>
      <c r="G2261" t="str">
        <f t="shared" si="175"/>
        <v>janv-2024</v>
      </c>
      <c r="H2261" t="str">
        <f t="shared" si="176"/>
        <v>19-janv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62">
        <v>45310</v>
      </c>
      <c r="C2262" s="2">
        <v>150.79</v>
      </c>
      <c r="D2262" t="s">
        <v>383</v>
      </c>
      <c r="E2262" t="s">
        <v>380</v>
      </c>
      <c r="F2262" t="s">
        <v>69</v>
      </c>
      <c r="G2262" t="str">
        <f t="shared" si="175"/>
        <v>janv-2024</v>
      </c>
      <c r="H2262" t="str">
        <f t="shared" si="176"/>
        <v>19-janv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62">
        <v>45310</v>
      </c>
      <c r="C2263" s="2">
        <v>109.52</v>
      </c>
      <c r="D2263" t="s">
        <v>114</v>
      </c>
      <c r="E2263" t="s">
        <v>380</v>
      </c>
      <c r="F2263" t="s">
        <v>69</v>
      </c>
      <c r="G2263" t="str">
        <f t="shared" si="175"/>
        <v>janv-2024</v>
      </c>
      <c r="H2263" t="str">
        <f t="shared" si="176"/>
        <v>19-janv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62">
        <v>45310</v>
      </c>
      <c r="C2264" s="2">
        <v>862.76</v>
      </c>
      <c r="D2264" t="s">
        <v>116</v>
      </c>
      <c r="E2264" t="s">
        <v>380</v>
      </c>
      <c r="F2264" t="s">
        <v>69</v>
      </c>
      <c r="G2264" t="str">
        <f t="shared" si="175"/>
        <v>janv-2024</v>
      </c>
      <c r="H2264" t="str">
        <f t="shared" si="176"/>
        <v>19-janv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62">
        <v>45310</v>
      </c>
      <c r="C2265" s="2">
        <v>864.28</v>
      </c>
      <c r="D2265" t="s">
        <v>113</v>
      </c>
      <c r="E2265" t="s">
        <v>380</v>
      </c>
      <c r="F2265" t="s">
        <v>69</v>
      </c>
      <c r="G2265" t="str">
        <f t="shared" si="175"/>
        <v>janv-2024</v>
      </c>
      <c r="H2265" t="str">
        <f t="shared" si="176"/>
        <v>19-janv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62">
        <v>45310</v>
      </c>
      <c r="C2266" s="2">
        <v>848.81</v>
      </c>
      <c r="D2266" t="s">
        <v>381</v>
      </c>
      <c r="E2266" t="s">
        <v>380</v>
      </c>
      <c r="F2266" t="s">
        <v>69</v>
      </c>
      <c r="G2266" t="str">
        <f t="shared" si="175"/>
        <v>janv-2024</v>
      </c>
      <c r="H2266" t="str">
        <f t="shared" si="176"/>
        <v>19-janv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62">
        <v>45310</v>
      </c>
      <c r="C2267" s="2">
        <v>230.54</v>
      </c>
      <c r="D2267" t="s">
        <v>396</v>
      </c>
      <c r="E2267" t="s">
        <v>380</v>
      </c>
      <c r="F2267" t="s">
        <v>69</v>
      </c>
      <c r="G2267" t="str">
        <f t="shared" si="175"/>
        <v>janv-2024</v>
      </c>
      <c r="H2267" t="str">
        <f t="shared" si="176"/>
        <v>19-janv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62">
        <v>45309</v>
      </c>
      <c r="C2268" s="2">
        <v>286.02</v>
      </c>
      <c r="D2268" t="s">
        <v>118</v>
      </c>
      <c r="E2268" t="s">
        <v>380</v>
      </c>
      <c r="F2268" t="s">
        <v>69</v>
      </c>
      <c r="G2268" t="str">
        <f t="shared" si="175"/>
        <v>janv-2024</v>
      </c>
      <c r="H2268" t="str">
        <f t="shared" si="176"/>
        <v>18-janv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62">
        <v>45308</v>
      </c>
      <c r="C2269" s="2">
        <v>120.05</v>
      </c>
      <c r="D2269" t="s">
        <v>117</v>
      </c>
      <c r="E2269" t="s">
        <v>380</v>
      </c>
      <c r="F2269" t="s">
        <v>69</v>
      </c>
      <c r="G2269" t="str">
        <f t="shared" si="175"/>
        <v>janv-2024</v>
      </c>
      <c r="H2269" t="str">
        <f t="shared" si="176"/>
        <v>17-janv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62">
        <v>45308</v>
      </c>
      <c r="C2270" s="2">
        <v>648.85</v>
      </c>
      <c r="D2270" t="s">
        <v>118</v>
      </c>
      <c r="E2270" t="s">
        <v>380</v>
      </c>
      <c r="F2270" t="s">
        <v>69</v>
      </c>
      <c r="G2270" t="str">
        <f t="shared" si="175"/>
        <v>janv-2024</v>
      </c>
      <c r="H2270" t="str">
        <f t="shared" si="176"/>
        <v>17-janv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62">
        <v>45308</v>
      </c>
      <c r="C2271" s="2">
        <v>306.76</v>
      </c>
      <c r="D2271" t="s">
        <v>116</v>
      </c>
      <c r="E2271" t="s">
        <v>380</v>
      </c>
      <c r="F2271" t="s">
        <v>69</v>
      </c>
      <c r="G2271" t="str">
        <f t="shared" si="175"/>
        <v>janv-2024</v>
      </c>
      <c r="H2271" t="str">
        <f t="shared" si="176"/>
        <v>17-janv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62">
        <v>45308</v>
      </c>
      <c r="C2272" s="2">
        <v>138.86000000000001</v>
      </c>
      <c r="D2272" t="s">
        <v>119</v>
      </c>
      <c r="E2272" t="s">
        <v>380</v>
      </c>
      <c r="F2272" t="s">
        <v>69</v>
      </c>
      <c r="G2272" t="str">
        <f t="shared" si="175"/>
        <v>janv-2024</v>
      </c>
      <c r="H2272" t="str">
        <f t="shared" si="176"/>
        <v>17-janv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62">
        <v>45308</v>
      </c>
      <c r="C2273" s="2">
        <v>137.38999999999999</v>
      </c>
      <c r="D2273" t="s">
        <v>113</v>
      </c>
      <c r="E2273" t="s">
        <v>380</v>
      </c>
      <c r="F2273" t="s">
        <v>69</v>
      </c>
      <c r="G2273" t="str">
        <f t="shared" si="175"/>
        <v>janv-2024</v>
      </c>
      <c r="H2273" t="str">
        <f t="shared" si="176"/>
        <v>17-janv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62">
        <v>45308</v>
      </c>
      <c r="C2274" s="2">
        <v>338.9</v>
      </c>
      <c r="D2274" t="s">
        <v>381</v>
      </c>
      <c r="E2274" t="s">
        <v>380</v>
      </c>
      <c r="F2274" t="s">
        <v>69</v>
      </c>
      <c r="G2274" t="str">
        <f t="shared" si="175"/>
        <v>janv-2024</v>
      </c>
      <c r="H2274" t="str">
        <f t="shared" si="176"/>
        <v>17-janv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62">
        <v>45308</v>
      </c>
      <c r="C2275" s="2">
        <v>364.62</v>
      </c>
      <c r="D2275" t="s">
        <v>396</v>
      </c>
      <c r="E2275" t="s">
        <v>380</v>
      </c>
      <c r="F2275" t="s">
        <v>69</v>
      </c>
      <c r="G2275" t="str">
        <f t="shared" si="175"/>
        <v>janv-2024</v>
      </c>
      <c r="H2275" t="str">
        <f t="shared" si="176"/>
        <v>17-janv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62">
        <v>45307</v>
      </c>
      <c r="C2276" s="2">
        <v>209.72</v>
      </c>
      <c r="D2276" t="s">
        <v>117</v>
      </c>
      <c r="E2276" t="s">
        <v>380</v>
      </c>
      <c r="F2276" t="s">
        <v>69</v>
      </c>
      <c r="G2276" t="str">
        <f t="shared" si="175"/>
        <v>janv-2024</v>
      </c>
      <c r="H2276" t="str">
        <f t="shared" si="176"/>
        <v>16-janv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62">
        <v>45307</v>
      </c>
      <c r="C2277" s="2">
        <v>308.72000000000003</v>
      </c>
      <c r="D2277" t="s">
        <v>118</v>
      </c>
      <c r="E2277" t="s">
        <v>380</v>
      </c>
      <c r="F2277" t="s">
        <v>69</v>
      </c>
      <c r="G2277" t="str">
        <f t="shared" si="175"/>
        <v>janv-2024</v>
      </c>
      <c r="H2277" t="str">
        <f t="shared" si="176"/>
        <v>16-janv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62">
        <v>45307</v>
      </c>
      <c r="C2278" s="2">
        <v>75.98</v>
      </c>
      <c r="D2278" t="s">
        <v>116</v>
      </c>
      <c r="E2278" t="s">
        <v>380</v>
      </c>
      <c r="F2278" t="s">
        <v>69</v>
      </c>
      <c r="G2278" t="str">
        <f t="shared" si="175"/>
        <v>janv-2024</v>
      </c>
      <c r="H2278" t="str">
        <f t="shared" si="176"/>
        <v>16-janv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62">
        <v>45307</v>
      </c>
      <c r="C2279" s="2">
        <v>44.13</v>
      </c>
      <c r="D2279" t="s">
        <v>116</v>
      </c>
      <c r="E2279" t="s">
        <v>380</v>
      </c>
      <c r="F2279" t="s">
        <v>69</v>
      </c>
      <c r="G2279" t="str">
        <f t="shared" si="175"/>
        <v>janv-2024</v>
      </c>
      <c r="H2279" t="str">
        <f t="shared" si="176"/>
        <v>16-janv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62">
        <v>45307</v>
      </c>
      <c r="C2280" s="2">
        <v>148.55000000000001</v>
      </c>
      <c r="D2280" t="s">
        <v>313</v>
      </c>
      <c r="E2280" t="s">
        <v>380</v>
      </c>
      <c r="F2280" t="s">
        <v>69</v>
      </c>
      <c r="G2280" t="str">
        <f t="shared" si="175"/>
        <v>janv-2024</v>
      </c>
      <c r="H2280" t="str">
        <f t="shared" si="176"/>
        <v>16-janv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62">
        <v>45307</v>
      </c>
      <c r="C2281" s="2">
        <v>337.86</v>
      </c>
      <c r="D2281" t="s">
        <v>313</v>
      </c>
      <c r="E2281" t="s">
        <v>380</v>
      </c>
      <c r="F2281" t="s">
        <v>69</v>
      </c>
      <c r="G2281" t="str">
        <f t="shared" si="175"/>
        <v>janv-2024</v>
      </c>
      <c r="H2281" t="str">
        <f t="shared" si="176"/>
        <v>16-janv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62">
        <v>45307</v>
      </c>
      <c r="C2282" s="2">
        <v>191.24</v>
      </c>
      <c r="D2282" t="s">
        <v>381</v>
      </c>
      <c r="E2282" t="s">
        <v>380</v>
      </c>
      <c r="F2282" t="s">
        <v>69</v>
      </c>
      <c r="G2282" t="str">
        <f t="shared" si="175"/>
        <v>janv-2024</v>
      </c>
      <c r="H2282" t="str">
        <f t="shared" si="176"/>
        <v>16-janv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62">
        <v>45306</v>
      </c>
      <c r="C2283" s="2">
        <v>139.43</v>
      </c>
      <c r="D2283" t="s">
        <v>117</v>
      </c>
      <c r="E2283" t="s">
        <v>380</v>
      </c>
      <c r="F2283" t="s">
        <v>69</v>
      </c>
      <c r="G2283" t="str">
        <f t="shared" si="175"/>
        <v>janv-2024</v>
      </c>
      <c r="H2283" t="str">
        <f t="shared" si="176"/>
        <v>15-janv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62">
        <v>45306</v>
      </c>
      <c r="C2284" s="2">
        <v>812.13</v>
      </c>
      <c r="D2284" t="s">
        <v>383</v>
      </c>
      <c r="E2284" t="s">
        <v>380</v>
      </c>
      <c r="F2284" t="s">
        <v>69</v>
      </c>
      <c r="G2284" t="str">
        <f t="shared" si="175"/>
        <v>janv-2024</v>
      </c>
      <c r="H2284" t="str">
        <f t="shared" si="176"/>
        <v>15-janv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62">
        <v>45306</v>
      </c>
      <c r="C2285" s="2">
        <v>176.5</v>
      </c>
      <c r="D2285" t="s">
        <v>383</v>
      </c>
      <c r="E2285" t="s">
        <v>380</v>
      </c>
      <c r="F2285" t="s">
        <v>69</v>
      </c>
      <c r="G2285" t="str">
        <f t="shared" si="175"/>
        <v>janv-2024</v>
      </c>
      <c r="H2285" t="str">
        <f t="shared" si="176"/>
        <v>15-janv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62">
        <v>45306</v>
      </c>
      <c r="C2286" s="2">
        <v>341.14</v>
      </c>
      <c r="D2286" t="s">
        <v>116</v>
      </c>
      <c r="E2286" t="s">
        <v>380</v>
      </c>
      <c r="F2286" t="s">
        <v>69</v>
      </c>
      <c r="G2286" t="str">
        <f t="shared" si="175"/>
        <v>janv-2024</v>
      </c>
      <c r="H2286" t="str">
        <f t="shared" si="176"/>
        <v>15-janv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62">
        <v>45306</v>
      </c>
      <c r="C2287" s="2">
        <v>45.25</v>
      </c>
      <c r="D2287" t="s">
        <v>381</v>
      </c>
      <c r="E2287" t="s">
        <v>380</v>
      </c>
      <c r="F2287" t="s">
        <v>69</v>
      </c>
      <c r="G2287" t="str">
        <f t="shared" si="175"/>
        <v>janv-2024</v>
      </c>
      <c r="H2287" t="str">
        <f t="shared" si="176"/>
        <v>15-janv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62">
        <v>45305</v>
      </c>
      <c r="C2288" s="2">
        <v>99.73</v>
      </c>
      <c r="D2288" t="s">
        <v>381</v>
      </c>
      <c r="E2288" t="s">
        <v>380</v>
      </c>
      <c r="F2288" t="s">
        <v>69</v>
      </c>
      <c r="G2288" t="str">
        <f t="shared" si="175"/>
        <v>janv-2024</v>
      </c>
      <c r="H2288" t="str">
        <f t="shared" si="176"/>
        <v>14-janv</v>
      </c>
      <c r="I2288">
        <f t="shared" si="177"/>
        <v>2024</v>
      </c>
      <c r="J2288" t="str">
        <f t="shared" si="178"/>
        <v>2024-01</v>
      </c>
      <c r="K2288" t="str">
        <f t="shared" si="179"/>
        <v>Week-end</v>
      </c>
    </row>
    <row r="2289" spans="1:11">
      <c r="A2289" t="s">
        <v>7</v>
      </c>
      <c r="B2289" s="162">
        <v>45304</v>
      </c>
      <c r="C2289" s="2">
        <v>42.41</v>
      </c>
      <c r="D2289" t="s">
        <v>381</v>
      </c>
      <c r="E2289" t="s">
        <v>380</v>
      </c>
      <c r="F2289" t="s">
        <v>69</v>
      </c>
      <c r="G2289" t="str">
        <f t="shared" si="175"/>
        <v>janv-2024</v>
      </c>
      <c r="H2289" t="str">
        <f t="shared" si="176"/>
        <v>13-janv</v>
      </c>
      <c r="I2289">
        <f t="shared" si="177"/>
        <v>2024</v>
      </c>
      <c r="J2289" t="str">
        <f t="shared" si="178"/>
        <v>2024-01</v>
      </c>
      <c r="K2289" t="str">
        <f t="shared" si="179"/>
        <v>Week-end</v>
      </c>
    </row>
    <row r="2290" spans="1:11">
      <c r="A2290" t="s">
        <v>7</v>
      </c>
      <c r="B2290" s="162">
        <v>45303</v>
      </c>
      <c r="C2290" s="2">
        <v>430.98</v>
      </c>
      <c r="D2290" t="s">
        <v>117</v>
      </c>
      <c r="E2290" t="s">
        <v>380</v>
      </c>
      <c r="F2290" t="s">
        <v>69</v>
      </c>
      <c r="G2290" t="str">
        <f t="shared" si="175"/>
        <v>janv-2024</v>
      </c>
      <c r="H2290" t="str">
        <f t="shared" si="176"/>
        <v>12-janv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62">
        <v>45303</v>
      </c>
      <c r="C2291" s="2">
        <v>240.44</v>
      </c>
      <c r="D2291" t="s">
        <v>118</v>
      </c>
      <c r="E2291" t="s">
        <v>380</v>
      </c>
      <c r="F2291" t="s">
        <v>69</v>
      </c>
      <c r="G2291" t="str">
        <f t="shared" si="175"/>
        <v>janv-2024</v>
      </c>
      <c r="H2291" t="str">
        <f t="shared" si="176"/>
        <v>12-janv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62">
        <v>45303</v>
      </c>
      <c r="C2292" s="2">
        <v>614.67999999999995</v>
      </c>
      <c r="D2292" t="s">
        <v>116</v>
      </c>
      <c r="E2292" t="s">
        <v>380</v>
      </c>
      <c r="F2292" t="s">
        <v>69</v>
      </c>
      <c r="G2292" t="str">
        <f t="shared" si="175"/>
        <v>janv-2024</v>
      </c>
      <c r="H2292" t="str">
        <f t="shared" si="176"/>
        <v>12-janv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62">
        <v>45303</v>
      </c>
      <c r="C2293" s="2">
        <v>497.29</v>
      </c>
      <c r="D2293" t="s">
        <v>381</v>
      </c>
      <c r="E2293" t="s">
        <v>380</v>
      </c>
      <c r="F2293" t="s">
        <v>69</v>
      </c>
      <c r="G2293" t="str">
        <f t="shared" si="175"/>
        <v>janv-2024</v>
      </c>
      <c r="H2293" t="str">
        <f t="shared" si="176"/>
        <v>12-janv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62">
        <v>45303</v>
      </c>
      <c r="C2294" s="2">
        <v>400.44</v>
      </c>
      <c r="D2294" t="s">
        <v>396</v>
      </c>
      <c r="E2294" t="s">
        <v>380</v>
      </c>
      <c r="F2294" t="s">
        <v>69</v>
      </c>
      <c r="G2294" t="str">
        <f t="shared" si="175"/>
        <v>janv-2024</v>
      </c>
      <c r="H2294" t="str">
        <f t="shared" si="176"/>
        <v>12-janv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62">
        <v>45302</v>
      </c>
      <c r="C2295" s="2">
        <v>596.02</v>
      </c>
      <c r="D2295" t="s">
        <v>117</v>
      </c>
      <c r="E2295" t="s">
        <v>380</v>
      </c>
      <c r="F2295" t="s">
        <v>69</v>
      </c>
      <c r="G2295" t="str">
        <f t="shared" si="175"/>
        <v>janv-2024</v>
      </c>
      <c r="H2295" t="str">
        <f t="shared" si="176"/>
        <v>11-janv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62">
        <v>45302</v>
      </c>
      <c r="C2296" s="2">
        <v>552.29</v>
      </c>
      <c r="D2296" t="s">
        <v>118</v>
      </c>
      <c r="E2296" t="s">
        <v>380</v>
      </c>
      <c r="F2296" t="s">
        <v>69</v>
      </c>
      <c r="G2296" t="str">
        <f t="shared" si="175"/>
        <v>janv-2024</v>
      </c>
      <c r="H2296" t="str">
        <f t="shared" si="176"/>
        <v>11-janv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62">
        <v>45302</v>
      </c>
      <c r="C2297" s="2">
        <v>418.18</v>
      </c>
      <c r="D2297" t="s">
        <v>113</v>
      </c>
      <c r="E2297" t="s">
        <v>380</v>
      </c>
      <c r="F2297" t="s">
        <v>69</v>
      </c>
      <c r="G2297" t="str">
        <f t="shared" si="175"/>
        <v>janv-2024</v>
      </c>
      <c r="H2297" t="str">
        <f t="shared" si="176"/>
        <v>11-janv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62">
        <v>45302</v>
      </c>
      <c r="C2298" s="2">
        <v>620.84</v>
      </c>
      <c r="D2298" t="s">
        <v>381</v>
      </c>
      <c r="E2298" t="s">
        <v>380</v>
      </c>
      <c r="F2298" t="s">
        <v>69</v>
      </c>
      <c r="G2298" t="str">
        <f t="shared" si="175"/>
        <v>janv-2024</v>
      </c>
      <c r="H2298" t="str">
        <f t="shared" si="176"/>
        <v>11-janv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62">
        <v>45302</v>
      </c>
      <c r="C2299" s="2">
        <v>18.96</v>
      </c>
      <c r="D2299" t="s">
        <v>381</v>
      </c>
      <c r="E2299" t="s">
        <v>380</v>
      </c>
      <c r="F2299" t="s">
        <v>69</v>
      </c>
      <c r="G2299" t="str">
        <f t="shared" si="175"/>
        <v>janv-2024</v>
      </c>
      <c r="H2299" t="str">
        <f t="shared" si="176"/>
        <v>11-janv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62">
        <v>45301</v>
      </c>
      <c r="C2300" s="2">
        <v>521.24</v>
      </c>
      <c r="D2300" t="s">
        <v>117</v>
      </c>
      <c r="E2300" t="s">
        <v>380</v>
      </c>
      <c r="F2300" t="s">
        <v>69</v>
      </c>
      <c r="G2300" t="str">
        <f t="shared" si="175"/>
        <v>janv-2024</v>
      </c>
      <c r="H2300" t="str">
        <f t="shared" si="176"/>
        <v>10-janv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62">
        <v>45301</v>
      </c>
      <c r="C2301" s="2">
        <v>86.23</v>
      </c>
      <c r="D2301" t="s">
        <v>117</v>
      </c>
      <c r="E2301" t="s">
        <v>380</v>
      </c>
      <c r="F2301" t="s">
        <v>69</v>
      </c>
      <c r="G2301" t="str">
        <f t="shared" si="175"/>
        <v>janv-2024</v>
      </c>
      <c r="H2301" t="str">
        <f t="shared" si="176"/>
        <v>10-janv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62">
        <v>45301</v>
      </c>
      <c r="C2302" s="2">
        <v>198.01</v>
      </c>
      <c r="D2302" t="s">
        <v>118</v>
      </c>
      <c r="E2302" t="s">
        <v>380</v>
      </c>
      <c r="F2302" t="s">
        <v>69</v>
      </c>
      <c r="G2302" t="str">
        <f t="shared" si="175"/>
        <v>janv-2024</v>
      </c>
      <c r="H2302" t="str">
        <f t="shared" si="176"/>
        <v>10-janv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62">
        <v>45301</v>
      </c>
      <c r="C2303" s="2">
        <v>588.74</v>
      </c>
      <c r="D2303" t="s">
        <v>116</v>
      </c>
      <c r="E2303" t="s">
        <v>380</v>
      </c>
      <c r="F2303" t="s">
        <v>69</v>
      </c>
      <c r="G2303" t="str">
        <f t="shared" si="175"/>
        <v>janv-2024</v>
      </c>
      <c r="H2303" t="str">
        <f t="shared" si="176"/>
        <v>10-janv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62">
        <v>45301</v>
      </c>
      <c r="C2304" s="2">
        <v>456.63</v>
      </c>
      <c r="D2304" t="s">
        <v>313</v>
      </c>
      <c r="E2304" t="s">
        <v>380</v>
      </c>
      <c r="F2304" t="s">
        <v>69</v>
      </c>
      <c r="G2304" t="str">
        <f t="shared" si="175"/>
        <v>janv-2024</v>
      </c>
      <c r="H2304" t="str">
        <f t="shared" si="176"/>
        <v>10-janv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62">
        <v>45301</v>
      </c>
      <c r="C2305" s="2">
        <v>607.83000000000004</v>
      </c>
      <c r="D2305" t="s">
        <v>119</v>
      </c>
      <c r="E2305" t="s">
        <v>380</v>
      </c>
      <c r="F2305" t="s">
        <v>69</v>
      </c>
      <c r="G2305" t="str">
        <f t="shared" si="175"/>
        <v>janv-2024</v>
      </c>
      <c r="H2305" t="str">
        <f t="shared" si="176"/>
        <v>10-janv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62">
        <v>45301</v>
      </c>
      <c r="C2306" s="2">
        <v>125.4</v>
      </c>
      <c r="D2306" t="s">
        <v>113</v>
      </c>
      <c r="E2306" t="s">
        <v>380</v>
      </c>
      <c r="F2306" t="s">
        <v>69</v>
      </c>
      <c r="G2306" t="str">
        <f t="shared" ref="G2306:G2369" si="180">TEXT(B2306,"mmm-aaaa")</f>
        <v>janv-2024</v>
      </c>
      <c r="H2306" t="str">
        <f t="shared" ref="H2306:H2369" si="181">TEXT(B2306,"jj-mmm")</f>
        <v>10-janv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62">
        <v>45301</v>
      </c>
      <c r="C2307" s="2">
        <v>361.6</v>
      </c>
      <c r="D2307" t="s">
        <v>268</v>
      </c>
      <c r="E2307" t="s">
        <v>380</v>
      </c>
      <c r="F2307" t="s">
        <v>69</v>
      </c>
      <c r="G2307" t="str">
        <f t="shared" si="180"/>
        <v>janv-2024</v>
      </c>
      <c r="H2307" t="str">
        <f t="shared" si="181"/>
        <v>10-janv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62">
        <v>45301</v>
      </c>
      <c r="C2308" s="2">
        <v>622.66999999999996</v>
      </c>
      <c r="D2308" t="s">
        <v>381</v>
      </c>
      <c r="E2308" t="s">
        <v>380</v>
      </c>
      <c r="F2308" t="s">
        <v>69</v>
      </c>
      <c r="G2308" t="str">
        <f t="shared" si="180"/>
        <v>janv-2024</v>
      </c>
      <c r="H2308" t="str">
        <f t="shared" si="181"/>
        <v>10-janv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62">
        <v>45300</v>
      </c>
      <c r="C2309" s="2">
        <v>488.46</v>
      </c>
      <c r="D2309" t="s">
        <v>117</v>
      </c>
      <c r="E2309" t="s">
        <v>380</v>
      </c>
      <c r="F2309" t="s">
        <v>69</v>
      </c>
      <c r="G2309" t="str">
        <f t="shared" si="180"/>
        <v>janv-2024</v>
      </c>
      <c r="H2309" t="str">
        <f t="shared" si="181"/>
        <v>09-janv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62">
        <v>45300</v>
      </c>
      <c r="C2310" s="2">
        <v>511.04</v>
      </c>
      <c r="D2310" t="s">
        <v>118</v>
      </c>
      <c r="E2310" t="s">
        <v>380</v>
      </c>
      <c r="F2310" t="s">
        <v>69</v>
      </c>
      <c r="G2310" t="str">
        <f t="shared" si="180"/>
        <v>janv-2024</v>
      </c>
      <c r="H2310" t="str">
        <f t="shared" si="181"/>
        <v>09-janv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62">
        <v>45300</v>
      </c>
      <c r="C2311" s="2">
        <v>341.83</v>
      </c>
      <c r="D2311" t="s">
        <v>114</v>
      </c>
      <c r="E2311" t="s">
        <v>380</v>
      </c>
      <c r="F2311" t="s">
        <v>69</v>
      </c>
      <c r="G2311" t="str">
        <f t="shared" si="180"/>
        <v>janv-2024</v>
      </c>
      <c r="H2311" t="str">
        <f t="shared" si="181"/>
        <v>09-janv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62">
        <v>45300</v>
      </c>
      <c r="C2312" s="2">
        <v>1007.99</v>
      </c>
      <c r="D2312" t="s">
        <v>116</v>
      </c>
      <c r="E2312" t="s">
        <v>380</v>
      </c>
      <c r="F2312" t="s">
        <v>69</v>
      </c>
      <c r="G2312" t="str">
        <f t="shared" si="180"/>
        <v>janv-2024</v>
      </c>
      <c r="H2312" t="str">
        <f t="shared" si="181"/>
        <v>09-janv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62">
        <v>45300</v>
      </c>
      <c r="C2313" s="2">
        <v>806.73</v>
      </c>
      <c r="D2313" t="s">
        <v>313</v>
      </c>
      <c r="E2313" t="s">
        <v>380</v>
      </c>
      <c r="F2313" t="s">
        <v>69</v>
      </c>
      <c r="G2313" t="str">
        <f t="shared" si="180"/>
        <v>janv-2024</v>
      </c>
      <c r="H2313" t="str">
        <f t="shared" si="181"/>
        <v>09-janv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62">
        <v>45300</v>
      </c>
      <c r="C2314" s="2">
        <v>499.14</v>
      </c>
      <c r="D2314" t="s">
        <v>113</v>
      </c>
      <c r="E2314" t="s">
        <v>380</v>
      </c>
      <c r="F2314" t="s">
        <v>69</v>
      </c>
      <c r="G2314" t="str">
        <f t="shared" si="180"/>
        <v>janv-2024</v>
      </c>
      <c r="H2314" t="str">
        <f t="shared" si="181"/>
        <v>09-janv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62">
        <v>45300</v>
      </c>
      <c r="C2315" s="2">
        <v>254.03</v>
      </c>
      <c r="D2315" t="s">
        <v>381</v>
      </c>
      <c r="E2315" t="s">
        <v>380</v>
      </c>
      <c r="F2315" t="s">
        <v>69</v>
      </c>
      <c r="G2315" t="str">
        <f t="shared" si="180"/>
        <v>janv-2024</v>
      </c>
      <c r="H2315" t="str">
        <f t="shared" si="181"/>
        <v>09-janv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62">
        <v>45299</v>
      </c>
      <c r="C2316" s="2">
        <v>551.41</v>
      </c>
      <c r="D2316" t="s">
        <v>117</v>
      </c>
      <c r="E2316" t="s">
        <v>380</v>
      </c>
      <c r="F2316" t="s">
        <v>69</v>
      </c>
      <c r="G2316" t="str">
        <f t="shared" si="180"/>
        <v>janv-2024</v>
      </c>
      <c r="H2316" t="str">
        <f t="shared" si="181"/>
        <v>08-janv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62">
        <v>45299</v>
      </c>
      <c r="C2317" s="2">
        <v>382.11</v>
      </c>
      <c r="D2317" t="s">
        <v>117</v>
      </c>
      <c r="E2317" t="s">
        <v>380</v>
      </c>
      <c r="F2317" t="s">
        <v>69</v>
      </c>
      <c r="G2317" t="str">
        <f t="shared" si="180"/>
        <v>janv-2024</v>
      </c>
      <c r="H2317" t="str">
        <f t="shared" si="181"/>
        <v>08-janv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62">
        <v>45299</v>
      </c>
      <c r="C2318" s="2">
        <v>611.20000000000005</v>
      </c>
      <c r="D2318" t="s">
        <v>118</v>
      </c>
      <c r="E2318" t="s">
        <v>380</v>
      </c>
      <c r="F2318" t="s">
        <v>69</v>
      </c>
      <c r="G2318" t="str">
        <f t="shared" si="180"/>
        <v>janv-2024</v>
      </c>
      <c r="H2318" t="str">
        <f t="shared" si="181"/>
        <v>08-janv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62">
        <v>45299</v>
      </c>
      <c r="C2319" s="2">
        <v>324.47000000000003</v>
      </c>
      <c r="D2319" t="s">
        <v>381</v>
      </c>
      <c r="E2319" t="s">
        <v>380</v>
      </c>
      <c r="F2319" t="s">
        <v>69</v>
      </c>
      <c r="G2319" t="str">
        <f t="shared" si="180"/>
        <v>janv-2024</v>
      </c>
      <c r="H2319" t="str">
        <f t="shared" si="181"/>
        <v>08-janv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62">
        <v>45298</v>
      </c>
      <c r="C2320" s="2">
        <v>1093.1300000000001</v>
      </c>
      <c r="D2320" t="s">
        <v>381</v>
      </c>
      <c r="E2320" t="s">
        <v>380</v>
      </c>
      <c r="F2320" t="s">
        <v>69</v>
      </c>
      <c r="G2320" t="str">
        <f t="shared" si="180"/>
        <v>janv-2024</v>
      </c>
      <c r="H2320" t="str">
        <f t="shared" si="181"/>
        <v>07-janv</v>
      </c>
      <c r="I2320">
        <f t="shared" si="182"/>
        <v>2024</v>
      </c>
      <c r="J2320" t="str">
        <f t="shared" si="183"/>
        <v>2024-01</v>
      </c>
      <c r="K2320" t="str">
        <f t="shared" si="184"/>
        <v>Week-end</v>
      </c>
    </row>
    <row r="2321" spans="1:11">
      <c r="A2321" t="s">
        <v>8</v>
      </c>
      <c r="B2321" s="162">
        <v>46007</v>
      </c>
      <c r="C2321" s="2">
        <v>8756.36</v>
      </c>
      <c r="E2321" t="s">
        <v>380</v>
      </c>
      <c r="F2321" t="s">
        <v>69</v>
      </c>
      <c r="G2321" t="str">
        <f t="shared" si="180"/>
        <v>déc-2025</v>
      </c>
      <c r="H2321" t="str">
        <f t="shared" si="181"/>
        <v>16-déc</v>
      </c>
      <c r="I2321">
        <f t="shared" si="182"/>
        <v>2025</v>
      </c>
      <c r="J2321" t="str">
        <f t="shared" si="183"/>
        <v>2025-12</v>
      </c>
      <c r="K2321" t="str">
        <f t="shared" si="184"/>
        <v>Semaine</v>
      </c>
    </row>
    <row r="2322" spans="1:11">
      <c r="A2322" t="s">
        <v>8</v>
      </c>
      <c r="B2322" s="162">
        <v>46006</v>
      </c>
      <c r="C2322" s="2">
        <v>6838.18</v>
      </c>
      <c r="E2322" t="s">
        <v>380</v>
      </c>
      <c r="F2322" t="s">
        <v>69</v>
      </c>
      <c r="G2322" t="str">
        <f t="shared" si="180"/>
        <v>déc-2025</v>
      </c>
      <c r="H2322" t="str">
        <f t="shared" si="181"/>
        <v>15-déc</v>
      </c>
      <c r="I2322">
        <f t="shared" si="182"/>
        <v>2025</v>
      </c>
      <c r="J2322" t="str">
        <f t="shared" si="183"/>
        <v>2025-12</v>
      </c>
      <c r="K2322" t="str">
        <f t="shared" si="184"/>
        <v>Semaine</v>
      </c>
    </row>
    <row r="2323" spans="1:11">
      <c r="A2323" t="s">
        <v>8</v>
      </c>
      <c r="B2323" s="162">
        <v>46005</v>
      </c>
      <c r="C2323" s="2">
        <v>895.45</v>
      </c>
      <c r="E2323" t="s">
        <v>380</v>
      </c>
      <c r="F2323" t="s">
        <v>69</v>
      </c>
      <c r="G2323" t="str">
        <f t="shared" si="180"/>
        <v>déc-2025</v>
      </c>
      <c r="H2323" t="str">
        <f t="shared" si="181"/>
        <v>14-déc</v>
      </c>
      <c r="I2323">
        <f t="shared" si="182"/>
        <v>2025</v>
      </c>
      <c r="J2323" t="str">
        <f t="shared" si="183"/>
        <v>2025-12</v>
      </c>
      <c r="K2323" t="str">
        <f t="shared" si="184"/>
        <v>Week-end</v>
      </c>
    </row>
    <row r="2324" spans="1:11">
      <c r="A2324" t="s">
        <v>8</v>
      </c>
      <c r="B2324" s="162">
        <v>46004</v>
      </c>
      <c r="C2324" s="2">
        <v>7385.45</v>
      </c>
      <c r="E2324" t="s">
        <v>380</v>
      </c>
      <c r="F2324" t="s">
        <v>69</v>
      </c>
      <c r="G2324" t="str">
        <f t="shared" si="180"/>
        <v>déc-2025</v>
      </c>
      <c r="H2324" t="str">
        <f t="shared" si="181"/>
        <v>13-déc</v>
      </c>
      <c r="I2324">
        <f t="shared" si="182"/>
        <v>2025</v>
      </c>
      <c r="J2324" t="str">
        <f t="shared" si="183"/>
        <v>2025-12</v>
      </c>
      <c r="K2324" t="str">
        <f t="shared" si="184"/>
        <v>Week-end</v>
      </c>
    </row>
    <row r="2325" spans="1:11">
      <c r="A2325" t="s">
        <v>8</v>
      </c>
      <c r="B2325" s="162">
        <v>46003</v>
      </c>
      <c r="C2325" s="2">
        <v>1250</v>
      </c>
      <c r="E2325" t="s">
        <v>380</v>
      </c>
      <c r="F2325" t="s">
        <v>69</v>
      </c>
      <c r="G2325" t="str">
        <f t="shared" si="180"/>
        <v>déc-2025</v>
      </c>
      <c r="H2325" t="str">
        <f t="shared" si="181"/>
        <v>12-déc</v>
      </c>
      <c r="I2325">
        <f t="shared" si="182"/>
        <v>2025</v>
      </c>
      <c r="J2325" t="str">
        <f t="shared" si="183"/>
        <v>2025-12</v>
      </c>
      <c r="K2325" t="str">
        <f t="shared" si="184"/>
        <v>Semaine</v>
      </c>
    </row>
    <row r="2326" spans="1:11">
      <c r="A2326" t="s">
        <v>8</v>
      </c>
      <c r="B2326" s="162">
        <v>46002</v>
      </c>
      <c r="C2326" s="2">
        <v>17080.91</v>
      </c>
      <c r="E2326" t="s">
        <v>380</v>
      </c>
      <c r="F2326" t="s">
        <v>69</v>
      </c>
      <c r="G2326" t="str">
        <f t="shared" si="180"/>
        <v>déc-2025</v>
      </c>
      <c r="H2326" t="str">
        <f t="shared" si="181"/>
        <v>11-déc</v>
      </c>
      <c r="I2326">
        <f t="shared" si="182"/>
        <v>2025</v>
      </c>
      <c r="J2326" t="str">
        <f t="shared" si="183"/>
        <v>2025-12</v>
      </c>
      <c r="K2326" t="str">
        <f t="shared" si="184"/>
        <v>Semaine</v>
      </c>
    </row>
    <row r="2327" spans="1:11">
      <c r="A2327" t="s">
        <v>8</v>
      </c>
      <c r="B2327" s="162">
        <v>46001</v>
      </c>
      <c r="C2327" s="2">
        <v>14748.18</v>
      </c>
      <c r="E2327" t="s">
        <v>380</v>
      </c>
      <c r="F2327" t="s">
        <v>69</v>
      </c>
      <c r="G2327" t="str">
        <f t="shared" si="180"/>
        <v>déc-2025</v>
      </c>
      <c r="H2327" t="str">
        <f t="shared" si="181"/>
        <v>10-déc</v>
      </c>
      <c r="I2327">
        <f t="shared" si="182"/>
        <v>2025</v>
      </c>
      <c r="J2327" t="str">
        <f t="shared" si="183"/>
        <v>2025-12</v>
      </c>
      <c r="K2327" t="str">
        <f t="shared" si="184"/>
        <v>Semaine</v>
      </c>
    </row>
    <row r="2328" spans="1:11">
      <c r="A2328" t="s">
        <v>8</v>
      </c>
      <c r="B2328" s="162">
        <v>46000</v>
      </c>
      <c r="C2328" s="2">
        <v>10557.27</v>
      </c>
      <c r="E2328" t="s">
        <v>380</v>
      </c>
      <c r="F2328" t="s">
        <v>69</v>
      </c>
      <c r="G2328" t="str">
        <f t="shared" si="180"/>
        <v>déc-2025</v>
      </c>
      <c r="H2328" t="str">
        <f t="shared" si="181"/>
        <v>09-déc</v>
      </c>
      <c r="I2328">
        <f t="shared" si="182"/>
        <v>2025</v>
      </c>
      <c r="J2328" t="str">
        <f t="shared" si="183"/>
        <v>2025-12</v>
      </c>
      <c r="K2328" t="str">
        <f t="shared" si="184"/>
        <v>Semaine</v>
      </c>
    </row>
    <row r="2329" spans="1:11">
      <c r="A2329" t="s">
        <v>8</v>
      </c>
      <c r="B2329" s="162">
        <v>45999</v>
      </c>
      <c r="C2329" s="2">
        <v>4571.82</v>
      </c>
      <c r="E2329" t="s">
        <v>380</v>
      </c>
      <c r="F2329" t="s">
        <v>69</v>
      </c>
      <c r="G2329" t="str">
        <f t="shared" si="180"/>
        <v>déc-2025</v>
      </c>
      <c r="H2329" t="str">
        <f t="shared" si="181"/>
        <v>08-déc</v>
      </c>
      <c r="I2329">
        <f t="shared" si="182"/>
        <v>2025</v>
      </c>
      <c r="J2329" t="str">
        <f t="shared" si="183"/>
        <v>2025-12</v>
      </c>
      <c r="K2329" t="str">
        <f t="shared" si="184"/>
        <v>Semaine</v>
      </c>
    </row>
    <row r="2330" spans="1:11">
      <c r="A2330" t="s">
        <v>8</v>
      </c>
      <c r="B2330" s="162">
        <v>45998</v>
      </c>
      <c r="C2330" s="2">
        <v>771.82</v>
      </c>
      <c r="E2330" t="s">
        <v>380</v>
      </c>
      <c r="F2330" t="s">
        <v>69</v>
      </c>
      <c r="G2330" t="str">
        <f t="shared" si="180"/>
        <v>déc-2025</v>
      </c>
      <c r="H2330" t="str">
        <f t="shared" si="181"/>
        <v>07-déc</v>
      </c>
      <c r="I2330">
        <f t="shared" si="182"/>
        <v>2025</v>
      </c>
      <c r="J2330" t="str">
        <f t="shared" si="183"/>
        <v>2025-12</v>
      </c>
      <c r="K2330" t="str">
        <f t="shared" si="184"/>
        <v>Week-end</v>
      </c>
    </row>
    <row r="2331" spans="1:11">
      <c r="A2331" t="s">
        <v>8</v>
      </c>
      <c r="B2331" s="162">
        <v>45997</v>
      </c>
      <c r="C2331" s="2">
        <v>393.64</v>
      </c>
      <c r="E2331" t="s">
        <v>380</v>
      </c>
      <c r="F2331" t="s">
        <v>69</v>
      </c>
      <c r="G2331" t="str">
        <f t="shared" si="180"/>
        <v>déc-2025</v>
      </c>
      <c r="H2331" t="str">
        <f t="shared" si="181"/>
        <v>06-déc</v>
      </c>
      <c r="I2331">
        <f t="shared" si="182"/>
        <v>2025</v>
      </c>
      <c r="J2331" t="str">
        <f t="shared" si="183"/>
        <v>2025-12</v>
      </c>
      <c r="K2331" t="str">
        <f t="shared" si="184"/>
        <v>Week-end</v>
      </c>
    </row>
    <row r="2332" spans="1:11">
      <c r="A2332" t="s">
        <v>8</v>
      </c>
      <c r="B2332" s="162">
        <v>45996</v>
      </c>
      <c r="C2332" s="2">
        <v>3260.45</v>
      </c>
      <c r="E2332" t="s">
        <v>380</v>
      </c>
      <c r="F2332" t="s">
        <v>69</v>
      </c>
      <c r="G2332" t="str">
        <f t="shared" si="180"/>
        <v>déc-2025</v>
      </c>
      <c r="H2332" t="str">
        <f t="shared" si="181"/>
        <v>05-déc</v>
      </c>
      <c r="I2332">
        <f t="shared" si="182"/>
        <v>2025</v>
      </c>
      <c r="J2332" t="str">
        <f t="shared" si="183"/>
        <v>2025-12</v>
      </c>
      <c r="K2332" t="str">
        <f t="shared" si="184"/>
        <v>Semaine</v>
      </c>
    </row>
    <row r="2333" spans="1:11">
      <c r="A2333" t="s">
        <v>8</v>
      </c>
      <c r="B2333" s="162">
        <v>45995</v>
      </c>
      <c r="C2333" s="2">
        <v>13365.45</v>
      </c>
      <c r="E2333" t="s">
        <v>380</v>
      </c>
      <c r="F2333" t="s">
        <v>69</v>
      </c>
      <c r="G2333" t="str">
        <f t="shared" si="180"/>
        <v>déc-2025</v>
      </c>
      <c r="H2333" t="str">
        <f t="shared" si="181"/>
        <v>04-déc</v>
      </c>
      <c r="I2333">
        <f t="shared" si="182"/>
        <v>2025</v>
      </c>
      <c r="J2333" t="str">
        <f t="shared" si="183"/>
        <v>2025-12</v>
      </c>
      <c r="K2333" t="str">
        <f t="shared" si="184"/>
        <v>Semaine</v>
      </c>
    </row>
    <row r="2334" spans="1:11">
      <c r="A2334" t="s">
        <v>8</v>
      </c>
      <c r="B2334" s="162">
        <v>45994</v>
      </c>
      <c r="C2334" s="2">
        <v>12305.45</v>
      </c>
      <c r="E2334" t="s">
        <v>380</v>
      </c>
      <c r="F2334" t="s">
        <v>69</v>
      </c>
      <c r="G2334" t="str">
        <f t="shared" si="180"/>
        <v>déc-2025</v>
      </c>
      <c r="H2334" t="str">
        <f t="shared" si="181"/>
        <v>03-déc</v>
      </c>
      <c r="I2334">
        <f t="shared" si="182"/>
        <v>2025</v>
      </c>
      <c r="J2334" t="str">
        <f t="shared" si="183"/>
        <v>2025-12</v>
      </c>
      <c r="K2334" t="str">
        <f t="shared" si="184"/>
        <v>Semaine</v>
      </c>
    </row>
    <row r="2335" spans="1:11">
      <c r="A2335" t="s">
        <v>8</v>
      </c>
      <c r="B2335" s="162">
        <v>45993</v>
      </c>
      <c r="C2335" s="2">
        <v>23226.36</v>
      </c>
      <c r="E2335" t="s">
        <v>380</v>
      </c>
      <c r="F2335" t="s">
        <v>69</v>
      </c>
      <c r="G2335" t="str">
        <f t="shared" si="180"/>
        <v>déc-2025</v>
      </c>
      <c r="H2335" t="str">
        <f t="shared" si="181"/>
        <v>02-déc</v>
      </c>
      <c r="I2335">
        <f t="shared" si="182"/>
        <v>2025</v>
      </c>
      <c r="J2335" t="str">
        <f t="shared" si="183"/>
        <v>2025-12</v>
      </c>
      <c r="K2335" t="str">
        <f t="shared" si="184"/>
        <v>Semaine</v>
      </c>
    </row>
    <row r="2336" spans="1:11">
      <c r="A2336" t="s">
        <v>8</v>
      </c>
      <c r="B2336" s="162">
        <v>45992</v>
      </c>
      <c r="C2336" s="2">
        <v>17269.09</v>
      </c>
      <c r="E2336" t="s">
        <v>380</v>
      </c>
      <c r="F2336" t="s">
        <v>69</v>
      </c>
      <c r="G2336" t="str">
        <f t="shared" si="180"/>
        <v>déc-2025</v>
      </c>
      <c r="H2336" t="str">
        <f t="shared" si="181"/>
        <v>01-déc</v>
      </c>
      <c r="I2336">
        <f t="shared" si="182"/>
        <v>2025</v>
      </c>
      <c r="J2336" t="str">
        <f t="shared" si="183"/>
        <v>2025-12</v>
      </c>
      <c r="K2336" t="str">
        <f t="shared" si="184"/>
        <v>Semaine</v>
      </c>
    </row>
    <row r="2337" spans="1:11">
      <c r="A2337" t="s">
        <v>8</v>
      </c>
      <c r="B2337" s="162">
        <v>45991</v>
      </c>
      <c r="C2337" s="2">
        <v>1920.91</v>
      </c>
      <c r="E2337" t="s">
        <v>380</v>
      </c>
      <c r="F2337" t="s">
        <v>69</v>
      </c>
      <c r="G2337" t="str">
        <f t="shared" si="180"/>
        <v>nov-2025</v>
      </c>
      <c r="H2337" t="str">
        <f t="shared" si="181"/>
        <v>30-nov</v>
      </c>
      <c r="I2337">
        <f t="shared" si="182"/>
        <v>2025</v>
      </c>
      <c r="J2337" t="str">
        <f t="shared" si="183"/>
        <v>2025-11</v>
      </c>
      <c r="K2337" t="str">
        <f t="shared" si="184"/>
        <v>Week-end</v>
      </c>
    </row>
    <row r="2338" spans="1:11">
      <c r="A2338" t="s">
        <v>8</v>
      </c>
      <c r="B2338" s="162">
        <v>45990</v>
      </c>
      <c r="C2338" s="2">
        <v>465.45</v>
      </c>
      <c r="E2338" t="s">
        <v>380</v>
      </c>
      <c r="F2338" t="s">
        <v>69</v>
      </c>
      <c r="G2338" t="str">
        <f t="shared" si="180"/>
        <v>nov-2025</v>
      </c>
      <c r="H2338" t="str">
        <f t="shared" si="181"/>
        <v>29-nov</v>
      </c>
      <c r="I2338">
        <f t="shared" si="182"/>
        <v>2025</v>
      </c>
      <c r="J2338" t="str">
        <f t="shared" si="183"/>
        <v>2025-11</v>
      </c>
      <c r="K2338" t="str">
        <f t="shared" si="184"/>
        <v>Week-end</v>
      </c>
    </row>
    <row r="2339" spans="1:11">
      <c r="A2339" t="s">
        <v>8</v>
      </c>
      <c r="B2339" s="162">
        <v>45989</v>
      </c>
      <c r="C2339" s="2">
        <v>4160</v>
      </c>
      <c r="E2339" t="s">
        <v>380</v>
      </c>
      <c r="F2339" t="s">
        <v>69</v>
      </c>
      <c r="G2339" t="str">
        <f t="shared" si="180"/>
        <v>nov-2025</v>
      </c>
      <c r="H2339" t="str">
        <f t="shared" si="181"/>
        <v>28-nov</v>
      </c>
      <c r="I2339">
        <f t="shared" si="182"/>
        <v>2025</v>
      </c>
      <c r="J2339" t="str">
        <f t="shared" si="183"/>
        <v>2025-11</v>
      </c>
      <c r="K2339" t="str">
        <f t="shared" si="184"/>
        <v>Semaine</v>
      </c>
    </row>
    <row r="2340" spans="1:11">
      <c r="A2340" t="s">
        <v>8</v>
      </c>
      <c r="B2340" s="162">
        <v>45988</v>
      </c>
      <c r="C2340" s="2">
        <v>12217.27</v>
      </c>
      <c r="E2340" t="s">
        <v>380</v>
      </c>
      <c r="F2340" t="s">
        <v>69</v>
      </c>
      <c r="G2340" t="str">
        <f t="shared" si="180"/>
        <v>nov-2025</v>
      </c>
      <c r="H2340" t="str">
        <f t="shared" si="181"/>
        <v>27-nov</v>
      </c>
      <c r="I2340">
        <f t="shared" si="182"/>
        <v>2025</v>
      </c>
      <c r="J2340" t="str">
        <f t="shared" si="183"/>
        <v>2025-11</v>
      </c>
      <c r="K2340" t="str">
        <f t="shared" si="184"/>
        <v>Semaine</v>
      </c>
    </row>
    <row r="2341" spans="1:11">
      <c r="A2341" t="s">
        <v>8</v>
      </c>
      <c r="B2341" s="162">
        <v>45987</v>
      </c>
      <c r="C2341" s="2">
        <v>11906.36</v>
      </c>
      <c r="E2341" t="s">
        <v>380</v>
      </c>
      <c r="F2341" t="s">
        <v>69</v>
      </c>
      <c r="G2341" t="str">
        <f t="shared" si="180"/>
        <v>nov-2025</v>
      </c>
      <c r="H2341" t="str">
        <f t="shared" si="181"/>
        <v>26-nov</v>
      </c>
      <c r="I2341">
        <f t="shared" si="182"/>
        <v>2025</v>
      </c>
      <c r="J2341" t="str">
        <f t="shared" si="183"/>
        <v>2025-11</v>
      </c>
      <c r="K2341" t="str">
        <f t="shared" si="184"/>
        <v>Semaine</v>
      </c>
    </row>
    <row r="2342" spans="1:11">
      <c r="A2342" t="s">
        <v>8</v>
      </c>
      <c r="B2342" s="162">
        <v>45986</v>
      </c>
      <c r="C2342" s="2">
        <v>8751.81</v>
      </c>
      <c r="E2342" t="s">
        <v>380</v>
      </c>
      <c r="F2342" t="s">
        <v>69</v>
      </c>
      <c r="G2342" t="str">
        <f t="shared" si="180"/>
        <v>nov-2025</v>
      </c>
      <c r="H2342" t="str">
        <f t="shared" si="181"/>
        <v>25-nov</v>
      </c>
      <c r="I2342">
        <f t="shared" si="182"/>
        <v>2025</v>
      </c>
      <c r="J2342" t="str">
        <f t="shared" si="183"/>
        <v>2025-11</v>
      </c>
      <c r="K2342" t="str">
        <f t="shared" si="184"/>
        <v>Semaine</v>
      </c>
    </row>
    <row r="2343" spans="1:11">
      <c r="A2343" t="s">
        <v>8</v>
      </c>
      <c r="B2343" s="162">
        <v>45985</v>
      </c>
      <c r="C2343" s="2">
        <v>5755.45</v>
      </c>
      <c r="E2343" t="s">
        <v>380</v>
      </c>
      <c r="F2343" t="s">
        <v>69</v>
      </c>
      <c r="G2343" t="str">
        <f t="shared" si="180"/>
        <v>nov-2025</v>
      </c>
      <c r="H2343" t="str">
        <f t="shared" si="181"/>
        <v>24-nov</v>
      </c>
      <c r="I2343">
        <f t="shared" si="182"/>
        <v>2025</v>
      </c>
      <c r="J2343" t="str">
        <f t="shared" si="183"/>
        <v>2025-11</v>
      </c>
      <c r="K2343" t="str">
        <f t="shared" si="184"/>
        <v>Semaine</v>
      </c>
    </row>
    <row r="2344" spans="1:11">
      <c r="A2344" t="s">
        <v>8</v>
      </c>
      <c r="B2344" s="162">
        <v>45984</v>
      </c>
      <c r="C2344" s="2">
        <v>1374.55</v>
      </c>
      <c r="E2344" t="s">
        <v>380</v>
      </c>
      <c r="F2344" t="s">
        <v>69</v>
      </c>
      <c r="G2344" t="str">
        <f t="shared" si="180"/>
        <v>nov-2025</v>
      </c>
      <c r="H2344" t="str">
        <f t="shared" si="181"/>
        <v>23-nov</v>
      </c>
      <c r="I2344">
        <f t="shared" si="182"/>
        <v>2025</v>
      </c>
      <c r="J2344" t="str">
        <f t="shared" si="183"/>
        <v>2025-11</v>
      </c>
      <c r="K2344" t="str">
        <f t="shared" si="184"/>
        <v>Week-end</v>
      </c>
    </row>
    <row r="2345" spans="1:11">
      <c r="A2345" t="s">
        <v>8</v>
      </c>
      <c r="B2345" s="162">
        <v>45983</v>
      </c>
      <c r="C2345" s="2">
        <v>560.91</v>
      </c>
      <c r="E2345" t="s">
        <v>380</v>
      </c>
      <c r="F2345" t="s">
        <v>69</v>
      </c>
      <c r="G2345" t="str">
        <f t="shared" si="180"/>
        <v>nov-2025</v>
      </c>
      <c r="H2345" t="str">
        <f t="shared" si="181"/>
        <v>22-nov</v>
      </c>
      <c r="I2345">
        <f t="shared" si="182"/>
        <v>2025</v>
      </c>
      <c r="J2345" t="str">
        <f t="shared" si="183"/>
        <v>2025-11</v>
      </c>
      <c r="K2345" t="str">
        <f t="shared" si="184"/>
        <v>Week-end</v>
      </c>
    </row>
    <row r="2346" spans="1:11">
      <c r="A2346" t="s">
        <v>8</v>
      </c>
      <c r="B2346" s="162">
        <v>45982</v>
      </c>
      <c r="C2346" s="2">
        <v>12321.82</v>
      </c>
      <c r="E2346" t="s">
        <v>380</v>
      </c>
      <c r="F2346" t="s">
        <v>69</v>
      </c>
      <c r="G2346" t="str">
        <f t="shared" si="180"/>
        <v>nov-2025</v>
      </c>
      <c r="H2346" t="str">
        <f t="shared" si="181"/>
        <v>21-nov</v>
      </c>
      <c r="I2346">
        <f t="shared" si="182"/>
        <v>2025</v>
      </c>
      <c r="J2346" t="str">
        <f t="shared" si="183"/>
        <v>2025-11</v>
      </c>
      <c r="K2346" t="str">
        <f t="shared" si="184"/>
        <v>Semaine</v>
      </c>
    </row>
    <row r="2347" spans="1:11">
      <c r="A2347" t="s">
        <v>8</v>
      </c>
      <c r="B2347" s="162">
        <v>45981</v>
      </c>
      <c r="C2347" s="2">
        <v>10702.72</v>
      </c>
      <c r="E2347" t="s">
        <v>380</v>
      </c>
      <c r="F2347" t="s">
        <v>69</v>
      </c>
      <c r="G2347" t="str">
        <f t="shared" si="180"/>
        <v>nov-2025</v>
      </c>
      <c r="H2347" t="str">
        <f t="shared" si="181"/>
        <v>20-nov</v>
      </c>
      <c r="I2347">
        <f t="shared" si="182"/>
        <v>2025</v>
      </c>
      <c r="J2347" t="str">
        <f t="shared" si="183"/>
        <v>2025-11</v>
      </c>
      <c r="K2347" t="str">
        <f t="shared" si="184"/>
        <v>Semaine</v>
      </c>
    </row>
    <row r="2348" spans="1:11">
      <c r="A2348" t="s">
        <v>8</v>
      </c>
      <c r="B2348" s="162">
        <v>45980</v>
      </c>
      <c r="C2348" s="2">
        <v>14689</v>
      </c>
      <c r="E2348" t="s">
        <v>380</v>
      </c>
      <c r="F2348" t="s">
        <v>69</v>
      </c>
      <c r="G2348" t="str">
        <f t="shared" si="180"/>
        <v>nov-2025</v>
      </c>
      <c r="H2348" t="str">
        <f t="shared" si="181"/>
        <v>19-nov</v>
      </c>
      <c r="I2348">
        <f t="shared" si="182"/>
        <v>2025</v>
      </c>
      <c r="J2348" t="str">
        <f t="shared" si="183"/>
        <v>2025-11</v>
      </c>
      <c r="K2348" t="str">
        <f t="shared" si="184"/>
        <v>Semaine</v>
      </c>
    </row>
    <row r="2349" spans="1:11">
      <c r="A2349" t="s">
        <v>8</v>
      </c>
      <c r="B2349" s="162">
        <v>45979</v>
      </c>
      <c r="C2349" s="2">
        <v>13627.27</v>
      </c>
      <c r="E2349" t="s">
        <v>380</v>
      </c>
      <c r="F2349" t="s">
        <v>69</v>
      </c>
      <c r="G2349" t="str">
        <f t="shared" si="180"/>
        <v>nov-2025</v>
      </c>
      <c r="H2349" t="str">
        <f t="shared" si="181"/>
        <v>18-nov</v>
      </c>
      <c r="I2349">
        <f t="shared" si="182"/>
        <v>2025</v>
      </c>
      <c r="J2349" t="str">
        <f t="shared" si="183"/>
        <v>2025-11</v>
      </c>
      <c r="K2349" t="str">
        <f t="shared" si="184"/>
        <v>Semaine</v>
      </c>
    </row>
    <row r="2350" spans="1:11">
      <c r="A2350" t="s">
        <v>8</v>
      </c>
      <c r="B2350" s="162">
        <v>45978</v>
      </c>
      <c r="C2350" s="2">
        <v>12879.99</v>
      </c>
      <c r="E2350" t="s">
        <v>380</v>
      </c>
      <c r="F2350" t="s">
        <v>69</v>
      </c>
      <c r="G2350" t="str">
        <f t="shared" si="180"/>
        <v>nov-2025</v>
      </c>
      <c r="H2350" t="str">
        <f t="shared" si="181"/>
        <v>17-nov</v>
      </c>
      <c r="I2350">
        <f t="shared" si="182"/>
        <v>2025</v>
      </c>
      <c r="J2350" t="str">
        <f t="shared" si="183"/>
        <v>2025-11</v>
      </c>
      <c r="K2350" t="str">
        <f t="shared" si="184"/>
        <v>Semaine</v>
      </c>
    </row>
    <row r="2351" spans="1:11">
      <c r="A2351" t="s">
        <v>8</v>
      </c>
      <c r="B2351" s="162">
        <v>45977</v>
      </c>
      <c r="C2351" s="2">
        <v>769.09</v>
      </c>
      <c r="E2351" t="s">
        <v>380</v>
      </c>
      <c r="F2351" t="s">
        <v>69</v>
      </c>
      <c r="G2351" t="str">
        <f t="shared" si="180"/>
        <v>nov-2025</v>
      </c>
      <c r="H2351" t="str">
        <f t="shared" si="181"/>
        <v>16-nov</v>
      </c>
      <c r="I2351">
        <f t="shared" si="182"/>
        <v>2025</v>
      </c>
      <c r="J2351" t="str">
        <f t="shared" si="183"/>
        <v>2025-11</v>
      </c>
      <c r="K2351" t="str">
        <f t="shared" si="184"/>
        <v>Week-end</v>
      </c>
    </row>
    <row r="2352" spans="1:11">
      <c r="A2352" t="s">
        <v>8</v>
      </c>
      <c r="B2352" s="162">
        <v>45976</v>
      </c>
      <c r="C2352" s="2">
        <v>308.18</v>
      </c>
      <c r="E2352" t="s">
        <v>380</v>
      </c>
      <c r="F2352" t="s">
        <v>69</v>
      </c>
      <c r="G2352" t="str">
        <f t="shared" si="180"/>
        <v>nov-2025</v>
      </c>
      <c r="H2352" t="str">
        <f t="shared" si="181"/>
        <v>15-nov</v>
      </c>
      <c r="I2352">
        <f t="shared" si="182"/>
        <v>2025</v>
      </c>
      <c r="J2352" t="str">
        <f t="shared" si="183"/>
        <v>2025-11</v>
      </c>
      <c r="K2352" t="str">
        <f t="shared" si="184"/>
        <v>Week-end</v>
      </c>
    </row>
    <row r="2353" spans="1:11">
      <c r="A2353" t="s">
        <v>8</v>
      </c>
      <c r="B2353" s="162">
        <v>45975</v>
      </c>
      <c r="C2353" s="2">
        <v>3301.82</v>
      </c>
      <c r="E2353" t="s">
        <v>380</v>
      </c>
      <c r="F2353" t="s">
        <v>69</v>
      </c>
      <c r="G2353" t="str">
        <f t="shared" si="180"/>
        <v>nov-2025</v>
      </c>
      <c r="H2353" t="str">
        <f t="shared" si="181"/>
        <v>14-nov</v>
      </c>
      <c r="I2353">
        <f t="shared" si="182"/>
        <v>2025</v>
      </c>
      <c r="J2353" t="str">
        <f t="shared" si="183"/>
        <v>2025-11</v>
      </c>
      <c r="K2353" t="str">
        <f t="shared" si="184"/>
        <v>Semaine</v>
      </c>
    </row>
    <row r="2354" spans="1:11">
      <c r="A2354" t="s">
        <v>8</v>
      </c>
      <c r="B2354" s="162">
        <v>45974</v>
      </c>
      <c r="C2354" s="2">
        <v>7901.81</v>
      </c>
      <c r="E2354" t="s">
        <v>380</v>
      </c>
      <c r="F2354" t="s">
        <v>69</v>
      </c>
      <c r="G2354" t="str">
        <f t="shared" si="180"/>
        <v>nov-2025</v>
      </c>
      <c r="H2354" t="str">
        <f t="shared" si="181"/>
        <v>13-nov</v>
      </c>
      <c r="I2354">
        <f t="shared" si="182"/>
        <v>2025</v>
      </c>
      <c r="J2354" t="str">
        <f t="shared" si="183"/>
        <v>2025-11</v>
      </c>
      <c r="K2354" t="str">
        <f t="shared" si="184"/>
        <v>Semaine</v>
      </c>
    </row>
    <row r="2355" spans="1:11">
      <c r="A2355" t="s">
        <v>8</v>
      </c>
      <c r="B2355" s="162">
        <v>45973</v>
      </c>
      <c r="C2355" s="2">
        <v>5952.72</v>
      </c>
      <c r="E2355" t="s">
        <v>380</v>
      </c>
      <c r="F2355" t="s">
        <v>69</v>
      </c>
      <c r="G2355" t="str">
        <f t="shared" si="180"/>
        <v>nov-2025</v>
      </c>
      <c r="H2355" t="str">
        <f t="shared" si="181"/>
        <v>12-nov</v>
      </c>
      <c r="I2355">
        <f t="shared" si="182"/>
        <v>2025</v>
      </c>
      <c r="J2355" t="str">
        <f t="shared" si="183"/>
        <v>2025-11</v>
      </c>
      <c r="K2355" t="str">
        <f t="shared" si="184"/>
        <v>Semaine</v>
      </c>
    </row>
    <row r="2356" spans="1:11">
      <c r="A2356" t="s">
        <v>8</v>
      </c>
      <c r="B2356" s="162">
        <v>45972</v>
      </c>
      <c r="C2356" s="2">
        <v>2310.91</v>
      </c>
      <c r="E2356" t="s">
        <v>380</v>
      </c>
      <c r="F2356" t="s">
        <v>69</v>
      </c>
      <c r="G2356" t="str">
        <f t="shared" si="180"/>
        <v>nov-2025</v>
      </c>
      <c r="H2356" t="str">
        <f t="shared" si="181"/>
        <v>11-nov</v>
      </c>
      <c r="I2356">
        <f t="shared" si="182"/>
        <v>2025</v>
      </c>
      <c r="J2356" t="str">
        <f t="shared" si="183"/>
        <v>2025-11</v>
      </c>
      <c r="K2356" t="str">
        <f t="shared" si="184"/>
        <v>Semaine</v>
      </c>
    </row>
    <row r="2357" spans="1:11">
      <c r="A2357" t="s">
        <v>8</v>
      </c>
      <c r="B2357" s="162">
        <v>45971</v>
      </c>
      <c r="C2357" s="2">
        <v>4555.45</v>
      </c>
      <c r="E2357" t="s">
        <v>380</v>
      </c>
      <c r="F2357" t="s">
        <v>69</v>
      </c>
      <c r="G2357" t="str">
        <f t="shared" si="180"/>
        <v>nov-2025</v>
      </c>
      <c r="H2357" t="str">
        <f t="shared" si="181"/>
        <v>10-nov</v>
      </c>
      <c r="I2357">
        <f t="shared" si="182"/>
        <v>2025</v>
      </c>
      <c r="J2357" t="str">
        <f t="shared" si="183"/>
        <v>2025-11</v>
      </c>
      <c r="K2357" t="str">
        <f t="shared" si="184"/>
        <v>Semaine</v>
      </c>
    </row>
    <row r="2358" spans="1:11">
      <c r="A2358" t="s">
        <v>8</v>
      </c>
      <c r="B2358" s="162">
        <v>45970</v>
      </c>
      <c r="C2358" s="2">
        <v>830.91</v>
      </c>
      <c r="E2358" t="s">
        <v>380</v>
      </c>
      <c r="F2358" t="s">
        <v>69</v>
      </c>
      <c r="G2358" t="str">
        <f t="shared" si="180"/>
        <v>nov-2025</v>
      </c>
      <c r="H2358" t="str">
        <f t="shared" si="181"/>
        <v>09-nov</v>
      </c>
      <c r="I2358">
        <f t="shared" si="182"/>
        <v>2025</v>
      </c>
      <c r="J2358" t="str">
        <f t="shared" si="183"/>
        <v>2025-11</v>
      </c>
      <c r="K2358" t="str">
        <f t="shared" si="184"/>
        <v>Week-end</v>
      </c>
    </row>
    <row r="2359" spans="1:11">
      <c r="A2359" t="s">
        <v>8</v>
      </c>
      <c r="B2359" s="162">
        <v>45969</v>
      </c>
      <c r="C2359" s="2">
        <v>2962.73</v>
      </c>
      <c r="E2359" t="s">
        <v>380</v>
      </c>
      <c r="F2359" t="s">
        <v>69</v>
      </c>
      <c r="G2359" t="str">
        <f t="shared" si="180"/>
        <v>nov-2025</v>
      </c>
      <c r="H2359" t="str">
        <f t="shared" si="181"/>
        <v>08-nov</v>
      </c>
      <c r="I2359">
        <f t="shared" si="182"/>
        <v>2025</v>
      </c>
      <c r="J2359" t="str">
        <f t="shared" si="183"/>
        <v>2025-11</v>
      </c>
      <c r="K2359" t="str">
        <f t="shared" si="184"/>
        <v>Week-end</v>
      </c>
    </row>
    <row r="2360" spans="1:11">
      <c r="A2360" t="s">
        <v>8</v>
      </c>
      <c r="B2360" s="162">
        <v>45968</v>
      </c>
      <c r="C2360" s="2">
        <v>11468.18</v>
      </c>
      <c r="E2360" t="s">
        <v>380</v>
      </c>
      <c r="F2360" t="s">
        <v>69</v>
      </c>
      <c r="G2360" t="str">
        <f t="shared" si="180"/>
        <v>nov-2025</v>
      </c>
      <c r="H2360" t="str">
        <f t="shared" si="181"/>
        <v>07-nov</v>
      </c>
      <c r="I2360">
        <f t="shared" si="182"/>
        <v>2025</v>
      </c>
      <c r="J2360" t="str">
        <f t="shared" si="183"/>
        <v>2025-11</v>
      </c>
      <c r="K2360" t="str">
        <f t="shared" si="184"/>
        <v>Semaine</v>
      </c>
    </row>
    <row r="2361" spans="1:11">
      <c r="A2361" t="s">
        <v>8</v>
      </c>
      <c r="B2361" s="162">
        <v>45967</v>
      </c>
      <c r="C2361" s="2">
        <v>13043.63</v>
      </c>
      <c r="E2361" t="s">
        <v>380</v>
      </c>
      <c r="F2361" t="s">
        <v>69</v>
      </c>
      <c r="G2361" t="str">
        <f t="shared" si="180"/>
        <v>nov-2025</v>
      </c>
      <c r="H2361" t="str">
        <f t="shared" si="181"/>
        <v>06-nov</v>
      </c>
      <c r="I2361">
        <f t="shared" si="182"/>
        <v>2025</v>
      </c>
      <c r="J2361" t="str">
        <f t="shared" si="183"/>
        <v>2025-11</v>
      </c>
      <c r="K2361" t="str">
        <f t="shared" si="184"/>
        <v>Semaine</v>
      </c>
    </row>
    <row r="2362" spans="1:11">
      <c r="A2362" t="s">
        <v>8</v>
      </c>
      <c r="B2362" s="162">
        <v>45966</v>
      </c>
      <c r="C2362" s="2">
        <v>34539.99</v>
      </c>
      <c r="E2362" t="s">
        <v>380</v>
      </c>
      <c r="F2362" t="s">
        <v>69</v>
      </c>
      <c r="G2362" t="str">
        <f t="shared" si="180"/>
        <v>nov-2025</v>
      </c>
      <c r="H2362" t="str">
        <f t="shared" si="181"/>
        <v>05-nov</v>
      </c>
      <c r="I2362">
        <f t="shared" si="182"/>
        <v>2025</v>
      </c>
      <c r="J2362" t="str">
        <f t="shared" si="183"/>
        <v>2025-11</v>
      </c>
      <c r="K2362" t="str">
        <f t="shared" si="184"/>
        <v>Semaine</v>
      </c>
    </row>
    <row r="2363" spans="1:11">
      <c r="A2363" t="s">
        <v>8</v>
      </c>
      <c r="B2363" s="162">
        <v>45965</v>
      </c>
      <c r="C2363" s="2">
        <v>5323.24</v>
      </c>
      <c r="E2363" t="s">
        <v>380</v>
      </c>
      <c r="F2363" t="s">
        <v>69</v>
      </c>
      <c r="G2363" t="str">
        <f t="shared" si="180"/>
        <v>nov-2025</v>
      </c>
      <c r="H2363" t="str">
        <f t="shared" si="181"/>
        <v>04-nov</v>
      </c>
      <c r="I2363">
        <f t="shared" si="182"/>
        <v>2025</v>
      </c>
      <c r="J2363" t="str">
        <f t="shared" si="183"/>
        <v>2025-11</v>
      </c>
      <c r="K2363" t="str">
        <f t="shared" si="184"/>
        <v>Semaine</v>
      </c>
    </row>
    <row r="2364" spans="1:11">
      <c r="A2364" t="s">
        <v>8</v>
      </c>
      <c r="B2364" s="162">
        <v>45964</v>
      </c>
      <c r="C2364" s="2">
        <v>6444.54</v>
      </c>
      <c r="E2364" t="s">
        <v>380</v>
      </c>
      <c r="F2364" t="s">
        <v>69</v>
      </c>
      <c r="G2364" t="str">
        <f t="shared" si="180"/>
        <v>nov-2025</v>
      </c>
      <c r="H2364" t="str">
        <f t="shared" si="181"/>
        <v>03-nov</v>
      </c>
      <c r="I2364">
        <f t="shared" si="182"/>
        <v>2025</v>
      </c>
      <c r="J2364" t="str">
        <f t="shared" si="183"/>
        <v>2025-11</v>
      </c>
      <c r="K2364" t="str">
        <f t="shared" si="184"/>
        <v>Semaine</v>
      </c>
    </row>
    <row r="2365" spans="1:11">
      <c r="A2365" t="s">
        <v>8</v>
      </c>
      <c r="B2365" s="162">
        <v>45963</v>
      </c>
      <c r="C2365" s="2">
        <v>1550.91</v>
      </c>
      <c r="E2365" t="s">
        <v>380</v>
      </c>
      <c r="F2365" t="s">
        <v>69</v>
      </c>
      <c r="G2365" t="str">
        <f t="shared" si="180"/>
        <v>nov-2025</v>
      </c>
      <c r="H2365" t="str">
        <f t="shared" si="181"/>
        <v>02-nov</v>
      </c>
      <c r="I2365">
        <f t="shared" si="182"/>
        <v>2025</v>
      </c>
      <c r="J2365" t="str">
        <f t="shared" si="183"/>
        <v>2025-11</v>
      </c>
      <c r="K2365" t="str">
        <f t="shared" si="184"/>
        <v>Week-end</v>
      </c>
    </row>
    <row r="2366" spans="1:11">
      <c r="A2366" t="s">
        <v>8</v>
      </c>
      <c r="B2366" s="162">
        <v>45962</v>
      </c>
      <c r="C2366" s="2">
        <v>312.73</v>
      </c>
      <c r="E2366" t="s">
        <v>380</v>
      </c>
      <c r="F2366" t="s">
        <v>69</v>
      </c>
      <c r="G2366" t="str">
        <f t="shared" si="180"/>
        <v>nov-2025</v>
      </c>
      <c r="H2366" t="str">
        <f t="shared" si="181"/>
        <v>01-nov</v>
      </c>
      <c r="I2366">
        <f t="shared" si="182"/>
        <v>2025</v>
      </c>
      <c r="J2366" t="str">
        <f t="shared" si="183"/>
        <v>2025-11</v>
      </c>
      <c r="K2366" t="str">
        <f t="shared" si="184"/>
        <v>Week-end</v>
      </c>
    </row>
    <row r="2367" spans="1:11">
      <c r="A2367" t="s">
        <v>8</v>
      </c>
      <c r="B2367" s="162">
        <v>45961</v>
      </c>
      <c r="C2367" s="2">
        <v>1703.64</v>
      </c>
      <c r="E2367" t="s">
        <v>380</v>
      </c>
      <c r="F2367" t="s">
        <v>69</v>
      </c>
      <c r="G2367" t="str">
        <f t="shared" si="180"/>
        <v>oct-2025</v>
      </c>
      <c r="H2367" t="str">
        <f t="shared" si="181"/>
        <v>31-oct</v>
      </c>
      <c r="I2367">
        <f t="shared" si="182"/>
        <v>2025</v>
      </c>
      <c r="J2367" t="str">
        <f t="shared" si="183"/>
        <v>2025-10</v>
      </c>
      <c r="K2367" t="str">
        <f t="shared" si="184"/>
        <v>Semaine</v>
      </c>
    </row>
    <row r="2368" spans="1:11">
      <c r="A2368" t="s">
        <v>8</v>
      </c>
      <c r="B2368" s="162">
        <v>45960</v>
      </c>
      <c r="C2368" s="2">
        <v>4747.2700000000004</v>
      </c>
      <c r="E2368" t="s">
        <v>380</v>
      </c>
      <c r="F2368" t="s">
        <v>69</v>
      </c>
      <c r="G2368" t="str">
        <f t="shared" si="180"/>
        <v>oct-2025</v>
      </c>
      <c r="H2368" t="str">
        <f t="shared" si="181"/>
        <v>30-oct</v>
      </c>
      <c r="I2368">
        <f t="shared" si="182"/>
        <v>2025</v>
      </c>
      <c r="J2368" t="str">
        <f t="shared" si="183"/>
        <v>2025-10</v>
      </c>
      <c r="K2368" t="str">
        <f t="shared" si="184"/>
        <v>Semaine</v>
      </c>
    </row>
    <row r="2369" spans="1:11">
      <c r="A2369" t="s">
        <v>8</v>
      </c>
      <c r="B2369" s="162">
        <v>45959</v>
      </c>
      <c r="C2369" s="2">
        <v>4920.91</v>
      </c>
      <c r="E2369" t="s">
        <v>380</v>
      </c>
      <c r="F2369" t="s">
        <v>69</v>
      </c>
      <c r="G2369" t="str">
        <f t="shared" si="180"/>
        <v>oct-2025</v>
      </c>
      <c r="H2369" t="str">
        <f t="shared" si="181"/>
        <v>29-oct</v>
      </c>
      <c r="I2369">
        <f t="shared" si="182"/>
        <v>2025</v>
      </c>
      <c r="J2369" t="str">
        <f t="shared" si="183"/>
        <v>2025-10</v>
      </c>
      <c r="K2369" t="str">
        <f t="shared" si="184"/>
        <v>Semaine</v>
      </c>
    </row>
    <row r="2370" spans="1:11">
      <c r="A2370" t="s">
        <v>8</v>
      </c>
      <c r="B2370" s="162">
        <v>45958</v>
      </c>
      <c r="C2370" s="2">
        <v>4025.45</v>
      </c>
      <c r="E2370" t="s">
        <v>380</v>
      </c>
      <c r="F2370" t="s">
        <v>69</v>
      </c>
      <c r="G2370" t="str">
        <f t="shared" ref="G2370:G2433" si="185">TEXT(B2370,"mmm-aaaa")</f>
        <v>oct-2025</v>
      </c>
      <c r="H2370" t="str">
        <f t="shared" ref="H2370:H2433" si="186">TEXT(B2370,"jj-mmm")</f>
        <v>28-oct</v>
      </c>
      <c r="I2370">
        <f t="shared" ref="I2370:I2433" si="187">YEAR(B2370)</f>
        <v>2025</v>
      </c>
      <c r="J2370" t="str">
        <f t="shared" ref="J2370:J2433" si="188">TEXT(B2370,"aaaa-mm")</f>
        <v>2025-10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62">
        <v>45957</v>
      </c>
      <c r="C2371" s="2">
        <v>2531.8200000000002</v>
      </c>
      <c r="E2371" t="s">
        <v>380</v>
      </c>
      <c r="F2371" t="s">
        <v>69</v>
      </c>
      <c r="G2371" t="str">
        <f t="shared" si="185"/>
        <v>oct-2025</v>
      </c>
      <c r="H2371" t="str">
        <f t="shared" si="186"/>
        <v>27-oct</v>
      </c>
      <c r="I2371">
        <f t="shared" si="187"/>
        <v>2025</v>
      </c>
      <c r="J2371" t="str">
        <f t="shared" si="188"/>
        <v>2025-10</v>
      </c>
      <c r="K2371" t="str">
        <f t="shared" si="189"/>
        <v>Semaine</v>
      </c>
    </row>
    <row r="2372" spans="1:11">
      <c r="A2372" t="s">
        <v>8</v>
      </c>
      <c r="B2372" s="162">
        <v>45956</v>
      </c>
      <c r="C2372" s="2">
        <v>554.54999999999995</v>
      </c>
      <c r="E2372" t="s">
        <v>380</v>
      </c>
      <c r="F2372" t="s">
        <v>69</v>
      </c>
      <c r="G2372" t="str">
        <f t="shared" si="185"/>
        <v>oct-2025</v>
      </c>
      <c r="H2372" t="str">
        <f t="shared" si="186"/>
        <v>26-oct</v>
      </c>
      <c r="I2372">
        <f t="shared" si="187"/>
        <v>2025</v>
      </c>
      <c r="J2372" t="str">
        <f t="shared" si="188"/>
        <v>2025-10</v>
      </c>
      <c r="K2372" t="str">
        <f t="shared" si="189"/>
        <v>Week-end</v>
      </c>
    </row>
    <row r="2373" spans="1:11">
      <c r="A2373" t="s">
        <v>8</v>
      </c>
      <c r="B2373" s="162">
        <v>45955</v>
      </c>
      <c r="C2373" s="2">
        <v>573.64</v>
      </c>
      <c r="E2373" t="s">
        <v>380</v>
      </c>
      <c r="F2373" t="s">
        <v>69</v>
      </c>
      <c r="G2373" t="str">
        <f t="shared" si="185"/>
        <v>oct-2025</v>
      </c>
      <c r="H2373" t="str">
        <f t="shared" si="186"/>
        <v>25-oct</v>
      </c>
      <c r="I2373">
        <f t="shared" si="187"/>
        <v>2025</v>
      </c>
      <c r="J2373" t="str">
        <f t="shared" si="188"/>
        <v>2025-10</v>
      </c>
      <c r="K2373" t="str">
        <f t="shared" si="189"/>
        <v>Week-end</v>
      </c>
    </row>
    <row r="2374" spans="1:11">
      <c r="A2374" t="s">
        <v>8</v>
      </c>
      <c r="B2374" s="162">
        <v>45954</v>
      </c>
      <c r="C2374" s="2">
        <v>3010</v>
      </c>
      <c r="E2374" t="s">
        <v>380</v>
      </c>
      <c r="F2374" t="s">
        <v>69</v>
      </c>
      <c r="G2374" t="str">
        <f t="shared" si="185"/>
        <v>oct-2025</v>
      </c>
      <c r="H2374" t="str">
        <f t="shared" si="186"/>
        <v>24-oct</v>
      </c>
      <c r="I2374">
        <f t="shared" si="187"/>
        <v>2025</v>
      </c>
      <c r="J2374" t="str">
        <f t="shared" si="188"/>
        <v>2025-10</v>
      </c>
      <c r="K2374" t="str">
        <f t="shared" si="189"/>
        <v>Semaine</v>
      </c>
    </row>
    <row r="2375" spans="1:11">
      <c r="A2375" t="s">
        <v>8</v>
      </c>
      <c r="B2375" s="162">
        <v>45953</v>
      </c>
      <c r="C2375" s="2">
        <v>4292.7299999999996</v>
      </c>
      <c r="E2375" t="s">
        <v>380</v>
      </c>
      <c r="F2375" t="s">
        <v>69</v>
      </c>
      <c r="G2375" t="str">
        <f t="shared" si="185"/>
        <v>oct-2025</v>
      </c>
      <c r="H2375" t="str">
        <f t="shared" si="186"/>
        <v>23-oct</v>
      </c>
      <c r="I2375">
        <f t="shared" si="187"/>
        <v>2025</v>
      </c>
      <c r="J2375" t="str">
        <f t="shared" si="188"/>
        <v>2025-10</v>
      </c>
      <c r="K2375" t="str">
        <f t="shared" si="189"/>
        <v>Semaine</v>
      </c>
    </row>
    <row r="2376" spans="1:11">
      <c r="A2376" t="s">
        <v>8</v>
      </c>
      <c r="B2376" s="162">
        <v>45952</v>
      </c>
      <c r="C2376" s="2">
        <v>4674.54</v>
      </c>
      <c r="E2376" t="s">
        <v>380</v>
      </c>
      <c r="F2376" t="s">
        <v>69</v>
      </c>
      <c r="G2376" t="str">
        <f t="shared" si="185"/>
        <v>oct-2025</v>
      </c>
      <c r="H2376" t="str">
        <f t="shared" si="186"/>
        <v>22-oct</v>
      </c>
      <c r="I2376">
        <f t="shared" si="187"/>
        <v>2025</v>
      </c>
      <c r="J2376" t="str">
        <f t="shared" si="188"/>
        <v>2025-10</v>
      </c>
      <c r="K2376" t="str">
        <f t="shared" si="189"/>
        <v>Semaine</v>
      </c>
    </row>
    <row r="2377" spans="1:11">
      <c r="A2377" t="s">
        <v>8</v>
      </c>
      <c r="B2377" s="162">
        <v>45951</v>
      </c>
      <c r="C2377" s="2">
        <v>6283.63</v>
      </c>
      <c r="E2377" t="s">
        <v>380</v>
      </c>
      <c r="F2377" t="s">
        <v>69</v>
      </c>
      <c r="G2377" t="str">
        <f t="shared" si="185"/>
        <v>oct-2025</v>
      </c>
      <c r="H2377" t="str">
        <f t="shared" si="186"/>
        <v>21-oct</v>
      </c>
      <c r="I2377">
        <f t="shared" si="187"/>
        <v>2025</v>
      </c>
      <c r="J2377" t="str">
        <f t="shared" si="188"/>
        <v>2025-10</v>
      </c>
      <c r="K2377" t="str">
        <f t="shared" si="189"/>
        <v>Semaine</v>
      </c>
    </row>
    <row r="2378" spans="1:11">
      <c r="A2378" t="s">
        <v>8</v>
      </c>
      <c r="B2378" s="162">
        <v>45950</v>
      </c>
      <c r="C2378" s="2">
        <v>3913.63</v>
      </c>
      <c r="E2378" t="s">
        <v>380</v>
      </c>
      <c r="F2378" t="s">
        <v>69</v>
      </c>
      <c r="G2378" t="str">
        <f t="shared" si="185"/>
        <v>oct-2025</v>
      </c>
      <c r="H2378" t="str">
        <f t="shared" si="186"/>
        <v>20-oct</v>
      </c>
      <c r="I2378">
        <f t="shared" si="187"/>
        <v>2025</v>
      </c>
      <c r="J2378" t="str">
        <f t="shared" si="188"/>
        <v>2025-10</v>
      </c>
      <c r="K2378" t="str">
        <f t="shared" si="189"/>
        <v>Semaine</v>
      </c>
    </row>
    <row r="2379" spans="1:11">
      <c r="A2379" t="s">
        <v>8</v>
      </c>
      <c r="B2379" s="162">
        <v>45949</v>
      </c>
      <c r="C2379" s="2">
        <v>926.36</v>
      </c>
      <c r="E2379" t="s">
        <v>380</v>
      </c>
      <c r="F2379" t="s">
        <v>69</v>
      </c>
      <c r="G2379" t="str">
        <f t="shared" si="185"/>
        <v>oct-2025</v>
      </c>
      <c r="H2379" t="str">
        <f t="shared" si="186"/>
        <v>19-oct</v>
      </c>
      <c r="I2379">
        <f t="shared" si="187"/>
        <v>2025</v>
      </c>
      <c r="J2379" t="str">
        <f t="shared" si="188"/>
        <v>2025-10</v>
      </c>
      <c r="K2379" t="str">
        <f t="shared" si="189"/>
        <v>Week-end</v>
      </c>
    </row>
    <row r="2380" spans="1:11">
      <c r="A2380" t="s">
        <v>8</v>
      </c>
      <c r="B2380" s="162">
        <v>45948</v>
      </c>
      <c r="C2380" s="2">
        <v>2595.4499999999998</v>
      </c>
      <c r="E2380" t="s">
        <v>380</v>
      </c>
      <c r="F2380" t="s">
        <v>69</v>
      </c>
      <c r="G2380" t="str">
        <f t="shared" si="185"/>
        <v>oct-2025</v>
      </c>
      <c r="H2380" t="str">
        <f t="shared" si="186"/>
        <v>18-oct</v>
      </c>
      <c r="I2380">
        <f t="shared" si="187"/>
        <v>2025</v>
      </c>
      <c r="J2380" t="str">
        <f t="shared" si="188"/>
        <v>2025-10</v>
      </c>
      <c r="K2380" t="str">
        <f t="shared" si="189"/>
        <v>Week-end</v>
      </c>
    </row>
    <row r="2381" spans="1:11">
      <c r="A2381" t="s">
        <v>8</v>
      </c>
      <c r="B2381" s="162">
        <v>45947</v>
      </c>
      <c r="C2381" s="2">
        <v>4053.63</v>
      </c>
      <c r="E2381" t="s">
        <v>380</v>
      </c>
      <c r="F2381" t="s">
        <v>69</v>
      </c>
      <c r="G2381" t="str">
        <f t="shared" si="185"/>
        <v>oct-2025</v>
      </c>
      <c r="H2381" t="str">
        <f t="shared" si="186"/>
        <v>17-oct</v>
      </c>
      <c r="I2381">
        <f t="shared" si="187"/>
        <v>2025</v>
      </c>
      <c r="J2381" t="str">
        <f t="shared" si="188"/>
        <v>2025-10</v>
      </c>
      <c r="K2381" t="str">
        <f t="shared" si="189"/>
        <v>Semaine</v>
      </c>
    </row>
    <row r="2382" spans="1:11">
      <c r="A2382" t="s">
        <v>8</v>
      </c>
      <c r="B2382" s="162">
        <v>45946</v>
      </c>
      <c r="C2382" s="2">
        <v>11790.91</v>
      </c>
      <c r="E2382" t="s">
        <v>380</v>
      </c>
      <c r="F2382" t="s">
        <v>69</v>
      </c>
      <c r="G2382" t="str">
        <f t="shared" si="185"/>
        <v>oct-2025</v>
      </c>
      <c r="H2382" t="str">
        <f t="shared" si="186"/>
        <v>16-oct</v>
      </c>
      <c r="I2382">
        <f t="shared" si="187"/>
        <v>2025</v>
      </c>
      <c r="J2382" t="str">
        <f t="shared" si="188"/>
        <v>2025-10</v>
      </c>
      <c r="K2382" t="str">
        <f t="shared" si="189"/>
        <v>Semaine</v>
      </c>
    </row>
    <row r="2383" spans="1:11">
      <c r="A2383" t="s">
        <v>8</v>
      </c>
      <c r="B2383" s="162">
        <v>45945</v>
      </c>
      <c r="C2383" s="2">
        <v>15409.09</v>
      </c>
      <c r="E2383" t="s">
        <v>380</v>
      </c>
      <c r="F2383" t="s">
        <v>69</v>
      </c>
      <c r="G2383" t="str">
        <f t="shared" si="185"/>
        <v>oct-2025</v>
      </c>
      <c r="H2383" t="str">
        <f t="shared" si="186"/>
        <v>15-oct</v>
      </c>
      <c r="I2383">
        <f t="shared" si="187"/>
        <v>2025</v>
      </c>
      <c r="J2383" t="str">
        <f t="shared" si="188"/>
        <v>2025-10</v>
      </c>
      <c r="K2383" t="str">
        <f t="shared" si="189"/>
        <v>Semaine</v>
      </c>
    </row>
    <row r="2384" spans="1:11">
      <c r="A2384" t="s">
        <v>8</v>
      </c>
      <c r="B2384" s="162">
        <v>45944</v>
      </c>
      <c r="C2384" s="2">
        <v>16695.45</v>
      </c>
      <c r="E2384" t="s">
        <v>380</v>
      </c>
      <c r="F2384" t="s">
        <v>69</v>
      </c>
      <c r="G2384" t="str">
        <f t="shared" si="185"/>
        <v>oct-2025</v>
      </c>
      <c r="H2384" t="str">
        <f t="shared" si="186"/>
        <v>14-oct</v>
      </c>
      <c r="I2384">
        <f t="shared" si="187"/>
        <v>2025</v>
      </c>
      <c r="J2384" t="str">
        <f t="shared" si="188"/>
        <v>2025-10</v>
      </c>
      <c r="K2384" t="str">
        <f t="shared" si="189"/>
        <v>Semaine</v>
      </c>
    </row>
    <row r="2385" spans="1:11">
      <c r="A2385" t="s">
        <v>8</v>
      </c>
      <c r="B2385" s="162">
        <v>45943</v>
      </c>
      <c r="C2385" s="2">
        <v>13987.27</v>
      </c>
      <c r="E2385" t="s">
        <v>380</v>
      </c>
      <c r="F2385" t="s">
        <v>69</v>
      </c>
      <c r="G2385" t="str">
        <f t="shared" si="185"/>
        <v>oct-2025</v>
      </c>
      <c r="H2385" t="str">
        <f t="shared" si="186"/>
        <v>13-oct</v>
      </c>
      <c r="I2385">
        <f t="shared" si="187"/>
        <v>2025</v>
      </c>
      <c r="J2385" t="str">
        <f t="shared" si="188"/>
        <v>2025-10</v>
      </c>
      <c r="K2385" t="str">
        <f t="shared" si="189"/>
        <v>Semaine</v>
      </c>
    </row>
    <row r="2386" spans="1:11">
      <c r="A2386" t="s">
        <v>8</v>
      </c>
      <c r="B2386" s="162">
        <v>45942</v>
      </c>
      <c r="C2386" s="2">
        <v>1344.54</v>
      </c>
      <c r="E2386" t="s">
        <v>380</v>
      </c>
      <c r="F2386" t="s">
        <v>69</v>
      </c>
      <c r="G2386" t="str">
        <f t="shared" si="185"/>
        <v>oct-2025</v>
      </c>
      <c r="H2386" t="str">
        <f t="shared" si="186"/>
        <v>12-oct</v>
      </c>
      <c r="I2386">
        <f t="shared" si="187"/>
        <v>2025</v>
      </c>
      <c r="J2386" t="str">
        <f t="shared" si="188"/>
        <v>2025-10</v>
      </c>
      <c r="K2386" t="str">
        <f t="shared" si="189"/>
        <v>Week-end</v>
      </c>
    </row>
    <row r="2387" spans="1:11">
      <c r="A2387" t="s">
        <v>8</v>
      </c>
      <c r="B2387" s="162">
        <v>45941</v>
      </c>
      <c r="C2387" s="2">
        <v>2156.36</v>
      </c>
      <c r="E2387" t="s">
        <v>380</v>
      </c>
      <c r="F2387" t="s">
        <v>69</v>
      </c>
      <c r="G2387" t="str">
        <f t="shared" si="185"/>
        <v>oct-2025</v>
      </c>
      <c r="H2387" t="str">
        <f t="shared" si="186"/>
        <v>11-oct</v>
      </c>
      <c r="I2387">
        <f t="shared" si="187"/>
        <v>2025</v>
      </c>
      <c r="J2387" t="str">
        <f t="shared" si="188"/>
        <v>2025-10</v>
      </c>
      <c r="K2387" t="str">
        <f t="shared" si="189"/>
        <v>Week-end</v>
      </c>
    </row>
    <row r="2388" spans="1:11">
      <c r="A2388" t="s">
        <v>8</v>
      </c>
      <c r="B2388" s="162">
        <v>45940</v>
      </c>
      <c r="C2388" s="2">
        <v>25757.27</v>
      </c>
      <c r="E2388" t="s">
        <v>380</v>
      </c>
      <c r="F2388" t="s">
        <v>69</v>
      </c>
      <c r="G2388" t="str">
        <f t="shared" si="185"/>
        <v>oct-2025</v>
      </c>
      <c r="H2388" t="str">
        <f t="shared" si="186"/>
        <v>10-oct</v>
      </c>
      <c r="I2388">
        <f t="shared" si="187"/>
        <v>2025</v>
      </c>
      <c r="J2388" t="str">
        <f t="shared" si="188"/>
        <v>2025-10</v>
      </c>
      <c r="K2388" t="str">
        <f t="shared" si="189"/>
        <v>Semaine</v>
      </c>
    </row>
    <row r="2389" spans="1:11">
      <c r="A2389" t="s">
        <v>8</v>
      </c>
      <c r="B2389" s="162">
        <v>45939</v>
      </c>
      <c r="C2389" s="2">
        <v>11255.45</v>
      </c>
      <c r="E2389" t="s">
        <v>380</v>
      </c>
      <c r="F2389" t="s">
        <v>69</v>
      </c>
      <c r="G2389" t="str">
        <f t="shared" si="185"/>
        <v>oct-2025</v>
      </c>
      <c r="H2389" t="str">
        <f t="shared" si="186"/>
        <v>09-oct</v>
      </c>
      <c r="I2389">
        <f t="shared" si="187"/>
        <v>2025</v>
      </c>
      <c r="J2389" t="str">
        <f t="shared" si="188"/>
        <v>2025-10</v>
      </c>
      <c r="K2389" t="str">
        <f t="shared" si="189"/>
        <v>Semaine</v>
      </c>
    </row>
    <row r="2390" spans="1:11">
      <c r="A2390" t="s">
        <v>8</v>
      </c>
      <c r="B2390" s="162">
        <v>45938</v>
      </c>
      <c r="C2390" s="2">
        <v>8242.7199999999993</v>
      </c>
      <c r="E2390" t="s">
        <v>380</v>
      </c>
      <c r="F2390" t="s">
        <v>69</v>
      </c>
      <c r="G2390" t="str">
        <f t="shared" si="185"/>
        <v>oct-2025</v>
      </c>
      <c r="H2390" t="str">
        <f t="shared" si="186"/>
        <v>08-oct</v>
      </c>
      <c r="I2390">
        <f t="shared" si="187"/>
        <v>2025</v>
      </c>
      <c r="J2390" t="str">
        <f t="shared" si="188"/>
        <v>2025-10</v>
      </c>
      <c r="K2390" t="str">
        <f t="shared" si="189"/>
        <v>Semaine</v>
      </c>
    </row>
    <row r="2391" spans="1:11">
      <c r="A2391" t="s">
        <v>8</v>
      </c>
      <c r="B2391" s="162">
        <v>45937</v>
      </c>
      <c r="C2391" s="2">
        <v>9486.36</v>
      </c>
      <c r="E2391" t="s">
        <v>380</v>
      </c>
      <c r="F2391" t="s">
        <v>69</v>
      </c>
      <c r="G2391" t="str">
        <f t="shared" si="185"/>
        <v>oct-2025</v>
      </c>
      <c r="H2391" t="str">
        <f t="shared" si="186"/>
        <v>07-oct</v>
      </c>
      <c r="I2391">
        <f t="shared" si="187"/>
        <v>2025</v>
      </c>
      <c r="J2391" t="str">
        <f t="shared" si="188"/>
        <v>2025-10</v>
      </c>
      <c r="K2391" t="str">
        <f t="shared" si="189"/>
        <v>Semaine</v>
      </c>
    </row>
    <row r="2392" spans="1:11">
      <c r="A2392" t="s">
        <v>8</v>
      </c>
      <c r="B2392" s="162">
        <v>45936</v>
      </c>
      <c r="C2392" s="2">
        <v>7929.99</v>
      </c>
      <c r="E2392" t="s">
        <v>380</v>
      </c>
      <c r="F2392" t="s">
        <v>69</v>
      </c>
      <c r="G2392" t="str">
        <f t="shared" si="185"/>
        <v>oct-2025</v>
      </c>
      <c r="H2392" t="str">
        <f t="shared" si="186"/>
        <v>06-oct</v>
      </c>
      <c r="I2392">
        <f t="shared" si="187"/>
        <v>2025</v>
      </c>
      <c r="J2392" t="str">
        <f t="shared" si="188"/>
        <v>2025-10</v>
      </c>
      <c r="K2392" t="str">
        <f t="shared" si="189"/>
        <v>Semaine</v>
      </c>
    </row>
    <row r="2393" spans="1:11">
      <c r="A2393" t="s">
        <v>8</v>
      </c>
      <c r="B2393" s="162">
        <v>45935</v>
      </c>
      <c r="C2393" s="2">
        <v>2736.36</v>
      </c>
      <c r="E2393" t="s">
        <v>380</v>
      </c>
      <c r="F2393" t="s">
        <v>69</v>
      </c>
      <c r="G2393" t="str">
        <f t="shared" si="185"/>
        <v>oct-2025</v>
      </c>
      <c r="H2393" t="str">
        <f t="shared" si="186"/>
        <v>05-oct</v>
      </c>
      <c r="I2393">
        <f t="shared" si="187"/>
        <v>2025</v>
      </c>
      <c r="J2393" t="str">
        <f t="shared" si="188"/>
        <v>2025-10</v>
      </c>
      <c r="K2393" t="str">
        <f t="shared" si="189"/>
        <v>Week-end</v>
      </c>
    </row>
    <row r="2394" spans="1:11">
      <c r="A2394" t="s">
        <v>8</v>
      </c>
      <c r="B2394" s="162">
        <v>45934</v>
      </c>
      <c r="C2394" s="2">
        <v>841.82</v>
      </c>
      <c r="E2394" t="s">
        <v>380</v>
      </c>
      <c r="F2394" t="s">
        <v>69</v>
      </c>
      <c r="G2394" t="str">
        <f t="shared" si="185"/>
        <v>oct-2025</v>
      </c>
      <c r="H2394" t="str">
        <f t="shared" si="186"/>
        <v>04-oct</v>
      </c>
      <c r="I2394">
        <f t="shared" si="187"/>
        <v>2025</v>
      </c>
      <c r="J2394" t="str">
        <f t="shared" si="188"/>
        <v>2025-10</v>
      </c>
      <c r="K2394" t="str">
        <f t="shared" si="189"/>
        <v>Week-end</v>
      </c>
    </row>
    <row r="2395" spans="1:11">
      <c r="A2395" t="s">
        <v>8</v>
      </c>
      <c r="B2395" s="162">
        <v>45933</v>
      </c>
      <c r="C2395" s="2">
        <v>7351.82</v>
      </c>
      <c r="E2395" t="s">
        <v>380</v>
      </c>
      <c r="F2395" t="s">
        <v>69</v>
      </c>
      <c r="G2395" t="str">
        <f t="shared" si="185"/>
        <v>oct-2025</v>
      </c>
      <c r="H2395" t="str">
        <f t="shared" si="186"/>
        <v>03-oct</v>
      </c>
      <c r="I2395">
        <f t="shared" si="187"/>
        <v>2025</v>
      </c>
      <c r="J2395" t="str">
        <f t="shared" si="188"/>
        <v>2025-10</v>
      </c>
      <c r="K2395" t="str">
        <f t="shared" si="189"/>
        <v>Semaine</v>
      </c>
    </row>
    <row r="2396" spans="1:11">
      <c r="A2396" t="s">
        <v>8</v>
      </c>
      <c r="B2396" s="162">
        <v>45932</v>
      </c>
      <c r="C2396" s="2">
        <v>10155.91</v>
      </c>
      <c r="E2396" t="s">
        <v>380</v>
      </c>
      <c r="F2396" t="s">
        <v>69</v>
      </c>
      <c r="G2396" t="str">
        <f t="shared" si="185"/>
        <v>oct-2025</v>
      </c>
      <c r="H2396" t="str">
        <f t="shared" si="186"/>
        <v>02-oct</v>
      </c>
      <c r="I2396">
        <f t="shared" si="187"/>
        <v>2025</v>
      </c>
      <c r="J2396" t="str">
        <f t="shared" si="188"/>
        <v>2025-10</v>
      </c>
      <c r="K2396" t="str">
        <f t="shared" si="189"/>
        <v>Semaine</v>
      </c>
    </row>
    <row r="2397" spans="1:11">
      <c r="A2397" t="s">
        <v>8</v>
      </c>
      <c r="B2397" s="162">
        <v>45931</v>
      </c>
      <c r="C2397" s="2">
        <v>11270.36</v>
      </c>
      <c r="E2397" t="s">
        <v>380</v>
      </c>
      <c r="F2397" t="s">
        <v>69</v>
      </c>
      <c r="G2397" t="str">
        <f t="shared" si="185"/>
        <v>oct-2025</v>
      </c>
      <c r="H2397" t="str">
        <f t="shared" si="186"/>
        <v>01-oct</v>
      </c>
      <c r="I2397">
        <f t="shared" si="187"/>
        <v>2025</v>
      </c>
      <c r="J2397" t="str">
        <f t="shared" si="188"/>
        <v>2025-10</v>
      </c>
      <c r="K2397" t="str">
        <f t="shared" si="189"/>
        <v>Semaine</v>
      </c>
    </row>
    <row r="2398" spans="1:11">
      <c r="A2398" t="s">
        <v>8</v>
      </c>
      <c r="B2398" s="162">
        <v>45930</v>
      </c>
      <c r="C2398" s="2">
        <v>13251.81</v>
      </c>
      <c r="E2398" t="s">
        <v>380</v>
      </c>
      <c r="F2398" t="s">
        <v>69</v>
      </c>
      <c r="G2398" t="str">
        <f t="shared" si="185"/>
        <v>sept-2025</v>
      </c>
      <c r="H2398" t="str">
        <f t="shared" si="186"/>
        <v>30-sept</v>
      </c>
      <c r="I2398">
        <f t="shared" si="187"/>
        <v>2025</v>
      </c>
      <c r="J2398" t="str">
        <f t="shared" si="188"/>
        <v>2025-09</v>
      </c>
      <c r="K2398" t="str">
        <f t="shared" si="189"/>
        <v>Semaine</v>
      </c>
    </row>
    <row r="2399" spans="1:11">
      <c r="A2399" t="s">
        <v>8</v>
      </c>
      <c r="B2399" s="162">
        <v>45929</v>
      </c>
      <c r="C2399" s="2">
        <v>6877.27</v>
      </c>
      <c r="E2399" t="s">
        <v>380</v>
      </c>
      <c r="F2399" t="s">
        <v>69</v>
      </c>
      <c r="G2399" t="str">
        <f t="shared" si="185"/>
        <v>sept-2025</v>
      </c>
      <c r="H2399" t="str">
        <f t="shared" si="186"/>
        <v>29-sept</v>
      </c>
      <c r="I2399">
        <f t="shared" si="187"/>
        <v>2025</v>
      </c>
      <c r="J2399" t="str">
        <f t="shared" si="188"/>
        <v>2025-09</v>
      </c>
      <c r="K2399" t="str">
        <f t="shared" si="189"/>
        <v>Semaine</v>
      </c>
    </row>
    <row r="2400" spans="1:11">
      <c r="A2400" t="s">
        <v>8</v>
      </c>
      <c r="B2400" s="162">
        <v>45928</v>
      </c>
      <c r="C2400" s="2">
        <v>1657.27</v>
      </c>
      <c r="E2400" t="s">
        <v>380</v>
      </c>
      <c r="F2400" t="s">
        <v>69</v>
      </c>
      <c r="G2400" t="str">
        <f t="shared" si="185"/>
        <v>sept-2025</v>
      </c>
      <c r="H2400" t="str">
        <f t="shared" si="186"/>
        <v>28-sept</v>
      </c>
      <c r="I2400">
        <f t="shared" si="187"/>
        <v>2025</v>
      </c>
      <c r="J2400" t="str">
        <f t="shared" si="188"/>
        <v>2025-09</v>
      </c>
      <c r="K2400" t="str">
        <f t="shared" si="189"/>
        <v>Week-end</v>
      </c>
    </row>
    <row r="2401" spans="1:11">
      <c r="A2401" t="s">
        <v>8</v>
      </c>
      <c r="B2401" s="162">
        <v>45927</v>
      </c>
      <c r="C2401" s="2">
        <v>2733.64</v>
      </c>
      <c r="E2401" t="s">
        <v>380</v>
      </c>
      <c r="F2401" t="s">
        <v>69</v>
      </c>
      <c r="G2401" t="str">
        <f t="shared" si="185"/>
        <v>sept-2025</v>
      </c>
      <c r="H2401" t="str">
        <f t="shared" si="186"/>
        <v>27-sept</v>
      </c>
      <c r="I2401">
        <f t="shared" si="187"/>
        <v>2025</v>
      </c>
      <c r="J2401" t="str">
        <f t="shared" si="188"/>
        <v>2025-09</v>
      </c>
      <c r="K2401" t="str">
        <f t="shared" si="189"/>
        <v>Week-end</v>
      </c>
    </row>
    <row r="2402" spans="1:11">
      <c r="A2402" t="s">
        <v>8</v>
      </c>
      <c r="B2402" s="162">
        <v>45926</v>
      </c>
      <c r="C2402" s="2">
        <v>7434.54</v>
      </c>
      <c r="E2402" t="s">
        <v>380</v>
      </c>
      <c r="F2402" t="s">
        <v>69</v>
      </c>
      <c r="G2402" t="str">
        <f t="shared" si="185"/>
        <v>sept-2025</v>
      </c>
      <c r="H2402" t="str">
        <f t="shared" si="186"/>
        <v>26-sept</v>
      </c>
      <c r="I2402">
        <f t="shared" si="187"/>
        <v>2025</v>
      </c>
      <c r="J2402" t="str">
        <f t="shared" si="188"/>
        <v>2025-09</v>
      </c>
      <c r="K2402" t="str">
        <f t="shared" si="189"/>
        <v>Semaine</v>
      </c>
    </row>
    <row r="2403" spans="1:11">
      <c r="A2403" t="s">
        <v>8</v>
      </c>
      <c r="B2403" s="162">
        <v>45925</v>
      </c>
      <c r="C2403" s="2">
        <v>14613.63</v>
      </c>
      <c r="E2403" t="s">
        <v>380</v>
      </c>
      <c r="F2403" t="s">
        <v>69</v>
      </c>
      <c r="G2403" t="str">
        <f t="shared" si="185"/>
        <v>sept-2025</v>
      </c>
      <c r="H2403" t="str">
        <f t="shared" si="186"/>
        <v>25-sept</v>
      </c>
      <c r="I2403">
        <f t="shared" si="187"/>
        <v>2025</v>
      </c>
      <c r="J2403" t="str">
        <f t="shared" si="188"/>
        <v>2025-09</v>
      </c>
      <c r="K2403" t="str">
        <f t="shared" si="189"/>
        <v>Semaine</v>
      </c>
    </row>
    <row r="2404" spans="1:11">
      <c r="A2404" t="s">
        <v>8</v>
      </c>
      <c r="B2404" s="162">
        <v>45924</v>
      </c>
      <c r="C2404" s="2">
        <v>18146.36</v>
      </c>
      <c r="E2404" t="s">
        <v>380</v>
      </c>
      <c r="F2404" t="s">
        <v>69</v>
      </c>
      <c r="G2404" t="str">
        <f t="shared" si="185"/>
        <v>sept-2025</v>
      </c>
      <c r="H2404" t="str">
        <f t="shared" si="186"/>
        <v>24-sept</v>
      </c>
      <c r="I2404">
        <f t="shared" si="187"/>
        <v>2025</v>
      </c>
      <c r="J2404" t="str">
        <f t="shared" si="188"/>
        <v>2025-09</v>
      </c>
      <c r="K2404" t="str">
        <f t="shared" si="189"/>
        <v>Semaine</v>
      </c>
    </row>
    <row r="2405" spans="1:11">
      <c r="A2405" t="s">
        <v>8</v>
      </c>
      <c r="B2405" s="162">
        <v>45923</v>
      </c>
      <c r="C2405" s="2">
        <v>17360.900000000001</v>
      </c>
      <c r="E2405" t="s">
        <v>380</v>
      </c>
      <c r="F2405" t="s">
        <v>69</v>
      </c>
      <c r="G2405" t="str">
        <f t="shared" si="185"/>
        <v>sept-2025</v>
      </c>
      <c r="H2405" t="str">
        <f t="shared" si="186"/>
        <v>23-sept</v>
      </c>
      <c r="I2405">
        <f t="shared" si="187"/>
        <v>2025</v>
      </c>
      <c r="J2405" t="str">
        <f t="shared" si="188"/>
        <v>2025-09</v>
      </c>
      <c r="K2405" t="str">
        <f t="shared" si="189"/>
        <v>Semaine</v>
      </c>
    </row>
    <row r="2406" spans="1:11">
      <c r="A2406" t="s">
        <v>8</v>
      </c>
      <c r="B2406" s="162">
        <v>45922</v>
      </c>
      <c r="C2406" s="2">
        <v>10999.39</v>
      </c>
      <c r="E2406" t="s">
        <v>380</v>
      </c>
      <c r="F2406" t="s">
        <v>69</v>
      </c>
      <c r="G2406" t="str">
        <f t="shared" si="185"/>
        <v>sept-2025</v>
      </c>
      <c r="H2406" t="str">
        <f t="shared" si="186"/>
        <v>22-sept</v>
      </c>
      <c r="I2406">
        <f t="shared" si="187"/>
        <v>2025</v>
      </c>
      <c r="J2406" t="str">
        <f t="shared" si="188"/>
        <v>2025-09</v>
      </c>
      <c r="K2406" t="str">
        <f t="shared" si="189"/>
        <v>Semaine</v>
      </c>
    </row>
    <row r="2407" spans="1:11">
      <c r="A2407" t="s">
        <v>8</v>
      </c>
      <c r="B2407" s="162">
        <v>45921</v>
      </c>
      <c r="C2407" s="2">
        <v>1630.91</v>
      </c>
      <c r="E2407" t="s">
        <v>380</v>
      </c>
      <c r="F2407" t="s">
        <v>69</v>
      </c>
      <c r="G2407" t="str">
        <f t="shared" si="185"/>
        <v>sept-2025</v>
      </c>
      <c r="H2407" t="str">
        <f t="shared" si="186"/>
        <v>21-sept</v>
      </c>
      <c r="I2407">
        <f t="shared" si="187"/>
        <v>2025</v>
      </c>
      <c r="J2407" t="str">
        <f t="shared" si="188"/>
        <v>2025-09</v>
      </c>
      <c r="K2407" t="str">
        <f t="shared" si="189"/>
        <v>Week-end</v>
      </c>
    </row>
    <row r="2408" spans="1:11">
      <c r="A2408" t="s">
        <v>8</v>
      </c>
      <c r="B2408" s="162">
        <v>45920</v>
      </c>
      <c r="C2408" s="2">
        <v>1150</v>
      </c>
      <c r="E2408" t="s">
        <v>380</v>
      </c>
      <c r="F2408" t="s">
        <v>69</v>
      </c>
      <c r="G2408" t="str">
        <f t="shared" si="185"/>
        <v>sept-2025</v>
      </c>
      <c r="H2408" t="str">
        <f t="shared" si="186"/>
        <v>20-sept</v>
      </c>
      <c r="I2408">
        <f t="shared" si="187"/>
        <v>2025</v>
      </c>
      <c r="J2408" t="str">
        <f t="shared" si="188"/>
        <v>2025-09</v>
      </c>
      <c r="K2408" t="str">
        <f t="shared" si="189"/>
        <v>Week-end</v>
      </c>
    </row>
    <row r="2409" spans="1:11">
      <c r="A2409" t="s">
        <v>8</v>
      </c>
      <c r="B2409" s="162">
        <v>45919</v>
      </c>
      <c r="C2409" s="2">
        <v>8465.4500000000007</v>
      </c>
      <c r="E2409" t="s">
        <v>380</v>
      </c>
      <c r="F2409" t="s">
        <v>69</v>
      </c>
      <c r="G2409" t="str">
        <f t="shared" si="185"/>
        <v>sept-2025</v>
      </c>
      <c r="H2409" t="str">
        <f t="shared" si="186"/>
        <v>19-sept</v>
      </c>
      <c r="I2409">
        <f t="shared" si="187"/>
        <v>2025</v>
      </c>
      <c r="J2409" t="str">
        <f t="shared" si="188"/>
        <v>2025-09</v>
      </c>
      <c r="K2409" t="str">
        <f t="shared" si="189"/>
        <v>Semaine</v>
      </c>
    </row>
    <row r="2410" spans="1:11">
      <c r="A2410" t="s">
        <v>8</v>
      </c>
      <c r="B2410" s="162">
        <v>45918</v>
      </c>
      <c r="C2410" s="2">
        <v>11655.45</v>
      </c>
      <c r="E2410" t="s">
        <v>380</v>
      </c>
      <c r="F2410" t="s">
        <v>69</v>
      </c>
      <c r="G2410" t="str">
        <f t="shared" si="185"/>
        <v>sept-2025</v>
      </c>
      <c r="H2410" t="str">
        <f t="shared" si="186"/>
        <v>18-sept</v>
      </c>
      <c r="I2410">
        <f t="shared" si="187"/>
        <v>2025</v>
      </c>
      <c r="J2410" t="str">
        <f t="shared" si="188"/>
        <v>2025-09</v>
      </c>
      <c r="K2410" t="str">
        <f t="shared" si="189"/>
        <v>Semaine</v>
      </c>
    </row>
    <row r="2411" spans="1:11">
      <c r="A2411" t="s">
        <v>8</v>
      </c>
      <c r="B2411" s="162">
        <v>45917</v>
      </c>
      <c r="C2411" s="2">
        <v>15839.09</v>
      </c>
      <c r="E2411" t="s">
        <v>380</v>
      </c>
      <c r="F2411" t="s">
        <v>69</v>
      </c>
      <c r="G2411" t="str">
        <f t="shared" si="185"/>
        <v>sept-2025</v>
      </c>
      <c r="H2411" t="str">
        <f t="shared" si="186"/>
        <v>17-sept</v>
      </c>
      <c r="I2411">
        <f t="shared" si="187"/>
        <v>2025</v>
      </c>
      <c r="J2411" t="str">
        <f t="shared" si="188"/>
        <v>2025-09</v>
      </c>
      <c r="K2411" t="str">
        <f t="shared" si="189"/>
        <v>Semaine</v>
      </c>
    </row>
    <row r="2412" spans="1:11">
      <c r="A2412" t="s">
        <v>8</v>
      </c>
      <c r="B2412" s="162">
        <v>45916</v>
      </c>
      <c r="C2412" s="2">
        <v>13248.18</v>
      </c>
      <c r="E2412" t="s">
        <v>380</v>
      </c>
      <c r="F2412" t="s">
        <v>69</v>
      </c>
      <c r="G2412" t="str">
        <f t="shared" si="185"/>
        <v>sept-2025</v>
      </c>
      <c r="H2412" t="str">
        <f t="shared" si="186"/>
        <v>16-sept</v>
      </c>
      <c r="I2412">
        <f t="shared" si="187"/>
        <v>2025</v>
      </c>
      <c r="J2412" t="str">
        <f t="shared" si="188"/>
        <v>2025-09</v>
      </c>
      <c r="K2412" t="str">
        <f t="shared" si="189"/>
        <v>Semaine</v>
      </c>
    </row>
    <row r="2413" spans="1:11">
      <c r="A2413" t="s">
        <v>8</v>
      </c>
      <c r="B2413" s="162">
        <v>45915</v>
      </c>
      <c r="C2413" s="2">
        <v>10152.719999999999</v>
      </c>
      <c r="E2413" t="s">
        <v>380</v>
      </c>
      <c r="F2413" t="s">
        <v>69</v>
      </c>
      <c r="G2413" t="str">
        <f t="shared" si="185"/>
        <v>sept-2025</v>
      </c>
      <c r="H2413" t="str">
        <f t="shared" si="186"/>
        <v>15-sept</v>
      </c>
      <c r="I2413">
        <f t="shared" si="187"/>
        <v>2025</v>
      </c>
      <c r="J2413" t="str">
        <f t="shared" si="188"/>
        <v>2025-09</v>
      </c>
      <c r="K2413" t="str">
        <f t="shared" si="189"/>
        <v>Semaine</v>
      </c>
    </row>
    <row r="2414" spans="1:11">
      <c r="A2414" t="s">
        <v>8</v>
      </c>
      <c r="B2414" s="162">
        <v>45914</v>
      </c>
      <c r="C2414" s="2">
        <v>2081.8200000000002</v>
      </c>
      <c r="E2414" t="s">
        <v>380</v>
      </c>
      <c r="F2414" t="s">
        <v>69</v>
      </c>
      <c r="G2414" t="str">
        <f t="shared" si="185"/>
        <v>sept-2025</v>
      </c>
      <c r="H2414" t="str">
        <f t="shared" si="186"/>
        <v>14-sept</v>
      </c>
      <c r="I2414">
        <f t="shared" si="187"/>
        <v>2025</v>
      </c>
      <c r="J2414" t="str">
        <f t="shared" si="188"/>
        <v>2025-09</v>
      </c>
      <c r="K2414" t="str">
        <f t="shared" si="189"/>
        <v>Week-end</v>
      </c>
    </row>
    <row r="2415" spans="1:11">
      <c r="A2415" t="s">
        <v>8</v>
      </c>
      <c r="B2415" s="162">
        <v>45913</v>
      </c>
      <c r="C2415" s="2">
        <v>1327.27</v>
      </c>
      <c r="E2415" t="s">
        <v>380</v>
      </c>
      <c r="F2415" t="s">
        <v>69</v>
      </c>
      <c r="G2415" t="str">
        <f t="shared" si="185"/>
        <v>sept-2025</v>
      </c>
      <c r="H2415" t="str">
        <f t="shared" si="186"/>
        <v>13-sept</v>
      </c>
      <c r="I2415">
        <f t="shared" si="187"/>
        <v>2025</v>
      </c>
      <c r="J2415" t="str">
        <f t="shared" si="188"/>
        <v>2025-09</v>
      </c>
      <c r="K2415" t="str">
        <f t="shared" si="189"/>
        <v>Week-end</v>
      </c>
    </row>
    <row r="2416" spans="1:11">
      <c r="A2416" t="s">
        <v>8</v>
      </c>
      <c r="B2416" s="162">
        <v>45912</v>
      </c>
      <c r="C2416" s="2">
        <v>4053.64</v>
      </c>
      <c r="E2416" t="s">
        <v>380</v>
      </c>
      <c r="F2416" t="s">
        <v>69</v>
      </c>
      <c r="G2416" t="str">
        <f t="shared" si="185"/>
        <v>sept-2025</v>
      </c>
      <c r="H2416" t="str">
        <f t="shared" si="186"/>
        <v>12-sept</v>
      </c>
      <c r="I2416">
        <f t="shared" si="187"/>
        <v>2025</v>
      </c>
      <c r="J2416" t="str">
        <f t="shared" si="188"/>
        <v>2025-09</v>
      </c>
      <c r="K2416" t="str">
        <f t="shared" si="189"/>
        <v>Semaine</v>
      </c>
    </row>
    <row r="2417" spans="1:11">
      <c r="A2417" t="s">
        <v>8</v>
      </c>
      <c r="B2417" s="162">
        <v>45911</v>
      </c>
      <c r="C2417" s="2">
        <v>8937.27</v>
      </c>
      <c r="E2417" t="s">
        <v>380</v>
      </c>
      <c r="F2417" t="s">
        <v>69</v>
      </c>
      <c r="G2417" t="str">
        <f t="shared" si="185"/>
        <v>sept-2025</v>
      </c>
      <c r="H2417" t="str">
        <f t="shared" si="186"/>
        <v>11-sept</v>
      </c>
      <c r="I2417">
        <f t="shared" si="187"/>
        <v>2025</v>
      </c>
      <c r="J2417" t="str">
        <f t="shared" si="188"/>
        <v>2025-09</v>
      </c>
      <c r="K2417" t="str">
        <f t="shared" si="189"/>
        <v>Semaine</v>
      </c>
    </row>
    <row r="2418" spans="1:11">
      <c r="A2418" t="s">
        <v>8</v>
      </c>
      <c r="B2418" s="162">
        <v>45910</v>
      </c>
      <c r="C2418" s="2">
        <v>7338.63</v>
      </c>
      <c r="E2418" t="s">
        <v>380</v>
      </c>
      <c r="F2418" t="s">
        <v>69</v>
      </c>
      <c r="G2418" t="str">
        <f t="shared" si="185"/>
        <v>sept-2025</v>
      </c>
      <c r="H2418" t="str">
        <f t="shared" si="186"/>
        <v>10-sept</v>
      </c>
      <c r="I2418">
        <f t="shared" si="187"/>
        <v>2025</v>
      </c>
      <c r="J2418" t="str">
        <f t="shared" si="188"/>
        <v>2025-09</v>
      </c>
      <c r="K2418" t="str">
        <f t="shared" si="189"/>
        <v>Semaine</v>
      </c>
    </row>
    <row r="2419" spans="1:11">
      <c r="A2419" t="s">
        <v>8</v>
      </c>
      <c r="B2419" s="162">
        <v>45909</v>
      </c>
      <c r="C2419" s="2">
        <v>5414.54</v>
      </c>
      <c r="E2419" t="s">
        <v>380</v>
      </c>
      <c r="F2419" t="s">
        <v>69</v>
      </c>
      <c r="G2419" t="str">
        <f t="shared" si="185"/>
        <v>sept-2025</v>
      </c>
      <c r="H2419" t="str">
        <f t="shared" si="186"/>
        <v>09-sept</v>
      </c>
      <c r="I2419">
        <f t="shared" si="187"/>
        <v>2025</v>
      </c>
      <c r="J2419" t="str">
        <f t="shared" si="188"/>
        <v>2025-09</v>
      </c>
      <c r="K2419" t="str">
        <f t="shared" si="189"/>
        <v>Semaine</v>
      </c>
    </row>
    <row r="2420" spans="1:11">
      <c r="A2420" t="s">
        <v>8</v>
      </c>
      <c r="B2420" s="162">
        <v>45908</v>
      </c>
      <c r="C2420" s="2">
        <v>10585.45</v>
      </c>
      <c r="E2420" t="s">
        <v>380</v>
      </c>
      <c r="F2420" t="s">
        <v>69</v>
      </c>
      <c r="G2420" t="str">
        <f t="shared" si="185"/>
        <v>sept-2025</v>
      </c>
      <c r="H2420" t="str">
        <f t="shared" si="186"/>
        <v>08-sept</v>
      </c>
      <c r="I2420">
        <f t="shared" si="187"/>
        <v>2025</v>
      </c>
      <c r="J2420" t="str">
        <f t="shared" si="188"/>
        <v>2025-09</v>
      </c>
      <c r="K2420" t="str">
        <f t="shared" si="189"/>
        <v>Semaine</v>
      </c>
    </row>
    <row r="2421" spans="1:11">
      <c r="A2421" t="s">
        <v>8</v>
      </c>
      <c r="B2421" s="162">
        <v>45907</v>
      </c>
      <c r="C2421" s="2">
        <v>935.45</v>
      </c>
      <c r="E2421" t="s">
        <v>380</v>
      </c>
      <c r="F2421" t="s">
        <v>69</v>
      </c>
      <c r="G2421" t="str">
        <f t="shared" si="185"/>
        <v>sept-2025</v>
      </c>
      <c r="H2421" t="str">
        <f t="shared" si="186"/>
        <v>07-sept</v>
      </c>
      <c r="I2421">
        <f t="shared" si="187"/>
        <v>2025</v>
      </c>
      <c r="J2421" t="str">
        <f t="shared" si="188"/>
        <v>2025-09</v>
      </c>
      <c r="K2421" t="str">
        <f t="shared" si="189"/>
        <v>Week-end</v>
      </c>
    </row>
    <row r="2422" spans="1:11">
      <c r="A2422" t="s">
        <v>8</v>
      </c>
      <c r="B2422" s="162">
        <v>45906</v>
      </c>
      <c r="C2422" s="2">
        <v>10364.549999999999</v>
      </c>
      <c r="E2422" t="s">
        <v>380</v>
      </c>
      <c r="F2422" t="s">
        <v>69</v>
      </c>
      <c r="G2422" t="str">
        <f t="shared" si="185"/>
        <v>sept-2025</v>
      </c>
      <c r="H2422" t="str">
        <f t="shared" si="186"/>
        <v>06-sept</v>
      </c>
      <c r="I2422">
        <f t="shared" si="187"/>
        <v>2025</v>
      </c>
      <c r="J2422" t="str">
        <f t="shared" si="188"/>
        <v>2025-09</v>
      </c>
      <c r="K2422" t="str">
        <f t="shared" si="189"/>
        <v>Week-end</v>
      </c>
    </row>
    <row r="2423" spans="1:11">
      <c r="A2423" t="s">
        <v>8</v>
      </c>
      <c r="B2423" s="162">
        <v>45905</v>
      </c>
      <c r="C2423" s="2">
        <v>3561.82</v>
      </c>
      <c r="E2423" t="s">
        <v>380</v>
      </c>
      <c r="F2423" t="s">
        <v>69</v>
      </c>
      <c r="G2423" t="str">
        <f t="shared" si="185"/>
        <v>sept-2025</v>
      </c>
      <c r="H2423" t="str">
        <f t="shared" si="186"/>
        <v>05-sept</v>
      </c>
      <c r="I2423">
        <f t="shared" si="187"/>
        <v>2025</v>
      </c>
      <c r="J2423" t="str">
        <f t="shared" si="188"/>
        <v>2025-09</v>
      </c>
      <c r="K2423" t="str">
        <f t="shared" si="189"/>
        <v>Semaine</v>
      </c>
    </row>
    <row r="2424" spans="1:11">
      <c r="A2424" t="s">
        <v>8</v>
      </c>
      <c r="B2424" s="162">
        <v>45904</v>
      </c>
      <c r="C2424" s="2">
        <v>3561.82</v>
      </c>
      <c r="E2424" t="s">
        <v>380</v>
      </c>
      <c r="F2424" t="s">
        <v>69</v>
      </c>
      <c r="G2424" t="str">
        <f t="shared" si="185"/>
        <v>sept-2025</v>
      </c>
      <c r="H2424" t="str">
        <f t="shared" si="186"/>
        <v>04-sept</v>
      </c>
      <c r="I2424">
        <f t="shared" si="187"/>
        <v>2025</v>
      </c>
      <c r="J2424" t="str">
        <f t="shared" si="188"/>
        <v>2025-09</v>
      </c>
      <c r="K2424" t="str">
        <f t="shared" si="189"/>
        <v>Semaine</v>
      </c>
    </row>
    <row r="2425" spans="1:11">
      <c r="A2425" t="s">
        <v>8</v>
      </c>
      <c r="B2425" s="162">
        <v>45903</v>
      </c>
      <c r="C2425" s="2">
        <v>6332.72</v>
      </c>
      <c r="E2425" t="s">
        <v>380</v>
      </c>
      <c r="F2425" t="s">
        <v>69</v>
      </c>
      <c r="G2425" t="str">
        <f t="shared" si="185"/>
        <v>sept-2025</v>
      </c>
      <c r="H2425" t="str">
        <f t="shared" si="186"/>
        <v>03-sept</v>
      </c>
      <c r="I2425">
        <f t="shared" si="187"/>
        <v>2025</v>
      </c>
      <c r="J2425" t="str">
        <f t="shared" si="188"/>
        <v>2025-09</v>
      </c>
      <c r="K2425" t="str">
        <f t="shared" si="189"/>
        <v>Semaine</v>
      </c>
    </row>
    <row r="2426" spans="1:11">
      <c r="A2426" t="s">
        <v>8</v>
      </c>
      <c r="B2426" s="162">
        <v>45902</v>
      </c>
      <c r="C2426" s="2">
        <v>6928.18</v>
      </c>
      <c r="E2426" t="s">
        <v>380</v>
      </c>
      <c r="F2426" t="s">
        <v>69</v>
      </c>
      <c r="G2426" t="str">
        <f t="shared" si="185"/>
        <v>sept-2025</v>
      </c>
      <c r="H2426" t="str">
        <f t="shared" si="186"/>
        <v>02-sept</v>
      </c>
      <c r="I2426">
        <f t="shared" si="187"/>
        <v>2025</v>
      </c>
      <c r="J2426" t="str">
        <f t="shared" si="188"/>
        <v>2025-09</v>
      </c>
      <c r="K2426" t="str">
        <f t="shared" si="189"/>
        <v>Semaine</v>
      </c>
    </row>
    <row r="2427" spans="1:11">
      <c r="A2427" t="s">
        <v>8</v>
      </c>
      <c r="B2427" s="162">
        <v>45901</v>
      </c>
      <c r="C2427" s="2">
        <v>3650.91</v>
      </c>
      <c r="E2427" t="s">
        <v>380</v>
      </c>
      <c r="F2427" t="s">
        <v>69</v>
      </c>
      <c r="G2427" t="str">
        <f t="shared" si="185"/>
        <v>sept-2025</v>
      </c>
      <c r="H2427" t="str">
        <f t="shared" si="186"/>
        <v>01-sept</v>
      </c>
      <c r="I2427">
        <f t="shared" si="187"/>
        <v>2025</v>
      </c>
      <c r="J2427" t="str">
        <f t="shared" si="188"/>
        <v>2025-09</v>
      </c>
      <c r="K2427" t="str">
        <f t="shared" si="189"/>
        <v>Semaine</v>
      </c>
    </row>
    <row r="2428" spans="1:11">
      <c r="A2428" t="s">
        <v>8</v>
      </c>
      <c r="B2428" s="162">
        <v>45900</v>
      </c>
      <c r="C2428" s="2">
        <v>2070.91</v>
      </c>
      <c r="E2428" t="s">
        <v>380</v>
      </c>
      <c r="F2428" t="s">
        <v>69</v>
      </c>
      <c r="G2428" t="str">
        <f t="shared" si="185"/>
        <v>août-2025</v>
      </c>
      <c r="H2428" t="str">
        <f t="shared" si="186"/>
        <v>31-août</v>
      </c>
      <c r="I2428">
        <f t="shared" si="187"/>
        <v>2025</v>
      </c>
      <c r="J2428" t="str">
        <f t="shared" si="188"/>
        <v>2025-08</v>
      </c>
      <c r="K2428" t="str">
        <f t="shared" si="189"/>
        <v>Week-end</v>
      </c>
    </row>
    <row r="2429" spans="1:11">
      <c r="A2429" t="s">
        <v>8</v>
      </c>
      <c r="B2429" s="162">
        <v>45899</v>
      </c>
      <c r="C2429" s="2">
        <v>5848.18</v>
      </c>
      <c r="E2429" t="s">
        <v>380</v>
      </c>
      <c r="F2429" t="s">
        <v>69</v>
      </c>
      <c r="G2429" t="str">
        <f t="shared" si="185"/>
        <v>août-2025</v>
      </c>
      <c r="H2429" t="str">
        <f t="shared" si="186"/>
        <v>30-août</v>
      </c>
      <c r="I2429">
        <f t="shared" si="187"/>
        <v>2025</v>
      </c>
      <c r="J2429" t="str">
        <f t="shared" si="188"/>
        <v>2025-08</v>
      </c>
      <c r="K2429" t="str">
        <f t="shared" si="189"/>
        <v>Week-end</v>
      </c>
    </row>
    <row r="2430" spans="1:11">
      <c r="A2430" t="s">
        <v>8</v>
      </c>
      <c r="B2430" s="162">
        <v>45898</v>
      </c>
      <c r="C2430" s="2">
        <v>5207.2700000000004</v>
      </c>
      <c r="E2430" t="s">
        <v>380</v>
      </c>
      <c r="F2430" t="s">
        <v>69</v>
      </c>
      <c r="G2430" t="str">
        <f t="shared" si="185"/>
        <v>août-2025</v>
      </c>
      <c r="H2430" t="str">
        <f t="shared" si="186"/>
        <v>29-août</v>
      </c>
      <c r="I2430">
        <f t="shared" si="187"/>
        <v>2025</v>
      </c>
      <c r="J2430" t="str">
        <f t="shared" si="188"/>
        <v>2025-08</v>
      </c>
      <c r="K2430" t="str">
        <f t="shared" si="189"/>
        <v>Semaine</v>
      </c>
    </row>
    <row r="2431" spans="1:11">
      <c r="A2431" t="s">
        <v>8</v>
      </c>
      <c r="B2431" s="162">
        <v>45897</v>
      </c>
      <c r="C2431" s="2">
        <v>8957.27</v>
      </c>
      <c r="E2431" t="s">
        <v>380</v>
      </c>
      <c r="F2431" t="s">
        <v>69</v>
      </c>
      <c r="G2431" t="str">
        <f t="shared" si="185"/>
        <v>août-2025</v>
      </c>
      <c r="H2431" t="str">
        <f t="shared" si="186"/>
        <v>28-août</v>
      </c>
      <c r="I2431">
        <f t="shared" si="187"/>
        <v>2025</v>
      </c>
      <c r="J2431" t="str">
        <f t="shared" si="188"/>
        <v>2025-08</v>
      </c>
      <c r="K2431" t="str">
        <f t="shared" si="189"/>
        <v>Semaine</v>
      </c>
    </row>
    <row r="2432" spans="1:11">
      <c r="A2432" t="s">
        <v>8</v>
      </c>
      <c r="B2432" s="162">
        <v>45896</v>
      </c>
      <c r="C2432" s="2">
        <v>11817.27</v>
      </c>
      <c r="E2432" t="s">
        <v>380</v>
      </c>
      <c r="F2432" t="s">
        <v>69</v>
      </c>
      <c r="G2432" t="str">
        <f t="shared" si="185"/>
        <v>août-2025</v>
      </c>
      <c r="H2432" t="str">
        <f t="shared" si="186"/>
        <v>27-août</v>
      </c>
      <c r="I2432">
        <f t="shared" si="187"/>
        <v>2025</v>
      </c>
      <c r="J2432" t="str">
        <f t="shared" si="188"/>
        <v>2025-08</v>
      </c>
      <c r="K2432" t="str">
        <f t="shared" si="189"/>
        <v>Semaine</v>
      </c>
    </row>
    <row r="2433" spans="1:11">
      <c r="A2433" t="s">
        <v>8</v>
      </c>
      <c r="B2433" s="162">
        <v>45895</v>
      </c>
      <c r="C2433" s="2">
        <v>5730.91</v>
      </c>
      <c r="E2433" t="s">
        <v>380</v>
      </c>
      <c r="F2433" t="s">
        <v>69</v>
      </c>
      <c r="G2433" t="str">
        <f t="shared" si="185"/>
        <v>août-2025</v>
      </c>
      <c r="H2433" t="str">
        <f t="shared" si="186"/>
        <v>26-août</v>
      </c>
      <c r="I2433">
        <f t="shared" si="187"/>
        <v>2025</v>
      </c>
      <c r="J2433" t="str">
        <f t="shared" si="188"/>
        <v>2025-08</v>
      </c>
      <c r="K2433" t="str">
        <f t="shared" si="189"/>
        <v>Semaine</v>
      </c>
    </row>
    <row r="2434" spans="1:11">
      <c r="A2434" t="s">
        <v>8</v>
      </c>
      <c r="B2434" s="162">
        <v>45894</v>
      </c>
      <c r="C2434" s="2">
        <v>1285.45</v>
      </c>
      <c r="E2434" t="s">
        <v>380</v>
      </c>
      <c r="F2434" t="s">
        <v>69</v>
      </c>
      <c r="G2434" t="str">
        <f t="shared" ref="G2434:G2497" si="190">TEXT(B2434,"mmm-aaaa")</f>
        <v>août-2025</v>
      </c>
      <c r="H2434" t="str">
        <f t="shared" ref="H2434:H2497" si="191">TEXT(B2434,"jj-mmm")</f>
        <v>25-août</v>
      </c>
      <c r="I2434">
        <f t="shared" ref="I2434:I2497" si="192">YEAR(B2434)</f>
        <v>2025</v>
      </c>
      <c r="J2434" t="str">
        <f t="shared" ref="J2434:J2497" si="193">TEXT(B2434,"aaaa-mm")</f>
        <v>2025-08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62">
        <v>45893</v>
      </c>
      <c r="C2435" s="2">
        <v>778.18</v>
      </c>
      <c r="E2435" t="s">
        <v>380</v>
      </c>
      <c r="F2435" t="s">
        <v>69</v>
      </c>
      <c r="G2435" t="str">
        <f t="shared" si="190"/>
        <v>août-2025</v>
      </c>
      <c r="H2435" t="str">
        <f t="shared" si="191"/>
        <v>24-août</v>
      </c>
      <c r="I2435">
        <f t="shared" si="192"/>
        <v>2025</v>
      </c>
      <c r="J2435" t="str">
        <f t="shared" si="193"/>
        <v>2025-08</v>
      </c>
      <c r="K2435" t="str">
        <f t="shared" si="194"/>
        <v>Week-end</v>
      </c>
    </row>
    <row r="2436" spans="1:11">
      <c r="A2436" t="s">
        <v>8</v>
      </c>
      <c r="B2436" s="162">
        <v>45892</v>
      </c>
      <c r="C2436" s="2">
        <v>308.18</v>
      </c>
      <c r="E2436" t="s">
        <v>380</v>
      </c>
      <c r="F2436" t="s">
        <v>69</v>
      </c>
      <c r="G2436" t="str">
        <f t="shared" si="190"/>
        <v>août-2025</v>
      </c>
      <c r="H2436" t="str">
        <f t="shared" si="191"/>
        <v>23-août</v>
      </c>
      <c r="I2436">
        <f t="shared" si="192"/>
        <v>2025</v>
      </c>
      <c r="J2436" t="str">
        <f t="shared" si="193"/>
        <v>2025-08</v>
      </c>
      <c r="K2436" t="str">
        <f t="shared" si="194"/>
        <v>Week-end</v>
      </c>
    </row>
    <row r="2437" spans="1:11">
      <c r="A2437" t="s">
        <v>8</v>
      </c>
      <c r="B2437" s="162">
        <v>45869</v>
      </c>
      <c r="C2437" s="2">
        <v>430.91</v>
      </c>
      <c r="E2437" t="s">
        <v>380</v>
      </c>
      <c r="F2437" t="s">
        <v>69</v>
      </c>
      <c r="G2437" t="str">
        <f t="shared" si="190"/>
        <v>juil-2025</v>
      </c>
      <c r="H2437" t="str">
        <f t="shared" si="191"/>
        <v>31-juil</v>
      </c>
      <c r="I2437">
        <f t="shared" si="192"/>
        <v>2025</v>
      </c>
      <c r="J2437" t="str">
        <f t="shared" si="193"/>
        <v>2025-07</v>
      </c>
      <c r="K2437" t="str">
        <f t="shared" si="194"/>
        <v>Semaine</v>
      </c>
    </row>
    <row r="2438" spans="1:11">
      <c r="A2438" t="s">
        <v>8</v>
      </c>
      <c r="B2438" s="162">
        <v>45868</v>
      </c>
      <c r="C2438" s="2">
        <v>1820</v>
      </c>
      <c r="E2438" t="s">
        <v>380</v>
      </c>
      <c r="F2438" t="s">
        <v>69</v>
      </c>
      <c r="G2438" t="str">
        <f t="shared" si="190"/>
        <v>juil-2025</v>
      </c>
      <c r="H2438" t="str">
        <f t="shared" si="191"/>
        <v>30-juil</v>
      </c>
      <c r="I2438">
        <f t="shared" si="192"/>
        <v>2025</v>
      </c>
      <c r="J2438" t="str">
        <f t="shared" si="193"/>
        <v>2025-07</v>
      </c>
      <c r="K2438" t="str">
        <f t="shared" si="194"/>
        <v>Semaine</v>
      </c>
    </row>
    <row r="2439" spans="1:11">
      <c r="A2439" t="s">
        <v>8</v>
      </c>
      <c r="B2439" s="162">
        <v>45867</v>
      </c>
      <c r="C2439" s="2">
        <v>1353.64</v>
      </c>
      <c r="E2439" t="s">
        <v>380</v>
      </c>
      <c r="F2439" t="s">
        <v>69</v>
      </c>
      <c r="G2439" t="str">
        <f t="shared" si="190"/>
        <v>juil-2025</v>
      </c>
      <c r="H2439" t="str">
        <f t="shared" si="191"/>
        <v>29-juil</v>
      </c>
      <c r="I2439">
        <f t="shared" si="192"/>
        <v>2025</v>
      </c>
      <c r="J2439" t="str">
        <f t="shared" si="193"/>
        <v>2025-07</v>
      </c>
      <c r="K2439" t="str">
        <f t="shared" si="194"/>
        <v>Semaine</v>
      </c>
    </row>
    <row r="2440" spans="1:11">
      <c r="A2440" t="s">
        <v>8</v>
      </c>
      <c r="B2440" s="162">
        <v>45866</v>
      </c>
      <c r="C2440" s="2">
        <v>1291.82</v>
      </c>
      <c r="E2440" t="s">
        <v>380</v>
      </c>
      <c r="F2440" t="s">
        <v>69</v>
      </c>
      <c r="G2440" t="str">
        <f t="shared" si="190"/>
        <v>juil-2025</v>
      </c>
      <c r="H2440" t="str">
        <f t="shared" si="191"/>
        <v>28-juil</v>
      </c>
      <c r="I2440">
        <f t="shared" si="192"/>
        <v>2025</v>
      </c>
      <c r="J2440" t="str">
        <f t="shared" si="193"/>
        <v>2025-07</v>
      </c>
      <c r="K2440" t="str">
        <f t="shared" si="194"/>
        <v>Semaine</v>
      </c>
    </row>
    <row r="2441" spans="1:11">
      <c r="A2441" t="s">
        <v>8</v>
      </c>
      <c r="B2441" s="162">
        <v>45865</v>
      </c>
      <c r="C2441" s="2">
        <v>208.18</v>
      </c>
      <c r="E2441" t="s">
        <v>380</v>
      </c>
      <c r="F2441" t="s">
        <v>69</v>
      </c>
      <c r="G2441" t="str">
        <f t="shared" si="190"/>
        <v>juil-2025</v>
      </c>
      <c r="H2441" t="str">
        <f t="shared" si="191"/>
        <v>27-juil</v>
      </c>
      <c r="I2441">
        <f t="shared" si="192"/>
        <v>2025</v>
      </c>
      <c r="J2441" t="str">
        <f t="shared" si="193"/>
        <v>2025-07</v>
      </c>
      <c r="K2441" t="str">
        <f t="shared" si="194"/>
        <v>Week-end</v>
      </c>
    </row>
    <row r="2442" spans="1:11">
      <c r="A2442" t="s">
        <v>8</v>
      </c>
      <c r="B2442" s="162">
        <v>45864</v>
      </c>
      <c r="C2442" s="2">
        <v>6521.82</v>
      </c>
      <c r="E2442" t="s">
        <v>380</v>
      </c>
      <c r="F2442" t="s">
        <v>69</v>
      </c>
      <c r="G2442" t="str">
        <f t="shared" si="190"/>
        <v>juil-2025</v>
      </c>
      <c r="H2442" t="str">
        <f t="shared" si="191"/>
        <v>26-juil</v>
      </c>
      <c r="I2442">
        <f t="shared" si="192"/>
        <v>2025</v>
      </c>
      <c r="J2442" t="str">
        <f t="shared" si="193"/>
        <v>2025-07</v>
      </c>
      <c r="K2442" t="str">
        <f t="shared" si="194"/>
        <v>Week-end</v>
      </c>
    </row>
    <row r="2443" spans="1:11">
      <c r="A2443" t="s">
        <v>8</v>
      </c>
      <c r="B2443" s="162">
        <v>45863</v>
      </c>
      <c r="C2443" s="2">
        <v>6290.91</v>
      </c>
      <c r="E2443" t="s">
        <v>380</v>
      </c>
      <c r="F2443" t="s">
        <v>69</v>
      </c>
      <c r="G2443" t="str">
        <f t="shared" si="190"/>
        <v>juil-2025</v>
      </c>
      <c r="H2443" t="str">
        <f t="shared" si="191"/>
        <v>25-juil</v>
      </c>
      <c r="I2443">
        <f t="shared" si="192"/>
        <v>2025</v>
      </c>
      <c r="J2443" t="str">
        <f t="shared" si="193"/>
        <v>2025-07</v>
      </c>
      <c r="K2443" t="str">
        <f t="shared" si="194"/>
        <v>Semaine</v>
      </c>
    </row>
    <row r="2444" spans="1:11">
      <c r="A2444" t="s">
        <v>8</v>
      </c>
      <c r="B2444" s="162">
        <v>45862</v>
      </c>
      <c r="C2444" s="2">
        <v>7327.27</v>
      </c>
      <c r="E2444" t="s">
        <v>380</v>
      </c>
      <c r="F2444" t="s">
        <v>69</v>
      </c>
      <c r="G2444" t="str">
        <f t="shared" si="190"/>
        <v>juil-2025</v>
      </c>
      <c r="H2444" t="str">
        <f t="shared" si="191"/>
        <v>24-juil</v>
      </c>
      <c r="I2444">
        <f t="shared" si="192"/>
        <v>2025</v>
      </c>
      <c r="J2444" t="str">
        <f t="shared" si="193"/>
        <v>2025-07</v>
      </c>
      <c r="K2444" t="str">
        <f t="shared" si="194"/>
        <v>Semaine</v>
      </c>
    </row>
    <row r="2445" spans="1:11">
      <c r="A2445" t="s">
        <v>8</v>
      </c>
      <c r="B2445" s="162">
        <v>45861</v>
      </c>
      <c r="C2445" s="2">
        <v>7727.27</v>
      </c>
      <c r="E2445" t="s">
        <v>380</v>
      </c>
      <c r="F2445" t="s">
        <v>69</v>
      </c>
      <c r="G2445" t="str">
        <f t="shared" si="190"/>
        <v>juil-2025</v>
      </c>
      <c r="H2445" t="str">
        <f t="shared" si="191"/>
        <v>23-juil</v>
      </c>
      <c r="I2445">
        <f t="shared" si="192"/>
        <v>2025</v>
      </c>
      <c r="J2445" t="str">
        <f t="shared" si="193"/>
        <v>2025-07</v>
      </c>
      <c r="K2445" t="str">
        <f t="shared" si="194"/>
        <v>Semaine</v>
      </c>
    </row>
    <row r="2446" spans="1:11">
      <c r="A2446" t="s">
        <v>8</v>
      </c>
      <c r="B2446" s="162">
        <v>45860</v>
      </c>
      <c r="C2446" s="2">
        <v>7128.18</v>
      </c>
      <c r="E2446" t="s">
        <v>380</v>
      </c>
      <c r="F2446" t="s">
        <v>69</v>
      </c>
      <c r="G2446" t="str">
        <f t="shared" si="190"/>
        <v>juil-2025</v>
      </c>
      <c r="H2446" t="str">
        <f t="shared" si="191"/>
        <v>22-juil</v>
      </c>
      <c r="I2446">
        <f t="shared" si="192"/>
        <v>2025</v>
      </c>
      <c r="J2446" t="str">
        <f t="shared" si="193"/>
        <v>2025-07</v>
      </c>
      <c r="K2446" t="str">
        <f t="shared" si="194"/>
        <v>Semaine</v>
      </c>
    </row>
    <row r="2447" spans="1:11">
      <c r="A2447" t="s">
        <v>8</v>
      </c>
      <c r="B2447" s="162">
        <v>45859</v>
      </c>
      <c r="C2447" s="2">
        <v>-40</v>
      </c>
      <c r="E2447" t="s">
        <v>380</v>
      </c>
      <c r="F2447" t="s">
        <v>69</v>
      </c>
      <c r="G2447" t="str">
        <f t="shared" si="190"/>
        <v>juil-2025</v>
      </c>
      <c r="H2447" t="str">
        <f t="shared" si="191"/>
        <v>21-juil</v>
      </c>
      <c r="I2447">
        <f t="shared" si="192"/>
        <v>2025</v>
      </c>
      <c r="J2447" t="str">
        <f t="shared" si="193"/>
        <v>2025-07</v>
      </c>
      <c r="K2447" t="str">
        <f t="shared" si="194"/>
        <v>Semaine</v>
      </c>
    </row>
    <row r="2448" spans="1:11">
      <c r="A2448" t="s">
        <v>8</v>
      </c>
      <c r="B2448" s="162">
        <v>45858</v>
      </c>
      <c r="C2448" s="2">
        <v>607.27</v>
      </c>
      <c r="E2448" t="s">
        <v>380</v>
      </c>
      <c r="F2448" t="s">
        <v>69</v>
      </c>
      <c r="G2448" t="str">
        <f t="shared" si="190"/>
        <v>juil-2025</v>
      </c>
      <c r="H2448" t="str">
        <f t="shared" si="191"/>
        <v>20-juil</v>
      </c>
      <c r="I2448">
        <f t="shared" si="192"/>
        <v>2025</v>
      </c>
      <c r="J2448" t="str">
        <f t="shared" si="193"/>
        <v>2025-07</v>
      </c>
      <c r="K2448" t="str">
        <f t="shared" si="194"/>
        <v>Week-end</v>
      </c>
    </row>
    <row r="2449" spans="1:11">
      <c r="A2449" t="s">
        <v>8</v>
      </c>
      <c r="B2449" s="162">
        <v>45857</v>
      </c>
      <c r="C2449" s="2">
        <v>575.45000000000005</v>
      </c>
      <c r="E2449" t="s">
        <v>380</v>
      </c>
      <c r="F2449" t="s">
        <v>69</v>
      </c>
      <c r="G2449" t="str">
        <f t="shared" si="190"/>
        <v>juil-2025</v>
      </c>
      <c r="H2449" t="str">
        <f t="shared" si="191"/>
        <v>19-juil</v>
      </c>
      <c r="I2449">
        <f t="shared" si="192"/>
        <v>2025</v>
      </c>
      <c r="J2449" t="str">
        <f t="shared" si="193"/>
        <v>2025-07</v>
      </c>
      <c r="K2449" t="str">
        <f t="shared" si="194"/>
        <v>Week-end</v>
      </c>
    </row>
    <row r="2450" spans="1:11">
      <c r="A2450" t="s">
        <v>8</v>
      </c>
      <c r="B2450" s="162">
        <v>45856</v>
      </c>
      <c r="C2450" s="2">
        <v>1290</v>
      </c>
      <c r="E2450" t="s">
        <v>380</v>
      </c>
      <c r="F2450" t="s">
        <v>69</v>
      </c>
      <c r="G2450" t="str">
        <f t="shared" si="190"/>
        <v>juil-2025</v>
      </c>
      <c r="H2450" t="str">
        <f t="shared" si="191"/>
        <v>18-juil</v>
      </c>
      <c r="I2450">
        <f t="shared" si="192"/>
        <v>2025</v>
      </c>
      <c r="J2450" t="str">
        <f t="shared" si="193"/>
        <v>2025-07</v>
      </c>
      <c r="K2450" t="str">
        <f t="shared" si="194"/>
        <v>Semaine</v>
      </c>
    </row>
    <row r="2451" spans="1:11">
      <c r="A2451" t="s">
        <v>8</v>
      </c>
      <c r="B2451" s="162">
        <v>45855</v>
      </c>
      <c r="C2451" s="2">
        <v>2750.91</v>
      </c>
      <c r="E2451" t="s">
        <v>380</v>
      </c>
      <c r="F2451" t="s">
        <v>69</v>
      </c>
      <c r="G2451" t="str">
        <f t="shared" si="190"/>
        <v>juil-2025</v>
      </c>
      <c r="H2451" t="str">
        <f t="shared" si="191"/>
        <v>17-juil</v>
      </c>
      <c r="I2451">
        <f t="shared" si="192"/>
        <v>2025</v>
      </c>
      <c r="J2451" t="str">
        <f t="shared" si="193"/>
        <v>2025-07</v>
      </c>
      <c r="K2451" t="str">
        <f t="shared" si="194"/>
        <v>Semaine</v>
      </c>
    </row>
    <row r="2452" spans="1:11">
      <c r="A2452" t="s">
        <v>8</v>
      </c>
      <c r="B2452" s="162">
        <v>45854</v>
      </c>
      <c r="C2452" s="2">
        <v>8020.91</v>
      </c>
      <c r="E2452" t="s">
        <v>380</v>
      </c>
      <c r="F2452" t="s">
        <v>69</v>
      </c>
      <c r="G2452" t="str">
        <f t="shared" si="190"/>
        <v>juil-2025</v>
      </c>
      <c r="H2452" t="str">
        <f t="shared" si="191"/>
        <v>16-juil</v>
      </c>
      <c r="I2452">
        <f t="shared" si="192"/>
        <v>2025</v>
      </c>
      <c r="J2452" t="str">
        <f t="shared" si="193"/>
        <v>2025-07</v>
      </c>
      <c r="K2452" t="str">
        <f t="shared" si="194"/>
        <v>Semaine</v>
      </c>
    </row>
    <row r="2453" spans="1:11">
      <c r="A2453" t="s">
        <v>8</v>
      </c>
      <c r="B2453" s="162">
        <v>45853</v>
      </c>
      <c r="C2453" s="2">
        <v>8389</v>
      </c>
      <c r="E2453" t="s">
        <v>380</v>
      </c>
      <c r="F2453" t="s">
        <v>69</v>
      </c>
      <c r="G2453" t="str">
        <f t="shared" si="190"/>
        <v>juil-2025</v>
      </c>
      <c r="H2453" t="str">
        <f t="shared" si="191"/>
        <v>15-juil</v>
      </c>
      <c r="I2453">
        <f t="shared" si="192"/>
        <v>2025</v>
      </c>
      <c r="J2453" t="str">
        <f t="shared" si="193"/>
        <v>2025-07</v>
      </c>
      <c r="K2453" t="str">
        <f t="shared" si="194"/>
        <v>Semaine</v>
      </c>
    </row>
    <row r="2454" spans="1:11">
      <c r="A2454" t="s">
        <v>8</v>
      </c>
      <c r="B2454" s="162">
        <v>45852</v>
      </c>
      <c r="C2454" s="2">
        <v>2470.91</v>
      </c>
      <c r="E2454" t="s">
        <v>380</v>
      </c>
      <c r="F2454" t="s">
        <v>69</v>
      </c>
      <c r="G2454" t="str">
        <f t="shared" si="190"/>
        <v>juil-2025</v>
      </c>
      <c r="H2454" t="str">
        <f t="shared" si="191"/>
        <v>14-juil</v>
      </c>
      <c r="I2454">
        <f t="shared" si="192"/>
        <v>2025</v>
      </c>
      <c r="J2454" t="str">
        <f t="shared" si="193"/>
        <v>2025-07</v>
      </c>
      <c r="K2454" t="str">
        <f t="shared" si="194"/>
        <v>Semaine</v>
      </c>
    </row>
    <row r="2455" spans="1:11">
      <c r="A2455" t="s">
        <v>8</v>
      </c>
      <c r="B2455" s="162">
        <v>45851</v>
      </c>
      <c r="C2455" s="2">
        <v>465.45</v>
      </c>
      <c r="E2455" t="s">
        <v>380</v>
      </c>
      <c r="F2455" t="s">
        <v>69</v>
      </c>
      <c r="G2455" t="str">
        <f t="shared" si="190"/>
        <v>juil-2025</v>
      </c>
      <c r="H2455" t="str">
        <f t="shared" si="191"/>
        <v>13-juil</v>
      </c>
      <c r="I2455">
        <f t="shared" si="192"/>
        <v>2025</v>
      </c>
      <c r="J2455" t="str">
        <f t="shared" si="193"/>
        <v>2025-07</v>
      </c>
      <c r="K2455" t="str">
        <f t="shared" si="194"/>
        <v>Week-end</v>
      </c>
    </row>
    <row r="2456" spans="1:11">
      <c r="A2456" t="s">
        <v>8</v>
      </c>
      <c r="B2456" s="162">
        <v>45850</v>
      </c>
      <c r="C2456" s="2">
        <v>543.64</v>
      </c>
      <c r="E2456" t="s">
        <v>380</v>
      </c>
      <c r="F2456" t="s">
        <v>69</v>
      </c>
      <c r="G2456" t="str">
        <f t="shared" si="190"/>
        <v>juil-2025</v>
      </c>
      <c r="H2456" t="str">
        <f t="shared" si="191"/>
        <v>12-juil</v>
      </c>
      <c r="I2456">
        <f t="shared" si="192"/>
        <v>2025</v>
      </c>
      <c r="J2456" t="str">
        <f t="shared" si="193"/>
        <v>2025-07</v>
      </c>
      <c r="K2456" t="str">
        <f t="shared" si="194"/>
        <v>Week-end</v>
      </c>
    </row>
    <row r="2457" spans="1:11">
      <c r="A2457" t="s">
        <v>8</v>
      </c>
      <c r="B2457" s="162">
        <v>45849</v>
      </c>
      <c r="C2457" s="2">
        <v>506.36</v>
      </c>
      <c r="E2457" t="s">
        <v>380</v>
      </c>
      <c r="F2457" t="s">
        <v>69</v>
      </c>
      <c r="G2457" t="str">
        <f t="shared" si="190"/>
        <v>juil-2025</v>
      </c>
      <c r="H2457" t="str">
        <f t="shared" si="191"/>
        <v>11-juil</v>
      </c>
      <c r="I2457">
        <f t="shared" si="192"/>
        <v>2025</v>
      </c>
      <c r="J2457" t="str">
        <f t="shared" si="193"/>
        <v>2025-07</v>
      </c>
      <c r="K2457" t="str">
        <f t="shared" si="194"/>
        <v>Semaine</v>
      </c>
    </row>
    <row r="2458" spans="1:11">
      <c r="A2458" t="s">
        <v>8</v>
      </c>
      <c r="B2458" s="162">
        <v>45848</v>
      </c>
      <c r="C2458" s="2">
        <v>9848.18</v>
      </c>
      <c r="E2458" t="s">
        <v>380</v>
      </c>
      <c r="F2458" t="s">
        <v>69</v>
      </c>
      <c r="G2458" t="str">
        <f t="shared" si="190"/>
        <v>juil-2025</v>
      </c>
      <c r="H2458" t="str">
        <f t="shared" si="191"/>
        <v>10-juil</v>
      </c>
      <c r="I2458">
        <f t="shared" si="192"/>
        <v>2025</v>
      </c>
      <c r="J2458" t="str">
        <f t="shared" si="193"/>
        <v>2025-07</v>
      </c>
      <c r="K2458" t="str">
        <f t="shared" si="194"/>
        <v>Semaine</v>
      </c>
    </row>
    <row r="2459" spans="1:11">
      <c r="A2459" t="s">
        <v>8</v>
      </c>
      <c r="B2459" s="162">
        <v>45847</v>
      </c>
      <c r="C2459" s="2">
        <v>16734.54</v>
      </c>
      <c r="E2459" t="s">
        <v>380</v>
      </c>
      <c r="F2459" t="s">
        <v>69</v>
      </c>
      <c r="G2459" t="str">
        <f t="shared" si="190"/>
        <v>juil-2025</v>
      </c>
      <c r="H2459" t="str">
        <f t="shared" si="191"/>
        <v>09-juil</v>
      </c>
      <c r="I2459">
        <f t="shared" si="192"/>
        <v>2025</v>
      </c>
      <c r="J2459" t="str">
        <f t="shared" si="193"/>
        <v>2025-07</v>
      </c>
      <c r="K2459" t="str">
        <f t="shared" si="194"/>
        <v>Semaine</v>
      </c>
    </row>
    <row r="2460" spans="1:11">
      <c r="A2460" t="s">
        <v>8</v>
      </c>
      <c r="B2460" s="162">
        <v>45846</v>
      </c>
      <c r="C2460" s="2">
        <v>12310</v>
      </c>
      <c r="E2460" t="s">
        <v>380</v>
      </c>
      <c r="F2460" t="s">
        <v>69</v>
      </c>
      <c r="G2460" t="str">
        <f t="shared" si="190"/>
        <v>juil-2025</v>
      </c>
      <c r="H2460" t="str">
        <f t="shared" si="191"/>
        <v>08-juil</v>
      </c>
      <c r="I2460">
        <f t="shared" si="192"/>
        <v>2025</v>
      </c>
      <c r="J2460" t="str">
        <f t="shared" si="193"/>
        <v>2025-07</v>
      </c>
      <c r="K2460" t="str">
        <f t="shared" si="194"/>
        <v>Semaine</v>
      </c>
    </row>
    <row r="2461" spans="1:11">
      <c r="A2461" t="s">
        <v>8</v>
      </c>
      <c r="B2461" s="162">
        <v>45845</v>
      </c>
      <c r="C2461" s="2">
        <v>12480.91</v>
      </c>
      <c r="E2461" t="s">
        <v>380</v>
      </c>
      <c r="F2461" t="s">
        <v>69</v>
      </c>
      <c r="G2461" t="str">
        <f t="shared" si="190"/>
        <v>juil-2025</v>
      </c>
      <c r="H2461" t="str">
        <f t="shared" si="191"/>
        <v>07-juil</v>
      </c>
      <c r="I2461">
        <f t="shared" si="192"/>
        <v>2025</v>
      </c>
      <c r="J2461" t="str">
        <f t="shared" si="193"/>
        <v>2025-07</v>
      </c>
      <c r="K2461" t="str">
        <f t="shared" si="194"/>
        <v>Semaine</v>
      </c>
    </row>
    <row r="2462" spans="1:11">
      <c r="A2462" t="s">
        <v>8</v>
      </c>
      <c r="B2462" s="162">
        <v>45844</v>
      </c>
      <c r="C2462" s="2">
        <v>10181.82</v>
      </c>
      <c r="E2462" t="s">
        <v>380</v>
      </c>
      <c r="F2462" t="s">
        <v>69</v>
      </c>
      <c r="G2462" t="str">
        <f t="shared" si="190"/>
        <v>juil-2025</v>
      </c>
      <c r="H2462" t="str">
        <f t="shared" si="191"/>
        <v>06-juil</v>
      </c>
      <c r="I2462">
        <f t="shared" si="192"/>
        <v>2025</v>
      </c>
      <c r="J2462" t="str">
        <f t="shared" si="193"/>
        <v>2025-07</v>
      </c>
      <c r="K2462" t="str">
        <f t="shared" si="194"/>
        <v>Week-end</v>
      </c>
    </row>
    <row r="2463" spans="1:11">
      <c r="A2463" t="s">
        <v>8</v>
      </c>
      <c r="B2463" s="162">
        <v>45843</v>
      </c>
      <c r="C2463" s="2">
        <v>15824.55</v>
      </c>
      <c r="E2463" t="s">
        <v>380</v>
      </c>
      <c r="F2463" t="s">
        <v>69</v>
      </c>
      <c r="G2463" t="str">
        <f t="shared" si="190"/>
        <v>juil-2025</v>
      </c>
      <c r="H2463" t="str">
        <f t="shared" si="191"/>
        <v>05-juil</v>
      </c>
      <c r="I2463">
        <f t="shared" si="192"/>
        <v>2025</v>
      </c>
      <c r="J2463" t="str">
        <f t="shared" si="193"/>
        <v>2025-07</v>
      </c>
      <c r="K2463" t="str">
        <f t="shared" si="194"/>
        <v>Week-end</v>
      </c>
    </row>
    <row r="2464" spans="1:11">
      <c r="A2464" t="s">
        <v>8</v>
      </c>
      <c r="B2464" s="162">
        <v>45842</v>
      </c>
      <c r="C2464" s="2">
        <v>3016.36</v>
      </c>
      <c r="E2464" t="s">
        <v>380</v>
      </c>
      <c r="F2464" t="s">
        <v>69</v>
      </c>
      <c r="G2464" t="str">
        <f t="shared" si="190"/>
        <v>juil-2025</v>
      </c>
      <c r="H2464" t="str">
        <f t="shared" si="191"/>
        <v>04-juil</v>
      </c>
      <c r="I2464">
        <f t="shared" si="192"/>
        <v>2025</v>
      </c>
      <c r="J2464" t="str">
        <f t="shared" si="193"/>
        <v>2025-07</v>
      </c>
      <c r="K2464" t="str">
        <f t="shared" si="194"/>
        <v>Semaine</v>
      </c>
    </row>
    <row r="2465" spans="1:11">
      <c r="A2465" t="s">
        <v>8</v>
      </c>
      <c r="B2465" s="162">
        <v>45841</v>
      </c>
      <c r="C2465" s="2">
        <v>10910.07</v>
      </c>
      <c r="E2465" t="s">
        <v>380</v>
      </c>
      <c r="F2465" t="s">
        <v>69</v>
      </c>
      <c r="G2465" t="str">
        <f t="shared" si="190"/>
        <v>juil-2025</v>
      </c>
      <c r="H2465" t="str">
        <f t="shared" si="191"/>
        <v>03-juil</v>
      </c>
      <c r="I2465">
        <f t="shared" si="192"/>
        <v>2025</v>
      </c>
      <c r="J2465" t="str">
        <f t="shared" si="193"/>
        <v>2025-07</v>
      </c>
      <c r="K2465" t="str">
        <f t="shared" si="194"/>
        <v>Semaine</v>
      </c>
    </row>
    <row r="2466" spans="1:11">
      <c r="A2466" t="s">
        <v>8</v>
      </c>
      <c r="B2466" s="162">
        <v>45840</v>
      </c>
      <c r="C2466" s="2">
        <v>16665.45</v>
      </c>
      <c r="E2466" t="s">
        <v>380</v>
      </c>
      <c r="F2466" t="s">
        <v>69</v>
      </c>
      <c r="G2466" t="str">
        <f t="shared" si="190"/>
        <v>juil-2025</v>
      </c>
      <c r="H2466" t="str">
        <f t="shared" si="191"/>
        <v>02-juil</v>
      </c>
      <c r="I2466">
        <f t="shared" si="192"/>
        <v>2025</v>
      </c>
      <c r="J2466" t="str">
        <f t="shared" si="193"/>
        <v>2025-07</v>
      </c>
      <c r="K2466" t="str">
        <f t="shared" si="194"/>
        <v>Semaine</v>
      </c>
    </row>
    <row r="2467" spans="1:11">
      <c r="A2467" t="s">
        <v>8</v>
      </c>
      <c r="B2467" s="162">
        <v>45839</v>
      </c>
      <c r="C2467" s="2">
        <v>11319.09</v>
      </c>
      <c r="E2467" t="s">
        <v>380</v>
      </c>
      <c r="F2467" t="s">
        <v>69</v>
      </c>
      <c r="G2467" t="str">
        <f t="shared" si="190"/>
        <v>juil-2025</v>
      </c>
      <c r="H2467" t="str">
        <f t="shared" si="191"/>
        <v>01-juil</v>
      </c>
      <c r="I2467">
        <f t="shared" si="192"/>
        <v>2025</v>
      </c>
      <c r="J2467" t="str">
        <f t="shared" si="193"/>
        <v>2025-07</v>
      </c>
      <c r="K2467" t="str">
        <f t="shared" si="194"/>
        <v>Semaine</v>
      </c>
    </row>
    <row r="2468" spans="1:11">
      <c r="A2468" t="s">
        <v>8</v>
      </c>
      <c r="B2468" s="162">
        <v>45838</v>
      </c>
      <c r="C2468" s="2">
        <v>15476.36</v>
      </c>
      <c r="E2468" t="s">
        <v>380</v>
      </c>
      <c r="F2468" t="s">
        <v>69</v>
      </c>
      <c r="G2468" t="str">
        <f t="shared" si="190"/>
        <v>juin-2025</v>
      </c>
      <c r="H2468" t="str">
        <f t="shared" si="191"/>
        <v>30-juin</v>
      </c>
      <c r="I2468">
        <f t="shared" si="192"/>
        <v>2025</v>
      </c>
      <c r="J2468" t="str">
        <f t="shared" si="193"/>
        <v>2025-06</v>
      </c>
      <c r="K2468" t="str">
        <f t="shared" si="194"/>
        <v>Semaine</v>
      </c>
    </row>
    <row r="2469" spans="1:11">
      <c r="A2469" t="s">
        <v>8</v>
      </c>
      <c r="B2469" s="162">
        <v>45837</v>
      </c>
      <c r="C2469" s="2">
        <v>3406.36</v>
      </c>
      <c r="E2469" t="s">
        <v>380</v>
      </c>
      <c r="F2469" t="s">
        <v>69</v>
      </c>
      <c r="G2469" t="str">
        <f t="shared" si="190"/>
        <v>juin-2025</v>
      </c>
      <c r="H2469" t="str">
        <f t="shared" si="191"/>
        <v>29-juin</v>
      </c>
      <c r="I2469">
        <f t="shared" si="192"/>
        <v>2025</v>
      </c>
      <c r="J2469" t="str">
        <f t="shared" si="193"/>
        <v>2025-06</v>
      </c>
      <c r="K2469" t="str">
        <f t="shared" si="194"/>
        <v>Week-end</v>
      </c>
    </row>
    <row r="2470" spans="1:11">
      <c r="A2470" t="s">
        <v>8</v>
      </c>
      <c r="B2470" s="162">
        <v>45836</v>
      </c>
      <c r="C2470" s="2">
        <v>3538.18</v>
      </c>
      <c r="E2470" t="s">
        <v>380</v>
      </c>
      <c r="F2470" t="s">
        <v>69</v>
      </c>
      <c r="G2470" t="str">
        <f t="shared" si="190"/>
        <v>juin-2025</v>
      </c>
      <c r="H2470" t="str">
        <f t="shared" si="191"/>
        <v>28-juin</v>
      </c>
      <c r="I2470">
        <f t="shared" si="192"/>
        <v>2025</v>
      </c>
      <c r="J2470" t="str">
        <f t="shared" si="193"/>
        <v>2025-06</v>
      </c>
      <c r="K2470" t="str">
        <f t="shared" si="194"/>
        <v>Week-end</v>
      </c>
    </row>
    <row r="2471" spans="1:11">
      <c r="A2471" t="s">
        <v>8</v>
      </c>
      <c r="B2471" s="162">
        <v>45835</v>
      </c>
      <c r="C2471" s="2">
        <v>3047.28</v>
      </c>
      <c r="E2471" t="s">
        <v>380</v>
      </c>
      <c r="F2471" t="s">
        <v>69</v>
      </c>
      <c r="G2471" t="str">
        <f t="shared" si="190"/>
        <v>juin-2025</v>
      </c>
      <c r="H2471" t="str">
        <f t="shared" si="191"/>
        <v>27-juin</v>
      </c>
      <c r="I2471">
        <f t="shared" si="192"/>
        <v>2025</v>
      </c>
      <c r="J2471" t="str">
        <f t="shared" si="193"/>
        <v>2025-06</v>
      </c>
      <c r="K2471" t="str">
        <f t="shared" si="194"/>
        <v>Semaine</v>
      </c>
    </row>
    <row r="2472" spans="1:11">
      <c r="A2472" t="s">
        <v>8</v>
      </c>
      <c r="B2472" s="162">
        <v>45834</v>
      </c>
      <c r="C2472" s="2">
        <v>11184.54</v>
      </c>
      <c r="E2472" t="s">
        <v>380</v>
      </c>
      <c r="F2472" t="s">
        <v>69</v>
      </c>
      <c r="G2472" t="str">
        <f t="shared" si="190"/>
        <v>juin-2025</v>
      </c>
      <c r="H2472" t="str">
        <f t="shared" si="191"/>
        <v>26-juin</v>
      </c>
      <c r="I2472">
        <f t="shared" si="192"/>
        <v>2025</v>
      </c>
      <c r="J2472" t="str">
        <f t="shared" si="193"/>
        <v>2025-06</v>
      </c>
      <c r="K2472" t="str">
        <f t="shared" si="194"/>
        <v>Semaine</v>
      </c>
    </row>
    <row r="2473" spans="1:11">
      <c r="A2473" t="s">
        <v>8</v>
      </c>
      <c r="B2473" s="162">
        <v>45833</v>
      </c>
      <c r="C2473" s="2">
        <v>8746.25</v>
      </c>
      <c r="E2473" t="s">
        <v>380</v>
      </c>
      <c r="F2473" t="s">
        <v>69</v>
      </c>
      <c r="G2473" t="str">
        <f t="shared" si="190"/>
        <v>juin-2025</v>
      </c>
      <c r="H2473" t="str">
        <f t="shared" si="191"/>
        <v>25-juin</v>
      </c>
      <c r="I2473">
        <f t="shared" si="192"/>
        <v>2025</v>
      </c>
      <c r="J2473" t="str">
        <f t="shared" si="193"/>
        <v>2025-06</v>
      </c>
      <c r="K2473" t="str">
        <f t="shared" si="194"/>
        <v>Semaine</v>
      </c>
    </row>
    <row r="2474" spans="1:11">
      <c r="A2474" t="s">
        <v>8</v>
      </c>
      <c r="B2474" s="162">
        <v>45832</v>
      </c>
      <c r="C2474" s="2">
        <v>9628.18</v>
      </c>
      <c r="E2474" t="s">
        <v>380</v>
      </c>
      <c r="F2474" t="s">
        <v>69</v>
      </c>
      <c r="G2474" t="str">
        <f t="shared" si="190"/>
        <v>juin-2025</v>
      </c>
      <c r="H2474" t="str">
        <f t="shared" si="191"/>
        <v>24-juin</v>
      </c>
      <c r="I2474">
        <f t="shared" si="192"/>
        <v>2025</v>
      </c>
      <c r="J2474" t="str">
        <f t="shared" si="193"/>
        <v>2025-06</v>
      </c>
      <c r="K2474" t="str">
        <f t="shared" si="194"/>
        <v>Semaine</v>
      </c>
    </row>
    <row r="2475" spans="1:11">
      <c r="A2475" t="s">
        <v>8</v>
      </c>
      <c r="B2475" s="162">
        <v>45831</v>
      </c>
      <c r="C2475" s="2">
        <v>17620</v>
      </c>
      <c r="E2475" t="s">
        <v>380</v>
      </c>
      <c r="F2475" t="s">
        <v>69</v>
      </c>
      <c r="G2475" t="str">
        <f t="shared" si="190"/>
        <v>juin-2025</v>
      </c>
      <c r="H2475" t="str">
        <f t="shared" si="191"/>
        <v>23-juin</v>
      </c>
      <c r="I2475">
        <f t="shared" si="192"/>
        <v>2025</v>
      </c>
      <c r="J2475" t="str">
        <f t="shared" si="193"/>
        <v>2025-06</v>
      </c>
      <c r="K2475" t="str">
        <f t="shared" si="194"/>
        <v>Semaine</v>
      </c>
    </row>
    <row r="2476" spans="1:11">
      <c r="A2476" t="s">
        <v>8</v>
      </c>
      <c r="B2476" s="162">
        <v>45830</v>
      </c>
      <c r="C2476" s="2">
        <v>4071.82</v>
      </c>
      <c r="E2476" t="s">
        <v>380</v>
      </c>
      <c r="F2476" t="s">
        <v>69</v>
      </c>
      <c r="G2476" t="str">
        <f t="shared" si="190"/>
        <v>juin-2025</v>
      </c>
      <c r="H2476" t="str">
        <f t="shared" si="191"/>
        <v>22-juin</v>
      </c>
      <c r="I2476">
        <f t="shared" si="192"/>
        <v>2025</v>
      </c>
      <c r="J2476" t="str">
        <f t="shared" si="193"/>
        <v>2025-06</v>
      </c>
      <c r="K2476" t="str">
        <f t="shared" si="194"/>
        <v>Week-end</v>
      </c>
    </row>
    <row r="2477" spans="1:11">
      <c r="A2477" t="s">
        <v>8</v>
      </c>
      <c r="B2477" s="162">
        <v>45829</v>
      </c>
      <c r="C2477" s="2">
        <v>2292.73</v>
      </c>
      <c r="E2477" t="s">
        <v>380</v>
      </c>
      <c r="F2477" t="s">
        <v>69</v>
      </c>
      <c r="G2477" t="str">
        <f t="shared" si="190"/>
        <v>juin-2025</v>
      </c>
      <c r="H2477" t="str">
        <f t="shared" si="191"/>
        <v>21-juin</v>
      </c>
      <c r="I2477">
        <f t="shared" si="192"/>
        <v>2025</v>
      </c>
      <c r="J2477" t="str">
        <f t="shared" si="193"/>
        <v>2025-06</v>
      </c>
      <c r="K2477" t="str">
        <f t="shared" si="194"/>
        <v>Week-end</v>
      </c>
    </row>
    <row r="2478" spans="1:11">
      <c r="A2478" t="s">
        <v>8</v>
      </c>
      <c r="B2478" s="162">
        <v>45828</v>
      </c>
      <c r="C2478" s="2">
        <v>10524.55</v>
      </c>
      <c r="E2478" t="s">
        <v>380</v>
      </c>
      <c r="F2478" t="s">
        <v>69</v>
      </c>
      <c r="G2478" t="str">
        <f t="shared" si="190"/>
        <v>juin-2025</v>
      </c>
      <c r="H2478" t="str">
        <f t="shared" si="191"/>
        <v>20-juin</v>
      </c>
      <c r="I2478">
        <f t="shared" si="192"/>
        <v>2025</v>
      </c>
      <c r="J2478" t="str">
        <f t="shared" si="193"/>
        <v>2025-06</v>
      </c>
      <c r="K2478" t="str">
        <f t="shared" si="194"/>
        <v>Semaine</v>
      </c>
    </row>
    <row r="2479" spans="1:11">
      <c r="A2479" t="s">
        <v>8</v>
      </c>
      <c r="B2479" s="162">
        <v>45827</v>
      </c>
      <c r="C2479" s="2">
        <v>16455.45</v>
      </c>
      <c r="E2479" t="s">
        <v>380</v>
      </c>
      <c r="F2479" t="s">
        <v>69</v>
      </c>
      <c r="G2479" t="str">
        <f t="shared" si="190"/>
        <v>juin-2025</v>
      </c>
      <c r="H2479" t="str">
        <f t="shared" si="191"/>
        <v>19-juin</v>
      </c>
      <c r="I2479">
        <f t="shared" si="192"/>
        <v>2025</v>
      </c>
      <c r="J2479" t="str">
        <f t="shared" si="193"/>
        <v>2025-06</v>
      </c>
      <c r="K2479" t="str">
        <f t="shared" si="194"/>
        <v>Semaine</v>
      </c>
    </row>
    <row r="2480" spans="1:11">
      <c r="A2480" t="s">
        <v>8</v>
      </c>
      <c r="B2480" s="162">
        <v>45826</v>
      </c>
      <c r="C2480" s="2">
        <v>13770.91</v>
      </c>
      <c r="E2480" t="s">
        <v>380</v>
      </c>
      <c r="F2480" t="s">
        <v>69</v>
      </c>
      <c r="G2480" t="str">
        <f t="shared" si="190"/>
        <v>juin-2025</v>
      </c>
      <c r="H2480" t="str">
        <f t="shared" si="191"/>
        <v>18-juin</v>
      </c>
      <c r="I2480">
        <f t="shared" si="192"/>
        <v>2025</v>
      </c>
      <c r="J2480" t="str">
        <f t="shared" si="193"/>
        <v>2025-06</v>
      </c>
      <c r="K2480" t="str">
        <f t="shared" si="194"/>
        <v>Semaine</v>
      </c>
    </row>
    <row r="2481" spans="1:11">
      <c r="A2481" t="s">
        <v>8</v>
      </c>
      <c r="B2481" s="162">
        <v>45825</v>
      </c>
      <c r="C2481" s="2">
        <v>11823.63</v>
      </c>
      <c r="E2481" t="s">
        <v>380</v>
      </c>
      <c r="F2481" t="s">
        <v>69</v>
      </c>
      <c r="G2481" t="str">
        <f t="shared" si="190"/>
        <v>juin-2025</v>
      </c>
      <c r="H2481" t="str">
        <f t="shared" si="191"/>
        <v>17-juin</v>
      </c>
      <c r="I2481">
        <f t="shared" si="192"/>
        <v>2025</v>
      </c>
      <c r="J2481" t="str">
        <f t="shared" si="193"/>
        <v>2025-06</v>
      </c>
      <c r="K2481" t="str">
        <f t="shared" si="194"/>
        <v>Semaine</v>
      </c>
    </row>
    <row r="2482" spans="1:11">
      <c r="A2482" t="s">
        <v>8</v>
      </c>
      <c r="B2482" s="162">
        <v>45824</v>
      </c>
      <c r="C2482" s="2">
        <v>11003.63</v>
      </c>
      <c r="E2482" t="s">
        <v>380</v>
      </c>
      <c r="F2482" t="s">
        <v>69</v>
      </c>
      <c r="G2482" t="str">
        <f t="shared" si="190"/>
        <v>juin-2025</v>
      </c>
      <c r="H2482" t="str">
        <f t="shared" si="191"/>
        <v>16-juin</v>
      </c>
      <c r="I2482">
        <f t="shared" si="192"/>
        <v>2025</v>
      </c>
      <c r="J2482" t="str">
        <f t="shared" si="193"/>
        <v>2025-06</v>
      </c>
      <c r="K2482" t="str">
        <f t="shared" si="194"/>
        <v>Semaine</v>
      </c>
    </row>
    <row r="2483" spans="1:11">
      <c r="A2483" t="s">
        <v>8</v>
      </c>
      <c r="B2483" s="162">
        <v>45823</v>
      </c>
      <c r="C2483" s="2">
        <v>1939.54</v>
      </c>
      <c r="E2483" t="s">
        <v>380</v>
      </c>
      <c r="F2483" t="s">
        <v>69</v>
      </c>
      <c r="G2483" t="str">
        <f t="shared" si="190"/>
        <v>juin-2025</v>
      </c>
      <c r="H2483" t="str">
        <f t="shared" si="191"/>
        <v>15-juin</v>
      </c>
      <c r="I2483">
        <f t="shared" si="192"/>
        <v>2025</v>
      </c>
      <c r="J2483" t="str">
        <f t="shared" si="193"/>
        <v>2025-06</v>
      </c>
      <c r="K2483" t="str">
        <f t="shared" si="194"/>
        <v>Week-end</v>
      </c>
    </row>
    <row r="2484" spans="1:11">
      <c r="A2484" t="s">
        <v>8</v>
      </c>
      <c r="B2484" s="162">
        <v>45822</v>
      </c>
      <c r="C2484" s="2">
        <v>7694.55</v>
      </c>
      <c r="E2484" t="s">
        <v>380</v>
      </c>
      <c r="F2484" t="s">
        <v>69</v>
      </c>
      <c r="G2484" t="str">
        <f t="shared" si="190"/>
        <v>juin-2025</v>
      </c>
      <c r="H2484" t="str">
        <f t="shared" si="191"/>
        <v>14-juin</v>
      </c>
      <c r="I2484">
        <f t="shared" si="192"/>
        <v>2025</v>
      </c>
      <c r="J2484" t="str">
        <f t="shared" si="193"/>
        <v>2025-06</v>
      </c>
      <c r="K2484" t="str">
        <f t="shared" si="194"/>
        <v>Week-end</v>
      </c>
    </row>
    <row r="2485" spans="1:11">
      <c r="A2485" t="s">
        <v>8</v>
      </c>
      <c r="B2485" s="162">
        <v>45821</v>
      </c>
      <c r="C2485" s="2">
        <v>10540.91</v>
      </c>
      <c r="E2485" t="s">
        <v>380</v>
      </c>
      <c r="F2485" t="s">
        <v>69</v>
      </c>
      <c r="G2485" t="str">
        <f t="shared" si="190"/>
        <v>juin-2025</v>
      </c>
      <c r="H2485" t="str">
        <f t="shared" si="191"/>
        <v>13-juin</v>
      </c>
      <c r="I2485">
        <f t="shared" si="192"/>
        <v>2025</v>
      </c>
      <c r="J2485" t="str">
        <f t="shared" si="193"/>
        <v>2025-06</v>
      </c>
      <c r="K2485" t="str">
        <f t="shared" si="194"/>
        <v>Semaine</v>
      </c>
    </row>
    <row r="2486" spans="1:11">
      <c r="A2486" t="s">
        <v>8</v>
      </c>
      <c r="B2486" s="162">
        <v>45820</v>
      </c>
      <c r="C2486" s="2">
        <v>14629.09</v>
      </c>
      <c r="E2486" t="s">
        <v>380</v>
      </c>
      <c r="F2486" t="s">
        <v>69</v>
      </c>
      <c r="G2486" t="str">
        <f t="shared" si="190"/>
        <v>juin-2025</v>
      </c>
      <c r="H2486" t="str">
        <f t="shared" si="191"/>
        <v>12-juin</v>
      </c>
      <c r="I2486">
        <f t="shared" si="192"/>
        <v>2025</v>
      </c>
      <c r="J2486" t="str">
        <f t="shared" si="193"/>
        <v>2025-06</v>
      </c>
      <c r="K2486" t="str">
        <f t="shared" si="194"/>
        <v>Semaine</v>
      </c>
    </row>
    <row r="2487" spans="1:11">
      <c r="A2487" t="s">
        <v>8</v>
      </c>
      <c r="B2487" s="162">
        <v>45819</v>
      </c>
      <c r="C2487" s="2">
        <v>10238.18</v>
      </c>
      <c r="E2487" t="s">
        <v>380</v>
      </c>
      <c r="F2487" t="s">
        <v>69</v>
      </c>
      <c r="G2487" t="str">
        <f t="shared" si="190"/>
        <v>juin-2025</v>
      </c>
      <c r="H2487" t="str">
        <f t="shared" si="191"/>
        <v>11-juin</v>
      </c>
      <c r="I2487">
        <f t="shared" si="192"/>
        <v>2025</v>
      </c>
      <c r="J2487" t="str">
        <f t="shared" si="193"/>
        <v>2025-06</v>
      </c>
      <c r="K2487" t="str">
        <f t="shared" si="194"/>
        <v>Semaine</v>
      </c>
    </row>
    <row r="2488" spans="1:11">
      <c r="A2488" t="s">
        <v>8</v>
      </c>
      <c r="B2488" s="162">
        <v>45818</v>
      </c>
      <c r="C2488" s="2">
        <v>9581.81</v>
      </c>
      <c r="E2488" t="s">
        <v>380</v>
      </c>
      <c r="F2488" t="s">
        <v>69</v>
      </c>
      <c r="G2488" t="str">
        <f t="shared" si="190"/>
        <v>juin-2025</v>
      </c>
      <c r="H2488" t="str">
        <f t="shared" si="191"/>
        <v>10-juin</v>
      </c>
      <c r="I2488">
        <f t="shared" si="192"/>
        <v>2025</v>
      </c>
      <c r="J2488" t="str">
        <f t="shared" si="193"/>
        <v>2025-06</v>
      </c>
      <c r="K2488" t="str">
        <f t="shared" si="194"/>
        <v>Semaine</v>
      </c>
    </row>
    <row r="2489" spans="1:11">
      <c r="A2489" t="s">
        <v>8</v>
      </c>
      <c r="B2489" s="162">
        <v>45817</v>
      </c>
      <c r="C2489" s="2">
        <v>1361.82</v>
      </c>
      <c r="E2489" t="s">
        <v>380</v>
      </c>
      <c r="F2489" t="s">
        <v>69</v>
      </c>
      <c r="G2489" t="str">
        <f t="shared" si="190"/>
        <v>juin-2025</v>
      </c>
      <c r="H2489" t="str">
        <f t="shared" si="191"/>
        <v>09-juin</v>
      </c>
      <c r="I2489">
        <f t="shared" si="192"/>
        <v>2025</v>
      </c>
      <c r="J2489" t="str">
        <f t="shared" si="193"/>
        <v>2025-06</v>
      </c>
      <c r="K2489" t="str">
        <f t="shared" si="194"/>
        <v>Semaine</v>
      </c>
    </row>
    <row r="2490" spans="1:11">
      <c r="A2490" t="s">
        <v>8</v>
      </c>
      <c r="B2490" s="162">
        <v>45816</v>
      </c>
      <c r="C2490" s="2">
        <v>1461.36</v>
      </c>
      <c r="E2490" t="s">
        <v>380</v>
      </c>
      <c r="F2490" t="s">
        <v>69</v>
      </c>
      <c r="G2490" t="str">
        <f t="shared" si="190"/>
        <v>juin-2025</v>
      </c>
      <c r="H2490" t="str">
        <f t="shared" si="191"/>
        <v>08-juin</v>
      </c>
      <c r="I2490">
        <f t="shared" si="192"/>
        <v>2025</v>
      </c>
      <c r="J2490" t="str">
        <f t="shared" si="193"/>
        <v>2025-06</v>
      </c>
      <c r="K2490" t="str">
        <f t="shared" si="194"/>
        <v>Week-end</v>
      </c>
    </row>
    <row r="2491" spans="1:11">
      <c r="A2491" t="s">
        <v>8</v>
      </c>
      <c r="B2491" s="162">
        <v>45815</v>
      </c>
      <c r="C2491" s="2">
        <v>1160</v>
      </c>
      <c r="E2491" t="s">
        <v>380</v>
      </c>
      <c r="F2491" t="s">
        <v>69</v>
      </c>
      <c r="G2491" t="str">
        <f t="shared" si="190"/>
        <v>juin-2025</v>
      </c>
      <c r="H2491" t="str">
        <f t="shared" si="191"/>
        <v>07-juin</v>
      </c>
      <c r="I2491">
        <f t="shared" si="192"/>
        <v>2025</v>
      </c>
      <c r="J2491" t="str">
        <f t="shared" si="193"/>
        <v>2025-06</v>
      </c>
      <c r="K2491" t="str">
        <f t="shared" si="194"/>
        <v>Week-end</v>
      </c>
    </row>
    <row r="2492" spans="1:11">
      <c r="A2492" t="s">
        <v>8</v>
      </c>
      <c r="B2492" s="162">
        <v>45814</v>
      </c>
      <c r="C2492" s="2">
        <v>3520.91</v>
      </c>
      <c r="E2492" t="s">
        <v>380</v>
      </c>
      <c r="F2492" t="s">
        <v>69</v>
      </c>
      <c r="G2492" t="str">
        <f t="shared" si="190"/>
        <v>juin-2025</v>
      </c>
      <c r="H2492" t="str">
        <f t="shared" si="191"/>
        <v>06-juin</v>
      </c>
      <c r="I2492">
        <f t="shared" si="192"/>
        <v>2025</v>
      </c>
      <c r="J2492" t="str">
        <f t="shared" si="193"/>
        <v>2025-06</v>
      </c>
      <c r="K2492" t="str">
        <f t="shared" si="194"/>
        <v>Semaine</v>
      </c>
    </row>
    <row r="2493" spans="1:11">
      <c r="A2493" t="s">
        <v>8</v>
      </c>
      <c r="B2493" s="162">
        <v>45813</v>
      </c>
      <c r="C2493" s="2">
        <v>16879.09</v>
      </c>
      <c r="E2493" t="s">
        <v>380</v>
      </c>
      <c r="F2493" t="s">
        <v>69</v>
      </c>
      <c r="G2493" t="str">
        <f t="shared" si="190"/>
        <v>juin-2025</v>
      </c>
      <c r="H2493" t="str">
        <f t="shared" si="191"/>
        <v>05-juin</v>
      </c>
      <c r="I2493">
        <f t="shared" si="192"/>
        <v>2025</v>
      </c>
      <c r="J2493" t="str">
        <f t="shared" si="193"/>
        <v>2025-06</v>
      </c>
      <c r="K2493" t="str">
        <f t="shared" si="194"/>
        <v>Semaine</v>
      </c>
    </row>
    <row r="2494" spans="1:11">
      <c r="A2494" t="s">
        <v>8</v>
      </c>
      <c r="B2494" s="162">
        <v>45812</v>
      </c>
      <c r="C2494" s="2">
        <v>12372.72</v>
      </c>
      <c r="E2494" t="s">
        <v>380</v>
      </c>
      <c r="F2494" t="s">
        <v>69</v>
      </c>
      <c r="G2494" t="str">
        <f t="shared" si="190"/>
        <v>juin-2025</v>
      </c>
      <c r="H2494" t="str">
        <f t="shared" si="191"/>
        <v>04-juin</v>
      </c>
      <c r="I2494">
        <f t="shared" si="192"/>
        <v>2025</v>
      </c>
      <c r="J2494" t="str">
        <f t="shared" si="193"/>
        <v>2025-06</v>
      </c>
      <c r="K2494" t="str">
        <f t="shared" si="194"/>
        <v>Semaine</v>
      </c>
    </row>
    <row r="2495" spans="1:11">
      <c r="A2495" t="s">
        <v>8</v>
      </c>
      <c r="B2495" s="162">
        <v>45811</v>
      </c>
      <c r="C2495" s="2">
        <v>13500.9</v>
      </c>
      <c r="E2495" t="s">
        <v>380</v>
      </c>
      <c r="F2495" t="s">
        <v>69</v>
      </c>
      <c r="G2495" t="str">
        <f t="shared" si="190"/>
        <v>juin-2025</v>
      </c>
      <c r="H2495" t="str">
        <f t="shared" si="191"/>
        <v>03-juin</v>
      </c>
      <c r="I2495">
        <f t="shared" si="192"/>
        <v>2025</v>
      </c>
      <c r="J2495" t="str">
        <f t="shared" si="193"/>
        <v>2025-06</v>
      </c>
      <c r="K2495" t="str">
        <f t="shared" si="194"/>
        <v>Semaine</v>
      </c>
    </row>
    <row r="2496" spans="1:11">
      <c r="A2496" t="s">
        <v>8</v>
      </c>
      <c r="B2496" s="162">
        <v>45810</v>
      </c>
      <c r="C2496" s="2">
        <v>19329.990000000002</v>
      </c>
      <c r="E2496" t="s">
        <v>380</v>
      </c>
      <c r="F2496" t="s">
        <v>69</v>
      </c>
      <c r="G2496" t="str">
        <f t="shared" si="190"/>
        <v>juin-2025</v>
      </c>
      <c r="H2496" t="str">
        <f t="shared" si="191"/>
        <v>02-juin</v>
      </c>
      <c r="I2496">
        <f t="shared" si="192"/>
        <v>2025</v>
      </c>
      <c r="J2496" t="str">
        <f t="shared" si="193"/>
        <v>2025-06</v>
      </c>
      <c r="K2496" t="str">
        <f t="shared" si="194"/>
        <v>Semaine</v>
      </c>
    </row>
    <row r="2497" spans="1:11">
      <c r="A2497" t="s">
        <v>8</v>
      </c>
      <c r="B2497" s="162">
        <v>45809</v>
      </c>
      <c r="C2497" s="2">
        <v>2944.54</v>
      </c>
      <c r="E2497" t="s">
        <v>380</v>
      </c>
      <c r="F2497" t="s">
        <v>69</v>
      </c>
      <c r="G2497" t="str">
        <f t="shared" si="190"/>
        <v>juin-2025</v>
      </c>
      <c r="H2497" t="str">
        <f t="shared" si="191"/>
        <v>01-juin</v>
      </c>
      <c r="I2497">
        <f t="shared" si="192"/>
        <v>2025</v>
      </c>
      <c r="J2497" t="str">
        <f t="shared" si="193"/>
        <v>2025-06</v>
      </c>
      <c r="K2497" t="str">
        <f t="shared" si="194"/>
        <v>Week-end</v>
      </c>
    </row>
    <row r="2498" spans="1:11">
      <c r="A2498" t="s">
        <v>8</v>
      </c>
      <c r="B2498" s="162">
        <v>45808</v>
      </c>
      <c r="C2498" s="2">
        <v>5950</v>
      </c>
      <c r="E2498" t="s">
        <v>380</v>
      </c>
      <c r="F2498" t="s">
        <v>69</v>
      </c>
      <c r="G2498" t="str">
        <f t="shared" ref="G2498:G2561" si="195">TEXT(B2498,"mmm-aaaa")</f>
        <v>mai-2025</v>
      </c>
      <c r="H2498" t="str">
        <f t="shared" ref="H2498:H2561" si="196">TEXT(B2498,"jj-mmm")</f>
        <v>31-mai</v>
      </c>
      <c r="I2498">
        <f t="shared" ref="I2498:I2561" si="197">YEAR(B2498)</f>
        <v>2025</v>
      </c>
      <c r="J2498" t="str">
        <f t="shared" ref="J2498:J2561" si="198">TEXT(B2498,"aaaa-mm")</f>
        <v>2025-05</v>
      </c>
      <c r="K2498" t="str">
        <f t="shared" ref="K2498:K2561" si="199">IF(WEEKDAY(B2498,2)&gt;=6,"Week-end","Semaine")</f>
        <v>Week-end</v>
      </c>
    </row>
    <row r="2499" spans="1:11">
      <c r="A2499" t="s">
        <v>8</v>
      </c>
      <c r="B2499" s="162">
        <v>45807</v>
      </c>
      <c r="C2499" s="2">
        <v>3964.55</v>
      </c>
      <c r="E2499" t="s">
        <v>380</v>
      </c>
      <c r="F2499" t="s">
        <v>69</v>
      </c>
      <c r="G2499" t="str">
        <f t="shared" si="195"/>
        <v>mai-2025</v>
      </c>
      <c r="H2499" t="str">
        <f t="shared" si="196"/>
        <v>30-mai</v>
      </c>
      <c r="I2499">
        <f t="shared" si="197"/>
        <v>2025</v>
      </c>
      <c r="J2499" t="str">
        <f t="shared" si="198"/>
        <v>2025-05</v>
      </c>
      <c r="K2499" t="str">
        <f t="shared" si="199"/>
        <v>Semaine</v>
      </c>
    </row>
    <row r="2500" spans="1:11">
      <c r="A2500" t="s">
        <v>8</v>
      </c>
      <c r="B2500" s="162">
        <v>45806</v>
      </c>
      <c r="C2500" s="2">
        <v>1500</v>
      </c>
      <c r="E2500" t="s">
        <v>380</v>
      </c>
      <c r="F2500" t="s">
        <v>69</v>
      </c>
      <c r="G2500" t="str">
        <f t="shared" si="195"/>
        <v>mai-2025</v>
      </c>
      <c r="H2500" t="str">
        <f t="shared" si="196"/>
        <v>29-mai</v>
      </c>
      <c r="I2500">
        <f t="shared" si="197"/>
        <v>2025</v>
      </c>
      <c r="J2500" t="str">
        <f t="shared" si="198"/>
        <v>2025-05</v>
      </c>
      <c r="K2500" t="str">
        <f t="shared" si="199"/>
        <v>Semaine</v>
      </c>
    </row>
    <row r="2501" spans="1:11">
      <c r="A2501" t="s">
        <v>8</v>
      </c>
      <c r="B2501" s="162">
        <v>45805</v>
      </c>
      <c r="C2501" s="2">
        <v>1829.09</v>
      </c>
      <c r="E2501" t="s">
        <v>380</v>
      </c>
      <c r="F2501" t="s">
        <v>69</v>
      </c>
      <c r="G2501" t="str">
        <f t="shared" si="195"/>
        <v>mai-2025</v>
      </c>
      <c r="H2501" t="str">
        <f t="shared" si="196"/>
        <v>28-mai</v>
      </c>
      <c r="I2501">
        <f t="shared" si="197"/>
        <v>2025</v>
      </c>
      <c r="J2501" t="str">
        <f t="shared" si="198"/>
        <v>2025-05</v>
      </c>
      <c r="K2501" t="str">
        <f t="shared" si="199"/>
        <v>Semaine</v>
      </c>
    </row>
    <row r="2502" spans="1:11">
      <c r="A2502" t="s">
        <v>8</v>
      </c>
      <c r="B2502" s="162">
        <v>45804</v>
      </c>
      <c r="C2502" s="2">
        <v>5505.45</v>
      </c>
      <c r="E2502" t="s">
        <v>380</v>
      </c>
      <c r="F2502" t="s">
        <v>69</v>
      </c>
      <c r="G2502" t="str">
        <f t="shared" si="195"/>
        <v>mai-2025</v>
      </c>
      <c r="H2502" t="str">
        <f t="shared" si="196"/>
        <v>27-mai</v>
      </c>
      <c r="I2502">
        <f t="shared" si="197"/>
        <v>2025</v>
      </c>
      <c r="J2502" t="str">
        <f t="shared" si="198"/>
        <v>2025-05</v>
      </c>
      <c r="K2502" t="str">
        <f t="shared" si="199"/>
        <v>Semaine</v>
      </c>
    </row>
    <row r="2503" spans="1:11">
      <c r="A2503" t="s">
        <v>8</v>
      </c>
      <c r="B2503" s="162">
        <v>45803</v>
      </c>
      <c r="C2503" s="2">
        <v>2860.91</v>
      </c>
      <c r="E2503" t="s">
        <v>380</v>
      </c>
      <c r="F2503" t="s">
        <v>69</v>
      </c>
      <c r="G2503" t="str">
        <f t="shared" si="195"/>
        <v>mai-2025</v>
      </c>
      <c r="H2503" t="str">
        <f t="shared" si="196"/>
        <v>26-mai</v>
      </c>
      <c r="I2503">
        <f t="shared" si="197"/>
        <v>2025</v>
      </c>
      <c r="J2503" t="str">
        <f t="shared" si="198"/>
        <v>2025-05</v>
      </c>
      <c r="K2503" t="str">
        <f t="shared" si="199"/>
        <v>Semaine</v>
      </c>
    </row>
    <row r="2504" spans="1:11">
      <c r="A2504" t="s">
        <v>8</v>
      </c>
      <c r="B2504" s="162">
        <v>45802</v>
      </c>
      <c r="C2504" s="2">
        <v>1595.45</v>
      </c>
      <c r="E2504" t="s">
        <v>380</v>
      </c>
      <c r="F2504" t="s">
        <v>69</v>
      </c>
      <c r="G2504" t="str">
        <f t="shared" si="195"/>
        <v>mai-2025</v>
      </c>
      <c r="H2504" t="str">
        <f t="shared" si="196"/>
        <v>25-mai</v>
      </c>
      <c r="I2504">
        <f t="shared" si="197"/>
        <v>2025</v>
      </c>
      <c r="J2504" t="str">
        <f t="shared" si="198"/>
        <v>2025-05</v>
      </c>
      <c r="K2504" t="str">
        <f t="shared" si="199"/>
        <v>Week-end</v>
      </c>
    </row>
    <row r="2505" spans="1:11">
      <c r="A2505" t="s">
        <v>8</v>
      </c>
      <c r="B2505" s="162">
        <v>45800</v>
      </c>
      <c r="C2505" s="2">
        <v>7018.18</v>
      </c>
      <c r="E2505" t="s">
        <v>380</v>
      </c>
      <c r="F2505" t="s">
        <v>69</v>
      </c>
      <c r="G2505" t="str">
        <f t="shared" si="195"/>
        <v>mai-2025</v>
      </c>
      <c r="H2505" t="str">
        <f t="shared" si="196"/>
        <v>23-mai</v>
      </c>
      <c r="I2505">
        <f t="shared" si="197"/>
        <v>2025</v>
      </c>
      <c r="J2505" t="str">
        <f t="shared" si="198"/>
        <v>2025-05</v>
      </c>
      <c r="K2505" t="str">
        <f t="shared" si="199"/>
        <v>Semaine</v>
      </c>
    </row>
    <row r="2506" spans="1:11">
      <c r="A2506" t="s">
        <v>8</v>
      </c>
      <c r="B2506" s="162">
        <v>45799</v>
      </c>
      <c r="C2506" s="5">
        <v>8155.45</v>
      </c>
      <c r="E2506" t="s">
        <v>380</v>
      </c>
      <c r="F2506" t="s">
        <v>69</v>
      </c>
      <c r="G2506" t="str">
        <f t="shared" si="195"/>
        <v>mai-2025</v>
      </c>
      <c r="H2506" t="str">
        <f t="shared" si="196"/>
        <v>22-mai</v>
      </c>
      <c r="I2506">
        <f t="shared" si="197"/>
        <v>2025</v>
      </c>
      <c r="J2506" t="str">
        <f t="shared" si="198"/>
        <v>2025-05</v>
      </c>
      <c r="K2506" t="str">
        <f t="shared" si="199"/>
        <v>Semaine</v>
      </c>
    </row>
    <row r="2507" spans="1:11">
      <c r="A2507" t="s">
        <v>8</v>
      </c>
      <c r="B2507" s="162">
        <v>45798</v>
      </c>
      <c r="C2507" s="5">
        <v>14317.27</v>
      </c>
      <c r="E2507" t="s">
        <v>380</v>
      </c>
      <c r="F2507" t="s">
        <v>69</v>
      </c>
      <c r="G2507" t="str">
        <f t="shared" si="195"/>
        <v>mai-2025</v>
      </c>
      <c r="H2507" t="str">
        <f t="shared" si="196"/>
        <v>21-mai</v>
      </c>
      <c r="I2507">
        <f t="shared" si="197"/>
        <v>2025</v>
      </c>
      <c r="J2507" t="str">
        <f t="shared" si="198"/>
        <v>2025-05</v>
      </c>
      <c r="K2507" t="str">
        <f t="shared" si="199"/>
        <v>Semaine</v>
      </c>
    </row>
    <row r="2508" spans="1:11">
      <c r="A2508" t="s">
        <v>8</v>
      </c>
      <c r="B2508" s="162">
        <v>45797</v>
      </c>
      <c r="C2508" s="5">
        <v>10169.08</v>
      </c>
      <c r="E2508" t="s">
        <v>380</v>
      </c>
      <c r="F2508" t="s">
        <v>69</v>
      </c>
      <c r="G2508" t="str">
        <f t="shared" si="195"/>
        <v>mai-2025</v>
      </c>
      <c r="H2508" t="str">
        <f t="shared" si="196"/>
        <v>20-mai</v>
      </c>
      <c r="I2508">
        <f t="shared" si="197"/>
        <v>2025</v>
      </c>
      <c r="J2508" t="str">
        <f t="shared" si="198"/>
        <v>2025-05</v>
      </c>
      <c r="K2508" t="str">
        <f t="shared" si="199"/>
        <v>Semaine</v>
      </c>
    </row>
    <row r="2509" spans="1:11">
      <c r="A2509" t="s">
        <v>8</v>
      </c>
      <c r="B2509" s="162">
        <v>45796</v>
      </c>
      <c r="C2509" s="5">
        <v>5196.3599999999997</v>
      </c>
      <c r="E2509" t="s">
        <v>380</v>
      </c>
      <c r="F2509" t="s">
        <v>69</v>
      </c>
      <c r="G2509" t="str">
        <f t="shared" si="195"/>
        <v>mai-2025</v>
      </c>
      <c r="H2509" t="str">
        <f t="shared" si="196"/>
        <v>19-mai</v>
      </c>
      <c r="I2509">
        <f t="shared" si="197"/>
        <v>2025</v>
      </c>
      <c r="J2509" t="str">
        <f t="shared" si="198"/>
        <v>2025-05</v>
      </c>
      <c r="K2509" t="str">
        <f t="shared" si="199"/>
        <v>Semaine</v>
      </c>
    </row>
    <row r="2510" spans="1:11">
      <c r="A2510" t="s">
        <v>8</v>
      </c>
      <c r="B2510" s="162">
        <v>45795</v>
      </c>
      <c r="C2510" s="5">
        <v>2080.91</v>
      </c>
      <c r="E2510" t="s">
        <v>380</v>
      </c>
      <c r="F2510" t="s">
        <v>69</v>
      </c>
      <c r="G2510" t="str">
        <f t="shared" si="195"/>
        <v>mai-2025</v>
      </c>
      <c r="H2510" t="str">
        <f t="shared" si="196"/>
        <v>18-mai</v>
      </c>
      <c r="I2510">
        <f t="shared" si="197"/>
        <v>2025</v>
      </c>
      <c r="J2510" t="str">
        <f t="shared" si="198"/>
        <v>2025-05</v>
      </c>
      <c r="K2510" t="str">
        <f t="shared" si="199"/>
        <v>Week-end</v>
      </c>
    </row>
    <row r="2511" spans="1:11">
      <c r="A2511" t="s">
        <v>8</v>
      </c>
      <c r="B2511" s="162">
        <v>45794</v>
      </c>
      <c r="C2511" s="5">
        <v>514.54999999999995</v>
      </c>
      <c r="E2511" t="s">
        <v>380</v>
      </c>
      <c r="F2511" t="s">
        <v>69</v>
      </c>
      <c r="G2511" t="str">
        <f t="shared" si="195"/>
        <v>mai-2025</v>
      </c>
      <c r="H2511" t="str">
        <f t="shared" si="196"/>
        <v>17-mai</v>
      </c>
      <c r="I2511">
        <f t="shared" si="197"/>
        <v>2025</v>
      </c>
      <c r="J2511" t="str">
        <f t="shared" si="198"/>
        <v>2025-05</v>
      </c>
      <c r="K2511" t="str">
        <f t="shared" si="199"/>
        <v>Week-end</v>
      </c>
    </row>
    <row r="2512" spans="1:11">
      <c r="A2512" t="s">
        <v>8</v>
      </c>
      <c r="B2512" s="162">
        <v>45793</v>
      </c>
      <c r="C2512" s="5">
        <v>7334.54</v>
      </c>
      <c r="E2512" t="s">
        <v>380</v>
      </c>
      <c r="F2512" t="s">
        <v>69</v>
      </c>
      <c r="G2512" t="str">
        <f t="shared" si="195"/>
        <v>mai-2025</v>
      </c>
      <c r="H2512" t="str">
        <f t="shared" si="196"/>
        <v>16-mai</v>
      </c>
      <c r="I2512">
        <f t="shared" si="197"/>
        <v>2025</v>
      </c>
      <c r="J2512" t="str">
        <f t="shared" si="198"/>
        <v>2025-05</v>
      </c>
      <c r="K2512" t="str">
        <f t="shared" si="199"/>
        <v>Semaine</v>
      </c>
    </row>
    <row r="2513" spans="1:11">
      <c r="A2513" t="s">
        <v>8</v>
      </c>
      <c r="B2513" s="162">
        <v>45792</v>
      </c>
      <c r="C2513" s="5">
        <v>9561.82</v>
      </c>
      <c r="E2513" t="s">
        <v>380</v>
      </c>
      <c r="F2513" t="s">
        <v>69</v>
      </c>
      <c r="G2513" t="str">
        <f t="shared" si="195"/>
        <v>mai-2025</v>
      </c>
      <c r="H2513" t="str">
        <f t="shared" si="196"/>
        <v>15-mai</v>
      </c>
      <c r="I2513">
        <f t="shared" si="197"/>
        <v>2025</v>
      </c>
      <c r="J2513" t="str">
        <f t="shared" si="198"/>
        <v>2025-05</v>
      </c>
      <c r="K2513" t="str">
        <f t="shared" si="199"/>
        <v>Semaine</v>
      </c>
    </row>
    <row r="2514" spans="1:11">
      <c r="A2514" t="s">
        <v>8</v>
      </c>
      <c r="B2514" s="162">
        <v>45791</v>
      </c>
      <c r="C2514" s="5">
        <v>11442.72</v>
      </c>
      <c r="E2514" t="s">
        <v>380</v>
      </c>
      <c r="F2514" t="s">
        <v>69</v>
      </c>
      <c r="G2514" t="str">
        <f t="shared" si="195"/>
        <v>mai-2025</v>
      </c>
      <c r="H2514" t="str">
        <f t="shared" si="196"/>
        <v>14-mai</v>
      </c>
      <c r="I2514">
        <f t="shared" si="197"/>
        <v>2025</v>
      </c>
      <c r="J2514" t="str">
        <f t="shared" si="198"/>
        <v>2025-05</v>
      </c>
      <c r="K2514" t="str">
        <f t="shared" si="199"/>
        <v>Semaine</v>
      </c>
    </row>
    <row r="2515" spans="1:11">
      <c r="A2515" t="s">
        <v>8</v>
      </c>
      <c r="B2515" s="162">
        <v>45790</v>
      </c>
      <c r="C2515" s="5">
        <v>15683.63</v>
      </c>
      <c r="E2515" t="s">
        <v>380</v>
      </c>
      <c r="F2515" t="s">
        <v>69</v>
      </c>
      <c r="G2515" t="str">
        <f t="shared" si="195"/>
        <v>mai-2025</v>
      </c>
      <c r="H2515" t="str">
        <f t="shared" si="196"/>
        <v>13-mai</v>
      </c>
      <c r="I2515">
        <f t="shared" si="197"/>
        <v>2025</v>
      </c>
      <c r="J2515" t="str">
        <f t="shared" si="198"/>
        <v>2025-05</v>
      </c>
      <c r="K2515" t="str">
        <f t="shared" si="199"/>
        <v>Semaine</v>
      </c>
    </row>
    <row r="2516" spans="1:11">
      <c r="A2516" t="s">
        <v>8</v>
      </c>
      <c r="B2516" s="162">
        <v>45789</v>
      </c>
      <c r="C2516" s="5">
        <v>13041.81</v>
      </c>
      <c r="E2516" t="s">
        <v>380</v>
      </c>
      <c r="F2516" t="s">
        <v>69</v>
      </c>
      <c r="G2516" t="str">
        <f t="shared" si="195"/>
        <v>mai-2025</v>
      </c>
      <c r="H2516" t="str">
        <f t="shared" si="196"/>
        <v>12-mai</v>
      </c>
      <c r="I2516">
        <f t="shared" si="197"/>
        <v>2025</v>
      </c>
      <c r="J2516" t="str">
        <f t="shared" si="198"/>
        <v>2025-05</v>
      </c>
      <c r="K2516" t="str">
        <f t="shared" si="199"/>
        <v>Semaine</v>
      </c>
    </row>
    <row r="2517" spans="1:11">
      <c r="A2517" t="s">
        <v>8</v>
      </c>
      <c r="B2517" s="162">
        <v>45788</v>
      </c>
      <c r="C2517" s="5">
        <v>3990</v>
      </c>
      <c r="E2517" t="s">
        <v>380</v>
      </c>
      <c r="F2517" t="s">
        <v>69</v>
      </c>
      <c r="G2517" t="str">
        <f t="shared" si="195"/>
        <v>mai-2025</v>
      </c>
      <c r="H2517" t="str">
        <f t="shared" si="196"/>
        <v>11-mai</v>
      </c>
      <c r="I2517">
        <f t="shared" si="197"/>
        <v>2025</v>
      </c>
      <c r="J2517" t="str">
        <f t="shared" si="198"/>
        <v>2025-05</v>
      </c>
      <c r="K2517" t="str">
        <f t="shared" si="199"/>
        <v>Week-end</v>
      </c>
    </row>
    <row r="2518" spans="1:11">
      <c r="A2518" t="s">
        <v>8</v>
      </c>
      <c r="B2518" s="162">
        <v>45787</v>
      </c>
      <c r="C2518" s="5">
        <v>666.36</v>
      </c>
      <c r="E2518" t="s">
        <v>380</v>
      </c>
      <c r="F2518" t="s">
        <v>69</v>
      </c>
      <c r="G2518" t="str">
        <f t="shared" si="195"/>
        <v>mai-2025</v>
      </c>
      <c r="H2518" t="str">
        <f t="shared" si="196"/>
        <v>10-mai</v>
      </c>
      <c r="I2518">
        <f t="shared" si="197"/>
        <v>2025</v>
      </c>
      <c r="J2518" t="str">
        <f t="shared" si="198"/>
        <v>2025-05</v>
      </c>
      <c r="K2518" t="str">
        <f t="shared" si="199"/>
        <v>Week-end</v>
      </c>
    </row>
    <row r="2519" spans="1:11">
      <c r="A2519" t="s">
        <v>8</v>
      </c>
      <c r="B2519" s="162">
        <v>45786</v>
      </c>
      <c r="C2519" s="5">
        <v>3576.36</v>
      </c>
      <c r="E2519" t="s">
        <v>380</v>
      </c>
      <c r="F2519" t="s">
        <v>69</v>
      </c>
      <c r="G2519" t="str">
        <f t="shared" si="195"/>
        <v>mai-2025</v>
      </c>
      <c r="H2519" t="str">
        <f t="shared" si="196"/>
        <v>09-mai</v>
      </c>
      <c r="I2519">
        <f t="shared" si="197"/>
        <v>2025</v>
      </c>
      <c r="J2519" t="str">
        <f t="shared" si="198"/>
        <v>2025-05</v>
      </c>
      <c r="K2519" t="str">
        <f t="shared" si="199"/>
        <v>Semaine</v>
      </c>
    </row>
    <row r="2520" spans="1:11">
      <c r="A2520" t="s">
        <v>8</v>
      </c>
      <c r="B2520" s="162">
        <v>45785</v>
      </c>
      <c r="C2520" s="5">
        <v>1527.27</v>
      </c>
      <c r="E2520" t="s">
        <v>380</v>
      </c>
      <c r="F2520" t="s">
        <v>69</v>
      </c>
      <c r="G2520" t="str">
        <f t="shared" si="195"/>
        <v>mai-2025</v>
      </c>
      <c r="H2520" t="str">
        <f t="shared" si="196"/>
        <v>08-mai</v>
      </c>
      <c r="I2520">
        <f t="shared" si="197"/>
        <v>2025</v>
      </c>
      <c r="J2520" t="str">
        <f t="shared" si="198"/>
        <v>2025-05</v>
      </c>
      <c r="K2520" t="str">
        <f t="shared" si="199"/>
        <v>Semaine</v>
      </c>
    </row>
    <row r="2521" spans="1:11">
      <c r="A2521" t="s">
        <v>8</v>
      </c>
      <c r="B2521" s="162">
        <v>45784</v>
      </c>
      <c r="C2521" s="5">
        <v>2434.54</v>
      </c>
      <c r="E2521" t="s">
        <v>380</v>
      </c>
      <c r="F2521" t="s">
        <v>69</v>
      </c>
      <c r="G2521" t="str">
        <f t="shared" si="195"/>
        <v>mai-2025</v>
      </c>
      <c r="H2521" t="str">
        <f t="shared" si="196"/>
        <v>07-mai</v>
      </c>
      <c r="I2521">
        <f t="shared" si="197"/>
        <v>2025</v>
      </c>
      <c r="J2521" t="str">
        <f t="shared" si="198"/>
        <v>2025-05</v>
      </c>
      <c r="K2521" t="str">
        <f t="shared" si="199"/>
        <v>Semaine</v>
      </c>
    </row>
    <row r="2522" spans="1:11">
      <c r="A2522" t="s">
        <v>8</v>
      </c>
      <c r="B2522" s="162">
        <v>45783</v>
      </c>
      <c r="C2522" s="5">
        <v>5089.09</v>
      </c>
      <c r="E2522" t="s">
        <v>380</v>
      </c>
      <c r="F2522" t="s">
        <v>69</v>
      </c>
      <c r="G2522" t="str">
        <f t="shared" si="195"/>
        <v>mai-2025</v>
      </c>
      <c r="H2522" t="str">
        <f t="shared" si="196"/>
        <v>06-mai</v>
      </c>
      <c r="I2522">
        <f t="shared" si="197"/>
        <v>2025</v>
      </c>
      <c r="J2522" t="str">
        <f t="shared" si="198"/>
        <v>2025-05</v>
      </c>
      <c r="K2522" t="str">
        <f t="shared" si="199"/>
        <v>Semaine</v>
      </c>
    </row>
    <row r="2523" spans="1:11">
      <c r="A2523" t="s">
        <v>8</v>
      </c>
      <c r="B2523" s="162">
        <v>45782</v>
      </c>
      <c r="C2523" s="5">
        <v>5624.54</v>
      </c>
      <c r="E2523" t="s">
        <v>380</v>
      </c>
      <c r="F2523" t="s">
        <v>69</v>
      </c>
      <c r="G2523" t="str">
        <f t="shared" si="195"/>
        <v>mai-2025</v>
      </c>
      <c r="H2523" t="str">
        <f t="shared" si="196"/>
        <v>05-mai</v>
      </c>
      <c r="I2523">
        <f t="shared" si="197"/>
        <v>2025</v>
      </c>
      <c r="J2523" t="str">
        <f t="shared" si="198"/>
        <v>2025-05</v>
      </c>
      <c r="K2523" t="str">
        <f t="shared" si="199"/>
        <v>Semaine</v>
      </c>
    </row>
    <row r="2524" spans="1:11">
      <c r="A2524" t="s">
        <v>8</v>
      </c>
      <c r="B2524" s="162">
        <v>45781</v>
      </c>
      <c r="C2524" s="5">
        <v>2725.45</v>
      </c>
      <c r="E2524" t="s">
        <v>380</v>
      </c>
      <c r="F2524" t="s">
        <v>69</v>
      </c>
      <c r="G2524" t="str">
        <f t="shared" si="195"/>
        <v>mai-2025</v>
      </c>
      <c r="H2524" t="str">
        <f t="shared" si="196"/>
        <v>04-mai</v>
      </c>
      <c r="I2524">
        <f t="shared" si="197"/>
        <v>2025</v>
      </c>
      <c r="J2524" t="str">
        <f t="shared" si="198"/>
        <v>2025-05</v>
      </c>
      <c r="K2524" t="str">
        <f t="shared" si="199"/>
        <v>Week-end</v>
      </c>
    </row>
    <row r="2525" spans="1:11">
      <c r="A2525" t="s">
        <v>8</v>
      </c>
      <c r="B2525" s="162">
        <v>45780</v>
      </c>
      <c r="C2525" s="5">
        <v>6147.27</v>
      </c>
      <c r="E2525" t="s">
        <v>380</v>
      </c>
      <c r="F2525" t="s">
        <v>69</v>
      </c>
      <c r="G2525" t="str">
        <f t="shared" si="195"/>
        <v>mai-2025</v>
      </c>
      <c r="H2525" t="str">
        <f t="shared" si="196"/>
        <v>03-mai</v>
      </c>
      <c r="I2525">
        <f t="shared" si="197"/>
        <v>2025</v>
      </c>
      <c r="J2525" t="str">
        <f t="shared" si="198"/>
        <v>2025-05</v>
      </c>
      <c r="K2525" t="str">
        <f t="shared" si="199"/>
        <v>Week-end</v>
      </c>
    </row>
    <row r="2526" spans="1:11">
      <c r="A2526" t="s">
        <v>8</v>
      </c>
      <c r="B2526" s="162">
        <v>45779</v>
      </c>
      <c r="C2526" s="5">
        <v>2520</v>
      </c>
      <c r="E2526" t="s">
        <v>380</v>
      </c>
      <c r="F2526" t="s">
        <v>69</v>
      </c>
      <c r="G2526" t="str">
        <f t="shared" si="195"/>
        <v>mai-2025</v>
      </c>
      <c r="H2526" t="str">
        <f t="shared" si="196"/>
        <v>02-mai</v>
      </c>
      <c r="I2526">
        <f t="shared" si="197"/>
        <v>2025</v>
      </c>
      <c r="J2526" t="str">
        <f t="shared" si="198"/>
        <v>2025-05</v>
      </c>
      <c r="K2526" t="str">
        <f t="shared" si="199"/>
        <v>Semaine</v>
      </c>
    </row>
    <row r="2527" spans="1:11">
      <c r="A2527" t="s">
        <v>8</v>
      </c>
      <c r="B2527" s="162">
        <v>45778</v>
      </c>
      <c r="C2527" s="5">
        <v>2206.36</v>
      </c>
      <c r="E2527" t="s">
        <v>380</v>
      </c>
      <c r="F2527" t="s">
        <v>69</v>
      </c>
      <c r="G2527" t="str">
        <f t="shared" si="195"/>
        <v>mai-2025</v>
      </c>
      <c r="H2527" t="str">
        <f t="shared" si="196"/>
        <v>01-mai</v>
      </c>
      <c r="I2527">
        <f t="shared" si="197"/>
        <v>2025</v>
      </c>
      <c r="J2527" t="str">
        <f t="shared" si="198"/>
        <v>2025-05</v>
      </c>
      <c r="K2527" t="str">
        <f t="shared" si="199"/>
        <v>Semaine</v>
      </c>
    </row>
    <row r="2528" spans="1:11">
      <c r="A2528" t="s">
        <v>8</v>
      </c>
      <c r="B2528" s="162">
        <v>45777</v>
      </c>
      <c r="C2528" s="5">
        <v>3532.73</v>
      </c>
      <c r="E2528" t="s">
        <v>380</v>
      </c>
      <c r="F2528" t="s">
        <v>69</v>
      </c>
      <c r="G2528" t="str">
        <f t="shared" si="195"/>
        <v>avr-2025</v>
      </c>
      <c r="H2528" t="str">
        <f t="shared" si="196"/>
        <v>30-avr</v>
      </c>
      <c r="I2528">
        <f t="shared" si="197"/>
        <v>2025</v>
      </c>
      <c r="J2528" t="str">
        <f t="shared" si="198"/>
        <v>2025-04</v>
      </c>
      <c r="K2528" t="str">
        <f t="shared" si="199"/>
        <v>Semaine</v>
      </c>
    </row>
    <row r="2529" spans="1:11">
      <c r="A2529" t="s">
        <v>8</v>
      </c>
      <c r="B2529" s="162">
        <v>45776</v>
      </c>
      <c r="C2529" s="5">
        <v>2874.54</v>
      </c>
      <c r="E2529" t="s">
        <v>380</v>
      </c>
      <c r="F2529" t="s">
        <v>69</v>
      </c>
      <c r="G2529" t="str">
        <f t="shared" si="195"/>
        <v>avr-2025</v>
      </c>
      <c r="H2529" t="str">
        <f t="shared" si="196"/>
        <v>29-avr</v>
      </c>
      <c r="I2529">
        <f t="shared" si="197"/>
        <v>2025</v>
      </c>
      <c r="J2529" t="str">
        <f t="shared" si="198"/>
        <v>2025-04</v>
      </c>
      <c r="K2529" t="str">
        <f t="shared" si="199"/>
        <v>Semaine</v>
      </c>
    </row>
    <row r="2530" spans="1:11">
      <c r="A2530" t="s">
        <v>8</v>
      </c>
      <c r="B2530" s="162">
        <v>45775</v>
      </c>
      <c r="C2530" s="5">
        <v>3463.63</v>
      </c>
      <c r="E2530" t="s">
        <v>380</v>
      </c>
      <c r="F2530" t="s">
        <v>69</v>
      </c>
      <c r="G2530" t="str">
        <f t="shared" si="195"/>
        <v>avr-2025</v>
      </c>
      <c r="H2530" t="str">
        <f t="shared" si="196"/>
        <v>28-avr</v>
      </c>
      <c r="I2530">
        <f t="shared" si="197"/>
        <v>2025</v>
      </c>
      <c r="J2530" t="str">
        <f t="shared" si="198"/>
        <v>2025-04</v>
      </c>
      <c r="K2530" t="str">
        <f t="shared" si="199"/>
        <v>Semaine</v>
      </c>
    </row>
    <row r="2531" spans="1:11">
      <c r="A2531" t="s">
        <v>8</v>
      </c>
      <c r="B2531" s="162">
        <v>45774</v>
      </c>
      <c r="C2531" s="5">
        <v>836.36</v>
      </c>
      <c r="E2531" t="s">
        <v>380</v>
      </c>
      <c r="F2531" t="s">
        <v>69</v>
      </c>
      <c r="G2531" t="str">
        <f t="shared" si="195"/>
        <v>avr-2025</v>
      </c>
      <c r="H2531" t="str">
        <f t="shared" si="196"/>
        <v>27-avr</v>
      </c>
      <c r="I2531">
        <f t="shared" si="197"/>
        <v>2025</v>
      </c>
      <c r="J2531" t="str">
        <f t="shared" si="198"/>
        <v>2025-04</v>
      </c>
      <c r="K2531" t="str">
        <f t="shared" si="199"/>
        <v>Week-end</v>
      </c>
    </row>
    <row r="2532" spans="1:11">
      <c r="A2532" t="s">
        <v>8</v>
      </c>
      <c r="B2532" s="162">
        <v>45773</v>
      </c>
      <c r="C2532" s="5">
        <v>504.55</v>
      </c>
      <c r="E2532" t="s">
        <v>380</v>
      </c>
      <c r="F2532" t="s">
        <v>69</v>
      </c>
      <c r="G2532" t="str">
        <f t="shared" si="195"/>
        <v>avr-2025</v>
      </c>
      <c r="H2532" t="str">
        <f t="shared" si="196"/>
        <v>26-avr</v>
      </c>
      <c r="I2532">
        <f t="shared" si="197"/>
        <v>2025</v>
      </c>
      <c r="J2532" t="str">
        <f t="shared" si="198"/>
        <v>2025-04</v>
      </c>
      <c r="K2532" t="str">
        <f t="shared" si="199"/>
        <v>Week-end</v>
      </c>
    </row>
    <row r="2533" spans="1:11">
      <c r="A2533" t="s">
        <v>8</v>
      </c>
      <c r="B2533" s="162">
        <v>45772</v>
      </c>
      <c r="C2533" s="5">
        <v>4847.2700000000004</v>
      </c>
      <c r="E2533" t="s">
        <v>380</v>
      </c>
      <c r="F2533" t="s">
        <v>69</v>
      </c>
      <c r="G2533" t="str">
        <f t="shared" si="195"/>
        <v>avr-2025</v>
      </c>
      <c r="H2533" t="str">
        <f t="shared" si="196"/>
        <v>25-avr</v>
      </c>
      <c r="I2533">
        <f t="shared" si="197"/>
        <v>2025</v>
      </c>
      <c r="J2533" t="str">
        <f t="shared" si="198"/>
        <v>2025-04</v>
      </c>
      <c r="K2533" t="str">
        <f t="shared" si="199"/>
        <v>Semaine</v>
      </c>
    </row>
    <row r="2534" spans="1:11">
      <c r="A2534" t="s">
        <v>8</v>
      </c>
      <c r="B2534" s="162">
        <v>45771</v>
      </c>
      <c r="C2534" s="5">
        <v>4524.54</v>
      </c>
      <c r="E2534" t="s">
        <v>380</v>
      </c>
      <c r="F2534" t="s">
        <v>69</v>
      </c>
      <c r="G2534" t="str">
        <f t="shared" si="195"/>
        <v>avr-2025</v>
      </c>
      <c r="H2534" t="str">
        <f t="shared" si="196"/>
        <v>24-avr</v>
      </c>
      <c r="I2534">
        <f t="shared" si="197"/>
        <v>2025</v>
      </c>
      <c r="J2534" t="str">
        <f t="shared" si="198"/>
        <v>2025-04</v>
      </c>
      <c r="K2534" t="str">
        <f t="shared" si="199"/>
        <v>Semaine</v>
      </c>
    </row>
    <row r="2535" spans="1:11">
      <c r="A2535" t="s">
        <v>8</v>
      </c>
      <c r="B2535" s="162">
        <v>45770</v>
      </c>
      <c r="C2535" s="5">
        <v>6990.91</v>
      </c>
      <c r="E2535" t="s">
        <v>380</v>
      </c>
      <c r="F2535" t="s">
        <v>69</v>
      </c>
      <c r="G2535" t="str">
        <f t="shared" si="195"/>
        <v>avr-2025</v>
      </c>
      <c r="H2535" t="str">
        <f t="shared" si="196"/>
        <v>23-avr</v>
      </c>
      <c r="I2535">
        <f t="shared" si="197"/>
        <v>2025</v>
      </c>
      <c r="J2535" t="str">
        <f t="shared" si="198"/>
        <v>2025-04</v>
      </c>
      <c r="K2535" t="str">
        <f t="shared" si="199"/>
        <v>Semaine</v>
      </c>
    </row>
    <row r="2536" spans="1:11">
      <c r="A2536" t="s">
        <v>8</v>
      </c>
      <c r="B2536" s="162">
        <v>45769</v>
      </c>
      <c r="C2536" s="5">
        <v>7357</v>
      </c>
      <c r="E2536" t="s">
        <v>380</v>
      </c>
      <c r="F2536" t="s">
        <v>69</v>
      </c>
      <c r="G2536" t="str">
        <f t="shared" si="195"/>
        <v>avr-2025</v>
      </c>
      <c r="H2536" t="str">
        <f t="shared" si="196"/>
        <v>22-avr</v>
      </c>
      <c r="I2536">
        <f t="shared" si="197"/>
        <v>2025</v>
      </c>
      <c r="J2536" t="str">
        <f t="shared" si="198"/>
        <v>2025-04</v>
      </c>
      <c r="K2536" t="str">
        <f t="shared" si="199"/>
        <v>Semaine</v>
      </c>
    </row>
    <row r="2537" spans="1:11">
      <c r="A2537" t="s">
        <v>8</v>
      </c>
      <c r="B2537" s="162">
        <v>45768</v>
      </c>
      <c r="C2537" s="5">
        <v>696.36</v>
      </c>
      <c r="E2537" t="s">
        <v>380</v>
      </c>
      <c r="F2537" t="s">
        <v>69</v>
      </c>
      <c r="G2537" t="str">
        <f t="shared" si="195"/>
        <v>avr-2025</v>
      </c>
      <c r="H2537" t="str">
        <f t="shared" si="196"/>
        <v>21-avr</v>
      </c>
      <c r="I2537">
        <f t="shared" si="197"/>
        <v>2025</v>
      </c>
      <c r="J2537" t="str">
        <f t="shared" si="198"/>
        <v>2025-04</v>
      </c>
      <c r="K2537" t="str">
        <f t="shared" si="199"/>
        <v>Semaine</v>
      </c>
    </row>
    <row r="2538" spans="1:11">
      <c r="A2538" t="s">
        <v>8</v>
      </c>
      <c r="B2538" s="162">
        <v>45767</v>
      </c>
      <c r="C2538" s="5">
        <v>774.55</v>
      </c>
      <c r="E2538" t="s">
        <v>380</v>
      </c>
      <c r="F2538" t="s">
        <v>69</v>
      </c>
      <c r="G2538" t="str">
        <f t="shared" si="195"/>
        <v>avr-2025</v>
      </c>
      <c r="H2538" t="str">
        <f t="shared" si="196"/>
        <v>20-avr</v>
      </c>
      <c r="I2538">
        <f t="shared" si="197"/>
        <v>2025</v>
      </c>
      <c r="J2538" t="str">
        <f t="shared" si="198"/>
        <v>2025-04</v>
      </c>
      <c r="K2538" t="str">
        <f t="shared" si="199"/>
        <v>Week-end</v>
      </c>
    </row>
    <row r="2539" spans="1:11">
      <c r="A2539" t="s">
        <v>8</v>
      </c>
      <c r="B2539" s="162">
        <v>45766</v>
      </c>
      <c r="C2539" s="5">
        <v>836.36</v>
      </c>
      <c r="E2539" t="s">
        <v>380</v>
      </c>
      <c r="F2539" t="s">
        <v>69</v>
      </c>
      <c r="G2539" t="str">
        <f t="shared" si="195"/>
        <v>avr-2025</v>
      </c>
      <c r="H2539" t="str">
        <f t="shared" si="196"/>
        <v>19-avr</v>
      </c>
      <c r="I2539">
        <f t="shared" si="197"/>
        <v>2025</v>
      </c>
      <c r="J2539" t="str">
        <f t="shared" si="198"/>
        <v>2025-04</v>
      </c>
      <c r="K2539" t="str">
        <f t="shared" si="199"/>
        <v>Week-end</v>
      </c>
    </row>
    <row r="2540" spans="1:11">
      <c r="A2540" t="s">
        <v>8</v>
      </c>
      <c r="B2540" s="162">
        <v>45765</v>
      </c>
      <c r="C2540" s="5">
        <v>1019.09</v>
      </c>
      <c r="E2540" t="s">
        <v>380</v>
      </c>
      <c r="F2540" t="s">
        <v>69</v>
      </c>
      <c r="G2540" t="str">
        <f t="shared" si="195"/>
        <v>avr-2025</v>
      </c>
      <c r="H2540" t="str">
        <f t="shared" si="196"/>
        <v>18-avr</v>
      </c>
      <c r="I2540">
        <f t="shared" si="197"/>
        <v>2025</v>
      </c>
      <c r="J2540" t="str">
        <f t="shared" si="198"/>
        <v>2025-04</v>
      </c>
      <c r="K2540" t="str">
        <f t="shared" si="199"/>
        <v>Semaine</v>
      </c>
    </row>
    <row r="2541" spans="1:11">
      <c r="A2541" t="s">
        <v>8</v>
      </c>
      <c r="B2541" s="162">
        <v>45764</v>
      </c>
      <c r="C2541" s="5">
        <v>3467.27</v>
      </c>
      <c r="E2541" t="s">
        <v>380</v>
      </c>
      <c r="F2541" t="s">
        <v>69</v>
      </c>
      <c r="G2541" t="str">
        <f t="shared" si="195"/>
        <v>avr-2025</v>
      </c>
      <c r="H2541" t="str">
        <f t="shared" si="196"/>
        <v>17-avr</v>
      </c>
      <c r="I2541">
        <f t="shared" si="197"/>
        <v>2025</v>
      </c>
      <c r="J2541" t="str">
        <f t="shared" si="198"/>
        <v>2025-04</v>
      </c>
      <c r="K2541" t="str">
        <f t="shared" si="199"/>
        <v>Semaine</v>
      </c>
    </row>
    <row r="2542" spans="1:11">
      <c r="A2542" t="s">
        <v>8</v>
      </c>
      <c r="B2542" s="162">
        <v>45763</v>
      </c>
      <c r="C2542" s="5">
        <v>5504.54</v>
      </c>
      <c r="E2542" t="s">
        <v>380</v>
      </c>
      <c r="F2542" t="s">
        <v>69</v>
      </c>
      <c r="G2542" t="str">
        <f t="shared" si="195"/>
        <v>avr-2025</v>
      </c>
      <c r="H2542" t="str">
        <f t="shared" si="196"/>
        <v>16-avr</v>
      </c>
      <c r="I2542">
        <f t="shared" si="197"/>
        <v>2025</v>
      </c>
      <c r="J2542" t="str">
        <f t="shared" si="198"/>
        <v>2025-04</v>
      </c>
      <c r="K2542" t="str">
        <f t="shared" si="199"/>
        <v>Semaine</v>
      </c>
    </row>
    <row r="2543" spans="1:11">
      <c r="A2543" t="s">
        <v>8</v>
      </c>
      <c r="B2543" s="162">
        <v>45762</v>
      </c>
      <c r="C2543" s="5">
        <v>3610</v>
      </c>
      <c r="E2543" t="s">
        <v>380</v>
      </c>
      <c r="F2543" t="s">
        <v>69</v>
      </c>
      <c r="G2543" t="str">
        <f t="shared" si="195"/>
        <v>avr-2025</v>
      </c>
      <c r="H2543" t="str">
        <f t="shared" si="196"/>
        <v>15-avr</v>
      </c>
      <c r="I2543">
        <f t="shared" si="197"/>
        <v>2025</v>
      </c>
      <c r="J2543" t="str">
        <f t="shared" si="198"/>
        <v>2025-04</v>
      </c>
      <c r="K2543" t="str">
        <f t="shared" si="199"/>
        <v>Semaine</v>
      </c>
    </row>
    <row r="2544" spans="1:11">
      <c r="A2544" t="s">
        <v>8</v>
      </c>
      <c r="B2544" s="162">
        <v>45761</v>
      </c>
      <c r="C2544" s="5">
        <v>3674.54</v>
      </c>
      <c r="E2544" t="s">
        <v>380</v>
      </c>
      <c r="F2544" t="s">
        <v>69</v>
      </c>
      <c r="G2544" t="str">
        <f t="shared" si="195"/>
        <v>avr-2025</v>
      </c>
      <c r="H2544" t="str">
        <f t="shared" si="196"/>
        <v>14-avr</v>
      </c>
      <c r="I2544">
        <f t="shared" si="197"/>
        <v>2025</v>
      </c>
      <c r="J2544" t="str">
        <f t="shared" si="198"/>
        <v>2025-04</v>
      </c>
      <c r="K2544" t="str">
        <f t="shared" si="199"/>
        <v>Semaine</v>
      </c>
    </row>
    <row r="2545" spans="1:11">
      <c r="A2545" t="s">
        <v>8</v>
      </c>
      <c r="B2545" s="162">
        <v>45760</v>
      </c>
      <c r="C2545" s="5">
        <v>988.64</v>
      </c>
      <c r="E2545" t="s">
        <v>380</v>
      </c>
      <c r="F2545" t="s">
        <v>69</v>
      </c>
      <c r="G2545" t="str">
        <f t="shared" si="195"/>
        <v>avr-2025</v>
      </c>
      <c r="H2545" t="str">
        <f t="shared" si="196"/>
        <v>13-avr</v>
      </c>
      <c r="I2545">
        <f t="shared" si="197"/>
        <v>2025</v>
      </c>
      <c r="J2545" t="str">
        <f t="shared" si="198"/>
        <v>2025-04</v>
      </c>
      <c r="K2545" t="str">
        <f t="shared" si="199"/>
        <v>Week-end</v>
      </c>
    </row>
    <row r="2546" spans="1:11">
      <c r="A2546" t="s">
        <v>8</v>
      </c>
      <c r="B2546" s="162">
        <v>45759</v>
      </c>
      <c r="C2546" s="5">
        <v>2838.64</v>
      </c>
      <c r="E2546" t="s">
        <v>380</v>
      </c>
      <c r="F2546" t="s">
        <v>69</v>
      </c>
      <c r="G2546" t="str">
        <f t="shared" si="195"/>
        <v>avr-2025</v>
      </c>
      <c r="H2546" t="str">
        <f t="shared" si="196"/>
        <v>12-avr</v>
      </c>
      <c r="I2546">
        <f t="shared" si="197"/>
        <v>2025</v>
      </c>
      <c r="J2546" t="str">
        <f t="shared" si="198"/>
        <v>2025-04</v>
      </c>
      <c r="K2546" t="str">
        <f t="shared" si="199"/>
        <v>Week-end</v>
      </c>
    </row>
    <row r="2547" spans="1:11">
      <c r="A2547" t="s">
        <v>8</v>
      </c>
      <c r="B2547" s="162">
        <v>45758</v>
      </c>
      <c r="C2547" s="5">
        <v>2483.1799999999998</v>
      </c>
      <c r="E2547" t="s">
        <v>380</v>
      </c>
      <c r="F2547" t="s">
        <v>69</v>
      </c>
      <c r="G2547" t="str">
        <f t="shared" si="195"/>
        <v>avr-2025</v>
      </c>
      <c r="H2547" t="str">
        <f t="shared" si="196"/>
        <v>11-avr</v>
      </c>
      <c r="I2547">
        <f t="shared" si="197"/>
        <v>2025</v>
      </c>
      <c r="J2547" t="str">
        <f t="shared" si="198"/>
        <v>2025-04</v>
      </c>
      <c r="K2547" t="str">
        <f t="shared" si="199"/>
        <v>Semaine</v>
      </c>
    </row>
    <row r="2548" spans="1:11">
      <c r="A2548" t="s">
        <v>8</v>
      </c>
      <c r="B2548" s="162">
        <v>45757</v>
      </c>
      <c r="C2548" s="5">
        <v>13996.36</v>
      </c>
      <c r="E2548" t="s">
        <v>380</v>
      </c>
      <c r="F2548" t="s">
        <v>69</v>
      </c>
      <c r="G2548" t="str">
        <f t="shared" si="195"/>
        <v>avr-2025</v>
      </c>
      <c r="H2548" t="str">
        <f t="shared" si="196"/>
        <v>10-avr</v>
      </c>
      <c r="I2548">
        <f t="shared" si="197"/>
        <v>2025</v>
      </c>
      <c r="J2548" t="str">
        <f t="shared" si="198"/>
        <v>2025-04</v>
      </c>
      <c r="K2548" t="str">
        <f t="shared" si="199"/>
        <v>Semaine</v>
      </c>
    </row>
    <row r="2549" spans="1:11">
      <c r="A2549" t="s">
        <v>8</v>
      </c>
      <c r="B2549" s="162">
        <v>45756</v>
      </c>
      <c r="C2549" s="5">
        <v>15525.45</v>
      </c>
      <c r="E2549" t="s">
        <v>380</v>
      </c>
      <c r="F2549" t="s">
        <v>69</v>
      </c>
      <c r="G2549" t="str">
        <f t="shared" si="195"/>
        <v>avr-2025</v>
      </c>
      <c r="H2549" t="str">
        <f t="shared" si="196"/>
        <v>09-avr</v>
      </c>
      <c r="I2549">
        <f t="shared" si="197"/>
        <v>2025</v>
      </c>
      <c r="J2549" t="str">
        <f t="shared" si="198"/>
        <v>2025-04</v>
      </c>
      <c r="K2549" t="str">
        <f t="shared" si="199"/>
        <v>Semaine</v>
      </c>
    </row>
    <row r="2550" spans="1:11">
      <c r="A2550" t="s">
        <v>8</v>
      </c>
      <c r="B2550" s="162">
        <v>45755</v>
      </c>
      <c r="C2550" s="5">
        <v>13848.18</v>
      </c>
      <c r="E2550" t="s">
        <v>380</v>
      </c>
      <c r="F2550" t="s">
        <v>69</v>
      </c>
      <c r="G2550" t="str">
        <f t="shared" si="195"/>
        <v>avr-2025</v>
      </c>
      <c r="H2550" t="str">
        <f t="shared" si="196"/>
        <v>08-avr</v>
      </c>
      <c r="I2550">
        <f t="shared" si="197"/>
        <v>2025</v>
      </c>
      <c r="J2550" t="str">
        <f t="shared" si="198"/>
        <v>2025-04</v>
      </c>
      <c r="K2550" t="str">
        <f t="shared" si="199"/>
        <v>Semaine</v>
      </c>
    </row>
    <row r="2551" spans="1:11">
      <c r="A2551" t="s">
        <v>8</v>
      </c>
      <c r="B2551" s="162">
        <v>45754</v>
      </c>
      <c r="C2551" s="5">
        <v>5173.18</v>
      </c>
      <c r="E2551" t="s">
        <v>380</v>
      </c>
      <c r="F2551" t="s">
        <v>69</v>
      </c>
      <c r="G2551" t="str">
        <f t="shared" si="195"/>
        <v>avr-2025</v>
      </c>
      <c r="H2551" t="str">
        <f t="shared" si="196"/>
        <v>07-avr</v>
      </c>
      <c r="I2551">
        <f t="shared" si="197"/>
        <v>2025</v>
      </c>
      <c r="J2551" t="str">
        <f t="shared" si="198"/>
        <v>2025-04</v>
      </c>
      <c r="K2551" t="str">
        <f t="shared" si="199"/>
        <v>Semaine</v>
      </c>
    </row>
    <row r="2552" spans="1:11">
      <c r="A2552" t="s">
        <v>8</v>
      </c>
      <c r="B2552" s="162">
        <v>45753</v>
      </c>
      <c r="C2552" s="5">
        <v>2927.27</v>
      </c>
      <c r="E2552" t="s">
        <v>380</v>
      </c>
      <c r="F2552" t="s">
        <v>69</v>
      </c>
      <c r="G2552" t="str">
        <f t="shared" si="195"/>
        <v>avr-2025</v>
      </c>
      <c r="H2552" t="str">
        <f t="shared" si="196"/>
        <v>06-avr</v>
      </c>
      <c r="I2552">
        <f t="shared" si="197"/>
        <v>2025</v>
      </c>
      <c r="J2552" t="str">
        <f t="shared" si="198"/>
        <v>2025-04</v>
      </c>
      <c r="K2552" t="str">
        <f t="shared" si="199"/>
        <v>Week-end</v>
      </c>
    </row>
    <row r="2553" spans="1:11">
      <c r="A2553" t="s">
        <v>8</v>
      </c>
      <c r="B2553" s="162">
        <v>45752</v>
      </c>
      <c r="C2553" s="5">
        <v>582.73</v>
      </c>
      <c r="E2553" t="s">
        <v>380</v>
      </c>
      <c r="F2553" t="s">
        <v>69</v>
      </c>
      <c r="G2553" t="str">
        <f t="shared" si="195"/>
        <v>avr-2025</v>
      </c>
      <c r="H2553" t="str">
        <f t="shared" si="196"/>
        <v>05-avr</v>
      </c>
      <c r="I2553">
        <f t="shared" si="197"/>
        <v>2025</v>
      </c>
      <c r="J2553" t="str">
        <f t="shared" si="198"/>
        <v>2025-04</v>
      </c>
      <c r="K2553" t="str">
        <f t="shared" si="199"/>
        <v>Week-end</v>
      </c>
    </row>
    <row r="2554" spans="1:11">
      <c r="A2554" t="s">
        <v>8</v>
      </c>
      <c r="B2554" s="162">
        <v>45751</v>
      </c>
      <c r="C2554" s="5">
        <v>7610.91</v>
      </c>
      <c r="E2554" t="s">
        <v>380</v>
      </c>
      <c r="F2554" t="s">
        <v>69</v>
      </c>
      <c r="G2554" t="str">
        <f t="shared" si="195"/>
        <v>avr-2025</v>
      </c>
      <c r="H2554" t="str">
        <f t="shared" si="196"/>
        <v>04-avr</v>
      </c>
      <c r="I2554">
        <f t="shared" si="197"/>
        <v>2025</v>
      </c>
      <c r="J2554" t="str">
        <f t="shared" si="198"/>
        <v>2025-04</v>
      </c>
      <c r="K2554" t="str">
        <f t="shared" si="199"/>
        <v>Semaine</v>
      </c>
    </row>
    <row r="2555" spans="1:11">
      <c r="A2555" t="s">
        <v>8</v>
      </c>
      <c r="B2555" s="162">
        <v>45750</v>
      </c>
      <c r="C2555" s="5">
        <v>12791.81</v>
      </c>
      <c r="E2555" t="s">
        <v>380</v>
      </c>
      <c r="F2555" t="s">
        <v>69</v>
      </c>
      <c r="G2555" t="str">
        <f t="shared" si="195"/>
        <v>avr-2025</v>
      </c>
      <c r="H2555" t="str">
        <f t="shared" si="196"/>
        <v>03-avr</v>
      </c>
      <c r="I2555">
        <f t="shared" si="197"/>
        <v>2025</v>
      </c>
      <c r="J2555" t="str">
        <f t="shared" si="198"/>
        <v>2025-04</v>
      </c>
      <c r="K2555" t="str">
        <f t="shared" si="199"/>
        <v>Semaine</v>
      </c>
    </row>
    <row r="2556" spans="1:11">
      <c r="A2556" t="s">
        <v>8</v>
      </c>
      <c r="B2556" s="162">
        <v>45749</v>
      </c>
      <c r="C2556" s="5">
        <v>9770</v>
      </c>
      <c r="E2556" t="s">
        <v>380</v>
      </c>
      <c r="F2556" t="s">
        <v>69</v>
      </c>
      <c r="G2556" t="str">
        <f t="shared" si="195"/>
        <v>avr-2025</v>
      </c>
      <c r="H2556" t="str">
        <f t="shared" si="196"/>
        <v>02-avr</v>
      </c>
      <c r="I2556">
        <f t="shared" si="197"/>
        <v>2025</v>
      </c>
      <c r="J2556" t="str">
        <f t="shared" si="198"/>
        <v>2025-04</v>
      </c>
      <c r="K2556" t="str">
        <f t="shared" si="199"/>
        <v>Semaine</v>
      </c>
    </row>
    <row r="2557" spans="1:11">
      <c r="A2557" t="s">
        <v>8</v>
      </c>
      <c r="B2557" s="162">
        <v>45748</v>
      </c>
      <c r="C2557" s="5">
        <v>13246.36</v>
      </c>
      <c r="E2557" t="s">
        <v>380</v>
      </c>
      <c r="F2557" t="s">
        <v>69</v>
      </c>
      <c r="G2557" t="str">
        <f t="shared" si="195"/>
        <v>avr-2025</v>
      </c>
      <c r="H2557" t="str">
        <f t="shared" si="196"/>
        <v>01-avr</v>
      </c>
      <c r="I2557">
        <f t="shared" si="197"/>
        <v>2025</v>
      </c>
      <c r="J2557" t="str">
        <f t="shared" si="198"/>
        <v>2025-04</v>
      </c>
      <c r="K2557" t="str">
        <f t="shared" si="199"/>
        <v>Semaine</v>
      </c>
    </row>
    <row r="2558" spans="1:11">
      <c r="A2558" t="s">
        <v>8</v>
      </c>
      <c r="B2558" s="162">
        <v>45747</v>
      </c>
      <c r="C2558" s="5">
        <v>7630</v>
      </c>
      <c r="E2558" t="s">
        <v>380</v>
      </c>
      <c r="F2558" t="s">
        <v>69</v>
      </c>
      <c r="G2558" t="str">
        <f t="shared" si="195"/>
        <v>mars-2025</v>
      </c>
      <c r="H2558" t="str">
        <f t="shared" si="196"/>
        <v>31-mars</v>
      </c>
      <c r="I2558">
        <f t="shared" si="197"/>
        <v>2025</v>
      </c>
      <c r="J2558" t="str">
        <f t="shared" si="198"/>
        <v>2025-03</v>
      </c>
      <c r="K2558" t="str">
        <f t="shared" si="199"/>
        <v>Semaine</v>
      </c>
    </row>
    <row r="2559" spans="1:11">
      <c r="A2559" t="s">
        <v>8</v>
      </c>
      <c r="B2559" s="162">
        <v>45746</v>
      </c>
      <c r="C2559" s="5">
        <v>1929.18</v>
      </c>
      <c r="E2559" t="s">
        <v>380</v>
      </c>
      <c r="F2559" t="s">
        <v>69</v>
      </c>
      <c r="G2559" t="str">
        <f t="shared" si="195"/>
        <v>mars-2025</v>
      </c>
      <c r="H2559" t="str">
        <f t="shared" si="196"/>
        <v>30-mars</v>
      </c>
      <c r="I2559">
        <f t="shared" si="197"/>
        <v>2025</v>
      </c>
      <c r="J2559" t="str">
        <f t="shared" si="198"/>
        <v>2025-03</v>
      </c>
      <c r="K2559" t="str">
        <f t="shared" si="199"/>
        <v>Week-end</v>
      </c>
    </row>
    <row r="2560" spans="1:11">
      <c r="A2560" t="s">
        <v>8</v>
      </c>
      <c r="B2560" s="162">
        <v>45745</v>
      </c>
      <c r="C2560" s="5">
        <v>2340.91</v>
      </c>
      <c r="E2560" t="s">
        <v>380</v>
      </c>
      <c r="F2560" t="s">
        <v>69</v>
      </c>
      <c r="G2560" t="str">
        <f t="shared" si="195"/>
        <v>mars-2025</v>
      </c>
      <c r="H2560" t="str">
        <f t="shared" si="196"/>
        <v>29-mars</v>
      </c>
      <c r="I2560">
        <f t="shared" si="197"/>
        <v>2025</v>
      </c>
      <c r="J2560" t="str">
        <f t="shared" si="198"/>
        <v>2025-03</v>
      </c>
      <c r="K2560" t="str">
        <f t="shared" si="199"/>
        <v>Week-end</v>
      </c>
    </row>
    <row r="2561" spans="1:11">
      <c r="A2561" t="s">
        <v>8</v>
      </c>
      <c r="B2561" s="162">
        <v>45744</v>
      </c>
      <c r="C2561" s="5">
        <v>8117.27</v>
      </c>
      <c r="E2561" t="s">
        <v>380</v>
      </c>
      <c r="F2561" t="s">
        <v>69</v>
      </c>
      <c r="G2561" t="str">
        <f t="shared" si="195"/>
        <v>mars-2025</v>
      </c>
      <c r="H2561" t="str">
        <f t="shared" si="196"/>
        <v>28-mars</v>
      </c>
      <c r="I2561">
        <f t="shared" si="197"/>
        <v>2025</v>
      </c>
      <c r="J2561" t="str">
        <f t="shared" si="198"/>
        <v>2025-03</v>
      </c>
      <c r="K2561" t="str">
        <f t="shared" si="199"/>
        <v>Semaine</v>
      </c>
    </row>
    <row r="2562" spans="1:11">
      <c r="A2562" t="s">
        <v>8</v>
      </c>
      <c r="B2562" s="162">
        <v>45743</v>
      </c>
      <c r="C2562" s="5">
        <v>15299</v>
      </c>
      <c r="E2562" t="s">
        <v>380</v>
      </c>
      <c r="F2562" t="s">
        <v>69</v>
      </c>
      <c r="G2562" t="str">
        <f t="shared" ref="G2562:G2625" si="200">TEXT(B2562,"mmm-aaaa")</f>
        <v>mars-2025</v>
      </c>
      <c r="H2562" t="str">
        <f t="shared" ref="H2562:H2625" si="201">TEXT(B2562,"jj-mmm")</f>
        <v>27-mars</v>
      </c>
      <c r="I2562">
        <f t="shared" ref="I2562:I2625" si="202">YEAR(B2562)</f>
        <v>2025</v>
      </c>
      <c r="J2562" t="str">
        <f t="shared" ref="J2562:J2625" si="203">TEXT(B2562,"aaaa-mm")</f>
        <v>2025-03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62">
        <v>45742</v>
      </c>
      <c r="C2563" s="5">
        <v>13832.72</v>
      </c>
      <c r="E2563" t="s">
        <v>380</v>
      </c>
      <c r="F2563" t="s">
        <v>69</v>
      </c>
      <c r="G2563" t="str">
        <f t="shared" si="200"/>
        <v>mars-2025</v>
      </c>
      <c r="H2563" t="str">
        <f t="shared" si="201"/>
        <v>26-mars</v>
      </c>
      <c r="I2563">
        <f t="shared" si="202"/>
        <v>2025</v>
      </c>
      <c r="J2563" t="str">
        <f t="shared" si="203"/>
        <v>2025-03</v>
      </c>
      <c r="K2563" t="str">
        <f t="shared" si="204"/>
        <v>Semaine</v>
      </c>
    </row>
    <row r="2564" spans="1:11">
      <c r="A2564" t="s">
        <v>8</v>
      </c>
      <c r="B2564" s="162">
        <v>45741</v>
      </c>
      <c r="C2564" s="5">
        <v>15966.36</v>
      </c>
      <c r="E2564" t="s">
        <v>380</v>
      </c>
      <c r="F2564" t="s">
        <v>69</v>
      </c>
      <c r="G2564" t="str">
        <f t="shared" si="200"/>
        <v>mars-2025</v>
      </c>
      <c r="H2564" t="str">
        <f t="shared" si="201"/>
        <v>25-mars</v>
      </c>
      <c r="I2564">
        <f t="shared" si="202"/>
        <v>2025</v>
      </c>
      <c r="J2564" t="str">
        <f t="shared" si="203"/>
        <v>2025-03</v>
      </c>
      <c r="K2564" t="str">
        <f t="shared" si="204"/>
        <v>Semaine</v>
      </c>
    </row>
    <row r="2565" spans="1:11">
      <c r="A2565" t="s">
        <v>8</v>
      </c>
      <c r="B2565" s="162">
        <v>45740</v>
      </c>
      <c r="C2565" s="5">
        <v>13007.27</v>
      </c>
      <c r="E2565" t="s">
        <v>380</v>
      </c>
      <c r="F2565" t="s">
        <v>69</v>
      </c>
      <c r="G2565" t="str">
        <f t="shared" si="200"/>
        <v>mars-2025</v>
      </c>
      <c r="H2565" t="str">
        <f t="shared" si="201"/>
        <v>24-mars</v>
      </c>
      <c r="I2565">
        <f t="shared" si="202"/>
        <v>2025</v>
      </c>
      <c r="J2565" t="str">
        <f t="shared" si="203"/>
        <v>2025-03</v>
      </c>
      <c r="K2565" t="str">
        <f t="shared" si="204"/>
        <v>Semaine</v>
      </c>
    </row>
    <row r="2566" spans="1:11">
      <c r="A2566" t="s">
        <v>8</v>
      </c>
      <c r="B2566" s="162">
        <v>45739</v>
      </c>
      <c r="C2566" s="5">
        <v>3440.91</v>
      </c>
      <c r="E2566" t="s">
        <v>380</v>
      </c>
      <c r="F2566" t="s">
        <v>69</v>
      </c>
      <c r="G2566" t="str">
        <f t="shared" si="200"/>
        <v>mars-2025</v>
      </c>
      <c r="H2566" t="str">
        <f t="shared" si="201"/>
        <v>23-mars</v>
      </c>
      <c r="I2566">
        <f t="shared" si="202"/>
        <v>2025</v>
      </c>
      <c r="J2566" t="str">
        <f t="shared" si="203"/>
        <v>2025-03</v>
      </c>
      <c r="K2566" t="str">
        <f t="shared" si="204"/>
        <v>Week-end</v>
      </c>
    </row>
    <row r="2567" spans="1:11">
      <c r="A2567" t="s">
        <v>8</v>
      </c>
      <c r="B2567" s="162">
        <v>45738</v>
      </c>
      <c r="C2567" s="5">
        <v>2133.64</v>
      </c>
      <c r="E2567" t="s">
        <v>380</v>
      </c>
      <c r="F2567" t="s">
        <v>69</v>
      </c>
      <c r="G2567" t="str">
        <f t="shared" si="200"/>
        <v>mars-2025</v>
      </c>
      <c r="H2567" t="str">
        <f t="shared" si="201"/>
        <v>22-mars</v>
      </c>
      <c r="I2567">
        <f t="shared" si="202"/>
        <v>2025</v>
      </c>
      <c r="J2567" t="str">
        <f t="shared" si="203"/>
        <v>2025-03</v>
      </c>
      <c r="K2567" t="str">
        <f t="shared" si="204"/>
        <v>Week-end</v>
      </c>
    </row>
    <row r="2568" spans="1:11">
      <c r="A2568" t="s">
        <v>8</v>
      </c>
      <c r="B2568" s="162">
        <v>45737</v>
      </c>
      <c r="C2568" s="5">
        <v>3633.64</v>
      </c>
      <c r="E2568" t="s">
        <v>380</v>
      </c>
      <c r="F2568" t="s">
        <v>69</v>
      </c>
      <c r="G2568" t="str">
        <f t="shared" si="200"/>
        <v>mars-2025</v>
      </c>
      <c r="H2568" t="str">
        <f t="shared" si="201"/>
        <v>21-mars</v>
      </c>
      <c r="I2568">
        <f t="shared" si="202"/>
        <v>2025</v>
      </c>
      <c r="J2568" t="str">
        <f t="shared" si="203"/>
        <v>2025-03</v>
      </c>
      <c r="K2568" t="str">
        <f t="shared" si="204"/>
        <v>Semaine</v>
      </c>
    </row>
    <row r="2569" spans="1:11">
      <c r="A2569" t="s">
        <v>8</v>
      </c>
      <c r="B2569" s="162">
        <v>45736</v>
      </c>
      <c r="C2569" s="5">
        <v>3998.18</v>
      </c>
      <c r="E2569" t="s">
        <v>380</v>
      </c>
      <c r="F2569" t="s">
        <v>69</v>
      </c>
      <c r="G2569" t="str">
        <f t="shared" si="200"/>
        <v>mars-2025</v>
      </c>
      <c r="H2569" t="str">
        <f t="shared" si="201"/>
        <v>20-mars</v>
      </c>
      <c r="I2569">
        <f t="shared" si="202"/>
        <v>2025</v>
      </c>
      <c r="J2569" t="str">
        <f t="shared" si="203"/>
        <v>2025-03</v>
      </c>
      <c r="K2569" t="str">
        <f t="shared" si="204"/>
        <v>Semaine</v>
      </c>
    </row>
    <row r="2570" spans="1:11">
      <c r="A2570" t="s">
        <v>8</v>
      </c>
      <c r="B2570" s="162">
        <v>45735</v>
      </c>
      <c r="C2570" s="5">
        <v>5000.91</v>
      </c>
      <c r="E2570" t="s">
        <v>380</v>
      </c>
      <c r="F2570" t="s">
        <v>69</v>
      </c>
      <c r="G2570" t="str">
        <f t="shared" si="200"/>
        <v>mars-2025</v>
      </c>
      <c r="H2570" t="str">
        <f t="shared" si="201"/>
        <v>19-mars</v>
      </c>
      <c r="I2570">
        <f t="shared" si="202"/>
        <v>2025</v>
      </c>
      <c r="J2570" t="str">
        <f t="shared" si="203"/>
        <v>2025-03</v>
      </c>
      <c r="K2570" t="str">
        <f t="shared" si="204"/>
        <v>Semaine</v>
      </c>
    </row>
    <row r="2571" spans="1:11">
      <c r="A2571" t="s">
        <v>8</v>
      </c>
      <c r="B2571" s="162">
        <v>45734</v>
      </c>
      <c r="C2571" s="5">
        <v>4254.54</v>
      </c>
      <c r="E2571" t="s">
        <v>380</v>
      </c>
      <c r="F2571" t="s">
        <v>69</v>
      </c>
      <c r="G2571" t="str">
        <f t="shared" si="200"/>
        <v>mars-2025</v>
      </c>
      <c r="H2571" t="str">
        <f t="shared" si="201"/>
        <v>18-mars</v>
      </c>
      <c r="I2571">
        <f t="shared" si="202"/>
        <v>2025</v>
      </c>
      <c r="J2571" t="str">
        <f t="shared" si="203"/>
        <v>2025-03</v>
      </c>
      <c r="K2571" t="str">
        <f t="shared" si="204"/>
        <v>Semaine</v>
      </c>
    </row>
    <row r="2572" spans="1:11">
      <c r="A2572" t="s">
        <v>8</v>
      </c>
      <c r="B2572" s="162">
        <v>45733</v>
      </c>
      <c r="C2572" s="5">
        <v>3290</v>
      </c>
      <c r="E2572" t="s">
        <v>380</v>
      </c>
      <c r="F2572" t="s">
        <v>69</v>
      </c>
      <c r="G2572" t="str">
        <f t="shared" si="200"/>
        <v>mars-2025</v>
      </c>
      <c r="H2572" t="str">
        <f t="shared" si="201"/>
        <v>17-mars</v>
      </c>
      <c r="I2572">
        <f t="shared" si="202"/>
        <v>2025</v>
      </c>
      <c r="J2572" t="str">
        <f t="shared" si="203"/>
        <v>2025-03</v>
      </c>
      <c r="K2572" t="str">
        <f t="shared" si="204"/>
        <v>Semaine</v>
      </c>
    </row>
    <row r="2573" spans="1:11">
      <c r="A2573" t="s">
        <v>8</v>
      </c>
      <c r="B2573" s="162">
        <v>45732</v>
      </c>
      <c r="C2573" s="5">
        <v>515.45000000000005</v>
      </c>
      <c r="E2573" t="s">
        <v>380</v>
      </c>
      <c r="F2573" t="s">
        <v>69</v>
      </c>
      <c r="G2573" t="str">
        <f t="shared" si="200"/>
        <v>mars-2025</v>
      </c>
      <c r="H2573" t="str">
        <f t="shared" si="201"/>
        <v>16-mars</v>
      </c>
      <c r="I2573">
        <f t="shared" si="202"/>
        <v>2025</v>
      </c>
      <c r="J2573" t="str">
        <f t="shared" si="203"/>
        <v>2025-03</v>
      </c>
      <c r="K2573" t="str">
        <f t="shared" si="204"/>
        <v>Week-end</v>
      </c>
    </row>
    <row r="2574" spans="1:11">
      <c r="A2574" t="s">
        <v>8</v>
      </c>
      <c r="B2574" s="162">
        <v>45731</v>
      </c>
      <c r="C2574" s="5">
        <v>6528.18</v>
      </c>
      <c r="E2574" t="s">
        <v>380</v>
      </c>
      <c r="F2574" t="s">
        <v>69</v>
      </c>
      <c r="G2574" t="str">
        <f t="shared" si="200"/>
        <v>mars-2025</v>
      </c>
      <c r="H2574" t="str">
        <f t="shared" si="201"/>
        <v>15-mars</v>
      </c>
      <c r="I2574">
        <f t="shared" si="202"/>
        <v>2025</v>
      </c>
      <c r="J2574" t="str">
        <f t="shared" si="203"/>
        <v>2025-03</v>
      </c>
      <c r="K2574" t="str">
        <f t="shared" si="204"/>
        <v>Week-end</v>
      </c>
    </row>
    <row r="2575" spans="1:11">
      <c r="A2575" t="s">
        <v>8</v>
      </c>
      <c r="B2575" s="162">
        <v>45730</v>
      </c>
      <c r="C2575" s="5">
        <v>7008.18</v>
      </c>
      <c r="E2575" t="s">
        <v>380</v>
      </c>
      <c r="F2575" t="s">
        <v>69</v>
      </c>
      <c r="G2575" t="str">
        <f t="shared" si="200"/>
        <v>mars-2025</v>
      </c>
      <c r="H2575" t="str">
        <f t="shared" si="201"/>
        <v>14-mars</v>
      </c>
      <c r="I2575">
        <f t="shared" si="202"/>
        <v>2025</v>
      </c>
      <c r="J2575" t="str">
        <f t="shared" si="203"/>
        <v>2025-03</v>
      </c>
      <c r="K2575" t="str">
        <f t="shared" si="204"/>
        <v>Semaine</v>
      </c>
    </row>
    <row r="2576" spans="1:11">
      <c r="A2576" t="s">
        <v>8</v>
      </c>
      <c r="B2576" s="162">
        <v>45729</v>
      </c>
      <c r="C2576" s="5">
        <v>8680</v>
      </c>
      <c r="E2576" t="s">
        <v>380</v>
      </c>
      <c r="F2576" t="s">
        <v>69</v>
      </c>
      <c r="G2576" t="str">
        <f t="shared" si="200"/>
        <v>mars-2025</v>
      </c>
      <c r="H2576" t="str">
        <f t="shared" si="201"/>
        <v>13-mars</v>
      </c>
      <c r="I2576">
        <f t="shared" si="202"/>
        <v>2025</v>
      </c>
      <c r="J2576" t="str">
        <f t="shared" si="203"/>
        <v>2025-03</v>
      </c>
      <c r="K2576" t="str">
        <f t="shared" si="204"/>
        <v>Semaine</v>
      </c>
    </row>
    <row r="2577" spans="1:11">
      <c r="A2577" t="s">
        <v>8</v>
      </c>
      <c r="B2577" s="162">
        <v>45728</v>
      </c>
      <c r="C2577" s="5">
        <v>6026.36</v>
      </c>
      <c r="E2577" t="s">
        <v>380</v>
      </c>
      <c r="F2577" t="s">
        <v>69</v>
      </c>
      <c r="G2577" t="str">
        <f t="shared" si="200"/>
        <v>mars-2025</v>
      </c>
      <c r="H2577" t="str">
        <f t="shared" si="201"/>
        <v>12-mars</v>
      </c>
      <c r="I2577">
        <f t="shared" si="202"/>
        <v>2025</v>
      </c>
      <c r="J2577" t="str">
        <f t="shared" si="203"/>
        <v>2025-03</v>
      </c>
      <c r="K2577" t="str">
        <f t="shared" si="204"/>
        <v>Semaine</v>
      </c>
    </row>
    <row r="2578" spans="1:11">
      <c r="A2578" t="s">
        <v>8</v>
      </c>
      <c r="B2578" s="162">
        <v>45727</v>
      </c>
      <c r="C2578" s="5">
        <v>9117.27</v>
      </c>
      <c r="E2578" t="s">
        <v>380</v>
      </c>
      <c r="F2578" t="s">
        <v>69</v>
      </c>
      <c r="G2578" t="str">
        <f t="shared" si="200"/>
        <v>mars-2025</v>
      </c>
      <c r="H2578" t="str">
        <f t="shared" si="201"/>
        <v>11-mars</v>
      </c>
      <c r="I2578">
        <f t="shared" si="202"/>
        <v>2025</v>
      </c>
      <c r="J2578" t="str">
        <f t="shared" si="203"/>
        <v>2025-03</v>
      </c>
      <c r="K2578" t="str">
        <f t="shared" si="204"/>
        <v>Semaine</v>
      </c>
    </row>
    <row r="2579" spans="1:11">
      <c r="A2579" t="s">
        <v>8</v>
      </c>
      <c r="B2579" s="162">
        <v>45726</v>
      </c>
      <c r="C2579" s="5">
        <v>5088.18</v>
      </c>
      <c r="E2579" t="s">
        <v>380</v>
      </c>
      <c r="F2579" t="s">
        <v>69</v>
      </c>
      <c r="G2579" t="str">
        <f t="shared" si="200"/>
        <v>mars-2025</v>
      </c>
      <c r="H2579" t="str">
        <f t="shared" si="201"/>
        <v>10-mars</v>
      </c>
      <c r="I2579">
        <f t="shared" si="202"/>
        <v>2025</v>
      </c>
      <c r="J2579" t="str">
        <f t="shared" si="203"/>
        <v>2025-03</v>
      </c>
      <c r="K2579" t="str">
        <f t="shared" si="204"/>
        <v>Semaine</v>
      </c>
    </row>
    <row r="2580" spans="1:11">
      <c r="A2580" t="s">
        <v>8</v>
      </c>
      <c r="B2580" s="162">
        <v>45725</v>
      </c>
      <c r="C2580" s="5">
        <v>330.91</v>
      </c>
      <c r="E2580" t="s">
        <v>380</v>
      </c>
      <c r="F2580" t="s">
        <v>69</v>
      </c>
      <c r="G2580" t="str">
        <f t="shared" si="200"/>
        <v>mars-2025</v>
      </c>
      <c r="H2580" t="str">
        <f t="shared" si="201"/>
        <v>09-mars</v>
      </c>
      <c r="I2580">
        <f t="shared" si="202"/>
        <v>2025</v>
      </c>
      <c r="J2580" t="str">
        <f t="shared" si="203"/>
        <v>2025-03</v>
      </c>
      <c r="K2580" t="str">
        <f t="shared" si="204"/>
        <v>Week-end</v>
      </c>
    </row>
    <row r="2581" spans="1:11">
      <c r="A2581" t="s">
        <v>8</v>
      </c>
      <c r="B2581" s="162">
        <v>45724</v>
      </c>
      <c r="C2581" s="5">
        <v>185.45</v>
      </c>
      <c r="E2581" t="s">
        <v>380</v>
      </c>
      <c r="F2581" t="s">
        <v>69</v>
      </c>
      <c r="G2581" t="str">
        <f t="shared" si="200"/>
        <v>mars-2025</v>
      </c>
      <c r="H2581" t="str">
        <f t="shared" si="201"/>
        <v>08-mars</v>
      </c>
      <c r="I2581">
        <f t="shared" si="202"/>
        <v>2025</v>
      </c>
      <c r="J2581" t="str">
        <f t="shared" si="203"/>
        <v>2025-03</v>
      </c>
      <c r="K2581" t="str">
        <f t="shared" si="204"/>
        <v>Week-end</v>
      </c>
    </row>
    <row r="2582" spans="1:11">
      <c r="A2582" t="s">
        <v>8</v>
      </c>
      <c r="B2582" s="162">
        <v>45723</v>
      </c>
      <c r="C2582" s="5">
        <v>4521.82</v>
      </c>
      <c r="E2582" t="s">
        <v>380</v>
      </c>
      <c r="F2582" t="s">
        <v>69</v>
      </c>
      <c r="G2582" t="str">
        <f t="shared" si="200"/>
        <v>mars-2025</v>
      </c>
      <c r="H2582" t="str">
        <f t="shared" si="201"/>
        <v>07-mars</v>
      </c>
      <c r="I2582">
        <f t="shared" si="202"/>
        <v>2025</v>
      </c>
      <c r="J2582" t="str">
        <f t="shared" si="203"/>
        <v>2025-03</v>
      </c>
      <c r="K2582" t="str">
        <f t="shared" si="204"/>
        <v>Semaine</v>
      </c>
    </row>
    <row r="2583" spans="1:11">
      <c r="A2583" t="s">
        <v>8</v>
      </c>
      <c r="B2583" s="162">
        <v>45722</v>
      </c>
      <c r="C2583" s="5">
        <v>5383.63</v>
      </c>
      <c r="E2583" t="s">
        <v>380</v>
      </c>
      <c r="F2583" t="s">
        <v>69</v>
      </c>
      <c r="G2583" t="str">
        <f t="shared" si="200"/>
        <v>mars-2025</v>
      </c>
      <c r="H2583" t="str">
        <f t="shared" si="201"/>
        <v>06-mars</v>
      </c>
      <c r="I2583">
        <f t="shared" si="202"/>
        <v>2025</v>
      </c>
      <c r="J2583" t="str">
        <f t="shared" si="203"/>
        <v>2025-03</v>
      </c>
      <c r="K2583" t="str">
        <f t="shared" si="204"/>
        <v>Semaine</v>
      </c>
    </row>
    <row r="2584" spans="1:11">
      <c r="A2584" t="s">
        <v>8</v>
      </c>
      <c r="B2584" s="162">
        <v>45721</v>
      </c>
      <c r="C2584" s="5">
        <v>6794.54</v>
      </c>
      <c r="E2584" t="s">
        <v>380</v>
      </c>
      <c r="F2584" t="s">
        <v>69</v>
      </c>
      <c r="G2584" t="str">
        <f t="shared" si="200"/>
        <v>mars-2025</v>
      </c>
      <c r="H2584" t="str">
        <f t="shared" si="201"/>
        <v>05-mars</v>
      </c>
      <c r="I2584">
        <f t="shared" si="202"/>
        <v>2025</v>
      </c>
      <c r="J2584" t="str">
        <f t="shared" si="203"/>
        <v>2025-03</v>
      </c>
      <c r="K2584" t="str">
        <f t="shared" si="204"/>
        <v>Semaine</v>
      </c>
    </row>
    <row r="2585" spans="1:11">
      <c r="A2585" t="s">
        <v>8</v>
      </c>
      <c r="B2585" s="162">
        <v>45720</v>
      </c>
      <c r="C2585" s="5">
        <v>7959.09</v>
      </c>
      <c r="E2585" t="s">
        <v>380</v>
      </c>
      <c r="F2585" t="s">
        <v>69</v>
      </c>
      <c r="G2585" t="str">
        <f t="shared" si="200"/>
        <v>mars-2025</v>
      </c>
      <c r="H2585" t="str">
        <f t="shared" si="201"/>
        <v>04-mars</v>
      </c>
      <c r="I2585">
        <f t="shared" si="202"/>
        <v>2025</v>
      </c>
      <c r="J2585" t="str">
        <f t="shared" si="203"/>
        <v>2025-03</v>
      </c>
      <c r="K2585" t="str">
        <f t="shared" si="204"/>
        <v>Semaine</v>
      </c>
    </row>
    <row r="2586" spans="1:11">
      <c r="A2586" t="s">
        <v>8</v>
      </c>
      <c r="B2586" s="162">
        <v>45719</v>
      </c>
      <c r="C2586" s="5">
        <v>4520</v>
      </c>
      <c r="E2586" t="s">
        <v>380</v>
      </c>
      <c r="F2586" t="s">
        <v>69</v>
      </c>
      <c r="G2586" t="str">
        <f t="shared" si="200"/>
        <v>mars-2025</v>
      </c>
      <c r="H2586" t="str">
        <f t="shared" si="201"/>
        <v>03-mars</v>
      </c>
      <c r="I2586">
        <f t="shared" si="202"/>
        <v>2025</v>
      </c>
      <c r="J2586" t="str">
        <f t="shared" si="203"/>
        <v>2025-03</v>
      </c>
      <c r="K2586" t="str">
        <f t="shared" si="204"/>
        <v>Semaine</v>
      </c>
    </row>
    <row r="2587" spans="1:11">
      <c r="A2587" t="s">
        <v>8</v>
      </c>
      <c r="B2587" s="162">
        <v>45718</v>
      </c>
      <c r="C2587" s="5">
        <v>542.73</v>
      </c>
      <c r="E2587" t="s">
        <v>380</v>
      </c>
      <c r="F2587" t="s">
        <v>69</v>
      </c>
      <c r="G2587" t="str">
        <f t="shared" si="200"/>
        <v>mars-2025</v>
      </c>
      <c r="H2587" t="str">
        <f t="shared" si="201"/>
        <v>02-mars</v>
      </c>
      <c r="I2587">
        <f t="shared" si="202"/>
        <v>2025</v>
      </c>
      <c r="J2587" t="str">
        <f t="shared" si="203"/>
        <v>2025-03</v>
      </c>
      <c r="K2587" t="str">
        <f t="shared" si="204"/>
        <v>Week-end</v>
      </c>
    </row>
    <row r="2588" spans="1:11">
      <c r="A2588" t="s">
        <v>8</v>
      </c>
      <c r="B2588" s="162">
        <v>45717</v>
      </c>
      <c r="C2588" s="5">
        <v>2477.27</v>
      </c>
      <c r="E2588" t="s">
        <v>380</v>
      </c>
      <c r="F2588" t="s">
        <v>69</v>
      </c>
      <c r="G2588" t="str">
        <f t="shared" si="200"/>
        <v>mars-2025</v>
      </c>
      <c r="H2588" t="str">
        <f t="shared" si="201"/>
        <v>01-mars</v>
      </c>
      <c r="I2588">
        <f t="shared" si="202"/>
        <v>2025</v>
      </c>
      <c r="J2588" t="str">
        <f t="shared" si="203"/>
        <v>2025-03</v>
      </c>
      <c r="K2588" t="str">
        <f t="shared" si="204"/>
        <v>Week-end</v>
      </c>
    </row>
    <row r="2589" spans="1:11">
      <c r="A2589" t="s">
        <v>8</v>
      </c>
      <c r="B2589" s="162">
        <v>45716</v>
      </c>
      <c r="C2589" s="5">
        <v>478.18</v>
      </c>
      <c r="E2589" t="s">
        <v>380</v>
      </c>
      <c r="F2589" t="s">
        <v>69</v>
      </c>
      <c r="G2589" t="str">
        <f t="shared" si="200"/>
        <v>févr-2025</v>
      </c>
      <c r="H2589" t="str">
        <f t="shared" si="201"/>
        <v>28-févr</v>
      </c>
      <c r="I2589">
        <f t="shared" si="202"/>
        <v>2025</v>
      </c>
      <c r="J2589" t="str">
        <f t="shared" si="203"/>
        <v>2025-02</v>
      </c>
      <c r="K2589" t="str">
        <f t="shared" si="204"/>
        <v>Semaine</v>
      </c>
    </row>
    <row r="2590" spans="1:11">
      <c r="A2590" t="s">
        <v>8</v>
      </c>
      <c r="B2590" s="162">
        <v>45715</v>
      </c>
      <c r="C2590" s="5">
        <v>4894.54</v>
      </c>
      <c r="E2590" t="s">
        <v>380</v>
      </c>
      <c r="F2590" t="s">
        <v>69</v>
      </c>
      <c r="G2590" t="str">
        <f t="shared" si="200"/>
        <v>févr-2025</v>
      </c>
      <c r="H2590" t="str">
        <f t="shared" si="201"/>
        <v>27-févr</v>
      </c>
      <c r="I2590">
        <f t="shared" si="202"/>
        <v>2025</v>
      </c>
      <c r="J2590" t="str">
        <f t="shared" si="203"/>
        <v>2025-02</v>
      </c>
      <c r="K2590" t="str">
        <f t="shared" si="204"/>
        <v>Semaine</v>
      </c>
    </row>
    <row r="2591" spans="1:11">
      <c r="A2591" t="s">
        <v>8</v>
      </c>
      <c r="B2591" s="162">
        <v>45714</v>
      </c>
      <c r="C2591" s="5">
        <v>5866.36</v>
      </c>
      <c r="E2591" t="s">
        <v>380</v>
      </c>
      <c r="F2591" t="s">
        <v>69</v>
      </c>
      <c r="G2591" t="str">
        <f t="shared" si="200"/>
        <v>févr-2025</v>
      </c>
      <c r="H2591" t="str">
        <f t="shared" si="201"/>
        <v>26-févr</v>
      </c>
      <c r="I2591">
        <f t="shared" si="202"/>
        <v>2025</v>
      </c>
      <c r="J2591" t="str">
        <f t="shared" si="203"/>
        <v>2025-02</v>
      </c>
      <c r="K2591" t="str">
        <f t="shared" si="204"/>
        <v>Semaine</v>
      </c>
    </row>
    <row r="2592" spans="1:11">
      <c r="A2592" t="s">
        <v>8</v>
      </c>
      <c r="B2592" s="162">
        <v>45713</v>
      </c>
      <c r="C2592" s="5">
        <v>9798.18</v>
      </c>
      <c r="E2592" t="s">
        <v>380</v>
      </c>
      <c r="F2592" t="s">
        <v>69</v>
      </c>
      <c r="G2592" t="str">
        <f t="shared" si="200"/>
        <v>févr-2025</v>
      </c>
      <c r="H2592" t="str">
        <f t="shared" si="201"/>
        <v>25-févr</v>
      </c>
      <c r="I2592">
        <f t="shared" si="202"/>
        <v>2025</v>
      </c>
      <c r="J2592" t="str">
        <f t="shared" si="203"/>
        <v>2025-02</v>
      </c>
      <c r="K2592" t="str">
        <f t="shared" si="204"/>
        <v>Semaine</v>
      </c>
    </row>
    <row r="2593" spans="1:11">
      <c r="A2593" t="s">
        <v>8</v>
      </c>
      <c r="B2593" s="162">
        <v>45712</v>
      </c>
      <c r="C2593" s="5">
        <v>8883.6299999999992</v>
      </c>
      <c r="E2593" t="s">
        <v>380</v>
      </c>
      <c r="F2593" t="s">
        <v>69</v>
      </c>
      <c r="G2593" t="str">
        <f t="shared" si="200"/>
        <v>févr-2025</v>
      </c>
      <c r="H2593" t="str">
        <f t="shared" si="201"/>
        <v>24-févr</v>
      </c>
      <c r="I2593">
        <f t="shared" si="202"/>
        <v>2025</v>
      </c>
      <c r="J2593" t="str">
        <f t="shared" si="203"/>
        <v>2025-02</v>
      </c>
      <c r="K2593" t="str">
        <f t="shared" si="204"/>
        <v>Semaine</v>
      </c>
    </row>
    <row r="2594" spans="1:11">
      <c r="A2594" t="s">
        <v>8</v>
      </c>
      <c r="B2594" s="162">
        <v>45711</v>
      </c>
      <c r="C2594" s="5">
        <v>1186.3599999999999</v>
      </c>
      <c r="E2594" t="s">
        <v>380</v>
      </c>
      <c r="F2594" t="s">
        <v>69</v>
      </c>
      <c r="G2594" t="str">
        <f t="shared" si="200"/>
        <v>févr-2025</v>
      </c>
      <c r="H2594" t="str">
        <f t="shared" si="201"/>
        <v>23-févr</v>
      </c>
      <c r="I2594">
        <f t="shared" si="202"/>
        <v>2025</v>
      </c>
      <c r="J2594" t="str">
        <f t="shared" si="203"/>
        <v>2025-02</v>
      </c>
      <c r="K2594" t="str">
        <f t="shared" si="204"/>
        <v>Week-end</v>
      </c>
    </row>
    <row r="2595" spans="1:11">
      <c r="A2595" t="s">
        <v>8</v>
      </c>
      <c r="B2595" s="162">
        <v>45710</v>
      </c>
      <c r="C2595" s="5">
        <v>410.91</v>
      </c>
      <c r="E2595" t="s">
        <v>380</v>
      </c>
      <c r="F2595" t="s">
        <v>69</v>
      </c>
      <c r="G2595" t="str">
        <f t="shared" si="200"/>
        <v>févr-2025</v>
      </c>
      <c r="H2595" t="str">
        <f t="shared" si="201"/>
        <v>22-févr</v>
      </c>
      <c r="I2595">
        <f t="shared" si="202"/>
        <v>2025</v>
      </c>
      <c r="J2595" t="str">
        <f t="shared" si="203"/>
        <v>2025-02</v>
      </c>
      <c r="K2595" t="str">
        <f t="shared" si="204"/>
        <v>Week-end</v>
      </c>
    </row>
    <row r="2596" spans="1:11">
      <c r="A2596" t="s">
        <v>8</v>
      </c>
      <c r="B2596" s="162">
        <v>45709</v>
      </c>
      <c r="C2596" s="5">
        <v>230</v>
      </c>
      <c r="E2596" t="s">
        <v>380</v>
      </c>
      <c r="F2596" t="s">
        <v>69</v>
      </c>
      <c r="G2596" t="str">
        <f t="shared" si="200"/>
        <v>févr-2025</v>
      </c>
      <c r="H2596" t="str">
        <f t="shared" si="201"/>
        <v>21-févr</v>
      </c>
      <c r="I2596">
        <f t="shared" si="202"/>
        <v>2025</v>
      </c>
      <c r="J2596" t="str">
        <f t="shared" si="203"/>
        <v>2025-02</v>
      </c>
      <c r="K2596" t="str">
        <f t="shared" si="204"/>
        <v>Semaine</v>
      </c>
    </row>
    <row r="2597" spans="1:11">
      <c r="A2597" t="s">
        <v>8</v>
      </c>
      <c r="B2597" s="162">
        <v>45708</v>
      </c>
      <c r="C2597" s="5">
        <v>607.27</v>
      </c>
      <c r="E2597" t="s">
        <v>380</v>
      </c>
      <c r="F2597" t="s">
        <v>69</v>
      </c>
      <c r="G2597" t="str">
        <f t="shared" si="200"/>
        <v>févr-2025</v>
      </c>
      <c r="H2597" t="str">
        <f t="shared" si="201"/>
        <v>20-févr</v>
      </c>
      <c r="I2597">
        <f t="shared" si="202"/>
        <v>2025</v>
      </c>
      <c r="J2597" t="str">
        <f t="shared" si="203"/>
        <v>2025-02</v>
      </c>
      <c r="K2597" t="str">
        <f t="shared" si="204"/>
        <v>Semaine</v>
      </c>
    </row>
    <row r="2598" spans="1:11">
      <c r="A2598" t="s">
        <v>8</v>
      </c>
      <c r="B2598" s="162">
        <v>45707</v>
      </c>
      <c r="C2598" s="5">
        <v>1066.3599999999999</v>
      </c>
      <c r="E2598" t="s">
        <v>380</v>
      </c>
      <c r="F2598" t="s">
        <v>69</v>
      </c>
      <c r="G2598" t="str">
        <f t="shared" si="200"/>
        <v>févr-2025</v>
      </c>
      <c r="H2598" t="str">
        <f t="shared" si="201"/>
        <v>19-févr</v>
      </c>
      <c r="I2598">
        <f t="shared" si="202"/>
        <v>2025</v>
      </c>
      <c r="J2598" t="str">
        <f t="shared" si="203"/>
        <v>2025-02</v>
      </c>
      <c r="K2598" t="str">
        <f t="shared" si="204"/>
        <v>Semaine</v>
      </c>
    </row>
    <row r="2599" spans="1:11">
      <c r="A2599" t="s">
        <v>8</v>
      </c>
      <c r="B2599" s="162">
        <v>45706</v>
      </c>
      <c r="C2599" s="5">
        <v>530.91</v>
      </c>
      <c r="E2599" t="s">
        <v>380</v>
      </c>
      <c r="F2599" t="s">
        <v>69</v>
      </c>
      <c r="G2599" t="str">
        <f t="shared" si="200"/>
        <v>févr-2025</v>
      </c>
      <c r="H2599" t="str">
        <f t="shared" si="201"/>
        <v>18-févr</v>
      </c>
      <c r="I2599">
        <f t="shared" si="202"/>
        <v>2025</v>
      </c>
      <c r="J2599" t="str">
        <f t="shared" si="203"/>
        <v>2025-02</v>
      </c>
      <c r="K2599" t="str">
        <f t="shared" si="204"/>
        <v>Semaine</v>
      </c>
    </row>
    <row r="2600" spans="1:11">
      <c r="A2600" t="s">
        <v>8</v>
      </c>
      <c r="B2600" s="162">
        <v>45705</v>
      </c>
      <c r="C2600" s="5">
        <v>201.82</v>
      </c>
      <c r="E2600" t="s">
        <v>380</v>
      </c>
      <c r="F2600" t="s">
        <v>69</v>
      </c>
      <c r="G2600" t="str">
        <f t="shared" si="200"/>
        <v>févr-2025</v>
      </c>
      <c r="H2600" t="str">
        <f t="shared" si="201"/>
        <v>17-févr</v>
      </c>
      <c r="I2600">
        <f t="shared" si="202"/>
        <v>2025</v>
      </c>
      <c r="J2600" t="str">
        <f t="shared" si="203"/>
        <v>2025-02</v>
      </c>
      <c r="K2600" t="str">
        <f t="shared" si="204"/>
        <v>Semaine</v>
      </c>
    </row>
    <row r="2601" spans="1:11">
      <c r="A2601" t="s">
        <v>8</v>
      </c>
      <c r="B2601" s="162">
        <v>45704</v>
      </c>
      <c r="C2601" s="5">
        <v>434.55</v>
      </c>
      <c r="E2601" t="s">
        <v>380</v>
      </c>
      <c r="F2601" t="s">
        <v>69</v>
      </c>
      <c r="G2601" t="str">
        <f t="shared" si="200"/>
        <v>févr-2025</v>
      </c>
      <c r="H2601" t="str">
        <f t="shared" si="201"/>
        <v>16-févr</v>
      </c>
      <c r="I2601">
        <f t="shared" si="202"/>
        <v>2025</v>
      </c>
      <c r="J2601" t="str">
        <f t="shared" si="203"/>
        <v>2025-02</v>
      </c>
      <c r="K2601" t="str">
        <f t="shared" si="204"/>
        <v>Week-end</v>
      </c>
    </row>
    <row r="2602" spans="1:11">
      <c r="A2602" t="s">
        <v>8</v>
      </c>
      <c r="B2602" s="162">
        <v>45703</v>
      </c>
      <c r="C2602" s="5">
        <v>717.27</v>
      </c>
      <c r="E2602" t="s">
        <v>380</v>
      </c>
      <c r="F2602" t="s">
        <v>69</v>
      </c>
      <c r="G2602" t="str">
        <f t="shared" si="200"/>
        <v>févr-2025</v>
      </c>
      <c r="H2602" t="str">
        <f t="shared" si="201"/>
        <v>15-févr</v>
      </c>
      <c r="I2602">
        <f t="shared" si="202"/>
        <v>2025</v>
      </c>
      <c r="J2602" t="str">
        <f t="shared" si="203"/>
        <v>2025-02</v>
      </c>
      <c r="K2602" t="str">
        <f t="shared" si="204"/>
        <v>Week-end</v>
      </c>
    </row>
    <row r="2603" spans="1:11">
      <c r="A2603" t="s">
        <v>8</v>
      </c>
      <c r="B2603" s="162">
        <v>45702</v>
      </c>
      <c r="C2603" s="5">
        <v>1193.49</v>
      </c>
      <c r="E2603" t="s">
        <v>380</v>
      </c>
      <c r="F2603" t="s">
        <v>69</v>
      </c>
      <c r="G2603" t="str">
        <f t="shared" si="200"/>
        <v>févr-2025</v>
      </c>
      <c r="H2603" t="str">
        <f t="shared" si="201"/>
        <v>14-févr</v>
      </c>
      <c r="I2603">
        <f t="shared" si="202"/>
        <v>2025</v>
      </c>
      <c r="J2603" t="str">
        <f t="shared" si="203"/>
        <v>2025-02</v>
      </c>
      <c r="K2603" t="str">
        <f t="shared" si="204"/>
        <v>Semaine</v>
      </c>
    </row>
    <row r="2604" spans="1:11">
      <c r="A2604" t="s">
        <v>8</v>
      </c>
      <c r="B2604" s="162">
        <v>45701</v>
      </c>
      <c r="C2604" s="5">
        <v>2670.91</v>
      </c>
      <c r="E2604" t="s">
        <v>380</v>
      </c>
      <c r="F2604" t="s">
        <v>69</v>
      </c>
      <c r="G2604" t="str">
        <f t="shared" si="200"/>
        <v>févr-2025</v>
      </c>
      <c r="H2604" t="str">
        <f t="shared" si="201"/>
        <v>13-févr</v>
      </c>
      <c r="I2604">
        <f t="shared" si="202"/>
        <v>2025</v>
      </c>
      <c r="J2604" t="str">
        <f t="shared" si="203"/>
        <v>2025-02</v>
      </c>
      <c r="K2604" t="str">
        <f t="shared" si="204"/>
        <v>Semaine</v>
      </c>
    </row>
    <row r="2605" spans="1:11">
      <c r="A2605" t="s">
        <v>8</v>
      </c>
      <c r="B2605" s="162">
        <v>45700</v>
      </c>
      <c r="C2605" s="5">
        <v>8275.4500000000007</v>
      </c>
      <c r="E2605" t="s">
        <v>380</v>
      </c>
      <c r="F2605" t="s">
        <v>69</v>
      </c>
      <c r="G2605" t="str">
        <f t="shared" si="200"/>
        <v>févr-2025</v>
      </c>
      <c r="H2605" t="str">
        <f t="shared" si="201"/>
        <v>12-févr</v>
      </c>
      <c r="I2605">
        <f t="shared" si="202"/>
        <v>2025</v>
      </c>
      <c r="J2605" t="str">
        <f t="shared" si="203"/>
        <v>2025-02</v>
      </c>
      <c r="K2605" t="str">
        <f t="shared" si="204"/>
        <v>Semaine</v>
      </c>
    </row>
    <row r="2606" spans="1:11">
      <c r="A2606" t="s">
        <v>8</v>
      </c>
      <c r="B2606" s="162">
        <v>45699</v>
      </c>
      <c r="C2606" s="5">
        <v>7786.36</v>
      </c>
      <c r="E2606" t="s">
        <v>380</v>
      </c>
      <c r="F2606" t="s">
        <v>69</v>
      </c>
      <c r="G2606" t="str">
        <f t="shared" si="200"/>
        <v>févr-2025</v>
      </c>
      <c r="H2606" t="str">
        <f t="shared" si="201"/>
        <v>11-févr</v>
      </c>
      <c r="I2606">
        <f t="shared" si="202"/>
        <v>2025</v>
      </c>
      <c r="J2606" t="str">
        <f t="shared" si="203"/>
        <v>2025-02</v>
      </c>
      <c r="K2606" t="str">
        <f t="shared" si="204"/>
        <v>Semaine</v>
      </c>
    </row>
    <row r="2607" spans="1:11">
      <c r="A2607" t="s">
        <v>8</v>
      </c>
      <c r="B2607" s="162">
        <v>45698</v>
      </c>
      <c r="C2607" s="5">
        <v>1956.36</v>
      </c>
      <c r="E2607" t="s">
        <v>380</v>
      </c>
      <c r="F2607" t="s">
        <v>69</v>
      </c>
      <c r="G2607" t="str">
        <f t="shared" si="200"/>
        <v>févr-2025</v>
      </c>
      <c r="H2607" t="str">
        <f t="shared" si="201"/>
        <v>10-févr</v>
      </c>
      <c r="I2607">
        <f t="shared" si="202"/>
        <v>2025</v>
      </c>
      <c r="J2607" t="str">
        <f t="shared" si="203"/>
        <v>2025-02</v>
      </c>
      <c r="K2607" t="str">
        <f t="shared" si="204"/>
        <v>Semaine</v>
      </c>
    </row>
    <row r="2608" spans="1:11">
      <c r="A2608" t="s">
        <v>8</v>
      </c>
      <c r="B2608" s="162">
        <v>45697</v>
      </c>
      <c r="C2608" s="5">
        <v>514.54999999999995</v>
      </c>
      <c r="E2608" t="s">
        <v>380</v>
      </c>
      <c r="F2608" t="s">
        <v>69</v>
      </c>
      <c r="G2608" t="str">
        <f t="shared" si="200"/>
        <v>févr-2025</v>
      </c>
      <c r="H2608" t="str">
        <f t="shared" si="201"/>
        <v>09-févr</v>
      </c>
      <c r="I2608">
        <f t="shared" si="202"/>
        <v>2025</v>
      </c>
      <c r="J2608" t="str">
        <f t="shared" si="203"/>
        <v>2025-02</v>
      </c>
      <c r="K2608" t="str">
        <f t="shared" si="204"/>
        <v>Week-end</v>
      </c>
    </row>
    <row r="2609" spans="1:11">
      <c r="A2609" t="s">
        <v>8</v>
      </c>
      <c r="B2609" s="162">
        <v>45696</v>
      </c>
      <c r="C2609" s="5">
        <v>179.09</v>
      </c>
      <c r="E2609" t="s">
        <v>380</v>
      </c>
      <c r="F2609" t="s">
        <v>69</v>
      </c>
      <c r="G2609" t="str">
        <f t="shared" si="200"/>
        <v>févr-2025</v>
      </c>
      <c r="H2609" t="str">
        <f t="shared" si="201"/>
        <v>08-févr</v>
      </c>
      <c r="I2609">
        <f t="shared" si="202"/>
        <v>2025</v>
      </c>
      <c r="J2609" t="str">
        <f t="shared" si="203"/>
        <v>2025-02</v>
      </c>
      <c r="K2609" t="str">
        <f t="shared" si="204"/>
        <v>Week-end</v>
      </c>
    </row>
    <row r="2610" spans="1:11">
      <c r="A2610" t="s">
        <v>8</v>
      </c>
      <c r="B2610" s="162">
        <v>45695</v>
      </c>
      <c r="C2610" s="5">
        <v>1312.73</v>
      </c>
      <c r="E2610" t="s">
        <v>380</v>
      </c>
      <c r="F2610" t="s">
        <v>69</v>
      </c>
      <c r="G2610" t="str">
        <f t="shared" si="200"/>
        <v>févr-2025</v>
      </c>
      <c r="H2610" t="str">
        <f t="shared" si="201"/>
        <v>07-févr</v>
      </c>
      <c r="I2610">
        <f t="shared" si="202"/>
        <v>2025</v>
      </c>
      <c r="J2610" t="str">
        <f t="shared" si="203"/>
        <v>2025-02</v>
      </c>
      <c r="K2610" t="str">
        <f t="shared" si="204"/>
        <v>Semaine</v>
      </c>
    </row>
    <row r="2611" spans="1:11">
      <c r="A2611" t="s">
        <v>8</v>
      </c>
      <c r="B2611" s="162">
        <v>45694</v>
      </c>
      <c r="C2611" s="5">
        <v>6031.82</v>
      </c>
      <c r="E2611" t="s">
        <v>380</v>
      </c>
      <c r="F2611" t="s">
        <v>69</v>
      </c>
      <c r="G2611" t="str">
        <f t="shared" si="200"/>
        <v>févr-2025</v>
      </c>
      <c r="H2611" t="str">
        <f t="shared" si="201"/>
        <v>06-févr</v>
      </c>
      <c r="I2611">
        <f t="shared" si="202"/>
        <v>2025</v>
      </c>
      <c r="J2611" t="str">
        <f t="shared" si="203"/>
        <v>2025-02</v>
      </c>
      <c r="K2611" t="str">
        <f t="shared" si="204"/>
        <v>Semaine</v>
      </c>
    </row>
    <row r="2612" spans="1:11">
      <c r="A2612" t="s">
        <v>8</v>
      </c>
      <c r="B2612" s="162">
        <v>45693</v>
      </c>
      <c r="C2612" s="5">
        <v>8909.09</v>
      </c>
      <c r="E2612" t="s">
        <v>380</v>
      </c>
      <c r="F2612" t="s">
        <v>69</v>
      </c>
      <c r="G2612" t="str">
        <f t="shared" si="200"/>
        <v>févr-2025</v>
      </c>
      <c r="H2612" t="str">
        <f t="shared" si="201"/>
        <v>05-févr</v>
      </c>
      <c r="I2612">
        <f t="shared" si="202"/>
        <v>2025</v>
      </c>
      <c r="J2612" t="str">
        <f t="shared" si="203"/>
        <v>2025-02</v>
      </c>
      <c r="K2612" t="str">
        <f t="shared" si="204"/>
        <v>Semaine</v>
      </c>
    </row>
    <row r="2613" spans="1:11">
      <c r="A2613" t="s">
        <v>8</v>
      </c>
      <c r="B2613" s="162">
        <v>45692</v>
      </c>
      <c r="C2613" s="5">
        <v>17687.27</v>
      </c>
      <c r="E2613" t="s">
        <v>380</v>
      </c>
      <c r="F2613" t="s">
        <v>69</v>
      </c>
      <c r="G2613" t="str">
        <f t="shared" si="200"/>
        <v>févr-2025</v>
      </c>
      <c r="H2613" t="str">
        <f t="shared" si="201"/>
        <v>04-févr</v>
      </c>
      <c r="I2613">
        <f t="shared" si="202"/>
        <v>2025</v>
      </c>
      <c r="J2613" t="str">
        <f t="shared" si="203"/>
        <v>2025-02</v>
      </c>
      <c r="K2613" t="str">
        <f t="shared" si="204"/>
        <v>Semaine</v>
      </c>
    </row>
    <row r="2614" spans="1:11">
      <c r="A2614" t="s">
        <v>8</v>
      </c>
      <c r="B2614" s="162">
        <v>45691</v>
      </c>
      <c r="C2614" s="5">
        <v>15591.81</v>
      </c>
      <c r="E2614" t="s">
        <v>380</v>
      </c>
      <c r="F2614" t="s">
        <v>69</v>
      </c>
      <c r="G2614" t="str">
        <f t="shared" si="200"/>
        <v>févr-2025</v>
      </c>
      <c r="H2614" t="str">
        <f t="shared" si="201"/>
        <v>03-févr</v>
      </c>
      <c r="I2614">
        <f t="shared" si="202"/>
        <v>2025</v>
      </c>
      <c r="J2614" t="str">
        <f t="shared" si="203"/>
        <v>2025-02</v>
      </c>
      <c r="K2614" t="str">
        <f t="shared" si="204"/>
        <v>Semaine</v>
      </c>
    </row>
    <row r="2615" spans="1:11">
      <c r="A2615" t="s">
        <v>8</v>
      </c>
      <c r="B2615" s="162">
        <v>45690</v>
      </c>
      <c r="C2615" s="5">
        <v>616.36</v>
      </c>
      <c r="E2615" t="s">
        <v>380</v>
      </c>
      <c r="F2615" t="s">
        <v>69</v>
      </c>
      <c r="G2615" t="str">
        <f t="shared" si="200"/>
        <v>févr-2025</v>
      </c>
      <c r="H2615" t="str">
        <f t="shared" si="201"/>
        <v>02-févr</v>
      </c>
      <c r="I2615">
        <f t="shared" si="202"/>
        <v>2025</v>
      </c>
      <c r="J2615" t="str">
        <f t="shared" si="203"/>
        <v>2025-02</v>
      </c>
      <c r="K2615" t="str">
        <f t="shared" si="204"/>
        <v>Week-end</v>
      </c>
    </row>
    <row r="2616" spans="1:11">
      <c r="A2616" t="s">
        <v>8</v>
      </c>
      <c r="B2616" s="162">
        <v>45689</v>
      </c>
      <c r="C2616" s="5">
        <v>2071.8200000000002</v>
      </c>
      <c r="E2616" t="s">
        <v>380</v>
      </c>
      <c r="F2616" t="s">
        <v>69</v>
      </c>
      <c r="G2616" t="str">
        <f t="shared" si="200"/>
        <v>févr-2025</v>
      </c>
      <c r="H2616" t="str">
        <f t="shared" si="201"/>
        <v>01-févr</v>
      </c>
      <c r="I2616">
        <f t="shared" si="202"/>
        <v>2025</v>
      </c>
      <c r="J2616" t="str">
        <f t="shared" si="203"/>
        <v>2025-02</v>
      </c>
      <c r="K2616" t="str">
        <f t="shared" si="204"/>
        <v>Week-end</v>
      </c>
    </row>
    <row r="2617" spans="1:11">
      <c r="A2617" t="s">
        <v>8</v>
      </c>
      <c r="B2617" s="162">
        <v>45688</v>
      </c>
      <c r="C2617" s="5">
        <v>2856.62</v>
      </c>
      <c r="E2617" t="s">
        <v>380</v>
      </c>
      <c r="F2617" t="s">
        <v>69</v>
      </c>
      <c r="G2617" t="str">
        <f t="shared" si="200"/>
        <v>janv-2025</v>
      </c>
      <c r="H2617" t="str">
        <f t="shared" si="201"/>
        <v>31-janv</v>
      </c>
      <c r="I2617">
        <f t="shared" si="202"/>
        <v>2025</v>
      </c>
      <c r="J2617" t="str">
        <f t="shared" si="203"/>
        <v>2025-01</v>
      </c>
      <c r="K2617" t="str">
        <f t="shared" si="204"/>
        <v>Semaine</v>
      </c>
    </row>
    <row r="2618" spans="1:11">
      <c r="A2618" t="s">
        <v>8</v>
      </c>
      <c r="B2618" s="162">
        <v>45687</v>
      </c>
      <c r="C2618" s="5">
        <v>12758.18</v>
      </c>
      <c r="E2618" t="s">
        <v>380</v>
      </c>
      <c r="F2618" t="s">
        <v>69</v>
      </c>
      <c r="G2618" t="str">
        <f t="shared" si="200"/>
        <v>janv-2025</v>
      </c>
      <c r="H2618" t="str">
        <f t="shared" si="201"/>
        <v>30-janv</v>
      </c>
      <c r="I2618">
        <f t="shared" si="202"/>
        <v>2025</v>
      </c>
      <c r="J2618" t="str">
        <f t="shared" si="203"/>
        <v>2025-01</v>
      </c>
      <c r="K2618" t="str">
        <f t="shared" si="204"/>
        <v>Semaine</v>
      </c>
    </row>
    <row r="2619" spans="1:11">
      <c r="A2619" t="s">
        <v>8</v>
      </c>
      <c r="B2619" s="162">
        <v>45686</v>
      </c>
      <c r="C2619" s="5">
        <v>15558.18</v>
      </c>
      <c r="E2619" t="s">
        <v>380</v>
      </c>
      <c r="F2619" t="s">
        <v>69</v>
      </c>
      <c r="G2619" t="str">
        <f t="shared" si="200"/>
        <v>janv-2025</v>
      </c>
      <c r="H2619" t="str">
        <f t="shared" si="201"/>
        <v>29-janv</v>
      </c>
      <c r="I2619">
        <f t="shared" si="202"/>
        <v>2025</v>
      </c>
      <c r="J2619" t="str">
        <f t="shared" si="203"/>
        <v>2025-01</v>
      </c>
      <c r="K2619" t="str">
        <f t="shared" si="204"/>
        <v>Semaine</v>
      </c>
    </row>
    <row r="2620" spans="1:11">
      <c r="A2620" t="s">
        <v>8</v>
      </c>
      <c r="B2620" s="162">
        <v>45685</v>
      </c>
      <c r="C2620" s="5">
        <v>19545.45</v>
      </c>
      <c r="E2620" t="s">
        <v>380</v>
      </c>
      <c r="F2620" t="s">
        <v>69</v>
      </c>
      <c r="G2620" t="str">
        <f t="shared" si="200"/>
        <v>janv-2025</v>
      </c>
      <c r="H2620" t="str">
        <f t="shared" si="201"/>
        <v>28-janv</v>
      </c>
      <c r="I2620">
        <f t="shared" si="202"/>
        <v>2025</v>
      </c>
      <c r="J2620" t="str">
        <f t="shared" si="203"/>
        <v>2025-01</v>
      </c>
      <c r="K2620" t="str">
        <f t="shared" si="204"/>
        <v>Semaine</v>
      </c>
    </row>
    <row r="2621" spans="1:11">
      <c r="A2621" t="s">
        <v>8</v>
      </c>
      <c r="B2621" s="162">
        <v>45684</v>
      </c>
      <c r="C2621" s="5">
        <v>10237.27</v>
      </c>
      <c r="E2621" t="s">
        <v>380</v>
      </c>
      <c r="F2621" t="s">
        <v>69</v>
      </c>
      <c r="G2621" t="str">
        <f t="shared" si="200"/>
        <v>janv-2025</v>
      </c>
      <c r="H2621" t="str">
        <f t="shared" si="201"/>
        <v>27-janv</v>
      </c>
      <c r="I2621">
        <f t="shared" si="202"/>
        <v>2025</v>
      </c>
      <c r="J2621" t="str">
        <f t="shared" si="203"/>
        <v>2025-01</v>
      </c>
      <c r="K2621" t="str">
        <f t="shared" si="204"/>
        <v>Semaine</v>
      </c>
    </row>
    <row r="2622" spans="1:11">
      <c r="A2622" t="s">
        <v>8</v>
      </c>
      <c r="B2622" s="162">
        <v>45683</v>
      </c>
      <c r="C2622" s="5">
        <v>1446.36</v>
      </c>
      <c r="E2622" t="s">
        <v>380</v>
      </c>
      <c r="F2622" t="s">
        <v>69</v>
      </c>
      <c r="G2622" t="str">
        <f t="shared" si="200"/>
        <v>janv-2025</v>
      </c>
      <c r="H2622" t="str">
        <f t="shared" si="201"/>
        <v>26-janv</v>
      </c>
      <c r="I2622">
        <f t="shared" si="202"/>
        <v>2025</v>
      </c>
      <c r="J2622" t="str">
        <f t="shared" si="203"/>
        <v>2025-01</v>
      </c>
      <c r="K2622" t="str">
        <f t="shared" si="204"/>
        <v>Week-end</v>
      </c>
    </row>
    <row r="2623" spans="1:11">
      <c r="A2623" t="s">
        <v>8</v>
      </c>
      <c r="B2623" s="162">
        <v>45682</v>
      </c>
      <c r="C2623" s="5">
        <v>2614.54</v>
      </c>
      <c r="E2623" t="s">
        <v>380</v>
      </c>
      <c r="F2623" t="s">
        <v>69</v>
      </c>
      <c r="G2623" t="str">
        <f t="shared" si="200"/>
        <v>janv-2025</v>
      </c>
      <c r="H2623" t="str">
        <f t="shared" si="201"/>
        <v>25-janv</v>
      </c>
      <c r="I2623">
        <f t="shared" si="202"/>
        <v>2025</v>
      </c>
      <c r="J2623" t="str">
        <f t="shared" si="203"/>
        <v>2025-01</v>
      </c>
      <c r="K2623" t="str">
        <f t="shared" si="204"/>
        <v>Week-end</v>
      </c>
    </row>
    <row r="2624" spans="1:11">
      <c r="A2624" t="s">
        <v>8</v>
      </c>
      <c r="B2624" s="162">
        <v>45681</v>
      </c>
      <c r="C2624" s="5">
        <v>8292.73</v>
      </c>
      <c r="E2624" t="s">
        <v>380</v>
      </c>
      <c r="F2624" t="s">
        <v>69</v>
      </c>
      <c r="G2624" t="str">
        <f t="shared" si="200"/>
        <v>janv-2025</v>
      </c>
      <c r="H2624" t="str">
        <f t="shared" si="201"/>
        <v>24-janv</v>
      </c>
      <c r="I2624">
        <f t="shared" si="202"/>
        <v>2025</v>
      </c>
      <c r="J2624" t="str">
        <f t="shared" si="203"/>
        <v>2025-01</v>
      </c>
      <c r="K2624" t="str">
        <f t="shared" si="204"/>
        <v>Semaine</v>
      </c>
    </row>
    <row r="2625" spans="1:11">
      <c r="A2625" t="s">
        <v>8</v>
      </c>
      <c r="B2625" s="162">
        <v>45680</v>
      </c>
      <c r="C2625" s="5">
        <v>7844.54</v>
      </c>
      <c r="E2625" t="s">
        <v>380</v>
      </c>
      <c r="F2625" t="s">
        <v>69</v>
      </c>
      <c r="G2625" t="str">
        <f t="shared" si="200"/>
        <v>janv-2025</v>
      </c>
      <c r="H2625" t="str">
        <f t="shared" si="201"/>
        <v>23-janv</v>
      </c>
      <c r="I2625">
        <f t="shared" si="202"/>
        <v>2025</v>
      </c>
      <c r="J2625" t="str">
        <f t="shared" si="203"/>
        <v>2025-01</v>
      </c>
      <c r="K2625" t="str">
        <f t="shared" si="204"/>
        <v>Semaine</v>
      </c>
    </row>
    <row r="2626" spans="1:11">
      <c r="A2626" t="s">
        <v>8</v>
      </c>
      <c r="B2626" s="162">
        <v>45679</v>
      </c>
      <c r="C2626" s="5">
        <v>12519.54</v>
      </c>
      <c r="E2626" t="s">
        <v>380</v>
      </c>
      <c r="F2626" t="s">
        <v>69</v>
      </c>
      <c r="G2626" t="str">
        <f t="shared" ref="G2626:G2689" si="205">TEXT(B2626,"mmm-aaaa")</f>
        <v>janv-2025</v>
      </c>
      <c r="H2626" t="str">
        <f t="shared" ref="H2626:H2689" si="206">TEXT(B2626,"jj-mmm")</f>
        <v>22-janv</v>
      </c>
      <c r="I2626">
        <f t="shared" ref="I2626:I2689" si="207">YEAR(B2626)</f>
        <v>2025</v>
      </c>
      <c r="J2626" t="str">
        <f t="shared" ref="J2626:J2689" si="208">TEXT(B2626,"aaaa-mm")</f>
        <v>2025-01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62">
        <v>45678</v>
      </c>
      <c r="C2627" s="5">
        <v>9804.34</v>
      </c>
      <c r="E2627" t="s">
        <v>380</v>
      </c>
      <c r="F2627" t="s">
        <v>69</v>
      </c>
      <c r="G2627" t="str">
        <f t="shared" si="205"/>
        <v>janv-2025</v>
      </c>
      <c r="H2627" t="str">
        <f t="shared" si="206"/>
        <v>21-janv</v>
      </c>
      <c r="I2627">
        <f t="shared" si="207"/>
        <v>2025</v>
      </c>
      <c r="J2627" t="str">
        <f t="shared" si="208"/>
        <v>2025-01</v>
      </c>
      <c r="K2627" t="str">
        <f t="shared" si="209"/>
        <v>Semaine</v>
      </c>
    </row>
    <row r="2628" spans="1:11">
      <c r="A2628" t="s">
        <v>8</v>
      </c>
      <c r="B2628" s="162">
        <v>45677</v>
      </c>
      <c r="C2628" s="5">
        <v>9431.36</v>
      </c>
      <c r="E2628" t="s">
        <v>380</v>
      </c>
      <c r="F2628" t="s">
        <v>69</v>
      </c>
      <c r="G2628" t="str">
        <f t="shared" si="205"/>
        <v>janv-2025</v>
      </c>
      <c r="H2628" t="str">
        <f t="shared" si="206"/>
        <v>20-janv</v>
      </c>
      <c r="I2628">
        <f t="shared" si="207"/>
        <v>2025</v>
      </c>
      <c r="J2628" t="str">
        <f t="shared" si="208"/>
        <v>2025-01</v>
      </c>
      <c r="K2628" t="str">
        <f t="shared" si="209"/>
        <v>Semaine</v>
      </c>
    </row>
    <row r="2629" spans="1:11">
      <c r="A2629" t="s">
        <v>8</v>
      </c>
      <c r="B2629" s="162">
        <v>45676</v>
      </c>
      <c r="C2629" s="5">
        <v>5352.27</v>
      </c>
      <c r="E2629" t="s">
        <v>380</v>
      </c>
      <c r="F2629" t="s">
        <v>69</v>
      </c>
      <c r="G2629" t="str">
        <f t="shared" si="205"/>
        <v>janv-2025</v>
      </c>
      <c r="H2629" t="str">
        <f t="shared" si="206"/>
        <v>19-janv</v>
      </c>
      <c r="I2629">
        <f t="shared" si="207"/>
        <v>2025</v>
      </c>
      <c r="J2629" t="str">
        <f t="shared" si="208"/>
        <v>2025-01</v>
      </c>
      <c r="K2629" t="str">
        <f t="shared" si="209"/>
        <v>Week-end</v>
      </c>
    </row>
    <row r="2630" spans="1:11">
      <c r="A2630" t="s">
        <v>8</v>
      </c>
      <c r="B2630" s="162">
        <v>45675</v>
      </c>
      <c r="C2630" s="5">
        <v>2814.54</v>
      </c>
      <c r="E2630" t="s">
        <v>380</v>
      </c>
      <c r="F2630" t="s">
        <v>69</v>
      </c>
      <c r="G2630" t="str">
        <f t="shared" si="205"/>
        <v>janv-2025</v>
      </c>
      <c r="H2630" t="str">
        <f t="shared" si="206"/>
        <v>18-janv</v>
      </c>
      <c r="I2630">
        <f t="shared" si="207"/>
        <v>2025</v>
      </c>
      <c r="J2630" t="str">
        <f t="shared" si="208"/>
        <v>2025-01</v>
      </c>
      <c r="K2630" t="str">
        <f t="shared" si="209"/>
        <v>Week-end</v>
      </c>
    </row>
    <row r="2631" spans="1:11">
      <c r="A2631" t="s">
        <v>8</v>
      </c>
      <c r="B2631" s="162">
        <v>45674</v>
      </c>
      <c r="C2631" s="5">
        <v>2205.4499999999998</v>
      </c>
      <c r="E2631" t="s">
        <v>380</v>
      </c>
      <c r="F2631" t="s">
        <v>69</v>
      </c>
      <c r="G2631" t="str">
        <f t="shared" si="205"/>
        <v>janv-2025</v>
      </c>
      <c r="H2631" t="str">
        <f t="shared" si="206"/>
        <v>17-janv</v>
      </c>
      <c r="I2631">
        <f t="shared" si="207"/>
        <v>2025</v>
      </c>
      <c r="J2631" t="str">
        <f t="shared" si="208"/>
        <v>2025-01</v>
      </c>
      <c r="K2631" t="str">
        <f t="shared" si="209"/>
        <v>Semaine</v>
      </c>
    </row>
    <row r="2632" spans="1:11">
      <c r="A2632" t="s">
        <v>8</v>
      </c>
      <c r="B2632" s="162">
        <v>45673</v>
      </c>
      <c r="C2632" s="5">
        <v>149.09</v>
      </c>
      <c r="E2632" t="s">
        <v>380</v>
      </c>
      <c r="F2632" t="s">
        <v>69</v>
      </c>
      <c r="G2632" t="str">
        <f t="shared" si="205"/>
        <v>janv-2025</v>
      </c>
      <c r="H2632" t="str">
        <f t="shared" si="206"/>
        <v>16-janv</v>
      </c>
      <c r="I2632">
        <f t="shared" si="207"/>
        <v>2025</v>
      </c>
      <c r="J2632" t="str">
        <f t="shared" si="208"/>
        <v>2025-01</v>
      </c>
      <c r="K2632" t="str">
        <f t="shared" si="209"/>
        <v>Semaine</v>
      </c>
    </row>
    <row r="2633" spans="1:11">
      <c r="A2633" t="s">
        <v>8</v>
      </c>
      <c r="B2633" s="162">
        <v>45672</v>
      </c>
      <c r="C2633" s="5">
        <v>4241.82</v>
      </c>
      <c r="E2633" t="s">
        <v>380</v>
      </c>
      <c r="F2633" t="s">
        <v>69</v>
      </c>
      <c r="G2633" t="str">
        <f t="shared" si="205"/>
        <v>janv-2025</v>
      </c>
      <c r="H2633" t="str">
        <f t="shared" si="206"/>
        <v>15-janv</v>
      </c>
      <c r="I2633">
        <f t="shared" si="207"/>
        <v>2025</v>
      </c>
      <c r="J2633" t="str">
        <f t="shared" si="208"/>
        <v>2025-01</v>
      </c>
      <c r="K2633" t="str">
        <f t="shared" si="209"/>
        <v>Semaine</v>
      </c>
    </row>
    <row r="2634" spans="1:11">
      <c r="A2634" t="s">
        <v>8</v>
      </c>
      <c r="B2634" s="162">
        <v>45671</v>
      </c>
      <c r="C2634" s="5">
        <v>23219.99</v>
      </c>
      <c r="E2634" t="s">
        <v>380</v>
      </c>
      <c r="F2634" t="s">
        <v>69</v>
      </c>
      <c r="G2634" t="str">
        <f t="shared" si="205"/>
        <v>janv-2025</v>
      </c>
      <c r="H2634" t="str">
        <f t="shared" si="206"/>
        <v>14-janv</v>
      </c>
      <c r="I2634">
        <f t="shared" si="207"/>
        <v>2025</v>
      </c>
      <c r="J2634" t="str">
        <f t="shared" si="208"/>
        <v>2025-01</v>
      </c>
      <c r="K2634" t="str">
        <f t="shared" si="209"/>
        <v>Semaine</v>
      </c>
    </row>
    <row r="2635" spans="1:11">
      <c r="A2635" t="s">
        <v>8</v>
      </c>
      <c r="B2635" s="162">
        <v>45670</v>
      </c>
      <c r="C2635" s="5">
        <v>4875.45</v>
      </c>
      <c r="E2635" t="s">
        <v>380</v>
      </c>
      <c r="F2635" t="s">
        <v>69</v>
      </c>
      <c r="G2635" t="str">
        <f t="shared" si="205"/>
        <v>janv-2025</v>
      </c>
      <c r="H2635" t="str">
        <f t="shared" si="206"/>
        <v>13-janv</v>
      </c>
      <c r="I2635">
        <f t="shared" si="207"/>
        <v>2025</v>
      </c>
      <c r="J2635" t="str">
        <f t="shared" si="208"/>
        <v>2025-01</v>
      </c>
      <c r="K2635" t="str">
        <f t="shared" si="209"/>
        <v>Semaine</v>
      </c>
    </row>
    <row r="2636" spans="1:11">
      <c r="A2636" t="s">
        <v>8</v>
      </c>
      <c r="B2636" s="162">
        <v>45669</v>
      </c>
      <c r="C2636" s="5">
        <v>730.91</v>
      </c>
      <c r="E2636" t="s">
        <v>380</v>
      </c>
      <c r="F2636" t="s">
        <v>69</v>
      </c>
      <c r="G2636" t="str">
        <f t="shared" si="205"/>
        <v>janv-2025</v>
      </c>
      <c r="H2636" t="str">
        <f t="shared" si="206"/>
        <v>12-janv</v>
      </c>
      <c r="I2636">
        <f t="shared" si="207"/>
        <v>2025</v>
      </c>
      <c r="J2636" t="str">
        <f t="shared" si="208"/>
        <v>2025-01</v>
      </c>
      <c r="K2636" t="str">
        <f t="shared" si="209"/>
        <v>Week-end</v>
      </c>
    </row>
    <row r="2637" spans="1:11">
      <c r="A2637" t="s">
        <v>8</v>
      </c>
      <c r="B2637" s="162">
        <v>45668</v>
      </c>
      <c r="C2637" s="5">
        <v>230</v>
      </c>
      <c r="E2637" t="s">
        <v>380</v>
      </c>
      <c r="F2637" t="s">
        <v>69</v>
      </c>
      <c r="G2637" t="str">
        <f t="shared" si="205"/>
        <v>janv-2025</v>
      </c>
      <c r="H2637" t="str">
        <f t="shared" si="206"/>
        <v>11-janv</v>
      </c>
      <c r="I2637">
        <f t="shared" si="207"/>
        <v>2025</v>
      </c>
      <c r="J2637" t="str">
        <f t="shared" si="208"/>
        <v>2025-01</v>
      </c>
      <c r="K2637" t="str">
        <f t="shared" si="209"/>
        <v>Week-end</v>
      </c>
    </row>
    <row r="2638" spans="1:11">
      <c r="A2638" t="s">
        <v>8</v>
      </c>
      <c r="B2638" s="162">
        <v>45667</v>
      </c>
      <c r="C2638" s="5">
        <v>139.09</v>
      </c>
      <c r="E2638" t="s">
        <v>380</v>
      </c>
      <c r="F2638" t="s">
        <v>69</v>
      </c>
      <c r="G2638" t="str">
        <f t="shared" si="205"/>
        <v>janv-2025</v>
      </c>
      <c r="H2638" t="str">
        <f t="shared" si="206"/>
        <v>10-janv</v>
      </c>
      <c r="I2638">
        <f t="shared" si="207"/>
        <v>2025</v>
      </c>
      <c r="J2638" t="str">
        <f t="shared" si="208"/>
        <v>2025-01</v>
      </c>
      <c r="K2638" t="str">
        <f t="shared" si="209"/>
        <v>Semaine</v>
      </c>
    </row>
    <row r="2639" spans="1:11">
      <c r="A2639" t="s">
        <v>8</v>
      </c>
      <c r="B2639" s="162">
        <v>45666</v>
      </c>
      <c r="C2639" s="5">
        <v>4962.7299999999996</v>
      </c>
      <c r="E2639" t="s">
        <v>380</v>
      </c>
      <c r="F2639" t="s">
        <v>69</v>
      </c>
      <c r="G2639" t="str">
        <f t="shared" si="205"/>
        <v>janv-2025</v>
      </c>
      <c r="H2639" t="str">
        <f t="shared" si="206"/>
        <v>09-janv</v>
      </c>
      <c r="I2639">
        <f t="shared" si="207"/>
        <v>2025</v>
      </c>
      <c r="J2639" t="str">
        <f t="shared" si="208"/>
        <v>2025-01</v>
      </c>
      <c r="K2639" t="str">
        <f t="shared" si="209"/>
        <v>Semaine</v>
      </c>
    </row>
    <row r="2640" spans="1:11">
      <c r="A2640" t="s">
        <v>8</v>
      </c>
      <c r="B2640" s="162">
        <v>45665</v>
      </c>
      <c r="C2640" s="5">
        <v>8586.36</v>
      </c>
      <c r="E2640" t="s">
        <v>380</v>
      </c>
      <c r="F2640" t="s">
        <v>69</v>
      </c>
      <c r="G2640" t="str">
        <f t="shared" si="205"/>
        <v>janv-2025</v>
      </c>
      <c r="H2640" t="str">
        <f t="shared" si="206"/>
        <v>08-janv</v>
      </c>
      <c r="I2640">
        <f t="shared" si="207"/>
        <v>2025</v>
      </c>
      <c r="J2640" t="str">
        <f t="shared" si="208"/>
        <v>2025-01</v>
      </c>
      <c r="K2640" t="str">
        <f t="shared" si="209"/>
        <v>Semaine</v>
      </c>
    </row>
    <row r="2641" spans="1:11">
      <c r="A2641" t="s">
        <v>8</v>
      </c>
      <c r="B2641" s="162">
        <v>45664</v>
      </c>
      <c r="C2641" s="5">
        <v>1186.3599999999999</v>
      </c>
      <c r="E2641" t="s">
        <v>380</v>
      </c>
      <c r="F2641" t="s">
        <v>69</v>
      </c>
      <c r="G2641" t="str">
        <f t="shared" si="205"/>
        <v>janv-2025</v>
      </c>
      <c r="H2641" t="str">
        <f t="shared" si="206"/>
        <v>07-janv</v>
      </c>
      <c r="I2641">
        <f t="shared" si="207"/>
        <v>2025</v>
      </c>
      <c r="J2641" t="str">
        <f t="shared" si="208"/>
        <v>2025-01</v>
      </c>
      <c r="K2641" t="str">
        <f t="shared" si="209"/>
        <v>Semaine</v>
      </c>
    </row>
    <row r="2642" spans="1:11">
      <c r="A2642" t="s">
        <v>8</v>
      </c>
      <c r="B2642" s="162">
        <v>45663</v>
      </c>
      <c r="C2642" s="5">
        <v>580</v>
      </c>
      <c r="E2642" t="s">
        <v>380</v>
      </c>
      <c r="F2642" t="s">
        <v>69</v>
      </c>
      <c r="G2642" t="str">
        <f t="shared" si="205"/>
        <v>janv-2025</v>
      </c>
      <c r="H2642" t="str">
        <f t="shared" si="206"/>
        <v>06-janv</v>
      </c>
      <c r="I2642">
        <f t="shared" si="207"/>
        <v>2025</v>
      </c>
      <c r="J2642" t="str">
        <f t="shared" si="208"/>
        <v>2025-01</v>
      </c>
      <c r="K2642" t="str">
        <f t="shared" si="209"/>
        <v>Semaine</v>
      </c>
    </row>
    <row r="2643" spans="1:11">
      <c r="A2643" t="s">
        <v>8</v>
      </c>
      <c r="B2643" s="162">
        <v>45646</v>
      </c>
      <c r="C2643" s="5">
        <v>3697.27</v>
      </c>
      <c r="E2643" t="s">
        <v>380</v>
      </c>
      <c r="F2643" t="s">
        <v>69</v>
      </c>
      <c r="G2643" t="str">
        <f t="shared" si="205"/>
        <v>déc-2024</v>
      </c>
      <c r="H2643" t="str">
        <f t="shared" si="206"/>
        <v>20-déc</v>
      </c>
      <c r="I2643">
        <f t="shared" si="207"/>
        <v>2024</v>
      </c>
      <c r="J2643" t="str">
        <f t="shared" si="208"/>
        <v>2024-12</v>
      </c>
      <c r="K2643" t="str">
        <f t="shared" si="209"/>
        <v>Semaine</v>
      </c>
    </row>
    <row r="2644" spans="1:11">
      <c r="A2644" t="s">
        <v>8</v>
      </c>
      <c r="B2644" s="162">
        <v>45645</v>
      </c>
      <c r="C2644" s="5">
        <v>6905.45</v>
      </c>
      <c r="E2644" t="s">
        <v>380</v>
      </c>
      <c r="F2644" t="s">
        <v>69</v>
      </c>
      <c r="G2644" t="str">
        <f t="shared" si="205"/>
        <v>déc-2024</v>
      </c>
      <c r="H2644" t="str">
        <f t="shared" si="206"/>
        <v>19-déc</v>
      </c>
      <c r="I2644">
        <f t="shared" si="207"/>
        <v>2024</v>
      </c>
      <c r="J2644" t="str">
        <f t="shared" si="208"/>
        <v>2024-12</v>
      </c>
      <c r="K2644" t="str">
        <f t="shared" si="209"/>
        <v>Semaine</v>
      </c>
    </row>
    <row r="2645" spans="1:11">
      <c r="A2645" t="s">
        <v>8</v>
      </c>
      <c r="B2645" s="162">
        <v>45644</v>
      </c>
      <c r="C2645" s="5">
        <v>8519.09</v>
      </c>
      <c r="E2645" t="s">
        <v>380</v>
      </c>
      <c r="F2645" t="s">
        <v>69</v>
      </c>
      <c r="G2645" t="str">
        <f t="shared" si="205"/>
        <v>déc-2024</v>
      </c>
      <c r="H2645" t="str">
        <f t="shared" si="206"/>
        <v>18-déc</v>
      </c>
      <c r="I2645">
        <f t="shared" si="207"/>
        <v>2024</v>
      </c>
      <c r="J2645" t="str">
        <f t="shared" si="208"/>
        <v>2024-12</v>
      </c>
      <c r="K2645" t="str">
        <f t="shared" si="209"/>
        <v>Semaine</v>
      </c>
    </row>
    <row r="2646" spans="1:11">
      <c r="A2646" t="s">
        <v>8</v>
      </c>
      <c r="B2646" s="162">
        <v>45643</v>
      </c>
      <c r="C2646" s="5">
        <v>8581.81</v>
      </c>
      <c r="E2646" t="s">
        <v>380</v>
      </c>
      <c r="F2646" t="s">
        <v>69</v>
      </c>
      <c r="G2646" t="str">
        <f t="shared" si="205"/>
        <v>déc-2024</v>
      </c>
      <c r="H2646" t="str">
        <f t="shared" si="206"/>
        <v>17-déc</v>
      </c>
      <c r="I2646">
        <f t="shared" si="207"/>
        <v>2024</v>
      </c>
      <c r="J2646" t="str">
        <f t="shared" si="208"/>
        <v>2024-12</v>
      </c>
      <c r="K2646" t="str">
        <f t="shared" si="209"/>
        <v>Semaine</v>
      </c>
    </row>
    <row r="2647" spans="1:11">
      <c r="A2647" t="s">
        <v>8</v>
      </c>
      <c r="B2647" s="162">
        <v>45642</v>
      </c>
      <c r="C2647" s="5">
        <v>9808.18</v>
      </c>
      <c r="E2647" t="s">
        <v>380</v>
      </c>
      <c r="F2647" t="s">
        <v>69</v>
      </c>
      <c r="G2647" t="str">
        <f t="shared" si="205"/>
        <v>déc-2024</v>
      </c>
      <c r="H2647" t="str">
        <f t="shared" si="206"/>
        <v>16-déc</v>
      </c>
      <c r="I2647">
        <f t="shared" si="207"/>
        <v>2024</v>
      </c>
      <c r="J2647" t="str">
        <f t="shared" si="208"/>
        <v>2024-12</v>
      </c>
      <c r="K2647" t="str">
        <f t="shared" si="209"/>
        <v>Semaine</v>
      </c>
    </row>
    <row r="2648" spans="1:11">
      <c r="A2648" t="s">
        <v>8</v>
      </c>
      <c r="B2648" s="162">
        <v>45641</v>
      </c>
      <c r="C2648" s="5">
        <v>1500</v>
      </c>
      <c r="E2648" t="s">
        <v>380</v>
      </c>
      <c r="F2648" t="s">
        <v>69</v>
      </c>
      <c r="G2648" t="str">
        <f t="shared" si="205"/>
        <v>déc-2024</v>
      </c>
      <c r="H2648" t="str">
        <f t="shared" si="206"/>
        <v>15-déc</v>
      </c>
      <c r="I2648">
        <f t="shared" si="207"/>
        <v>2024</v>
      </c>
      <c r="J2648" t="str">
        <f t="shared" si="208"/>
        <v>2024-12</v>
      </c>
      <c r="K2648" t="str">
        <f t="shared" si="209"/>
        <v>Week-end</v>
      </c>
    </row>
    <row r="2649" spans="1:11">
      <c r="A2649" t="s">
        <v>8</v>
      </c>
      <c r="B2649" s="162">
        <v>45640</v>
      </c>
      <c r="C2649" s="5">
        <v>2975.45</v>
      </c>
      <c r="E2649" t="s">
        <v>380</v>
      </c>
      <c r="F2649" t="s">
        <v>69</v>
      </c>
      <c r="G2649" t="str">
        <f t="shared" si="205"/>
        <v>déc-2024</v>
      </c>
      <c r="H2649" t="str">
        <f t="shared" si="206"/>
        <v>14-déc</v>
      </c>
      <c r="I2649">
        <f t="shared" si="207"/>
        <v>2024</v>
      </c>
      <c r="J2649" t="str">
        <f t="shared" si="208"/>
        <v>2024-12</v>
      </c>
      <c r="K2649" t="str">
        <f t="shared" si="209"/>
        <v>Week-end</v>
      </c>
    </row>
    <row r="2650" spans="1:11">
      <c r="A2650" t="s">
        <v>8</v>
      </c>
      <c r="B2650" s="162">
        <v>45639</v>
      </c>
      <c r="C2650" s="5">
        <v>10078.18</v>
      </c>
      <c r="E2650" t="s">
        <v>380</v>
      </c>
      <c r="F2650" t="s">
        <v>69</v>
      </c>
      <c r="G2650" t="str">
        <f t="shared" si="205"/>
        <v>déc-2024</v>
      </c>
      <c r="H2650" t="str">
        <f t="shared" si="206"/>
        <v>13-déc</v>
      </c>
      <c r="I2650">
        <f t="shared" si="207"/>
        <v>2024</v>
      </c>
      <c r="J2650" t="str">
        <f t="shared" si="208"/>
        <v>2024-12</v>
      </c>
      <c r="K2650" t="str">
        <f t="shared" si="209"/>
        <v>Semaine</v>
      </c>
    </row>
    <row r="2651" spans="1:11">
      <c r="A2651" t="s">
        <v>8</v>
      </c>
      <c r="B2651" s="162">
        <v>45638</v>
      </c>
      <c r="C2651" s="5">
        <v>6420.04</v>
      </c>
      <c r="E2651" t="s">
        <v>380</v>
      </c>
      <c r="F2651" t="s">
        <v>69</v>
      </c>
      <c r="G2651" t="str">
        <f t="shared" si="205"/>
        <v>déc-2024</v>
      </c>
      <c r="H2651" t="str">
        <f t="shared" si="206"/>
        <v>12-déc</v>
      </c>
      <c r="I2651">
        <f t="shared" si="207"/>
        <v>2024</v>
      </c>
      <c r="J2651" t="str">
        <f t="shared" si="208"/>
        <v>2024-12</v>
      </c>
      <c r="K2651" t="str">
        <f t="shared" si="209"/>
        <v>Semaine</v>
      </c>
    </row>
    <row r="2652" spans="1:11">
      <c r="A2652" t="s">
        <v>8</v>
      </c>
      <c r="B2652" s="162">
        <v>45637</v>
      </c>
      <c r="C2652" s="5">
        <v>9763.6299999999992</v>
      </c>
      <c r="E2652" t="s">
        <v>380</v>
      </c>
      <c r="F2652" t="s">
        <v>69</v>
      </c>
      <c r="G2652" t="str">
        <f t="shared" si="205"/>
        <v>déc-2024</v>
      </c>
      <c r="H2652" t="str">
        <f t="shared" si="206"/>
        <v>11-déc</v>
      </c>
      <c r="I2652">
        <f t="shared" si="207"/>
        <v>2024</v>
      </c>
      <c r="J2652" t="str">
        <f t="shared" si="208"/>
        <v>2024-12</v>
      </c>
      <c r="K2652" t="str">
        <f t="shared" si="209"/>
        <v>Semaine</v>
      </c>
    </row>
    <row r="2653" spans="1:11">
      <c r="A2653" t="s">
        <v>8</v>
      </c>
      <c r="B2653" s="162">
        <v>45636</v>
      </c>
      <c r="C2653" s="5">
        <v>12964.54</v>
      </c>
      <c r="E2653" t="s">
        <v>380</v>
      </c>
      <c r="F2653" t="s">
        <v>69</v>
      </c>
      <c r="G2653" t="str">
        <f t="shared" si="205"/>
        <v>déc-2024</v>
      </c>
      <c r="H2653" t="str">
        <f t="shared" si="206"/>
        <v>10-déc</v>
      </c>
      <c r="I2653">
        <f t="shared" si="207"/>
        <v>2024</v>
      </c>
      <c r="J2653" t="str">
        <f t="shared" si="208"/>
        <v>2024-12</v>
      </c>
      <c r="K2653" t="str">
        <f t="shared" si="209"/>
        <v>Semaine</v>
      </c>
    </row>
    <row r="2654" spans="1:11">
      <c r="A2654" t="s">
        <v>8</v>
      </c>
      <c r="B2654" s="162">
        <v>45635</v>
      </c>
      <c r="C2654" s="5">
        <v>5962.72</v>
      </c>
      <c r="E2654" t="s">
        <v>380</v>
      </c>
      <c r="F2654" t="s">
        <v>69</v>
      </c>
      <c r="G2654" t="str">
        <f t="shared" si="205"/>
        <v>déc-2024</v>
      </c>
      <c r="H2654" t="str">
        <f t="shared" si="206"/>
        <v>09-déc</v>
      </c>
      <c r="I2654">
        <f t="shared" si="207"/>
        <v>2024</v>
      </c>
      <c r="J2654" t="str">
        <f t="shared" si="208"/>
        <v>2024-12</v>
      </c>
      <c r="K2654" t="str">
        <f t="shared" si="209"/>
        <v>Semaine</v>
      </c>
    </row>
    <row r="2655" spans="1:11">
      <c r="A2655" t="s">
        <v>8</v>
      </c>
      <c r="B2655" s="162">
        <v>45634</v>
      </c>
      <c r="C2655" s="5">
        <v>790.91</v>
      </c>
      <c r="E2655" t="s">
        <v>380</v>
      </c>
      <c r="F2655" t="s">
        <v>69</v>
      </c>
      <c r="G2655" t="str">
        <f t="shared" si="205"/>
        <v>déc-2024</v>
      </c>
      <c r="H2655" t="str">
        <f t="shared" si="206"/>
        <v>08-déc</v>
      </c>
      <c r="I2655">
        <f t="shared" si="207"/>
        <v>2024</v>
      </c>
      <c r="J2655" t="str">
        <f t="shared" si="208"/>
        <v>2024-12</v>
      </c>
      <c r="K2655" t="str">
        <f t="shared" si="209"/>
        <v>Week-end</v>
      </c>
    </row>
    <row r="2656" spans="1:11">
      <c r="A2656" t="s">
        <v>8</v>
      </c>
      <c r="B2656" s="162">
        <v>45633</v>
      </c>
      <c r="C2656" s="5">
        <v>320</v>
      </c>
      <c r="E2656" t="s">
        <v>380</v>
      </c>
      <c r="F2656" t="s">
        <v>69</v>
      </c>
      <c r="G2656" t="str">
        <f t="shared" si="205"/>
        <v>déc-2024</v>
      </c>
      <c r="H2656" t="str">
        <f t="shared" si="206"/>
        <v>07-déc</v>
      </c>
      <c r="I2656">
        <f t="shared" si="207"/>
        <v>2024</v>
      </c>
      <c r="J2656" t="str">
        <f t="shared" si="208"/>
        <v>2024-12</v>
      </c>
      <c r="K2656" t="str">
        <f t="shared" si="209"/>
        <v>Week-end</v>
      </c>
    </row>
    <row r="2657" spans="1:11">
      <c r="A2657" t="s">
        <v>8</v>
      </c>
      <c r="B2657" s="162">
        <v>45632</v>
      </c>
      <c r="C2657" s="5">
        <v>19281.82</v>
      </c>
      <c r="E2657" t="s">
        <v>380</v>
      </c>
      <c r="F2657" t="s">
        <v>69</v>
      </c>
      <c r="G2657" t="str">
        <f t="shared" si="205"/>
        <v>déc-2024</v>
      </c>
      <c r="H2657" t="str">
        <f t="shared" si="206"/>
        <v>06-déc</v>
      </c>
      <c r="I2657">
        <f t="shared" si="207"/>
        <v>2024</v>
      </c>
      <c r="J2657" t="str">
        <f t="shared" si="208"/>
        <v>2024-12</v>
      </c>
      <c r="K2657" t="str">
        <f t="shared" si="209"/>
        <v>Semaine</v>
      </c>
    </row>
    <row r="2658" spans="1:11">
      <c r="A2658" t="s">
        <v>8</v>
      </c>
      <c r="B2658" s="162">
        <v>45631</v>
      </c>
      <c r="C2658" s="5">
        <v>9753.6299999999992</v>
      </c>
      <c r="E2658" t="s">
        <v>380</v>
      </c>
      <c r="F2658" t="s">
        <v>69</v>
      </c>
      <c r="G2658" t="str">
        <f t="shared" si="205"/>
        <v>déc-2024</v>
      </c>
      <c r="H2658" t="str">
        <f t="shared" si="206"/>
        <v>05-déc</v>
      </c>
      <c r="I2658">
        <f t="shared" si="207"/>
        <v>2024</v>
      </c>
      <c r="J2658" t="str">
        <f t="shared" si="208"/>
        <v>2024-12</v>
      </c>
      <c r="K2658" t="str">
        <f t="shared" si="209"/>
        <v>Semaine</v>
      </c>
    </row>
    <row r="2659" spans="1:11">
      <c r="A2659" t="s">
        <v>8</v>
      </c>
      <c r="B2659" s="162">
        <v>45630</v>
      </c>
      <c r="C2659" s="5">
        <v>11788.18</v>
      </c>
      <c r="E2659" t="s">
        <v>380</v>
      </c>
      <c r="F2659" t="s">
        <v>69</v>
      </c>
      <c r="G2659" t="str">
        <f t="shared" si="205"/>
        <v>déc-2024</v>
      </c>
      <c r="H2659" t="str">
        <f t="shared" si="206"/>
        <v>04-déc</v>
      </c>
      <c r="I2659">
        <f t="shared" si="207"/>
        <v>2024</v>
      </c>
      <c r="J2659" t="str">
        <f t="shared" si="208"/>
        <v>2024-12</v>
      </c>
      <c r="K2659" t="str">
        <f t="shared" si="209"/>
        <v>Semaine</v>
      </c>
    </row>
    <row r="2660" spans="1:11">
      <c r="A2660" t="s">
        <v>8</v>
      </c>
      <c r="B2660" s="162">
        <v>45629</v>
      </c>
      <c r="C2660" s="5">
        <v>11106.36</v>
      </c>
      <c r="E2660" t="s">
        <v>380</v>
      </c>
      <c r="F2660" t="s">
        <v>69</v>
      </c>
      <c r="G2660" t="str">
        <f t="shared" si="205"/>
        <v>déc-2024</v>
      </c>
      <c r="H2660" t="str">
        <f t="shared" si="206"/>
        <v>03-déc</v>
      </c>
      <c r="I2660">
        <f t="shared" si="207"/>
        <v>2024</v>
      </c>
      <c r="J2660" t="str">
        <f t="shared" si="208"/>
        <v>2024-12</v>
      </c>
      <c r="K2660" t="str">
        <f t="shared" si="209"/>
        <v>Semaine</v>
      </c>
    </row>
    <row r="2661" spans="1:11">
      <c r="A2661" t="s">
        <v>8</v>
      </c>
      <c r="B2661" s="162">
        <v>45628</v>
      </c>
      <c r="C2661" s="5">
        <v>8651.81</v>
      </c>
      <c r="E2661" t="s">
        <v>380</v>
      </c>
      <c r="F2661" t="s">
        <v>69</v>
      </c>
      <c r="G2661" t="str">
        <f t="shared" si="205"/>
        <v>déc-2024</v>
      </c>
      <c r="H2661" t="str">
        <f t="shared" si="206"/>
        <v>02-déc</v>
      </c>
      <c r="I2661">
        <f t="shared" si="207"/>
        <v>2024</v>
      </c>
      <c r="J2661" t="str">
        <f t="shared" si="208"/>
        <v>2024-12</v>
      </c>
      <c r="K2661" t="str">
        <f t="shared" si="209"/>
        <v>Semaine</v>
      </c>
    </row>
    <row r="2662" spans="1:11">
      <c r="A2662" t="s">
        <v>8</v>
      </c>
      <c r="B2662" s="162">
        <v>45627</v>
      </c>
      <c r="C2662" s="5">
        <v>1219.0899999999999</v>
      </c>
      <c r="E2662" t="s">
        <v>380</v>
      </c>
      <c r="F2662" t="s">
        <v>69</v>
      </c>
      <c r="G2662" t="str">
        <f t="shared" si="205"/>
        <v>déc-2024</v>
      </c>
      <c r="H2662" t="str">
        <f t="shared" si="206"/>
        <v>01-déc</v>
      </c>
      <c r="I2662">
        <f t="shared" si="207"/>
        <v>2024</v>
      </c>
      <c r="J2662" t="str">
        <f t="shared" si="208"/>
        <v>2024-12</v>
      </c>
      <c r="K2662" t="str">
        <f t="shared" si="209"/>
        <v>Week-end</v>
      </c>
    </row>
    <row r="2663" spans="1:11">
      <c r="A2663" t="s">
        <v>8</v>
      </c>
      <c r="B2663" s="162">
        <v>45626</v>
      </c>
      <c r="C2663" s="5">
        <v>382.73</v>
      </c>
      <c r="E2663" t="s">
        <v>380</v>
      </c>
      <c r="F2663" t="s">
        <v>69</v>
      </c>
      <c r="G2663" t="str">
        <f t="shared" si="205"/>
        <v>nov-2024</v>
      </c>
      <c r="H2663" t="str">
        <f t="shared" si="206"/>
        <v>30-nov</v>
      </c>
      <c r="I2663">
        <f t="shared" si="207"/>
        <v>2024</v>
      </c>
      <c r="J2663" t="str">
        <f t="shared" si="208"/>
        <v>2024-11</v>
      </c>
      <c r="K2663" t="str">
        <f t="shared" si="209"/>
        <v>Week-end</v>
      </c>
    </row>
    <row r="2664" spans="1:11">
      <c r="A2664" t="s">
        <v>8</v>
      </c>
      <c r="B2664" s="162">
        <v>45625</v>
      </c>
      <c r="C2664" s="5">
        <v>1646.36</v>
      </c>
      <c r="E2664" t="s">
        <v>380</v>
      </c>
      <c r="F2664" t="s">
        <v>69</v>
      </c>
      <c r="G2664" t="str">
        <f t="shared" si="205"/>
        <v>nov-2024</v>
      </c>
      <c r="H2664" t="str">
        <f t="shared" si="206"/>
        <v>29-nov</v>
      </c>
      <c r="I2664">
        <f t="shared" si="207"/>
        <v>2024</v>
      </c>
      <c r="J2664" t="str">
        <f t="shared" si="208"/>
        <v>2024-11</v>
      </c>
      <c r="K2664" t="str">
        <f t="shared" si="209"/>
        <v>Semaine</v>
      </c>
    </row>
    <row r="2665" spans="1:11">
      <c r="A2665" t="s">
        <v>8</v>
      </c>
      <c r="B2665" s="162">
        <v>45624</v>
      </c>
      <c r="C2665" s="5">
        <v>8512.7199999999993</v>
      </c>
      <c r="E2665" t="s">
        <v>380</v>
      </c>
      <c r="F2665" t="s">
        <v>69</v>
      </c>
      <c r="G2665" t="str">
        <f t="shared" si="205"/>
        <v>nov-2024</v>
      </c>
      <c r="H2665" t="str">
        <f t="shared" si="206"/>
        <v>28-nov</v>
      </c>
      <c r="I2665">
        <f t="shared" si="207"/>
        <v>2024</v>
      </c>
      <c r="J2665" t="str">
        <f t="shared" si="208"/>
        <v>2024-11</v>
      </c>
      <c r="K2665" t="str">
        <f t="shared" si="209"/>
        <v>Semaine</v>
      </c>
    </row>
    <row r="2666" spans="1:11">
      <c r="A2666" t="s">
        <v>8</v>
      </c>
      <c r="B2666" s="162">
        <v>45623</v>
      </c>
      <c r="C2666" s="5">
        <v>8889.99</v>
      </c>
      <c r="E2666" t="s">
        <v>380</v>
      </c>
      <c r="F2666" t="s">
        <v>69</v>
      </c>
      <c r="G2666" t="str">
        <f t="shared" si="205"/>
        <v>nov-2024</v>
      </c>
      <c r="H2666" t="str">
        <f t="shared" si="206"/>
        <v>27-nov</v>
      </c>
      <c r="I2666">
        <f t="shared" si="207"/>
        <v>2024</v>
      </c>
      <c r="J2666" t="str">
        <f t="shared" si="208"/>
        <v>2024-11</v>
      </c>
      <c r="K2666" t="str">
        <f t="shared" si="209"/>
        <v>Semaine</v>
      </c>
    </row>
    <row r="2667" spans="1:11">
      <c r="A2667" t="s">
        <v>8</v>
      </c>
      <c r="B2667" s="162">
        <v>45622</v>
      </c>
      <c r="C2667" s="5">
        <v>11396.36</v>
      </c>
      <c r="E2667" t="s">
        <v>380</v>
      </c>
      <c r="F2667" t="s">
        <v>69</v>
      </c>
      <c r="G2667" t="str">
        <f t="shared" si="205"/>
        <v>nov-2024</v>
      </c>
      <c r="H2667" t="str">
        <f t="shared" si="206"/>
        <v>26-nov</v>
      </c>
      <c r="I2667">
        <f t="shared" si="207"/>
        <v>2024</v>
      </c>
      <c r="J2667" t="str">
        <f t="shared" si="208"/>
        <v>2024-11</v>
      </c>
      <c r="K2667" t="str">
        <f t="shared" si="209"/>
        <v>Semaine</v>
      </c>
    </row>
    <row r="2668" spans="1:11">
      <c r="A2668" t="s">
        <v>8</v>
      </c>
      <c r="B2668" s="162">
        <v>45621</v>
      </c>
      <c r="C2668" s="5">
        <v>3493.63</v>
      </c>
      <c r="E2668" t="s">
        <v>380</v>
      </c>
      <c r="F2668" t="s">
        <v>69</v>
      </c>
      <c r="G2668" t="str">
        <f t="shared" si="205"/>
        <v>nov-2024</v>
      </c>
      <c r="H2668" t="str">
        <f t="shared" si="206"/>
        <v>25-nov</v>
      </c>
      <c r="I2668">
        <f t="shared" si="207"/>
        <v>2024</v>
      </c>
      <c r="J2668" t="str">
        <f t="shared" si="208"/>
        <v>2024-11</v>
      </c>
      <c r="K2668" t="str">
        <f t="shared" si="209"/>
        <v>Semaine</v>
      </c>
    </row>
    <row r="2669" spans="1:11">
      <c r="A2669" t="s">
        <v>8</v>
      </c>
      <c r="B2669" s="162">
        <v>45620</v>
      </c>
      <c r="C2669" s="5">
        <v>709.09</v>
      </c>
      <c r="E2669" t="s">
        <v>380</v>
      </c>
      <c r="F2669" t="s">
        <v>69</v>
      </c>
      <c r="G2669" t="str">
        <f t="shared" si="205"/>
        <v>nov-2024</v>
      </c>
      <c r="H2669" t="str">
        <f t="shared" si="206"/>
        <v>24-nov</v>
      </c>
      <c r="I2669">
        <f t="shared" si="207"/>
        <v>2024</v>
      </c>
      <c r="J2669" t="str">
        <f t="shared" si="208"/>
        <v>2024-11</v>
      </c>
      <c r="K2669" t="str">
        <f t="shared" si="209"/>
        <v>Week-end</v>
      </c>
    </row>
    <row r="2670" spans="1:11">
      <c r="A2670" t="s">
        <v>8</v>
      </c>
      <c r="B2670" s="162">
        <v>45619</v>
      </c>
      <c r="C2670" s="5">
        <v>220.91</v>
      </c>
      <c r="E2670" t="s">
        <v>380</v>
      </c>
      <c r="F2670" t="s">
        <v>69</v>
      </c>
      <c r="G2670" t="str">
        <f t="shared" si="205"/>
        <v>nov-2024</v>
      </c>
      <c r="H2670" t="str">
        <f t="shared" si="206"/>
        <v>23-nov</v>
      </c>
      <c r="I2670">
        <f t="shared" si="207"/>
        <v>2024</v>
      </c>
      <c r="J2670" t="str">
        <f t="shared" si="208"/>
        <v>2024-11</v>
      </c>
      <c r="K2670" t="str">
        <f t="shared" si="209"/>
        <v>Week-end</v>
      </c>
    </row>
    <row r="2671" spans="1:11">
      <c r="A2671" t="s">
        <v>8</v>
      </c>
      <c r="B2671" s="162">
        <v>45618</v>
      </c>
      <c r="C2671" s="5">
        <v>4454.55</v>
      </c>
      <c r="E2671" t="s">
        <v>380</v>
      </c>
      <c r="F2671" t="s">
        <v>69</v>
      </c>
      <c r="G2671" t="str">
        <f t="shared" si="205"/>
        <v>nov-2024</v>
      </c>
      <c r="H2671" t="str">
        <f t="shared" si="206"/>
        <v>22-nov</v>
      </c>
      <c r="I2671">
        <f t="shared" si="207"/>
        <v>2024</v>
      </c>
      <c r="J2671" t="str">
        <f t="shared" si="208"/>
        <v>2024-11</v>
      </c>
      <c r="K2671" t="str">
        <f t="shared" si="209"/>
        <v>Semaine</v>
      </c>
    </row>
    <row r="2672" spans="1:11">
      <c r="A2672" t="s">
        <v>8</v>
      </c>
      <c r="B2672" s="162">
        <v>45617</v>
      </c>
      <c r="C2672" s="5">
        <v>13156.59</v>
      </c>
      <c r="E2672" t="s">
        <v>380</v>
      </c>
      <c r="F2672" t="s">
        <v>69</v>
      </c>
      <c r="G2672" t="str">
        <f t="shared" si="205"/>
        <v>nov-2024</v>
      </c>
      <c r="H2672" t="str">
        <f t="shared" si="206"/>
        <v>21-nov</v>
      </c>
      <c r="I2672">
        <f t="shared" si="207"/>
        <v>2024</v>
      </c>
      <c r="J2672" t="str">
        <f t="shared" si="208"/>
        <v>2024-11</v>
      </c>
      <c r="K2672" t="str">
        <f t="shared" si="209"/>
        <v>Semaine</v>
      </c>
    </row>
    <row r="2673" spans="1:11">
      <c r="A2673" t="s">
        <v>8</v>
      </c>
      <c r="B2673" s="162">
        <v>45616</v>
      </c>
      <c r="C2673" s="5">
        <v>9125.9</v>
      </c>
      <c r="E2673" t="s">
        <v>380</v>
      </c>
      <c r="F2673" t="s">
        <v>69</v>
      </c>
      <c r="G2673" t="str">
        <f t="shared" si="205"/>
        <v>nov-2024</v>
      </c>
      <c r="H2673" t="str">
        <f t="shared" si="206"/>
        <v>20-nov</v>
      </c>
      <c r="I2673">
        <f t="shared" si="207"/>
        <v>2024</v>
      </c>
      <c r="J2673" t="str">
        <f t="shared" si="208"/>
        <v>2024-11</v>
      </c>
      <c r="K2673" t="str">
        <f t="shared" si="209"/>
        <v>Semaine</v>
      </c>
    </row>
    <row r="2674" spans="1:11">
      <c r="A2674" t="s">
        <v>8</v>
      </c>
      <c r="B2674" s="162">
        <v>45615</v>
      </c>
      <c r="C2674" s="5">
        <v>8130.45</v>
      </c>
      <c r="E2674" t="s">
        <v>380</v>
      </c>
      <c r="F2674" t="s">
        <v>69</v>
      </c>
      <c r="G2674" t="str">
        <f t="shared" si="205"/>
        <v>nov-2024</v>
      </c>
      <c r="H2674" t="str">
        <f t="shared" si="206"/>
        <v>19-nov</v>
      </c>
      <c r="I2674">
        <f t="shared" si="207"/>
        <v>2024</v>
      </c>
      <c r="J2674" t="str">
        <f t="shared" si="208"/>
        <v>2024-11</v>
      </c>
      <c r="K2674" t="str">
        <f t="shared" si="209"/>
        <v>Semaine</v>
      </c>
    </row>
    <row r="2675" spans="1:11">
      <c r="A2675" t="s">
        <v>8</v>
      </c>
      <c r="B2675" s="162">
        <v>45614</v>
      </c>
      <c r="C2675" s="5">
        <v>6818.18</v>
      </c>
      <c r="E2675" t="s">
        <v>380</v>
      </c>
      <c r="F2675" t="s">
        <v>69</v>
      </c>
      <c r="G2675" t="str">
        <f t="shared" si="205"/>
        <v>nov-2024</v>
      </c>
      <c r="H2675" t="str">
        <f t="shared" si="206"/>
        <v>18-nov</v>
      </c>
      <c r="I2675">
        <f t="shared" si="207"/>
        <v>2024</v>
      </c>
      <c r="J2675" t="str">
        <f t="shared" si="208"/>
        <v>2024-11</v>
      </c>
      <c r="K2675" t="str">
        <f t="shared" si="209"/>
        <v>Semaine</v>
      </c>
    </row>
    <row r="2676" spans="1:11">
      <c r="A2676" t="s">
        <v>8</v>
      </c>
      <c r="B2676" s="162">
        <v>45613</v>
      </c>
      <c r="C2676" s="5">
        <v>1974.09</v>
      </c>
      <c r="E2676" t="s">
        <v>380</v>
      </c>
      <c r="F2676" t="s">
        <v>69</v>
      </c>
      <c r="G2676" t="str">
        <f t="shared" si="205"/>
        <v>nov-2024</v>
      </c>
      <c r="H2676" t="str">
        <f t="shared" si="206"/>
        <v>17-nov</v>
      </c>
      <c r="I2676">
        <f t="shared" si="207"/>
        <v>2024</v>
      </c>
      <c r="J2676" t="str">
        <f t="shared" si="208"/>
        <v>2024-11</v>
      </c>
      <c r="K2676" t="str">
        <f t="shared" si="209"/>
        <v>Week-end</v>
      </c>
    </row>
    <row r="2677" spans="1:11">
      <c r="A2677" t="s">
        <v>8</v>
      </c>
      <c r="B2677" s="162">
        <v>45612</v>
      </c>
      <c r="C2677" s="5">
        <v>2471.8200000000002</v>
      </c>
      <c r="E2677" t="s">
        <v>380</v>
      </c>
      <c r="F2677" t="s">
        <v>69</v>
      </c>
      <c r="G2677" t="str">
        <f t="shared" si="205"/>
        <v>nov-2024</v>
      </c>
      <c r="H2677" t="str">
        <f t="shared" si="206"/>
        <v>16-nov</v>
      </c>
      <c r="I2677">
        <f t="shared" si="207"/>
        <v>2024</v>
      </c>
      <c r="J2677" t="str">
        <f t="shared" si="208"/>
        <v>2024-11</v>
      </c>
      <c r="K2677" t="str">
        <f t="shared" si="209"/>
        <v>Week-end</v>
      </c>
    </row>
    <row r="2678" spans="1:11">
      <c r="A2678" t="s">
        <v>8</v>
      </c>
      <c r="B2678" s="162">
        <v>45611</v>
      </c>
      <c r="C2678" s="5">
        <v>4465.91</v>
      </c>
      <c r="E2678" t="s">
        <v>380</v>
      </c>
      <c r="F2678" t="s">
        <v>69</v>
      </c>
      <c r="G2678" t="str">
        <f t="shared" si="205"/>
        <v>nov-2024</v>
      </c>
      <c r="H2678" t="str">
        <f t="shared" si="206"/>
        <v>15-nov</v>
      </c>
      <c r="I2678">
        <f t="shared" si="207"/>
        <v>2024</v>
      </c>
      <c r="J2678" t="str">
        <f t="shared" si="208"/>
        <v>2024-11</v>
      </c>
      <c r="K2678" t="str">
        <f t="shared" si="209"/>
        <v>Semaine</v>
      </c>
    </row>
    <row r="2679" spans="1:11">
      <c r="A2679" t="s">
        <v>8</v>
      </c>
      <c r="B2679" s="162">
        <v>45610</v>
      </c>
      <c r="C2679" s="5">
        <v>6463.18</v>
      </c>
      <c r="E2679" t="s">
        <v>380</v>
      </c>
      <c r="F2679" t="s">
        <v>69</v>
      </c>
      <c r="G2679" t="str">
        <f t="shared" si="205"/>
        <v>nov-2024</v>
      </c>
      <c r="H2679" t="str">
        <f t="shared" si="206"/>
        <v>14-nov</v>
      </c>
      <c r="I2679">
        <f t="shared" si="207"/>
        <v>2024</v>
      </c>
      <c r="J2679" t="str">
        <f t="shared" si="208"/>
        <v>2024-11</v>
      </c>
      <c r="K2679" t="str">
        <f t="shared" si="209"/>
        <v>Semaine</v>
      </c>
    </row>
    <row r="2680" spans="1:11">
      <c r="A2680" t="s">
        <v>8</v>
      </c>
      <c r="B2680" s="162">
        <v>45609</v>
      </c>
      <c r="C2680" s="5">
        <v>7921.82</v>
      </c>
      <c r="E2680" t="s">
        <v>380</v>
      </c>
      <c r="F2680" t="s">
        <v>69</v>
      </c>
      <c r="G2680" t="str">
        <f t="shared" si="205"/>
        <v>nov-2024</v>
      </c>
      <c r="H2680" t="str">
        <f t="shared" si="206"/>
        <v>13-nov</v>
      </c>
      <c r="I2680">
        <f t="shared" si="207"/>
        <v>2024</v>
      </c>
      <c r="J2680" t="str">
        <f t="shared" si="208"/>
        <v>2024-11</v>
      </c>
      <c r="K2680" t="str">
        <f t="shared" si="209"/>
        <v>Semaine</v>
      </c>
    </row>
    <row r="2681" spans="1:11">
      <c r="A2681" t="s">
        <v>8</v>
      </c>
      <c r="B2681" s="162">
        <v>45608</v>
      </c>
      <c r="C2681" s="5">
        <v>12536.36</v>
      </c>
      <c r="E2681" t="s">
        <v>380</v>
      </c>
      <c r="F2681" t="s">
        <v>69</v>
      </c>
      <c r="G2681" t="str">
        <f t="shared" si="205"/>
        <v>nov-2024</v>
      </c>
      <c r="H2681" t="str">
        <f t="shared" si="206"/>
        <v>12-nov</v>
      </c>
      <c r="I2681">
        <f t="shared" si="207"/>
        <v>2024</v>
      </c>
      <c r="J2681" t="str">
        <f t="shared" si="208"/>
        <v>2024-11</v>
      </c>
      <c r="K2681" t="str">
        <f t="shared" si="209"/>
        <v>Semaine</v>
      </c>
    </row>
    <row r="2682" spans="1:11">
      <c r="A2682" t="s">
        <v>8</v>
      </c>
      <c r="B2682" s="162">
        <v>45607</v>
      </c>
      <c r="C2682" s="5">
        <v>2330</v>
      </c>
      <c r="E2682" t="s">
        <v>380</v>
      </c>
      <c r="F2682" t="s">
        <v>69</v>
      </c>
      <c r="G2682" t="str">
        <f t="shared" si="205"/>
        <v>nov-2024</v>
      </c>
      <c r="H2682" t="str">
        <f t="shared" si="206"/>
        <v>11-nov</v>
      </c>
      <c r="I2682">
        <f t="shared" si="207"/>
        <v>2024</v>
      </c>
      <c r="J2682" t="str">
        <f t="shared" si="208"/>
        <v>2024-11</v>
      </c>
      <c r="K2682" t="str">
        <f t="shared" si="209"/>
        <v>Semaine</v>
      </c>
    </row>
    <row r="2683" spans="1:11">
      <c r="A2683" t="s">
        <v>8</v>
      </c>
      <c r="B2683" s="162">
        <v>45606</v>
      </c>
      <c r="C2683" s="5">
        <v>346.36</v>
      </c>
      <c r="E2683" t="s">
        <v>380</v>
      </c>
      <c r="F2683" t="s">
        <v>69</v>
      </c>
      <c r="G2683" t="str">
        <f t="shared" si="205"/>
        <v>nov-2024</v>
      </c>
      <c r="H2683" t="str">
        <f t="shared" si="206"/>
        <v>10-nov</v>
      </c>
      <c r="I2683">
        <f t="shared" si="207"/>
        <v>2024</v>
      </c>
      <c r="J2683" t="str">
        <f t="shared" si="208"/>
        <v>2024-11</v>
      </c>
      <c r="K2683" t="str">
        <f t="shared" si="209"/>
        <v>Week-end</v>
      </c>
    </row>
    <row r="2684" spans="1:11">
      <c r="A2684" t="s">
        <v>8</v>
      </c>
      <c r="B2684" s="162">
        <v>45605</v>
      </c>
      <c r="C2684" s="5">
        <v>1783.64</v>
      </c>
      <c r="E2684" t="s">
        <v>380</v>
      </c>
      <c r="F2684" t="s">
        <v>69</v>
      </c>
      <c r="G2684" t="str">
        <f t="shared" si="205"/>
        <v>nov-2024</v>
      </c>
      <c r="H2684" t="str">
        <f t="shared" si="206"/>
        <v>09-nov</v>
      </c>
      <c r="I2684">
        <f t="shared" si="207"/>
        <v>2024</v>
      </c>
      <c r="J2684" t="str">
        <f t="shared" si="208"/>
        <v>2024-11</v>
      </c>
      <c r="K2684" t="str">
        <f t="shared" si="209"/>
        <v>Week-end</v>
      </c>
    </row>
    <row r="2685" spans="1:11">
      <c r="A2685" t="s">
        <v>8</v>
      </c>
      <c r="B2685" s="162">
        <v>45604</v>
      </c>
      <c r="C2685" s="5">
        <v>2176.36</v>
      </c>
      <c r="E2685" t="s">
        <v>380</v>
      </c>
      <c r="F2685" t="s">
        <v>69</v>
      </c>
      <c r="G2685" t="str">
        <f t="shared" si="205"/>
        <v>nov-2024</v>
      </c>
      <c r="H2685" t="str">
        <f t="shared" si="206"/>
        <v>08-nov</v>
      </c>
      <c r="I2685">
        <f t="shared" si="207"/>
        <v>2024</v>
      </c>
      <c r="J2685" t="str">
        <f t="shared" si="208"/>
        <v>2024-11</v>
      </c>
      <c r="K2685" t="str">
        <f t="shared" si="209"/>
        <v>Semaine</v>
      </c>
    </row>
    <row r="2686" spans="1:11">
      <c r="A2686" t="s">
        <v>8</v>
      </c>
      <c r="B2686" s="162">
        <v>45603</v>
      </c>
      <c r="C2686" s="5">
        <v>4929.09</v>
      </c>
      <c r="E2686" t="s">
        <v>380</v>
      </c>
      <c r="F2686" t="s">
        <v>69</v>
      </c>
      <c r="G2686" t="str">
        <f t="shared" si="205"/>
        <v>nov-2024</v>
      </c>
      <c r="H2686" t="str">
        <f t="shared" si="206"/>
        <v>07-nov</v>
      </c>
      <c r="I2686">
        <f t="shared" si="207"/>
        <v>2024</v>
      </c>
      <c r="J2686" t="str">
        <f t="shared" si="208"/>
        <v>2024-11</v>
      </c>
      <c r="K2686" t="str">
        <f t="shared" si="209"/>
        <v>Semaine</v>
      </c>
    </row>
    <row r="2687" spans="1:11">
      <c r="A2687" t="s">
        <v>8</v>
      </c>
      <c r="B2687" s="162">
        <v>45602</v>
      </c>
      <c r="C2687" s="5">
        <v>10344.540000000001</v>
      </c>
      <c r="E2687" t="s">
        <v>380</v>
      </c>
      <c r="F2687" t="s">
        <v>69</v>
      </c>
      <c r="G2687" t="str">
        <f t="shared" si="205"/>
        <v>nov-2024</v>
      </c>
      <c r="H2687" t="str">
        <f t="shared" si="206"/>
        <v>06-nov</v>
      </c>
      <c r="I2687">
        <f t="shared" si="207"/>
        <v>2024</v>
      </c>
      <c r="J2687" t="str">
        <f t="shared" si="208"/>
        <v>2024-11</v>
      </c>
      <c r="K2687" t="str">
        <f t="shared" si="209"/>
        <v>Semaine</v>
      </c>
    </row>
    <row r="2688" spans="1:11">
      <c r="A2688" t="s">
        <v>8</v>
      </c>
      <c r="B2688" s="162">
        <v>45601</v>
      </c>
      <c r="C2688" s="5">
        <v>11000.45</v>
      </c>
      <c r="E2688" t="s">
        <v>380</v>
      </c>
      <c r="F2688" t="s">
        <v>69</v>
      </c>
      <c r="G2688" t="str">
        <f t="shared" si="205"/>
        <v>nov-2024</v>
      </c>
      <c r="H2688" t="str">
        <f t="shared" si="206"/>
        <v>05-nov</v>
      </c>
      <c r="I2688">
        <f t="shared" si="207"/>
        <v>2024</v>
      </c>
      <c r="J2688" t="str">
        <f t="shared" si="208"/>
        <v>2024-11</v>
      </c>
      <c r="K2688" t="str">
        <f t="shared" si="209"/>
        <v>Semaine</v>
      </c>
    </row>
    <row r="2689" spans="1:11">
      <c r="A2689" t="s">
        <v>8</v>
      </c>
      <c r="B2689" s="162">
        <v>45600</v>
      </c>
      <c r="C2689" s="5">
        <v>6590.44</v>
      </c>
      <c r="E2689" t="s">
        <v>380</v>
      </c>
      <c r="F2689" t="s">
        <v>69</v>
      </c>
      <c r="G2689" t="str">
        <f t="shared" si="205"/>
        <v>nov-2024</v>
      </c>
      <c r="H2689" t="str">
        <f t="shared" si="206"/>
        <v>04-nov</v>
      </c>
      <c r="I2689">
        <f t="shared" si="207"/>
        <v>2024</v>
      </c>
      <c r="J2689" t="str">
        <f t="shared" si="208"/>
        <v>2024-11</v>
      </c>
      <c r="K2689" t="str">
        <f t="shared" si="209"/>
        <v>Semaine</v>
      </c>
    </row>
    <row r="2690" spans="1:11">
      <c r="A2690" t="s">
        <v>8</v>
      </c>
      <c r="B2690" s="162">
        <v>45599</v>
      </c>
      <c r="C2690" s="5">
        <v>1325.45</v>
      </c>
      <c r="E2690" t="s">
        <v>380</v>
      </c>
      <c r="F2690" t="s">
        <v>69</v>
      </c>
      <c r="G2690" t="str">
        <f t="shared" ref="G2690:G2753" si="210">TEXT(B2690,"mmm-aaaa")</f>
        <v>nov-2024</v>
      </c>
      <c r="H2690" t="str">
        <f t="shared" ref="H2690:H2753" si="211">TEXT(B2690,"jj-mmm")</f>
        <v>03-nov</v>
      </c>
      <c r="I2690">
        <f t="shared" ref="I2690:I2753" si="212">YEAR(B2690)</f>
        <v>2024</v>
      </c>
      <c r="J2690" t="str">
        <f t="shared" ref="J2690:J2753" si="213">TEXT(B2690,"aaaa-mm")</f>
        <v>2024-11</v>
      </c>
      <c r="K2690" t="str">
        <f t="shared" ref="K2690:K2753" si="214">IF(WEEKDAY(B2690,2)&gt;=6,"Week-end","Semaine")</f>
        <v>Week-end</v>
      </c>
    </row>
    <row r="2691" spans="1:11">
      <c r="A2691" t="s">
        <v>8</v>
      </c>
      <c r="B2691" s="162">
        <v>45598</v>
      </c>
      <c r="C2691" s="5">
        <v>305.45</v>
      </c>
      <c r="E2691" t="s">
        <v>380</v>
      </c>
      <c r="F2691" t="s">
        <v>69</v>
      </c>
      <c r="G2691" t="str">
        <f t="shared" si="210"/>
        <v>nov-2024</v>
      </c>
      <c r="H2691" t="str">
        <f t="shared" si="211"/>
        <v>02-nov</v>
      </c>
      <c r="I2691">
        <f t="shared" si="212"/>
        <v>2024</v>
      </c>
      <c r="J2691" t="str">
        <f t="shared" si="213"/>
        <v>2024-11</v>
      </c>
      <c r="K2691" t="str">
        <f t="shared" si="214"/>
        <v>Week-end</v>
      </c>
    </row>
    <row r="2692" spans="1:11">
      <c r="A2692" t="s">
        <v>8</v>
      </c>
      <c r="B2692" s="162">
        <v>45597</v>
      </c>
      <c r="C2692" s="5">
        <v>458.18</v>
      </c>
      <c r="E2692" t="s">
        <v>380</v>
      </c>
      <c r="F2692" t="s">
        <v>69</v>
      </c>
      <c r="G2692" t="str">
        <f t="shared" si="210"/>
        <v>nov-2024</v>
      </c>
      <c r="H2692" t="str">
        <f t="shared" si="211"/>
        <v>01-nov</v>
      </c>
      <c r="I2692">
        <f t="shared" si="212"/>
        <v>2024</v>
      </c>
      <c r="J2692" t="str">
        <f t="shared" si="213"/>
        <v>2024-11</v>
      </c>
      <c r="K2692" t="str">
        <f t="shared" si="214"/>
        <v>Semaine</v>
      </c>
    </row>
    <row r="2693" spans="1:11">
      <c r="A2693" t="s">
        <v>8</v>
      </c>
      <c r="B2693" s="162">
        <v>45596</v>
      </c>
      <c r="C2693" s="5">
        <v>3237.27</v>
      </c>
      <c r="E2693" t="s">
        <v>380</v>
      </c>
      <c r="F2693" t="s">
        <v>69</v>
      </c>
      <c r="G2693" t="str">
        <f t="shared" si="210"/>
        <v>oct-2024</v>
      </c>
      <c r="H2693" t="str">
        <f t="shared" si="211"/>
        <v>31-oct</v>
      </c>
      <c r="I2693">
        <f t="shared" si="212"/>
        <v>2024</v>
      </c>
      <c r="J2693" t="str">
        <f t="shared" si="213"/>
        <v>2024-10</v>
      </c>
      <c r="K2693" t="str">
        <f t="shared" si="214"/>
        <v>Semaine</v>
      </c>
    </row>
    <row r="2694" spans="1:11">
      <c r="A2694" t="s">
        <v>8</v>
      </c>
      <c r="B2694" s="162">
        <v>45595</v>
      </c>
      <c r="C2694" s="5">
        <v>3672.72</v>
      </c>
      <c r="E2694" t="s">
        <v>380</v>
      </c>
      <c r="F2694" t="s">
        <v>69</v>
      </c>
      <c r="G2694" t="str">
        <f t="shared" si="210"/>
        <v>oct-2024</v>
      </c>
      <c r="H2694" t="str">
        <f t="shared" si="211"/>
        <v>30-oct</v>
      </c>
      <c r="I2694">
        <f t="shared" si="212"/>
        <v>2024</v>
      </c>
      <c r="J2694" t="str">
        <f t="shared" si="213"/>
        <v>2024-10</v>
      </c>
      <c r="K2694" t="str">
        <f t="shared" si="214"/>
        <v>Semaine</v>
      </c>
    </row>
    <row r="2695" spans="1:11">
      <c r="A2695" t="s">
        <v>8</v>
      </c>
      <c r="B2695" s="162">
        <v>45594</v>
      </c>
      <c r="C2695" s="5">
        <v>3243.63</v>
      </c>
      <c r="E2695" t="s">
        <v>380</v>
      </c>
      <c r="F2695" t="s">
        <v>69</v>
      </c>
      <c r="G2695" t="str">
        <f t="shared" si="210"/>
        <v>oct-2024</v>
      </c>
      <c r="H2695" t="str">
        <f t="shared" si="211"/>
        <v>29-oct</v>
      </c>
      <c r="I2695">
        <f t="shared" si="212"/>
        <v>2024</v>
      </c>
      <c r="J2695" t="str">
        <f t="shared" si="213"/>
        <v>2024-10</v>
      </c>
      <c r="K2695" t="str">
        <f t="shared" si="214"/>
        <v>Semaine</v>
      </c>
    </row>
    <row r="2696" spans="1:11">
      <c r="A2696" t="s">
        <v>8</v>
      </c>
      <c r="B2696" s="162">
        <v>45593</v>
      </c>
      <c r="C2696" s="5">
        <v>8739.09</v>
      </c>
      <c r="E2696" t="s">
        <v>380</v>
      </c>
      <c r="F2696" t="s">
        <v>69</v>
      </c>
      <c r="G2696" t="str">
        <f t="shared" si="210"/>
        <v>oct-2024</v>
      </c>
      <c r="H2696" t="str">
        <f t="shared" si="211"/>
        <v>28-oct</v>
      </c>
      <c r="I2696">
        <f t="shared" si="212"/>
        <v>2024</v>
      </c>
      <c r="J2696" t="str">
        <f t="shared" si="213"/>
        <v>2024-10</v>
      </c>
      <c r="K2696" t="str">
        <f t="shared" si="214"/>
        <v>Semaine</v>
      </c>
    </row>
    <row r="2697" spans="1:11">
      <c r="A2697" t="s">
        <v>8</v>
      </c>
      <c r="B2697" s="162">
        <v>45592</v>
      </c>
      <c r="C2697" s="5">
        <v>3223.63</v>
      </c>
      <c r="E2697" t="s">
        <v>380</v>
      </c>
      <c r="F2697" t="s">
        <v>69</v>
      </c>
      <c r="G2697" t="str">
        <f t="shared" si="210"/>
        <v>oct-2024</v>
      </c>
      <c r="H2697" t="str">
        <f t="shared" si="211"/>
        <v>27-oct</v>
      </c>
      <c r="I2697">
        <f t="shared" si="212"/>
        <v>2024</v>
      </c>
      <c r="J2697" t="str">
        <f t="shared" si="213"/>
        <v>2024-10</v>
      </c>
      <c r="K2697" t="str">
        <f t="shared" si="214"/>
        <v>Week-end</v>
      </c>
    </row>
    <row r="2698" spans="1:11">
      <c r="A2698" t="s">
        <v>8</v>
      </c>
      <c r="B2698" s="162">
        <v>45591</v>
      </c>
      <c r="C2698" s="5">
        <v>4225</v>
      </c>
      <c r="E2698" t="s">
        <v>380</v>
      </c>
      <c r="F2698" t="s">
        <v>69</v>
      </c>
      <c r="G2698" t="str">
        <f t="shared" si="210"/>
        <v>oct-2024</v>
      </c>
      <c r="H2698" t="str">
        <f t="shared" si="211"/>
        <v>26-oct</v>
      </c>
      <c r="I2698">
        <f t="shared" si="212"/>
        <v>2024</v>
      </c>
      <c r="J2698" t="str">
        <f t="shared" si="213"/>
        <v>2024-10</v>
      </c>
      <c r="K2698" t="str">
        <f t="shared" si="214"/>
        <v>Week-end</v>
      </c>
    </row>
    <row r="2699" spans="1:11">
      <c r="A2699" t="s">
        <v>8</v>
      </c>
      <c r="B2699" s="162">
        <v>45590</v>
      </c>
      <c r="C2699" s="5">
        <v>4811.82</v>
      </c>
      <c r="E2699" t="s">
        <v>380</v>
      </c>
      <c r="F2699" t="s">
        <v>69</v>
      </c>
      <c r="G2699" t="str">
        <f t="shared" si="210"/>
        <v>oct-2024</v>
      </c>
      <c r="H2699" t="str">
        <f t="shared" si="211"/>
        <v>25-oct</v>
      </c>
      <c r="I2699">
        <f t="shared" si="212"/>
        <v>2024</v>
      </c>
      <c r="J2699" t="str">
        <f t="shared" si="213"/>
        <v>2024-10</v>
      </c>
      <c r="K2699" t="str">
        <f t="shared" si="214"/>
        <v>Semaine</v>
      </c>
    </row>
    <row r="2700" spans="1:11">
      <c r="A2700" t="s">
        <v>8</v>
      </c>
      <c r="B2700" s="162">
        <v>45589</v>
      </c>
      <c r="C2700" s="5">
        <v>5457.27</v>
      </c>
      <c r="E2700" t="s">
        <v>380</v>
      </c>
      <c r="F2700" t="s">
        <v>69</v>
      </c>
      <c r="G2700" t="str">
        <f t="shared" si="210"/>
        <v>oct-2024</v>
      </c>
      <c r="H2700" t="str">
        <f t="shared" si="211"/>
        <v>24-oct</v>
      </c>
      <c r="I2700">
        <f t="shared" si="212"/>
        <v>2024</v>
      </c>
      <c r="J2700" t="str">
        <f t="shared" si="213"/>
        <v>2024-10</v>
      </c>
      <c r="K2700" t="str">
        <f t="shared" si="214"/>
        <v>Semaine</v>
      </c>
    </row>
    <row r="2701" spans="1:11">
      <c r="A2701" t="s">
        <v>8</v>
      </c>
      <c r="B2701" s="162">
        <v>45588</v>
      </c>
      <c r="C2701" s="5">
        <v>9455.4500000000007</v>
      </c>
      <c r="E2701" t="s">
        <v>380</v>
      </c>
      <c r="F2701" t="s">
        <v>69</v>
      </c>
      <c r="G2701" t="str">
        <f t="shared" si="210"/>
        <v>oct-2024</v>
      </c>
      <c r="H2701" t="str">
        <f t="shared" si="211"/>
        <v>23-oct</v>
      </c>
      <c r="I2701">
        <f t="shared" si="212"/>
        <v>2024</v>
      </c>
      <c r="J2701" t="str">
        <f t="shared" si="213"/>
        <v>2024-10</v>
      </c>
      <c r="K2701" t="str">
        <f t="shared" si="214"/>
        <v>Semaine</v>
      </c>
    </row>
    <row r="2702" spans="1:11">
      <c r="A2702" t="s">
        <v>8</v>
      </c>
      <c r="B2702" s="162">
        <v>45587</v>
      </c>
      <c r="C2702" s="5">
        <v>7957.27</v>
      </c>
      <c r="E2702" t="s">
        <v>380</v>
      </c>
      <c r="F2702" t="s">
        <v>69</v>
      </c>
      <c r="G2702" t="str">
        <f t="shared" si="210"/>
        <v>oct-2024</v>
      </c>
      <c r="H2702" t="str">
        <f t="shared" si="211"/>
        <v>22-oct</v>
      </c>
      <c r="I2702">
        <f t="shared" si="212"/>
        <v>2024</v>
      </c>
      <c r="J2702" t="str">
        <f t="shared" si="213"/>
        <v>2024-10</v>
      </c>
      <c r="K2702" t="str">
        <f t="shared" si="214"/>
        <v>Semaine</v>
      </c>
    </row>
    <row r="2703" spans="1:11">
      <c r="A2703" t="s">
        <v>8</v>
      </c>
      <c r="B2703" s="162">
        <v>45586</v>
      </c>
      <c r="C2703" s="5">
        <v>8684.5400000000009</v>
      </c>
      <c r="E2703" t="s">
        <v>380</v>
      </c>
      <c r="F2703" t="s">
        <v>69</v>
      </c>
      <c r="G2703" t="str">
        <f t="shared" si="210"/>
        <v>oct-2024</v>
      </c>
      <c r="H2703" t="str">
        <f t="shared" si="211"/>
        <v>21-oct</v>
      </c>
      <c r="I2703">
        <f t="shared" si="212"/>
        <v>2024</v>
      </c>
      <c r="J2703" t="str">
        <f t="shared" si="213"/>
        <v>2024-10</v>
      </c>
      <c r="K2703" t="str">
        <f t="shared" si="214"/>
        <v>Semaine</v>
      </c>
    </row>
    <row r="2704" spans="1:11">
      <c r="A2704" t="s">
        <v>8</v>
      </c>
      <c r="B2704" s="162">
        <v>45585</v>
      </c>
      <c r="C2704" s="5">
        <v>5462.72</v>
      </c>
      <c r="E2704" t="s">
        <v>380</v>
      </c>
      <c r="F2704" t="s">
        <v>69</v>
      </c>
      <c r="G2704" t="str">
        <f t="shared" si="210"/>
        <v>oct-2024</v>
      </c>
      <c r="H2704" t="str">
        <f t="shared" si="211"/>
        <v>20-oct</v>
      </c>
      <c r="I2704">
        <f t="shared" si="212"/>
        <v>2024</v>
      </c>
      <c r="J2704" t="str">
        <f t="shared" si="213"/>
        <v>2024-10</v>
      </c>
      <c r="K2704" t="str">
        <f t="shared" si="214"/>
        <v>Week-end</v>
      </c>
    </row>
    <row r="2705" spans="1:11">
      <c r="A2705" t="s">
        <v>8</v>
      </c>
      <c r="B2705" s="162">
        <v>45584</v>
      </c>
      <c r="C2705" s="5">
        <v>2732.72</v>
      </c>
      <c r="E2705" t="s">
        <v>380</v>
      </c>
      <c r="F2705" t="s">
        <v>69</v>
      </c>
      <c r="G2705" t="str">
        <f t="shared" si="210"/>
        <v>oct-2024</v>
      </c>
      <c r="H2705" t="str">
        <f t="shared" si="211"/>
        <v>19-oct</v>
      </c>
      <c r="I2705">
        <f t="shared" si="212"/>
        <v>2024</v>
      </c>
      <c r="J2705" t="str">
        <f t="shared" si="213"/>
        <v>2024-10</v>
      </c>
      <c r="K2705" t="str">
        <f t="shared" si="214"/>
        <v>Week-end</v>
      </c>
    </row>
    <row r="2706" spans="1:11">
      <c r="A2706" t="s">
        <v>8</v>
      </c>
      <c r="B2706" s="162">
        <v>45583</v>
      </c>
      <c r="C2706" s="5">
        <v>7550</v>
      </c>
      <c r="E2706" t="s">
        <v>380</v>
      </c>
      <c r="F2706" t="s">
        <v>69</v>
      </c>
      <c r="G2706" t="str">
        <f t="shared" si="210"/>
        <v>oct-2024</v>
      </c>
      <c r="H2706" t="str">
        <f t="shared" si="211"/>
        <v>18-oct</v>
      </c>
      <c r="I2706">
        <f t="shared" si="212"/>
        <v>2024</v>
      </c>
      <c r="J2706" t="str">
        <f t="shared" si="213"/>
        <v>2024-10</v>
      </c>
      <c r="K2706" t="str">
        <f t="shared" si="214"/>
        <v>Semaine</v>
      </c>
    </row>
    <row r="2707" spans="1:11">
      <c r="A2707" t="s">
        <v>8</v>
      </c>
      <c r="B2707" s="162">
        <v>45582</v>
      </c>
      <c r="C2707" s="5">
        <v>11804.54</v>
      </c>
      <c r="E2707" t="s">
        <v>380</v>
      </c>
      <c r="F2707" t="s">
        <v>69</v>
      </c>
      <c r="G2707" t="str">
        <f t="shared" si="210"/>
        <v>oct-2024</v>
      </c>
      <c r="H2707" t="str">
        <f t="shared" si="211"/>
        <v>17-oct</v>
      </c>
      <c r="I2707">
        <f t="shared" si="212"/>
        <v>2024</v>
      </c>
      <c r="J2707" t="str">
        <f t="shared" si="213"/>
        <v>2024-10</v>
      </c>
      <c r="K2707" t="str">
        <f t="shared" si="214"/>
        <v>Semaine</v>
      </c>
    </row>
    <row r="2708" spans="1:11">
      <c r="A2708" t="s">
        <v>8</v>
      </c>
      <c r="B2708" s="162">
        <v>45581</v>
      </c>
      <c r="C2708" s="5">
        <v>12429.09</v>
      </c>
      <c r="E2708" t="s">
        <v>380</v>
      </c>
      <c r="F2708" t="s">
        <v>69</v>
      </c>
      <c r="G2708" t="str">
        <f t="shared" si="210"/>
        <v>oct-2024</v>
      </c>
      <c r="H2708" t="str">
        <f t="shared" si="211"/>
        <v>16-oct</v>
      </c>
      <c r="I2708">
        <f t="shared" si="212"/>
        <v>2024</v>
      </c>
      <c r="J2708" t="str">
        <f t="shared" si="213"/>
        <v>2024-10</v>
      </c>
      <c r="K2708" t="str">
        <f t="shared" si="214"/>
        <v>Semaine</v>
      </c>
    </row>
    <row r="2709" spans="1:11">
      <c r="A2709" t="s">
        <v>8</v>
      </c>
      <c r="B2709" s="162">
        <v>45580</v>
      </c>
      <c r="C2709" s="5">
        <v>14228.63</v>
      </c>
      <c r="E2709" t="s">
        <v>380</v>
      </c>
      <c r="F2709" t="s">
        <v>69</v>
      </c>
      <c r="G2709" t="str">
        <f t="shared" si="210"/>
        <v>oct-2024</v>
      </c>
      <c r="H2709" t="str">
        <f t="shared" si="211"/>
        <v>15-oct</v>
      </c>
      <c r="I2709">
        <f t="shared" si="212"/>
        <v>2024</v>
      </c>
      <c r="J2709" t="str">
        <f t="shared" si="213"/>
        <v>2024-10</v>
      </c>
      <c r="K2709" t="str">
        <f t="shared" si="214"/>
        <v>Semaine</v>
      </c>
    </row>
    <row r="2710" spans="1:11">
      <c r="A2710" t="s">
        <v>8</v>
      </c>
      <c r="B2710" s="162">
        <v>45579</v>
      </c>
      <c r="C2710" s="5">
        <v>7694.54</v>
      </c>
      <c r="E2710" t="s">
        <v>380</v>
      </c>
      <c r="F2710" t="s">
        <v>69</v>
      </c>
      <c r="G2710" t="str">
        <f t="shared" si="210"/>
        <v>oct-2024</v>
      </c>
      <c r="H2710" t="str">
        <f t="shared" si="211"/>
        <v>14-oct</v>
      </c>
      <c r="I2710">
        <f t="shared" si="212"/>
        <v>2024</v>
      </c>
      <c r="J2710" t="str">
        <f t="shared" si="213"/>
        <v>2024-10</v>
      </c>
      <c r="K2710" t="str">
        <f t="shared" si="214"/>
        <v>Semaine</v>
      </c>
    </row>
    <row r="2711" spans="1:11">
      <c r="A2711" t="s">
        <v>8</v>
      </c>
      <c r="B2711" s="162">
        <v>45578</v>
      </c>
      <c r="C2711" s="5">
        <v>2722.73</v>
      </c>
      <c r="E2711" t="s">
        <v>380</v>
      </c>
      <c r="F2711" t="s">
        <v>69</v>
      </c>
      <c r="G2711" t="str">
        <f t="shared" si="210"/>
        <v>oct-2024</v>
      </c>
      <c r="H2711" t="str">
        <f t="shared" si="211"/>
        <v>13-oct</v>
      </c>
      <c r="I2711">
        <f t="shared" si="212"/>
        <v>2024</v>
      </c>
      <c r="J2711" t="str">
        <f t="shared" si="213"/>
        <v>2024-10</v>
      </c>
      <c r="K2711" t="str">
        <f t="shared" si="214"/>
        <v>Week-end</v>
      </c>
    </row>
    <row r="2712" spans="1:11">
      <c r="A2712" t="s">
        <v>8</v>
      </c>
      <c r="B2712" s="162">
        <v>45577</v>
      </c>
      <c r="C2712" s="5">
        <v>4341.82</v>
      </c>
      <c r="E2712" t="s">
        <v>380</v>
      </c>
      <c r="F2712" t="s">
        <v>69</v>
      </c>
      <c r="G2712" t="str">
        <f t="shared" si="210"/>
        <v>oct-2024</v>
      </c>
      <c r="H2712" t="str">
        <f t="shared" si="211"/>
        <v>12-oct</v>
      </c>
      <c r="I2712">
        <f t="shared" si="212"/>
        <v>2024</v>
      </c>
      <c r="J2712" t="str">
        <f t="shared" si="213"/>
        <v>2024-10</v>
      </c>
      <c r="K2712" t="str">
        <f t="shared" si="214"/>
        <v>Week-end</v>
      </c>
    </row>
    <row r="2713" spans="1:11">
      <c r="A2713" t="s">
        <v>8</v>
      </c>
      <c r="B2713" s="162">
        <v>45576</v>
      </c>
      <c r="C2713" s="5">
        <v>9018.18</v>
      </c>
      <c r="E2713" t="s">
        <v>380</v>
      </c>
      <c r="F2713" t="s">
        <v>69</v>
      </c>
      <c r="G2713" t="str">
        <f t="shared" si="210"/>
        <v>oct-2024</v>
      </c>
      <c r="H2713" t="str">
        <f t="shared" si="211"/>
        <v>11-oct</v>
      </c>
      <c r="I2713">
        <f t="shared" si="212"/>
        <v>2024</v>
      </c>
      <c r="J2713" t="str">
        <f t="shared" si="213"/>
        <v>2024-10</v>
      </c>
      <c r="K2713" t="str">
        <f t="shared" si="214"/>
        <v>Semaine</v>
      </c>
    </row>
    <row r="2714" spans="1:11">
      <c r="A2714" t="s">
        <v>8</v>
      </c>
      <c r="B2714" s="162">
        <v>45575</v>
      </c>
      <c r="C2714" s="5">
        <v>14070.9</v>
      </c>
      <c r="E2714" t="s">
        <v>380</v>
      </c>
      <c r="F2714" t="s">
        <v>69</v>
      </c>
      <c r="G2714" t="str">
        <f t="shared" si="210"/>
        <v>oct-2024</v>
      </c>
      <c r="H2714" t="str">
        <f t="shared" si="211"/>
        <v>10-oct</v>
      </c>
      <c r="I2714">
        <f t="shared" si="212"/>
        <v>2024</v>
      </c>
      <c r="J2714" t="str">
        <f t="shared" si="213"/>
        <v>2024-10</v>
      </c>
      <c r="K2714" t="str">
        <f t="shared" si="214"/>
        <v>Semaine</v>
      </c>
    </row>
    <row r="2715" spans="1:11">
      <c r="A2715" t="s">
        <v>8</v>
      </c>
      <c r="B2715" s="162">
        <v>45574</v>
      </c>
      <c r="C2715" s="5">
        <v>10837.27</v>
      </c>
      <c r="E2715" t="s">
        <v>380</v>
      </c>
      <c r="F2715" t="s">
        <v>69</v>
      </c>
      <c r="G2715" t="str">
        <f t="shared" si="210"/>
        <v>oct-2024</v>
      </c>
      <c r="H2715" t="str">
        <f t="shared" si="211"/>
        <v>09-oct</v>
      </c>
      <c r="I2715">
        <f t="shared" si="212"/>
        <v>2024</v>
      </c>
      <c r="J2715" t="str">
        <f t="shared" si="213"/>
        <v>2024-10</v>
      </c>
      <c r="K2715" t="str">
        <f t="shared" si="214"/>
        <v>Semaine</v>
      </c>
    </row>
    <row r="2716" spans="1:11">
      <c r="A2716" t="s">
        <v>8</v>
      </c>
      <c r="B2716" s="162">
        <v>45573</v>
      </c>
      <c r="C2716" s="5">
        <v>9851.81</v>
      </c>
      <c r="E2716" t="s">
        <v>380</v>
      </c>
      <c r="F2716" t="s">
        <v>69</v>
      </c>
      <c r="G2716" t="str">
        <f t="shared" si="210"/>
        <v>oct-2024</v>
      </c>
      <c r="H2716" t="str">
        <f t="shared" si="211"/>
        <v>08-oct</v>
      </c>
      <c r="I2716">
        <f t="shared" si="212"/>
        <v>2024</v>
      </c>
      <c r="J2716" t="str">
        <f t="shared" si="213"/>
        <v>2024-10</v>
      </c>
      <c r="K2716" t="str">
        <f t="shared" si="214"/>
        <v>Semaine</v>
      </c>
    </row>
    <row r="2717" spans="1:11">
      <c r="A2717" t="s">
        <v>8</v>
      </c>
      <c r="B2717" s="162">
        <v>45572</v>
      </c>
      <c r="C2717" s="5">
        <v>10041.81</v>
      </c>
      <c r="E2717" t="s">
        <v>380</v>
      </c>
      <c r="F2717" t="s">
        <v>69</v>
      </c>
      <c r="G2717" t="str">
        <f t="shared" si="210"/>
        <v>oct-2024</v>
      </c>
      <c r="H2717" t="str">
        <f t="shared" si="211"/>
        <v>07-oct</v>
      </c>
      <c r="I2717">
        <f t="shared" si="212"/>
        <v>2024</v>
      </c>
      <c r="J2717" t="str">
        <f t="shared" si="213"/>
        <v>2024-10</v>
      </c>
      <c r="K2717" t="str">
        <f t="shared" si="214"/>
        <v>Semaine</v>
      </c>
    </row>
    <row r="2718" spans="1:11">
      <c r="A2718" t="s">
        <v>8</v>
      </c>
      <c r="B2718" s="162">
        <v>45571</v>
      </c>
      <c r="C2718" s="5">
        <v>2363.63</v>
      </c>
      <c r="E2718" t="s">
        <v>380</v>
      </c>
      <c r="F2718" t="s">
        <v>69</v>
      </c>
      <c r="G2718" t="str">
        <f t="shared" si="210"/>
        <v>oct-2024</v>
      </c>
      <c r="H2718" t="str">
        <f t="shared" si="211"/>
        <v>06-oct</v>
      </c>
      <c r="I2718">
        <f t="shared" si="212"/>
        <v>2024</v>
      </c>
      <c r="J2718" t="str">
        <f t="shared" si="213"/>
        <v>2024-10</v>
      </c>
      <c r="K2718" t="str">
        <f t="shared" si="214"/>
        <v>Week-end</v>
      </c>
    </row>
    <row r="2719" spans="1:11">
      <c r="A2719" t="s">
        <v>8</v>
      </c>
      <c r="B2719" s="162">
        <v>45570</v>
      </c>
      <c r="C2719" s="5">
        <v>450.91</v>
      </c>
      <c r="E2719" t="s">
        <v>380</v>
      </c>
      <c r="F2719" t="s">
        <v>69</v>
      </c>
      <c r="G2719" t="str">
        <f t="shared" si="210"/>
        <v>oct-2024</v>
      </c>
      <c r="H2719" t="str">
        <f t="shared" si="211"/>
        <v>05-oct</v>
      </c>
      <c r="I2719">
        <f t="shared" si="212"/>
        <v>2024</v>
      </c>
      <c r="J2719" t="str">
        <f t="shared" si="213"/>
        <v>2024-10</v>
      </c>
      <c r="K2719" t="str">
        <f t="shared" si="214"/>
        <v>Week-end</v>
      </c>
    </row>
    <row r="2720" spans="1:11">
      <c r="A2720" t="s">
        <v>8</v>
      </c>
      <c r="B2720" s="162">
        <v>45569</v>
      </c>
      <c r="C2720" s="5">
        <v>3716.36</v>
      </c>
      <c r="E2720" t="s">
        <v>380</v>
      </c>
      <c r="F2720" t="s">
        <v>69</v>
      </c>
      <c r="G2720" t="str">
        <f t="shared" si="210"/>
        <v>oct-2024</v>
      </c>
      <c r="H2720" t="str">
        <f t="shared" si="211"/>
        <v>04-oct</v>
      </c>
      <c r="I2720">
        <f t="shared" si="212"/>
        <v>2024</v>
      </c>
      <c r="J2720" t="str">
        <f t="shared" si="213"/>
        <v>2024-10</v>
      </c>
      <c r="K2720" t="str">
        <f t="shared" si="214"/>
        <v>Semaine</v>
      </c>
    </row>
    <row r="2721" spans="1:11">
      <c r="A2721" t="s">
        <v>8</v>
      </c>
      <c r="B2721" s="162">
        <v>45568</v>
      </c>
      <c r="C2721" s="5">
        <v>10789.54</v>
      </c>
      <c r="E2721" t="s">
        <v>380</v>
      </c>
      <c r="F2721" t="s">
        <v>69</v>
      </c>
      <c r="G2721" t="str">
        <f t="shared" si="210"/>
        <v>oct-2024</v>
      </c>
      <c r="H2721" t="str">
        <f t="shared" si="211"/>
        <v>03-oct</v>
      </c>
      <c r="I2721">
        <f t="shared" si="212"/>
        <v>2024</v>
      </c>
      <c r="J2721" t="str">
        <f t="shared" si="213"/>
        <v>2024-10</v>
      </c>
      <c r="K2721" t="str">
        <f t="shared" si="214"/>
        <v>Semaine</v>
      </c>
    </row>
    <row r="2722" spans="1:11">
      <c r="A2722" t="s">
        <v>8</v>
      </c>
      <c r="B2722" s="162">
        <v>45567</v>
      </c>
      <c r="C2722" s="5">
        <v>14010.9</v>
      </c>
      <c r="E2722" t="s">
        <v>380</v>
      </c>
      <c r="F2722" t="s">
        <v>69</v>
      </c>
      <c r="G2722" t="str">
        <f t="shared" si="210"/>
        <v>oct-2024</v>
      </c>
      <c r="H2722" t="str">
        <f t="shared" si="211"/>
        <v>02-oct</v>
      </c>
      <c r="I2722">
        <f t="shared" si="212"/>
        <v>2024</v>
      </c>
      <c r="J2722" t="str">
        <f t="shared" si="213"/>
        <v>2024-10</v>
      </c>
      <c r="K2722" t="str">
        <f t="shared" si="214"/>
        <v>Semaine</v>
      </c>
    </row>
    <row r="2723" spans="1:11">
      <c r="A2723" t="s">
        <v>8</v>
      </c>
      <c r="B2723" s="162">
        <v>45566</v>
      </c>
      <c r="C2723" s="5">
        <v>12764.54</v>
      </c>
      <c r="E2723" t="s">
        <v>380</v>
      </c>
      <c r="F2723" t="s">
        <v>69</v>
      </c>
      <c r="G2723" t="str">
        <f t="shared" si="210"/>
        <v>oct-2024</v>
      </c>
      <c r="H2723" t="str">
        <f t="shared" si="211"/>
        <v>01-oct</v>
      </c>
      <c r="I2723">
        <f t="shared" si="212"/>
        <v>2024</v>
      </c>
      <c r="J2723" t="str">
        <f t="shared" si="213"/>
        <v>2024-10</v>
      </c>
      <c r="K2723" t="str">
        <f t="shared" si="214"/>
        <v>Semaine</v>
      </c>
    </row>
    <row r="2724" spans="1:11">
      <c r="A2724" t="s">
        <v>8</v>
      </c>
      <c r="B2724" s="162">
        <v>45565</v>
      </c>
      <c r="C2724" s="5">
        <v>8810.9</v>
      </c>
      <c r="E2724" t="s">
        <v>380</v>
      </c>
      <c r="F2724" t="s">
        <v>69</v>
      </c>
      <c r="G2724" t="str">
        <f t="shared" si="210"/>
        <v>sept-2024</v>
      </c>
      <c r="H2724" t="str">
        <f t="shared" si="211"/>
        <v>30-sept</v>
      </c>
      <c r="I2724">
        <f t="shared" si="212"/>
        <v>2024</v>
      </c>
      <c r="J2724" t="str">
        <f t="shared" si="213"/>
        <v>2024-09</v>
      </c>
      <c r="K2724" t="str">
        <f t="shared" si="214"/>
        <v>Semaine</v>
      </c>
    </row>
    <row r="2725" spans="1:11">
      <c r="A2725" t="s">
        <v>8</v>
      </c>
      <c r="B2725" s="162">
        <v>45564</v>
      </c>
      <c r="C2725" s="5">
        <v>2740</v>
      </c>
      <c r="E2725" t="s">
        <v>380</v>
      </c>
      <c r="F2725" t="s">
        <v>69</v>
      </c>
      <c r="G2725" t="str">
        <f t="shared" si="210"/>
        <v>sept-2024</v>
      </c>
      <c r="H2725" t="str">
        <f t="shared" si="211"/>
        <v>29-sept</v>
      </c>
      <c r="I2725">
        <f t="shared" si="212"/>
        <v>2024</v>
      </c>
      <c r="J2725" t="str">
        <f t="shared" si="213"/>
        <v>2024-09</v>
      </c>
      <c r="K2725" t="str">
        <f t="shared" si="214"/>
        <v>Week-end</v>
      </c>
    </row>
    <row r="2726" spans="1:11">
      <c r="A2726" t="s">
        <v>8</v>
      </c>
      <c r="B2726" s="162">
        <v>45563</v>
      </c>
      <c r="C2726" s="5">
        <v>4971.82</v>
      </c>
      <c r="E2726" t="s">
        <v>380</v>
      </c>
      <c r="F2726" t="s">
        <v>69</v>
      </c>
      <c r="G2726" t="str">
        <f t="shared" si="210"/>
        <v>sept-2024</v>
      </c>
      <c r="H2726" t="str">
        <f t="shared" si="211"/>
        <v>28-sept</v>
      </c>
      <c r="I2726">
        <f t="shared" si="212"/>
        <v>2024</v>
      </c>
      <c r="J2726" t="str">
        <f t="shared" si="213"/>
        <v>2024-09</v>
      </c>
      <c r="K2726" t="str">
        <f t="shared" si="214"/>
        <v>Week-end</v>
      </c>
    </row>
    <row r="2727" spans="1:11">
      <c r="A2727" t="s">
        <v>8</v>
      </c>
      <c r="B2727" s="162">
        <v>45562</v>
      </c>
      <c r="C2727" s="5">
        <v>11279.09</v>
      </c>
      <c r="E2727" t="s">
        <v>380</v>
      </c>
      <c r="F2727" t="s">
        <v>69</v>
      </c>
      <c r="G2727" t="str">
        <f t="shared" si="210"/>
        <v>sept-2024</v>
      </c>
      <c r="H2727" t="str">
        <f t="shared" si="211"/>
        <v>27-sept</v>
      </c>
      <c r="I2727">
        <f t="shared" si="212"/>
        <v>2024</v>
      </c>
      <c r="J2727" t="str">
        <f t="shared" si="213"/>
        <v>2024-09</v>
      </c>
      <c r="K2727" t="str">
        <f t="shared" si="214"/>
        <v>Semaine</v>
      </c>
    </row>
    <row r="2728" spans="1:11">
      <c r="A2728" t="s">
        <v>8</v>
      </c>
      <c r="B2728" s="162">
        <v>45561</v>
      </c>
      <c r="C2728" s="5">
        <v>13450.9</v>
      </c>
      <c r="E2728" t="s">
        <v>380</v>
      </c>
      <c r="F2728" t="s">
        <v>69</v>
      </c>
      <c r="G2728" t="str">
        <f t="shared" si="210"/>
        <v>sept-2024</v>
      </c>
      <c r="H2728" t="str">
        <f t="shared" si="211"/>
        <v>26-sept</v>
      </c>
      <c r="I2728">
        <f t="shared" si="212"/>
        <v>2024</v>
      </c>
      <c r="J2728" t="str">
        <f t="shared" si="213"/>
        <v>2024-09</v>
      </c>
      <c r="K2728" t="str">
        <f t="shared" si="214"/>
        <v>Semaine</v>
      </c>
    </row>
    <row r="2729" spans="1:11">
      <c r="A2729" t="s">
        <v>8</v>
      </c>
      <c r="B2729" s="162">
        <v>45560</v>
      </c>
      <c r="C2729" s="5">
        <v>11480</v>
      </c>
      <c r="E2729" t="s">
        <v>380</v>
      </c>
      <c r="F2729" t="s">
        <v>69</v>
      </c>
      <c r="G2729" t="str">
        <f t="shared" si="210"/>
        <v>sept-2024</v>
      </c>
      <c r="H2729" t="str">
        <f t="shared" si="211"/>
        <v>25-sept</v>
      </c>
      <c r="I2729">
        <f t="shared" si="212"/>
        <v>2024</v>
      </c>
      <c r="J2729" t="str">
        <f t="shared" si="213"/>
        <v>2024-09</v>
      </c>
      <c r="K2729" t="str">
        <f t="shared" si="214"/>
        <v>Semaine</v>
      </c>
    </row>
    <row r="2730" spans="1:11">
      <c r="A2730" t="s">
        <v>8</v>
      </c>
      <c r="B2730" s="162">
        <v>45559</v>
      </c>
      <c r="C2730" s="5">
        <v>7493.63</v>
      </c>
      <c r="E2730" t="s">
        <v>380</v>
      </c>
      <c r="F2730" t="s">
        <v>69</v>
      </c>
      <c r="G2730" t="str">
        <f t="shared" si="210"/>
        <v>sept-2024</v>
      </c>
      <c r="H2730" t="str">
        <f t="shared" si="211"/>
        <v>24-sept</v>
      </c>
      <c r="I2730">
        <f t="shared" si="212"/>
        <v>2024</v>
      </c>
      <c r="J2730" t="str">
        <f t="shared" si="213"/>
        <v>2024-09</v>
      </c>
      <c r="K2730" t="str">
        <f t="shared" si="214"/>
        <v>Semaine</v>
      </c>
    </row>
    <row r="2731" spans="1:11">
      <c r="A2731" t="s">
        <v>8</v>
      </c>
      <c r="B2731" s="162">
        <v>45558</v>
      </c>
      <c r="C2731" s="5">
        <v>7066.18</v>
      </c>
      <c r="E2731" t="s">
        <v>380</v>
      </c>
      <c r="F2731" t="s">
        <v>69</v>
      </c>
      <c r="G2731" t="str">
        <f t="shared" si="210"/>
        <v>sept-2024</v>
      </c>
      <c r="H2731" t="str">
        <f t="shared" si="211"/>
        <v>23-sept</v>
      </c>
      <c r="I2731">
        <f t="shared" si="212"/>
        <v>2024</v>
      </c>
      <c r="J2731" t="str">
        <f t="shared" si="213"/>
        <v>2024-09</v>
      </c>
      <c r="K2731" t="str">
        <f t="shared" si="214"/>
        <v>Semaine</v>
      </c>
    </row>
    <row r="2732" spans="1:11">
      <c r="A2732" t="s">
        <v>8</v>
      </c>
      <c r="B2732" s="162">
        <v>45557</v>
      </c>
      <c r="C2732" s="5">
        <v>2927.27</v>
      </c>
      <c r="E2732" t="s">
        <v>380</v>
      </c>
      <c r="F2732" t="s">
        <v>69</v>
      </c>
      <c r="G2732" t="str">
        <f t="shared" si="210"/>
        <v>sept-2024</v>
      </c>
      <c r="H2732" t="str">
        <f t="shared" si="211"/>
        <v>22-sept</v>
      </c>
      <c r="I2732">
        <f t="shared" si="212"/>
        <v>2024</v>
      </c>
      <c r="J2732" t="str">
        <f t="shared" si="213"/>
        <v>2024-09</v>
      </c>
      <c r="K2732" t="str">
        <f t="shared" si="214"/>
        <v>Week-end</v>
      </c>
    </row>
    <row r="2733" spans="1:11">
      <c r="A2733" t="s">
        <v>8</v>
      </c>
      <c r="B2733" s="162">
        <v>45556</v>
      </c>
      <c r="C2733" s="5">
        <v>2275.4499999999998</v>
      </c>
      <c r="E2733" t="s">
        <v>380</v>
      </c>
      <c r="F2733" t="s">
        <v>69</v>
      </c>
      <c r="G2733" t="str">
        <f t="shared" si="210"/>
        <v>sept-2024</v>
      </c>
      <c r="H2733" t="str">
        <f t="shared" si="211"/>
        <v>21-sept</v>
      </c>
      <c r="I2733">
        <f t="shared" si="212"/>
        <v>2024</v>
      </c>
      <c r="J2733" t="str">
        <f t="shared" si="213"/>
        <v>2024-09</v>
      </c>
      <c r="K2733" t="str">
        <f t="shared" si="214"/>
        <v>Week-end</v>
      </c>
    </row>
    <row r="2734" spans="1:11">
      <c r="A2734" t="s">
        <v>8</v>
      </c>
      <c r="B2734" s="162">
        <v>45555</v>
      </c>
      <c r="C2734" s="5">
        <v>11385.45</v>
      </c>
      <c r="E2734" t="s">
        <v>380</v>
      </c>
      <c r="F2734" t="s">
        <v>69</v>
      </c>
      <c r="G2734" t="str">
        <f t="shared" si="210"/>
        <v>sept-2024</v>
      </c>
      <c r="H2734" t="str">
        <f t="shared" si="211"/>
        <v>20-sept</v>
      </c>
      <c r="I2734">
        <f t="shared" si="212"/>
        <v>2024</v>
      </c>
      <c r="J2734" t="str">
        <f t="shared" si="213"/>
        <v>2024-09</v>
      </c>
      <c r="K2734" t="str">
        <f t="shared" si="214"/>
        <v>Semaine</v>
      </c>
    </row>
    <row r="2735" spans="1:11">
      <c r="A2735" t="s">
        <v>8</v>
      </c>
      <c r="B2735" s="162">
        <v>45554</v>
      </c>
      <c r="C2735" s="5">
        <v>13473.63</v>
      </c>
      <c r="E2735" t="s">
        <v>380</v>
      </c>
      <c r="F2735" t="s">
        <v>69</v>
      </c>
      <c r="G2735" t="str">
        <f t="shared" si="210"/>
        <v>sept-2024</v>
      </c>
      <c r="H2735" t="str">
        <f t="shared" si="211"/>
        <v>19-sept</v>
      </c>
      <c r="I2735">
        <f t="shared" si="212"/>
        <v>2024</v>
      </c>
      <c r="J2735" t="str">
        <f t="shared" si="213"/>
        <v>2024-09</v>
      </c>
      <c r="K2735" t="str">
        <f t="shared" si="214"/>
        <v>Semaine</v>
      </c>
    </row>
    <row r="2736" spans="1:11">
      <c r="A2736" t="s">
        <v>8</v>
      </c>
      <c r="B2736" s="162">
        <v>45553</v>
      </c>
      <c r="C2736" s="5">
        <v>10971.81</v>
      </c>
      <c r="E2736" t="s">
        <v>380</v>
      </c>
      <c r="F2736" t="s">
        <v>69</v>
      </c>
      <c r="G2736" t="str">
        <f t="shared" si="210"/>
        <v>sept-2024</v>
      </c>
      <c r="H2736" t="str">
        <f t="shared" si="211"/>
        <v>18-sept</v>
      </c>
      <c r="I2736">
        <f t="shared" si="212"/>
        <v>2024</v>
      </c>
      <c r="J2736" t="str">
        <f t="shared" si="213"/>
        <v>2024-09</v>
      </c>
      <c r="K2736" t="str">
        <f t="shared" si="214"/>
        <v>Semaine</v>
      </c>
    </row>
    <row r="2737" spans="1:11">
      <c r="A2737" t="s">
        <v>8</v>
      </c>
      <c r="B2737" s="162">
        <v>45552</v>
      </c>
      <c r="C2737" s="5">
        <v>11312.72</v>
      </c>
      <c r="E2737" t="s">
        <v>380</v>
      </c>
      <c r="F2737" t="s">
        <v>69</v>
      </c>
      <c r="G2737" t="str">
        <f t="shared" si="210"/>
        <v>sept-2024</v>
      </c>
      <c r="H2737" t="str">
        <f t="shared" si="211"/>
        <v>17-sept</v>
      </c>
      <c r="I2737">
        <f t="shared" si="212"/>
        <v>2024</v>
      </c>
      <c r="J2737" t="str">
        <f t="shared" si="213"/>
        <v>2024-09</v>
      </c>
      <c r="K2737" t="str">
        <f t="shared" si="214"/>
        <v>Semaine</v>
      </c>
    </row>
    <row r="2738" spans="1:11">
      <c r="A2738" t="s">
        <v>8</v>
      </c>
      <c r="B2738" s="162">
        <v>45551</v>
      </c>
      <c r="C2738" s="5">
        <v>7874.09</v>
      </c>
      <c r="E2738" t="s">
        <v>380</v>
      </c>
      <c r="F2738" t="s">
        <v>69</v>
      </c>
      <c r="G2738" t="str">
        <f t="shared" si="210"/>
        <v>sept-2024</v>
      </c>
      <c r="H2738" t="str">
        <f t="shared" si="211"/>
        <v>16-sept</v>
      </c>
      <c r="I2738">
        <f t="shared" si="212"/>
        <v>2024</v>
      </c>
      <c r="J2738" t="str">
        <f t="shared" si="213"/>
        <v>2024-09</v>
      </c>
      <c r="K2738" t="str">
        <f t="shared" si="214"/>
        <v>Semaine</v>
      </c>
    </row>
    <row r="2739" spans="1:11">
      <c r="A2739" t="s">
        <v>8</v>
      </c>
      <c r="B2739" s="162">
        <v>45550</v>
      </c>
      <c r="C2739" s="5">
        <v>2534.54</v>
      </c>
      <c r="E2739" t="s">
        <v>380</v>
      </c>
      <c r="F2739" t="s">
        <v>69</v>
      </c>
      <c r="G2739" t="str">
        <f t="shared" si="210"/>
        <v>sept-2024</v>
      </c>
      <c r="H2739" t="str">
        <f t="shared" si="211"/>
        <v>15-sept</v>
      </c>
      <c r="I2739">
        <f t="shared" si="212"/>
        <v>2024</v>
      </c>
      <c r="J2739" t="str">
        <f t="shared" si="213"/>
        <v>2024-09</v>
      </c>
      <c r="K2739" t="str">
        <f t="shared" si="214"/>
        <v>Week-end</v>
      </c>
    </row>
    <row r="2740" spans="1:11">
      <c r="A2740" t="s">
        <v>8</v>
      </c>
      <c r="B2740" s="162">
        <v>45549</v>
      </c>
      <c r="C2740" s="5">
        <v>6914.54</v>
      </c>
      <c r="E2740" t="s">
        <v>380</v>
      </c>
      <c r="F2740" t="s">
        <v>69</v>
      </c>
      <c r="G2740" t="str">
        <f t="shared" si="210"/>
        <v>sept-2024</v>
      </c>
      <c r="H2740" t="str">
        <f t="shared" si="211"/>
        <v>14-sept</v>
      </c>
      <c r="I2740">
        <f t="shared" si="212"/>
        <v>2024</v>
      </c>
      <c r="J2740" t="str">
        <f t="shared" si="213"/>
        <v>2024-09</v>
      </c>
      <c r="K2740" t="str">
        <f t="shared" si="214"/>
        <v>Week-end</v>
      </c>
    </row>
    <row r="2741" spans="1:11">
      <c r="A2741" t="s">
        <v>8</v>
      </c>
      <c r="B2741" s="162">
        <v>45548</v>
      </c>
      <c r="C2741" s="5">
        <v>7019.09</v>
      </c>
      <c r="E2741" t="s">
        <v>380</v>
      </c>
      <c r="F2741" t="s">
        <v>69</v>
      </c>
      <c r="G2741" t="str">
        <f t="shared" si="210"/>
        <v>sept-2024</v>
      </c>
      <c r="H2741" t="str">
        <f t="shared" si="211"/>
        <v>13-sept</v>
      </c>
      <c r="I2741">
        <f t="shared" si="212"/>
        <v>2024</v>
      </c>
      <c r="J2741" t="str">
        <f t="shared" si="213"/>
        <v>2024-09</v>
      </c>
      <c r="K2741" t="str">
        <f t="shared" si="214"/>
        <v>Semaine</v>
      </c>
    </row>
    <row r="2742" spans="1:11">
      <c r="A2742" t="s">
        <v>8</v>
      </c>
      <c r="B2742" s="162">
        <v>45547</v>
      </c>
      <c r="C2742" s="5">
        <v>8050.91</v>
      </c>
      <c r="E2742" t="s">
        <v>380</v>
      </c>
      <c r="F2742" t="s">
        <v>69</v>
      </c>
      <c r="G2742" t="str">
        <f t="shared" si="210"/>
        <v>sept-2024</v>
      </c>
      <c r="H2742" t="str">
        <f t="shared" si="211"/>
        <v>12-sept</v>
      </c>
      <c r="I2742">
        <f t="shared" si="212"/>
        <v>2024</v>
      </c>
      <c r="J2742" t="str">
        <f t="shared" si="213"/>
        <v>2024-09</v>
      </c>
      <c r="K2742" t="str">
        <f t="shared" si="214"/>
        <v>Semaine</v>
      </c>
    </row>
    <row r="2743" spans="1:11">
      <c r="A2743" t="s">
        <v>8</v>
      </c>
      <c r="B2743" s="162">
        <v>45546</v>
      </c>
      <c r="C2743" s="5">
        <v>15034.09</v>
      </c>
      <c r="E2743" t="s">
        <v>380</v>
      </c>
      <c r="F2743" t="s">
        <v>69</v>
      </c>
      <c r="G2743" t="str">
        <f t="shared" si="210"/>
        <v>sept-2024</v>
      </c>
      <c r="H2743" t="str">
        <f t="shared" si="211"/>
        <v>11-sept</v>
      </c>
      <c r="I2743">
        <f t="shared" si="212"/>
        <v>2024</v>
      </c>
      <c r="J2743" t="str">
        <f t="shared" si="213"/>
        <v>2024-09</v>
      </c>
      <c r="K2743" t="str">
        <f t="shared" si="214"/>
        <v>Semaine</v>
      </c>
    </row>
    <row r="2744" spans="1:11">
      <c r="A2744" t="s">
        <v>8</v>
      </c>
      <c r="B2744" s="162">
        <v>45545</v>
      </c>
      <c r="C2744" s="5">
        <v>9633.6299999999992</v>
      </c>
      <c r="E2744" t="s">
        <v>380</v>
      </c>
      <c r="F2744" t="s">
        <v>69</v>
      </c>
      <c r="G2744" t="str">
        <f t="shared" si="210"/>
        <v>sept-2024</v>
      </c>
      <c r="H2744" t="str">
        <f t="shared" si="211"/>
        <v>10-sept</v>
      </c>
      <c r="I2744">
        <f t="shared" si="212"/>
        <v>2024</v>
      </c>
      <c r="J2744" t="str">
        <f t="shared" si="213"/>
        <v>2024-09</v>
      </c>
      <c r="K2744" t="str">
        <f t="shared" si="214"/>
        <v>Semaine</v>
      </c>
    </row>
    <row r="2745" spans="1:11">
      <c r="A2745" t="s">
        <v>8</v>
      </c>
      <c r="B2745" s="162">
        <v>45544</v>
      </c>
      <c r="C2745" s="5">
        <v>7577.27</v>
      </c>
      <c r="E2745" t="s">
        <v>380</v>
      </c>
      <c r="F2745" t="s">
        <v>69</v>
      </c>
      <c r="G2745" t="str">
        <f t="shared" si="210"/>
        <v>sept-2024</v>
      </c>
      <c r="H2745" t="str">
        <f t="shared" si="211"/>
        <v>09-sept</v>
      </c>
      <c r="I2745">
        <f t="shared" si="212"/>
        <v>2024</v>
      </c>
      <c r="J2745" t="str">
        <f t="shared" si="213"/>
        <v>2024-09</v>
      </c>
      <c r="K2745" t="str">
        <f t="shared" si="214"/>
        <v>Semaine</v>
      </c>
    </row>
    <row r="2746" spans="1:11">
      <c r="A2746" t="s">
        <v>8</v>
      </c>
      <c r="B2746" s="162">
        <v>45543</v>
      </c>
      <c r="C2746" s="5">
        <v>1805.45</v>
      </c>
      <c r="E2746" t="s">
        <v>380</v>
      </c>
      <c r="F2746" t="s">
        <v>69</v>
      </c>
      <c r="G2746" t="str">
        <f t="shared" si="210"/>
        <v>sept-2024</v>
      </c>
      <c r="H2746" t="str">
        <f t="shared" si="211"/>
        <v>08-sept</v>
      </c>
      <c r="I2746">
        <f t="shared" si="212"/>
        <v>2024</v>
      </c>
      <c r="J2746" t="str">
        <f t="shared" si="213"/>
        <v>2024-09</v>
      </c>
      <c r="K2746" t="str">
        <f t="shared" si="214"/>
        <v>Week-end</v>
      </c>
    </row>
    <row r="2747" spans="1:11">
      <c r="A2747" t="s">
        <v>8</v>
      </c>
      <c r="B2747" s="162">
        <v>45542</v>
      </c>
      <c r="C2747" s="5">
        <v>7678.18</v>
      </c>
      <c r="E2747" t="s">
        <v>380</v>
      </c>
      <c r="F2747" t="s">
        <v>69</v>
      </c>
      <c r="G2747" t="str">
        <f t="shared" si="210"/>
        <v>sept-2024</v>
      </c>
      <c r="H2747" t="str">
        <f t="shared" si="211"/>
        <v>07-sept</v>
      </c>
      <c r="I2747">
        <f t="shared" si="212"/>
        <v>2024</v>
      </c>
      <c r="J2747" t="str">
        <f t="shared" si="213"/>
        <v>2024-09</v>
      </c>
      <c r="K2747" t="str">
        <f t="shared" si="214"/>
        <v>Week-end</v>
      </c>
    </row>
    <row r="2748" spans="1:11">
      <c r="A2748" t="s">
        <v>8</v>
      </c>
      <c r="B2748" s="162">
        <v>45541</v>
      </c>
      <c r="C2748" s="5">
        <v>6284.54</v>
      </c>
      <c r="E2748" t="s">
        <v>380</v>
      </c>
      <c r="F2748" t="s">
        <v>69</v>
      </c>
      <c r="G2748" t="str">
        <f t="shared" si="210"/>
        <v>sept-2024</v>
      </c>
      <c r="H2748" t="str">
        <f t="shared" si="211"/>
        <v>06-sept</v>
      </c>
      <c r="I2748">
        <f t="shared" si="212"/>
        <v>2024</v>
      </c>
      <c r="J2748" t="str">
        <f t="shared" si="213"/>
        <v>2024-09</v>
      </c>
      <c r="K2748" t="str">
        <f t="shared" si="214"/>
        <v>Semaine</v>
      </c>
    </row>
    <row r="2749" spans="1:11">
      <c r="A2749" t="s">
        <v>8</v>
      </c>
      <c r="B2749" s="162">
        <v>45540</v>
      </c>
      <c r="C2749" s="5">
        <v>8330.06</v>
      </c>
      <c r="E2749" t="s">
        <v>380</v>
      </c>
      <c r="F2749" t="s">
        <v>69</v>
      </c>
      <c r="G2749" t="str">
        <f t="shared" si="210"/>
        <v>sept-2024</v>
      </c>
      <c r="H2749" t="str">
        <f t="shared" si="211"/>
        <v>05-sept</v>
      </c>
      <c r="I2749">
        <f t="shared" si="212"/>
        <v>2024</v>
      </c>
      <c r="J2749" t="str">
        <f t="shared" si="213"/>
        <v>2024-09</v>
      </c>
      <c r="K2749" t="str">
        <f t="shared" si="214"/>
        <v>Semaine</v>
      </c>
    </row>
    <row r="2750" spans="1:11">
      <c r="A2750" t="s">
        <v>8</v>
      </c>
      <c r="B2750" s="162">
        <v>45539</v>
      </c>
      <c r="C2750" s="5">
        <v>8370</v>
      </c>
      <c r="E2750" t="s">
        <v>380</v>
      </c>
      <c r="F2750" t="s">
        <v>69</v>
      </c>
      <c r="G2750" t="str">
        <f t="shared" si="210"/>
        <v>sept-2024</v>
      </c>
      <c r="H2750" t="str">
        <f t="shared" si="211"/>
        <v>04-sept</v>
      </c>
      <c r="I2750">
        <f t="shared" si="212"/>
        <v>2024</v>
      </c>
      <c r="J2750" t="str">
        <f t="shared" si="213"/>
        <v>2024-09</v>
      </c>
      <c r="K2750" t="str">
        <f t="shared" si="214"/>
        <v>Semaine</v>
      </c>
    </row>
    <row r="2751" spans="1:11">
      <c r="A2751" t="s">
        <v>8</v>
      </c>
      <c r="B2751" s="162">
        <v>45538</v>
      </c>
      <c r="C2751" s="5">
        <v>5168.18</v>
      </c>
      <c r="E2751" t="s">
        <v>380</v>
      </c>
      <c r="F2751" t="s">
        <v>69</v>
      </c>
      <c r="G2751" t="str">
        <f t="shared" si="210"/>
        <v>sept-2024</v>
      </c>
      <c r="H2751" t="str">
        <f t="shared" si="211"/>
        <v>03-sept</v>
      </c>
      <c r="I2751">
        <f t="shared" si="212"/>
        <v>2024</v>
      </c>
      <c r="J2751" t="str">
        <f t="shared" si="213"/>
        <v>2024-09</v>
      </c>
      <c r="K2751" t="str">
        <f t="shared" si="214"/>
        <v>Semaine</v>
      </c>
    </row>
    <row r="2752" spans="1:11">
      <c r="A2752" t="s">
        <v>8</v>
      </c>
      <c r="B2752" s="162">
        <v>45537</v>
      </c>
      <c r="C2752" s="5">
        <v>8735.4500000000007</v>
      </c>
      <c r="E2752" t="s">
        <v>380</v>
      </c>
      <c r="F2752" t="s">
        <v>69</v>
      </c>
      <c r="G2752" t="str">
        <f t="shared" si="210"/>
        <v>sept-2024</v>
      </c>
      <c r="H2752" t="str">
        <f t="shared" si="211"/>
        <v>02-sept</v>
      </c>
      <c r="I2752">
        <f t="shared" si="212"/>
        <v>2024</v>
      </c>
      <c r="J2752" t="str">
        <f t="shared" si="213"/>
        <v>2024-09</v>
      </c>
      <c r="K2752" t="str">
        <f t="shared" si="214"/>
        <v>Semaine</v>
      </c>
    </row>
    <row r="2753" spans="1:11">
      <c r="A2753" t="s">
        <v>8</v>
      </c>
      <c r="B2753" s="162">
        <v>45536</v>
      </c>
      <c r="C2753" s="5">
        <v>2206.36</v>
      </c>
      <c r="E2753" t="s">
        <v>380</v>
      </c>
      <c r="F2753" t="s">
        <v>69</v>
      </c>
      <c r="G2753" t="str">
        <f t="shared" si="210"/>
        <v>sept-2024</v>
      </c>
      <c r="H2753" t="str">
        <f t="shared" si="211"/>
        <v>01-sept</v>
      </c>
      <c r="I2753">
        <f t="shared" si="212"/>
        <v>2024</v>
      </c>
      <c r="J2753" t="str">
        <f t="shared" si="213"/>
        <v>2024-09</v>
      </c>
      <c r="K2753" t="str">
        <f t="shared" si="214"/>
        <v>Week-end</v>
      </c>
    </row>
    <row r="2754" spans="1:11">
      <c r="A2754" t="s">
        <v>8</v>
      </c>
      <c r="B2754" s="162">
        <v>45535</v>
      </c>
      <c r="C2754" s="5">
        <v>5054.55</v>
      </c>
      <c r="E2754" t="s">
        <v>380</v>
      </c>
      <c r="F2754" t="s">
        <v>69</v>
      </c>
      <c r="G2754" t="str">
        <f t="shared" ref="G2754:G2817" si="215">TEXT(B2754,"mmm-aaaa")</f>
        <v>août-2024</v>
      </c>
      <c r="H2754" t="str">
        <f t="shared" ref="H2754:H2817" si="216">TEXT(B2754,"jj-mmm")</f>
        <v>31-août</v>
      </c>
      <c r="I2754">
        <f t="shared" ref="I2754:I2817" si="217">YEAR(B2754)</f>
        <v>2024</v>
      </c>
      <c r="J2754" t="str">
        <f t="shared" ref="J2754:J2817" si="218">TEXT(B2754,"aaaa-mm")</f>
        <v>2024-08</v>
      </c>
      <c r="K2754" t="str">
        <f t="shared" ref="K2754:K2817" si="219">IF(WEEKDAY(B2754,2)&gt;=6,"Week-end","Semaine")</f>
        <v>Week-end</v>
      </c>
    </row>
    <row r="2755" spans="1:11">
      <c r="A2755" t="s">
        <v>8</v>
      </c>
      <c r="B2755" s="162">
        <v>45534</v>
      </c>
      <c r="C2755" s="5">
        <v>1263.6400000000001</v>
      </c>
      <c r="E2755" t="s">
        <v>380</v>
      </c>
      <c r="F2755" t="s">
        <v>69</v>
      </c>
      <c r="G2755" t="str">
        <f t="shared" si="215"/>
        <v>août-2024</v>
      </c>
      <c r="H2755" t="str">
        <f t="shared" si="216"/>
        <v>30-août</v>
      </c>
      <c r="I2755">
        <f t="shared" si="217"/>
        <v>2024</v>
      </c>
      <c r="J2755" t="str">
        <f t="shared" si="218"/>
        <v>2024-08</v>
      </c>
      <c r="K2755" t="str">
        <f t="shared" si="219"/>
        <v>Semaine</v>
      </c>
    </row>
    <row r="2756" spans="1:11">
      <c r="A2756" t="s">
        <v>8</v>
      </c>
      <c r="B2756" s="162">
        <v>45533</v>
      </c>
      <c r="C2756" s="5">
        <v>1275</v>
      </c>
      <c r="E2756" t="s">
        <v>380</v>
      </c>
      <c r="F2756" t="s">
        <v>69</v>
      </c>
      <c r="G2756" t="str">
        <f t="shared" si="215"/>
        <v>août-2024</v>
      </c>
      <c r="H2756" t="str">
        <f t="shared" si="216"/>
        <v>29-août</v>
      </c>
      <c r="I2756">
        <f t="shared" si="217"/>
        <v>2024</v>
      </c>
      <c r="J2756" t="str">
        <f t="shared" si="218"/>
        <v>2024-08</v>
      </c>
      <c r="K2756" t="str">
        <f t="shared" si="219"/>
        <v>Semaine</v>
      </c>
    </row>
    <row r="2757" spans="1:11">
      <c r="A2757" t="s">
        <v>8</v>
      </c>
      <c r="B2757" s="162">
        <v>45532</v>
      </c>
      <c r="C2757" s="5">
        <v>1203.18</v>
      </c>
      <c r="E2757" t="s">
        <v>380</v>
      </c>
      <c r="F2757" t="s">
        <v>69</v>
      </c>
      <c r="G2757" t="str">
        <f t="shared" si="215"/>
        <v>août-2024</v>
      </c>
      <c r="H2757" t="str">
        <f t="shared" si="216"/>
        <v>28-août</v>
      </c>
      <c r="I2757">
        <f t="shared" si="217"/>
        <v>2024</v>
      </c>
      <c r="J2757" t="str">
        <f t="shared" si="218"/>
        <v>2024-08</v>
      </c>
      <c r="K2757" t="str">
        <f t="shared" si="219"/>
        <v>Semaine</v>
      </c>
    </row>
    <row r="2758" spans="1:11">
      <c r="A2758" t="s">
        <v>8</v>
      </c>
      <c r="B2758" s="162">
        <v>45531</v>
      </c>
      <c r="C2758" s="5">
        <v>1353.64</v>
      </c>
      <c r="E2758" t="s">
        <v>380</v>
      </c>
      <c r="F2758" t="s">
        <v>69</v>
      </c>
      <c r="G2758" t="str">
        <f t="shared" si="215"/>
        <v>août-2024</v>
      </c>
      <c r="H2758" t="str">
        <f t="shared" si="216"/>
        <v>27-août</v>
      </c>
      <c r="I2758">
        <f t="shared" si="217"/>
        <v>2024</v>
      </c>
      <c r="J2758" t="str">
        <f t="shared" si="218"/>
        <v>2024-08</v>
      </c>
      <c r="K2758" t="str">
        <f t="shared" si="219"/>
        <v>Semaine</v>
      </c>
    </row>
    <row r="2759" spans="1:11">
      <c r="A2759" t="s">
        <v>8</v>
      </c>
      <c r="B2759" s="162">
        <v>45530</v>
      </c>
      <c r="C2759" s="5">
        <v>1345.45</v>
      </c>
      <c r="E2759" t="s">
        <v>380</v>
      </c>
      <c r="F2759" t="s">
        <v>69</v>
      </c>
      <c r="G2759" t="str">
        <f t="shared" si="215"/>
        <v>août-2024</v>
      </c>
      <c r="H2759" t="str">
        <f t="shared" si="216"/>
        <v>26-août</v>
      </c>
      <c r="I2759">
        <f t="shared" si="217"/>
        <v>2024</v>
      </c>
      <c r="J2759" t="str">
        <f t="shared" si="218"/>
        <v>2024-08</v>
      </c>
      <c r="K2759" t="str">
        <f t="shared" si="219"/>
        <v>Semaine</v>
      </c>
    </row>
    <row r="2760" spans="1:11">
      <c r="A2760" t="s">
        <v>8</v>
      </c>
      <c r="B2760" s="162">
        <v>45529</v>
      </c>
      <c r="C2760" s="5">
        <v>1467.27</v>
      </c>
      <c r="E2760" t="s">
        <v>380</v>
      </c>
      <c r="F2760" t="s">
        <v>69</v>
      </c>
      <c r="G2760" t="str">
        <f t="shared" si="215"/>
        <v>août-2024</v>
      </c>
      <c r="H2760" t="str">
        <f t="shared" si="216"/>
        <v>25-août</v>
      </c>
      <c r="I2760">
        <f t="shared" si="217"/>
        <v>2024</v>
      </c>
      <c r="J2760" t="str">
        <f t="shared" si="218"/>
        <v>2024-08</v>
      </c>
      <c r="K2760" t="str">
        <f t="shared" si="219"/>
        <v>Week-end</v>
      </c>
    </row>
    <row r="2761" spans="1:11">
      <c r="A2761" t="s">
        <v>8</v>
      </c>
      <c r="B2761" s="162">
        <v>45528</v>
      </c>
      <c r="C2761" s="5">
        <v>1914.55</v>
      </c>
      <c r="E2761" t="s">
        <v>380</v>
      </c>
      <c r="F2761" t="s">
        <v>69</v>
      </c>
      <c r="G2761" t="str">
        <f t="shared" si="215"/>
        <v>août-2024</v>
      </c>
      <c r="H2761" t="str">
        <f t="shared" si="216"/>
        <v>24-août</v>
      </c>
      <c r="I2761">
        <f t="shared" si="217"/>
        <v>2024</v>
      </c>
      <c r="J2761" t="str">
        <f t="shared" si="218"/>
        <v>2024-08</v>
      </c>
      <c r="K2761" t="str">
        <f t="shared" si="219"/>
        <v>Week-end</v>
      </c>
    </row>
    <row r="2762" spans="1:11">
      <c r="A2762" t="s">
        <v>8</v>
      </c>
      <c r="B2762" s="162">
        <v>45527</v>
      </c>
      <c r="C2762" s="5">
        <v>384.55</v>
      </c>
      <c r="E2762" t="s">
        <v>380</v>
      </c>
      <c r="F2762" t="s">
        <v>69</v>
      </c>
      <c r="G2762" t="str">
        <f t="shared" si="215"/>
        <v>août-2024</v>
      </c>
      <c r="H2762" t="str">
        <f t="shared" si="216"/>
        <v>23-août</v>
      </c>
      <c r="I2762">
        <f t="shared" si="217"/>
        <v>2024</v>
      </c>
      <c r="J2762" t="str">
        <f t="shared" si="218"/>
        <v>2024-08</v>
      </c>
      <c r="K2762" t="str">
        <f t="shared" si="219"/>
        <v>Semaine</v>
      </c>
    </row>
    <row r="2763" spans="1:11">
      <c r="A2763" t="s">
        <v>8</v>
      </c>
      <c r="B2763" s="162">
        <v>45526</v>
      </c>
      <c r="C2763" s="5">
        <v>400</v>
      </c>
      <c r="E2763" t="s">
        <v>380</v>
      </c>
      <c r="F2763" t="s">
        <v>69</v>
      </c>
      <c r="G2763" t="str">
        <f t="shared" si="215"/>
        <v>août-2024</v>
      </c>
      <c r="H2763" t="str">
        <f t="shared" si="216"/>
        <v>22-août</v>
      </c>
      <c r="I2763">
        <f t="shared" si="217"/>
        <v>2024</v>
      </c>
      <c r="J2763" t="str">
        <f t="shared" si="218"/>
        <v>2024-08</v>
      </c>
      <c r="K2763" t="str">
        <f t="shared" si="219"/>
        <v>Semaine</v>
      </c>
    </row>
    <row r="2764" spans="1:11">
      <c r="A2764" t="s">
        <v>8</v>
      </c>
      <c r="B2764" s="162">
        <v>45525</v>
      </c>
      <c r="C2764" s="5">
        <v>293.64</v>
      </c>
      <c r="E2764" t="s">
        <v>380</v>
      </c>
      <c r="F2764" t="s">
        <v>69</v>
      </c>
      <c r="G2764" t="str">
        <f t="shared" si="215"/>
        <v>août-2024</v>
      </c>
      <c r="H2764" t="str">
        <f t="shared" si="216"/>
        <v>21-août</v>
      </c>
      <c r="I2764">
        <f t="shared" si="217"/>
        <v>2024</v>
      </c>
      <c r="J2764" t="str">
        <f t="shared" si="218"/>
        <v>2024-08</v>
      </c>
      <c r="K2764" t="str">
        <f t="shared" si="219"/>
        <v>Semaine</v>
      </c>
    </row>
    <row r="2765" spans="1:11">
      <c r="A2765" t="s">
        <v>8</v>
      </c>
      <c r="B2765" s="162">
        <v>45524</v>
      </c>
      <c r="C2765" s="5">
        <v>467.27</v>
      </c>
      <c r="E2765" t="s">
        <v>380</v>
      </c>
      <c r="F2765" t="s">
        <v>69</v>
      </c>
      <c r="G2765" t="str">
        <f t="shared" si="215"/>
        <v>août-2024</v>
      </c>
      <c r="H2765" t="str">
        <f t="shared" si="216"/>
        <v>20-août</v>
      </c>
      <c r="I2765">
        <f t="shared" si="217"/>
        <v>2024</v>
      </c>
      <c r="J2765" t="str">
        <f t="shared" si="218"/>
        <v>2024-08</v>
      </c>
      <c r="K2765" t="str">
        <f t="shared" si="219"/>
        <v>Semaine</v>
      </c>
    </row>
    <row r="2766" spans="1:11">
      <c r="A2766" t="s">
        <v>8</v>
      </c>
      <c r="B2766" s="162">
        <v>45523</v>
      </c>
      <c r="C2766" s="5">
        <v>464.55</v>
      </c>
      <c r="E2766" t="s">
        <v>380</v>
      </c>
      <c r="F2766" t="s">
        <v>69</v>
      </c>
      <c r="G2766" t="str">
        <f t="shared" si="215"/>
        <v>août-2024</v>
      </c>
      <c r="H2766" t="str">
        <f t="shared" si="216"/>
        <v>19-août</v>
      </c>
      <c r="I2766">
        <f t="shared" si="217"/>
        <v>2024</v>
      </c>
      <c r="J2766" t="str">
        <f t="shared" si="218"/>
        <v>2024-08</v>
      </c>
      <c r="K2766" t="str">
        <f t="shared" si="219"/>
        <v>Semaine</v>
      </c>
    </row>
    <row r="2767" spans="1:11">
      <c r="A2767" t="s">
        <v>8</v>
      </c>
      <c r="B2767" s="162">
        <v>45522</v>
      </c>
      <c r="C2767" s="5">
        <v>483.64</v>
      </c>
      <c r="E2767" t="s">
        <v>380</v>
      </c>
      <c r="F2767" t="s">
        <v>69</v>
      </c>
      <c r="G2767" t="str">
        <f t="shared" si="215"/>
        <v>août-2024</v>
      </c>
      <c r="H2767" t="str">
        <f t="shared" si="216"/>
        <v>18-août</v>
      </c>
      <c r="I2767">
        <f t="shared" si="217"/>
        <v>2024</v>
      </c>
      <c r="J2767" t="str">
        <f t="shared" si="218"/>
        <v>2024-08</v>
      </c>
      <c r="K2767" t="str">
        <f t="shared" si="219"/>
        <v>Week-end</v>
      </c>
    </row>
    <row r="2768" spans="1:11">
      <c r="A2768" t="s">
        <v>8</v>
      </c>
      <c r="B2768" s="162">
        <v>45521</v>
      </c>
      <c r="C2768" s="5">
        <v>789.09</v>
      </c>
      <c r="E2768" t="s">
        <v>380</v>
      </c>
      <c r="F2768" t="s">
        <v>69</v>
      </c>
      <c r="G2768" t="str">
        <f t="shared" si="215"/>
        <v>août-2024</v>
      </c>
      <c r="H2768" t="str">
        <f t="shared" si="216"/>
        <v>17-août</v>
      </c>
      <c r="I2768">
        <f t="shared" si="217"/>
        <v>2024</v>
      </c>
      <c r="J2768" t="str">
        <f t="shared" si="218"/>
        <v>2024-08</v>
      </c>
      <c r="K2768" t="str">
        <f t="shared" si="219"/>
        <v>Week-end</v>
      </c>
    </row>
    <row r="2769" spans="1:11">
      <c r="A2769" t="s">
        <v>8</v>
      </c>
      <c r="B2769" s="162">
        <v>45520</v>
      </c>
      <c r="C2769" s="5">
        <v>632.73</v>
      </c>
      <c r="E2769" t="s">
        <v>380</v>
      </c>
      <c r="F2769" t="s">
        <v>69</v>
      </c>
      <c r="G2769" t="str">
        <f t="shared" si="215"/>
        <v>août-2024</v>
      </c>
      <c r="H2769" t="str">
        <f t="shared" si="216"/>
        <v>16-août</v>
      </c>
      <c r="I2769">
        <f t="shared" si="217"/>
        <v>2024</v>
      </c>
      <c r="J2769" t="str">
        <f t="shared" si="218"/>
        <v>2024-08</v>
      </c>
      <c r="K2769" t="str">
        <f t="shared" si="219"/>
        <v>Semaine</v>
      </c>
    </row>
    <row r="2770" spans="1:11">
      <c r="A2770" t="s">
        <v>8</v>
      </c>
      <c r="B2770" s="162">
        <v>45519</v>
      </c>
      <c r="C2770" s="5">
        <v>243.64</v>
      </c>
      <c r="E2770" t="s">
        <v>380</v>
      </c>
      <c r="F2770" t="s">
        <v>69</v>
      </c>
      <c r="G2770" t="str">
        <f t="shared" si="215"/>
        <v>août-2024</v>
      </c>
      <c r="H2770" t="str">
        <f t="shared" si="216"/>
        <v>15-août</v>
      </c>
      <c r="I2770">
        <f t="shared" si="217"/>
        <v>2024</v>
      </c>
      <c r="J2770" t="str">
        <f t="shared" si="218"/>
        <v>2024-08</v>
      </c>
      <c r="K2770" t="str">
        <f t="shared" si="219"/>
        <v>Semaine</v>
      </c>
    </row>
    <row r="2771" spans="1:11">
      <c r="A2771" t="s">
        <v>8</v>
      </c>
      <c r="B2771" s="162">
        <v>45518</v>
      </c>
      <c r="C2771" s="5">
        <v>303.64</v>
      </c>
      <c r="E2771" t="s">
        <v>380</v>
      </c>
      <c r="F2771" t="s">
        <v>69</v>
      </c>
      <c r="G2771" t="str">
        <f t="shared" si="215"/>
        <v>août-2024</v>
      </c>
      <c r="H2771" t="str">
        <f t="shared" si="216"/>
        <v>14-août</v>
      </c>
      <c r="I2771">
        <f t="shared" si="217"/>
        <v>2024</v>
      </c>
      <c r="J2771" t="str">
        <f t="shared" si="218"/>
        <v>2024-08</v>
      </c>
      <c r="K2771" t="str">
        <f t="shared" si="219"/>
        <v>Semaine</v>
      </c>
    </row>
    <row r="2772" spans="1:11">
      <c r="A2772" t="s">
        <v>8</v>
      </c>
      <c r="B2772" s="162">
        <v>45517</v>
      </c>
      <c r="C2772" s="5">
        <v>260</v>
      </c>
      <c r="E2772" t="s">
        <v>380</v>
      </c>
      <c r="F2772" t="s">
        <v>69</v>
      </c>
      <c r="G2772" t="str">
        <f t="shared" si="215"/>
        <v>août-2024</v>
      </c>
      <c r="H2772" t="str">
        <f t="shared" si="216"/>
        <v>13-août</v>
      </c>
      <c r="I2772">
        <f t="shared" si="217"/>
        <v>2024</v>
      </c>
      <c r="J2772" t="str">
        <f t="shared" si="218"/>
        <v>2024-08</v>
      </c>
      <c r="K2772" t="str">
        <f t="shared" si="219"/>
        <v>Semaine</v>
      </c>
    </row>
    <row r="2773" spans="1:11">
      <c r="A2773" t="s">
        <v>8</v>
      </c>
      <c r="B2773" s="162">
        <v>45516</v>
      </c>
      <c r="C2773" s="5">
        <v>976.36</v>
      </c>
      <c r="E2773" t="s">
        <v>380</v>
      </c>
      <c r="F2773" t="s">
        <v>69</v>
      </c>
      <c r="G2773" t="str">
        <f t="shared" si="215"/>
        <v>août-2024</v>
      </c>
      <c r="H2773" t="str">
        <f t="shared" si="216"/>
        <v>12-août</v>
      </c>
      <c r="I2773">
        <f t="shared" si="217"/>
        <v>2024</v>
      </c>
      <c r="J2773" t="str">
        <f t="shared" si="218"/>
        <v>2024-08</v>
      </c>
      <c r="K2773" t="str">
        <f t="shared" si="219"/>
        <v>Semaine</v>
      </c>
    </row>
    <row r="2774" spans="1:11">
      <c r="A2774" t="s">
        <v>8</v>
      </c>
      <c r="B2774" s="162">
        <v>45515</v>
      </c>
      <c r="C2774" s="5">
        <v>350</v>
      </c>
      <c r="E2774" t="s">
        <v>380</v>
      </c>
      <c r="F2774" t="s">
        <v>69</v>
      </c>
      <c r="G2774" t="str">
        <f t="shared" si="215"/>
        <v>août-2024</v>
      </c>
      <c r="H2774" t="str">
        <f t="shared" si="216"/>
        <v>11-août</v>
      </c>
      <c r="I2774">
        <f t="shared" si="217"/>
        <v>2024</v>
      </c>
      <c r="J2774" t="str">
        <f t="shared" si="218"/>
        <v>2024-08</v>
      </c>
      <c r="K2774" t="str">
        <f t="shared" si="219"/>
        <v>Week-end</v>
      </c>
    </row>
    <row r="2775" spans="1:11">
      <c r="A2775" t="s">
        <v>8</v>
      </c>
      <c r="B2775" s="162">
        <v>45514</v>
      </c>
      <c r="C2775" s="5">
        <v>584.54999999999995</v>
      </c>
      <c r="E2775" t="s">
        <v>380</v>
      </c>
      <c r="F2775" t="s">
        <v>69</v>
      </c>
      <c r="G2775" t="str">
        <f t="shared" si="215"/>
        <v>août-2024</v>
      </c>
      <c r="H2775" t="str">
        <f t="shared" si="216"/>
        <v>10-août</v>
      </c>
      <c r="I2775">
        <f t="shared" si="217"/>
        <v>2024</v>
      </c>
      <c r="J2775" t="str">
        <f t="shared" si="218"/>
        <v>2024-08</v>
      </c>
      <c r="K2775" t="str">
        <f t="shared" si="219"/>
        <v>Week-end</v>
      </c>
    </row>
    <row r="2776" spans="1:11">
      <c r="A2776" t="s">
        <v>8</v>
      </c>
      <c r="B2776" s="162">
        <v>45513</v>
      </c>
      <c r="C2776" s="5">
        <v>440.91</v>
      </c>
      <c r="E2776" t="s">
        <v>380</v>
      </c>
      <c r="F2776" t="s">
        <v>69</v>
      </c>
      <c r="G2776" t="str">
        <f t="shared" si="215"/>
        <v>août-2024</v>
      </c>
      <c r="H2776" t="str">
        <f t="shared" si="216"/>
        <v>09-août</v>
      </c>
      <c r="I2776">
        <f t="shared" si="217"/>
        <v>2024</v>
      </c>
      <c r="J2776" t="str">
        <f t="shared" si="218"/>
        <v>2024-08</v>
      </c>
      <c r="K2776" t="str">
        <f t="shared" si="219"/>
        <v>Semaine</v>
      </c>
    </row>
    <row r="2777" spans="1:11">
      <c r="A2777" t="s">
        <v>8</v>
      </c>
      <c r="B2777" s="162">
        <v>45512</v>
      </c>
      <c r="C2777" s="5">
        <v>527.27</v>
      </c>
      <c r="E2777" t="s">
        <v>380</v>
      </c>
      <c r="F2777" t="s">
        <v>69</v>
      </c>
      <c r="G2777" t="str">
        <f t="shared" si="215"/>
        <v>août-2024</v>
      </c>
      <c r="H2777" t="str">
        <f t="shared" si="216"/>
        <v>08-août</v>
      </c>
      <c r="I2777">
        <f t="shared" si="217"/>
        <v>2024</v>
      </c>
      <c r="J2777" t="str">
        <f t="shared" si="218"/>
        <v>2024-08</v>
      </c>
      <c r="K2777" t="str">
        <f t="shared" si="219"/>
        <v>Semaine</v>
      </c>
    </row>
    <row r="2778" spans="1:11">
      <c r="A2778" t="s">
        <v>8</v>
      </c>
      <c r="B2778" s="162">
        <v>45511</v>
      </c>
      <c r="C2778" s="5">
        <v>488.64</v>
      </c>
      <c r="E2778" t="s">
        <v>380</v>
      </c>
      <c r="F2778" t="s">
        <v>69</v>
      </c>
      <c r="G2778" t="str">
        <f t="shared" si="215"/>
        <v>août-2024</v>
      </c>
      <c r="H2778" t="str">
        <f t="shared" si="216"/>
        <v>07-août</v>
      </c>
      <c r="I2778">
        <f t="shared" si="217"/>
        <v>2024</v>
      </c>
      <c r="J2778" t="str">
        <f t="shared" si="218"/>
        <v>2024-08</v>
      </c>
      <c r="K2778" t="str">
        <f t="shared" si="219"/>
        <v>Semaine</v>
      </c>
    </row>
    <row r="2779" spans="1:11">
      <c r="A2779" t="s">
        <v>8</v>
      </c>
      <c r="B2779" s="162">
        <v>45510</v>
      </c>
      <c r="C2779" s="5">
        <v>653.64</v>
      </c>
      <c r="E2779" t="s">
        <v>380</v>
      </c>
      <c r="F2779" t="s">
        <v>69</v>
      </c>
      <c r="G2779" t="str">
        <f t="shared" si="215"/>
        <v>août-2024</v>
      </c>
      <c r="H2779" t="str">
        <f t="shared" si="216"/>
        <v>06-août</v>
      </c>
      <c r="I2779">
        <f t="shared" si="217"/>
        <v>2024</v>
      </c>
      <c r="J2779" t="str">
        <f t="shared" si="218"/>
        <v>2024-08</v>
      </c>
      <c r="K2779" t="str">
        <f t="shared" si="219"/>
        <v>Semaine</v>
      </c>
    </row>
    <row r="2780" spans="1:11">
      <c r="A2780" t="s">
        <v>8</v>
      </c>
      <c r="B2780" s="162">
        <v>45509</v>
      </c>
      <c r="C2780" s="5">
        <v>1195.9100000000001</v>
      </c>
      <c r="E2780" t="s">
        <v>380</v>
      </c>
      <c r="F2780" t="s">
        <v>69</v>
      </c>
      <c r="G2780" t="str">
        <f t="shared" si="215"/>
        <v>août-2024</v>
      </c>
      <c r="H2780" t="str">
        <f t="shared" si="216"/>
        <v>05-août</v>
      </c>
      <c r="I2780">
        <f t="shared" si="217"/>
        <v>2024</v>
      </c>
      <c r="J2780" t="str">
        <f t="shared" si="218"/>
        <v>2024-08</v>
      </c>
      <c r="K2780" t="str">
        <f t="shared" si="219"/>
        <v>Semaine</v>
      </c>
    </row>
    <row r="2781" spans="1:11">
      <c r="A2781" t="s">
        <v>8</v>
      </c>
      <c r="B2781" s="162">
        <v>45508</v>
      </c>
      <c r="C2781" s="5">
        <v>1155.9100000000001</v>
      </c>
      <c r="E2781" t="s">
        <v>380</v>
      </c>
      <c r="F2781" t="s">
        <v>69</v>
      </c>
      <c r="G2781" t="str">
        <f t="shared" si="215"/>
        <v>août-2024</v>
      </c>
      <c r="H2781" t="str">
        <f t="shared" si="216"/>
        <v>04-août</v>
      </c>
      <c r="I2781">
        <f t="shared" si="217"/>
        <v>2024</v>
      </c>
      <c r="J2781" t="str">
        <f t="shared" si="218"/>
        <v>2024-08</v>
      </c>
      <c r="K2781" t="str">
        <f t="shared" si="219"/>
        <v>Week-end</v>
      </c>
    </row>
    <row r="2782" spans="1:11">
      <c r="A2782" t="s">
        <v>8</v>
      </c>
      <c r="B2782" s="162">
        <v>45507</v>
      </c>
      <c r="C2782" s="5">
        <v>1726.36</v>
      </c>
      <c r="E2782" t="s">
        <v>380</v>
      </c>
      <c r="F2782" t="s">
        <v>69</v>
      </c>
      <c r="G2782" t="str">
        <f t="shared" si="215"/>
        <v>août-2024</v>
      </c>
      <c r="H2782" t="str">
        <f t="shared" si="216"/>
        <v>03-août</v>
      </c>
      <c r="I2782">
        <f t="shared" si="217"/>
        <v>2024</v>
      </c>
      <c r="J2782" t="str">
        <f t="shared" si="218"/>
        <v>2024-08</v>
      </c>
      <c r="K2782" t="str">
        <f t="shared" si="219"/>
        <v>Week-end</v>
      </c>
    </row>
    <row r="2783" spans="1:11">
      <c r="A2783" t="s">
        <v>8</v>
      </c>
      <c r="B2783" s="162">
        <v>45506</v>
      </c>
      <c r="C2783" s="5">
        <v>1072.73</v>
      </c>
      <c r="E2783" t="s">
        <v>380</v>
      </c>
      <c r="F2783" t="s">
        <v>69</v>
      </c>
      <c r="G2783" t="str">
        <f t="shared" si="215"/>
        <v>août-2024</v>
      </c>
      <c r="H2783" t="str">
        <f t="shared" si="216"/>
        <v>02-août</v>
      </c>
      <c r="I2783">
        <f t="shared" si="217"/>
        <v>2024</v>
      </c>
      <c r="J2783" t="str">
        <f t="shared" si="218"/>
        <v>2024-08</v>
      </c>
      <c r="K2783" t="str">
        <f t="shared" si="219"/>
        <v>Semaine</v>
      </c>
    </row>
    <row r="2784" spans="1:11">
      <c r="A2784" t="s">
        <v>8</v>
      </c>
      <c r="B2784" s="162">
        <v>45505</v>
      </c>
      <c r="C2784" s="5">
        <v>1491.36</v>
      </c>
      <c r="E2784" t="s">
        <v>380</v>
      </c>
      <c r="F2784" t="s">
        <v>69</v>
      </c>
      <c r="G2784" t="str">
        <f t="shared" si="215"/>
        <v>août-2024</v>
      </c>
      <c r="H2784" t="str">
        <f t="shared" si="216"/>
        <v>01-août</v>
      </c>
      <c r="I2784">
        <f t="shared" si="217"/>
        <v>2024</v>
      </c>
      <c r="J2784" t="str">
        <f t="shared" si="218"/>
        <v>2024-08</v>
      </c>
      <c r="K2784" t="str">
        <f t="shared" si="219"/>
        <v>Semaine</v>
      </c>
    </row>
    <row r="2785" spans="1:11">
      <c r="A2785" t="s">
        <v>8</v>
      </c>
      <c r="B2785" s="162">
        <v>45504</v>
      </c>
      <c r="C2785" s="5">
        <v>660.45</v>
      </c>
      <c r="E2785" t="s">
        <v>380</v>
      </c>
      <c r="F2785" t="s">
        <v>69</v>
      </c>
      <c r="G2785" t="str">
        <f t="shared" si="215"/>
        <v>juil-2024</v>
      </c>
      <c r="H2785" t="str">
        <f t="shared" si="216"/>
        <v>31-juil</v>
      </c>
      <c r="I2785">
        <f t="shared" si="217"/>
        <v>2024</v>
      </c>
      <c r="J2785" t="str">
        <f t="shared" si="218"/>
        <v>2024-07</v>
      </c>
      <c r="K2785" t="str">
        <f t="shared" si="219"/>
        <v>Semaine</v>
      </c>
    </row>
    <row r="2786" spans="1:11">
      <c r="A2786" t="s">
        <v>8</v>
      </c>
      <c r="B2786" s="162">
        <v>45503</v>
      </c>
      <c r="C2786" s="5">
        <v>408.18</v>
      </c>
      <c r="E2786" t="s">
        <v>380</v>
      </c>
      <c r="F2786" t="s">
        <v>69</v>
      </c>
      <c r="G2786" t="str">
        <f t="shared" si="215"/>
        <v>juil-2024</v>
      </c>
      <c r="H2786" t="str">
        <f t="shared" si="216"/>
        <v>30-juil</v>
      </c>
      <c r="I2786">
        <f t="shared" si="217"/>
        <v>2024</v>
      </c>
      <c r="J2786" t="str">
        <f t="shared" si="218"/>
        <v>2024-07</v>
      </c>
      <c r="K2786" t="str">
        <f t="shared" si="219"/>
        <v>Semaine</v>
      </c>
    </row>
    <row r="2787" spans="1:11">
      <c r="A2787" t="s">
        <v>8</v>
      </c>
      <c r="B2787" s="162">
        <v>45502</v>
      </c>
      <c r="C2787" s="5">
        <v>809.09</v>
      </c>
      <c r="E2787" t="s">
        <v>380</v>
      </c>
      <c r="F2787" t="s">
        <v>69</v>
      </c>
      <c r="G2787" t="str">
        <f t="shared" si="215"/>
        <v>juil-2024</v>
      </c>
      <c r="H2787" t="str">
        <f t="shared" si="216"/>
        <v>29-juil</v>
      </c>
      <c r="I2787">
        <f t="shared" si="217"/>
        <v>2024</v>
      </c>
      <c r="J2787" t="str">
        <f t="shared" si="218"/>
        <v>2024-07</v>
      </c>
      <c r="K2787" t="str">
        <f t="shared" si="219"/>
        <v>Semaine</v>
      </c>
    </row>
    <row r="2788" spans="1:11">
      <c r="A2788" t="s">
        <v>8</v>
      </c>
      <c r="B2788" s="162">
        <v>45501</v>
      </c>
      <c r="C2788" s="5">
        <v>1132.27</v>
      </c>
      <c r="E2788" t="s">
        <v>380</v>
      </c>
      <c r="F2788" t="s">
        <v>69</v>
      </c>
      <c r="G2788" t="str">
        <f t="shared" si="215"/>
        <v>juil-2024</v>
      </c>
      <c r="H2788" t="str">
        <f t="shared" si="216"/>
        <v>28-juil</v>
      </c>
      <c r="I2788">
        <f t="shared" si="217"/>
        <v>2024</v>
      </c>
      <c r="J2788" t="str">
        <f t="shared" si="218"/>
        <v>2024-07</v>
      </c>
      <c r="K2788" t="str">
        <f t="shared" si="219"/>
        <v>Week-end</v>
      </c>
    </row>
    <row r="2789" spans="1:11">
      <c r="A2789" t="s">
        <v>8</v>
      </c>
      <c r="B2789" s="162">
        <v>45500</v>
      </c>
      <c r="C2789" s="5">
        <v>1085.45</v>
      </c>
      <c r="E2789" t="s">
        <v>380</v>
      </c>
      <c r="F2789" t="s">
        <v>69</v>
      </c>
      <c r="G2789" t="str">
        <f t="shared" si="215"/>
        <v>juil-2024</v>
      </c>
      <c r="H2789" t="str">
        <f t="shared" si="216"/>
        <v>27-juil</v>
      </c>
      <c r="I2789">
        <f t="shared" si="217"/>
        <v>2024</v>
      </c>
      <c r="J2789" t="str">
        <f t="shared" si="218"/>
        <v>2024-07</v>
      </c>
      <c r="K2789" t="str">
        <f t="shared" si="219"/>
        <v>Week-end</v>
      </c>
    </row>
    <row r="2790" spans="1:11">
      <c r="A2790" t="s">
        <v>8</v>
      </c>
      <c r="B2790" s="162">
        <v>45499</v>
      </c>
      <c r="C2790" s="5">
        <v>678.18</v>
      </c>
      <c r="E2790" t="s">
        <v>380</v>
      </c>
      <c r="F2790" t="s">
        <v>69</v>
      </c>
      <c r="G2790" t="str">
        <f t="shared" si="215"/>
        <v>juil-2024</v>
      </c>
      <c r="H2790" t="str">
        <f t="shared" si="216"/>
        <v>26-juil</v>
      </c>
      <c r="I2790">
        <f t="shared" si="217"/>
        <v>2024</v>
      </c>
      <c r="J2790" t="str">
        <f t="shared" si="218"/>
        <v>2024-07</v>
      </c>
      <c r="K2790" t="str">
        <f t="shared" si="219"/>
        <v>Semaine</v>
      </c>
    </row>
    <row r="2791" spans="1:11">
      <c r="A2791" t="s">
        <v>8</v>
      </c>
      <c r="B2791" s="162">
        <v>45498</v>
      </c>
      <c r="C2791" s="5">
        <v>726.82</v>
      </c>
      <c r="E2791" t="s">
        <v>380</v>
      </c>
      <c r="F2791" t="s">
        <v>69</v>
      </c>
      <c r="G2791" t="str">
        <f t="shared" si="215"/>
        <v>juil-2024</v>
      </c>
      <c r="H2791" t="str">
        <f t="shared" si="216"/>
        <v>25-juil</v>
      </c>
      <c r="I2791">
        <f t="shared" si="217"/>
        <v>2024</v>
      </c>
      <c r="J2791" t="str">
        <f t="shared" si="218"/>
        <v>2024-07</v>
      </c>
      <c r="K2791" t="str">
        <f t="shared" si="219"/>
        <v>Semaine</v>
      </c>
    </row>
    <row r="2792" spans="1:11">
      <c r="A2792" t="s">
        <v>8</v>
      </c>
      <c r="B2792" s="162">
        <v>45497</v>
      </c>
      <c r="C2792" s="5">
        <v>671.82</v>
      </c>
      <c r="E2792" t="s">
        <v>380</v>
      </c>
      <c r="F2792" t="s">
        <v>69</v>
      </c>
      <c r="G2792" t="str">
        <f t="shared" si="215"/>
        <v>juil-2024</v>
      </c>
      <c r="H2792" t="str">
        <f t="shared" si="216"/>
        <v>24-juil</v>
      </c>
      <c r="I2792">
        <f t="shared" si="217"/>
        <v>2024</v>
      </c>
      <c r="J2792" t="str">
        <f t="shared" si="218"/>
        <v>2024-07</v>
      </c>
      <c r="K2792" t="str">
        <f t="shared" si="219"/>
        <v>Semaine</v>
      </c>
    </row>
    <row r="2793" spans="1:11">
      <c r="A2793" t="s">
        <v>8</v>
      </c>
      <c r="B2793" s="162">
        <v>45496</v>
      </c>
      <c r="C2793" s="5">
        <v>602.27</v>
      </c>
      <c r="E2793" t="s">
        <v>380</v>
      </c>
      <c r="F2793" t="s">
        <v>69</v>
      </c>
      <c r="G2793" t="str">
        <f t="shared" si="215"/>
        <v>juil-2024</v>
      </c>
      <c r="H2793" t="str">
        <f t="shared" si="216"/>
        <v>23-juil</v>
      </c>
      <c r="I2793">
        <f t="shared" si="217"/>
        <v>2024</v>
      </c>
      <c r="J2793" t="str">
        <f t="shared" si="218"/>
        <v>2024-07</v>
      </c>
      <c r="K2793" t="str">
        <f t="shared" si="219"/>
        <v>Semaine</v>
      </c>
    </row>
    <row r="2794" spans="1:11">
      <c r="A2794" t="s">
        <v>8</v>
      </c>
      <c r="B2794" s="162">
        <v>45495</v>
      </c>
      <c r="C2794" s="5">
        <v>1147.27</v>
      </c>
      <c r="E2794" t="s">
        <v>380</v>
      </c>
      <c r="F2794" t="s">
        <v>69</v>
      </c>
      <c r="G2794" t="str">
        <f t="shared" si="215"/>
        <v>juil-2024</v>
      </c>
      <c r="H2794" t="str">
        <f t="shared" si="216"/>
        <v>22-juil</v>
      </c>
      <c r="I2794">
        <f t="shared" si="217"/>
        <v>2024</v>
      </c>
      <c r="J2794" t="str">
        <f t="shared" si="218"/>
        <v>2024-07</v>
      </c>
      <c r="K2794" t="str">
        <f t="shared" si="219"/>
        <v>Semaine</v>
      </c>
    </row>
    <row r="2795" spans="1:11">
      <c r="A2795" t="s">
        <v>8</v>
      </c>
      <c r="B2795" s="162">
        <v>45494</v>
      </c>
      <c r="C2795" s="5">
        <v>364.09</v>
      </c>
      <c r="E2795" t="s">
        <v>380</v>
      </c>
      <c r="F2795" t="s">
        <v>69</v>
      </c>
      <c r="G2795" t="str">
        <f t="shared" si="215"/>
        <v>juil-2024</v>
      </c>
      <c r="H2795" t="str">
        <f t="shared" si="216"/>
        <v>21-juil</v>
      </c>
      <c r="I2795">
        <f t="shared" si="217"/>
        <v>2024</v>
      </c>
      <c r="J2795" t="str">
        <f t="shared" si="218"/>
        <v>2024-07</v>
      </c>
      <c r="K2795" t="str">
        <f t="shared" si="219"/>
        <v>Week-end</v>
      </c>
    </row>
    <row r="2796" spans="1:11">
      <c r="A2796" t="s">
        <v>8</v>
      </c>
      <c r="B2796" s="162">
        <v>45493</v>
      </c>
      <c r="C2796" s="5">
        <v>4907.2700000000004</v>
      </c>
      <c r="E2796" t="s">
        <v>380</v>
      </c>
      <c r="F2796" t="s">
        <v>69</v>
      </c>
      <c r="G2796" t="str">
        <f t="shared" si="215"/>
        <v>juil-2024</v>
      </c>
      <c r="H2796" t="str">
        <f t="shared" si="216"/>
        <v>20-juil</v>
      </c>
      <c r="I2796">
        <f t="shared" si="217"/>
        <v>2024</v>
      </c>
      <c r="J2796" t="str">
        <f t="shared" si="218"/>
        <v>2024-07</v>
      </c>
      <c r="K2796" t="str">
        <f t="shared" si="219"/>
        <v>Week-end</v>
      </c>
    </row>
    <row r="2797" spans="1:11">
      <c r="A2797" t="s">
        <v>8</v>
      </c>
      <c r="B2797" s="162">
        <v>45492</v>
      </c>
      <c r="C2797" s="5">
        <v>912.73</v>
      </c>
      <c r="E2797" t="s">
        <v>380</v>
      </c>
      <c r="F2797" t="s">
        <v>69</v>
      </c>
      <c r="G2797" t="str">
        <f t="shared" si="215"/>
        <v>juil-2024</v>
      </c>
      <c r="H2797" t="str">
        <f t="shared" si="216"/>
        <v>19-juil</v>
      </c>
      <c r="I2797">
        <f t="shared" si="217"/>
        <v>2024</v>
      </c>
      <c r="J2797" t="str">
        <f t="shared" si="218"/>
        <v>2024-07</v>
      </c>
      <c r="K2797" t="str">
        <f t="shared" si="219"/>
        <v>Semaine</v>
      </c>
    </row>
    <row r="2798" spans="1:11">
      <c r="A2798" t="s">
        <v>8</v>
      </c>
      <c r="B2798" s="162">
        <v>45491</v>
      </c>
      <c r="C2798" s="5">
        <v>1067.27</v>
      </c>
      <c r="E2798" t="s">
        <v>380</v>
      </c>
      <c r="F2798" t="s">
        <v>69</v>
      </c>
      <c r="G2798" t="str">
        <f t="shared" si="215"/>
        <v>juil-2024</v>
      </c>
      <c r="H2798" t="str">
        <f t="shared" si="216"/>
        <v>18-juil</v>
      </c>
      <c r="I2798">
        <f t="shared" si="217"/>
        <v>2024</v>
      </c>
      <c r="J2798" t="str">
        <f t="shared" si="218"/>
        <v>2024-07</v>
      </c>
      <c r="K2798" t="str">
        <f t="shared" si="219"/>
        <v>Semaine</v>
      </c>
    </row>
    <row r="2799" spans="1:11">
      <c r="A2799" t="s">
        <v>8</v>
      </c>
      <c r="B2799" s="162">
        <v>45490</v>
      </c>
      <c r="C2799" s="5">
        <v>1540</v>
      </c>
      <c r="E2799" t="s">
        <v>380</v>
      </c>
      <c r="F2799" t="s">
        <v>69</v>
      </c>
      <c r="G2799" t="str">
        <f t="shared" si="215"/>
        <v>juil-2024</v>
      </c>
      <c r="H2799" t="str">
        <f t="shared" si="216"/>
        <v>17-juil</v>
      </c>
      <c r="I2799">
        <f t="shared" si="217"/>
        <v>2024</v>
      </c>
      <c r="J2799" t="str">
        <f t="shared" si="218"/>
        <v>2024-07</v>
      </c>
      <c r="K2799" t="str">
        <f t="shared" si="219"/>
        <v>Semaine</v>
      </c>
    </row>
    <row r="2800" spans="1:11">
      <c r="A2800" t="s">
        <v>8</v>
      </c>
      <c r="B2800" s="162">
        <v>45489</v>
      </c>
      <c r="C2800" s="5">
        <v>1879.09</v>
      </c>
      <c r="E2800" t="s">
        <v>380</v>
      </c>
      <c r="F2800" t="s">
        <v>69</v>
      </c>
      <c r="G2800" t="str">
        <f t="shared" si="215"/>
        <v>juil-2024</v>
      </c>
      <c r="H2800" t="str">
        <f t="shared" si="216"/>
        <v>16-juil</v>
      </c>
      <c r="I2800">
        <f t="shared" si="217"/>
        <v>2024</v>
      </c>
      <c r="J2800" t="str">
        <f t="shared" si="218"/>
        <v>2024-07</v>
      </c>
      <c r="K2800" t="str">
        <f t="shared" si="219"/>
        <v>Semaine</v>
      </c>
    </row>
    <row r="2801" spans="1:11">
      <c r="A2801" t="s">
        <v>8</v>
      </c>
      <c r="B2801" s="162">
        <v>45488</v>
      </c>
      <c r="C2801" s="5">
        <v>2040</v>
      </c>
      <c r="E2801" t="s">
        <v>380</v>
      </c>
      <c r="F2801" t="s">
        <v>69</v>
      </c>
      <c r="G2801" t="str">
        <f t="shared" si="215"/>
        <v>juil-2024</v>
      </c>
      <c r="H2801" t="str">
        <f t="shared" si="216"/>
        <v>15-juil</v>
      </c>
      <c r="I2801">
        <f t="shared" si="217"/>
        <v>2024</v>
      </c>
      <c r="J2801" t="str">
        <f t="shared" si="218"/>
        <v>2024-07</v>
      </c>
      <c r="K2801" t="str">
        <f t="shared" si="219"/>
        <v>Semaine</v>
      </c>
    </row>
    <row r="2802" spans="1:11">
      <c r="A2802" t="s">
        <v>8</v>
      </c>
      <c r="B2802" s="162">
        <v>45487</v>
      </c>
      <c r="C2802" s="5">
        <v>874.55</v>
      </c>
      <c r="E2802" t="s">
        <v>380</v>
      </c>
      <c r="F2802" t="s">
        <v>69</v>
      </c>
      <c r="G2802" t="str">
        <f t="shared" si="215"/>
        <v>juil-2024</v>
      </c>
      <c r="H2802" t="str">
        <f t="shared" si="216"/>
        <v>14-juil</v>
      </c>
      <c r="I2802">
        <f t="shared" si="217"/>
        <v>2024</v>
      </c>
      <c r="J2802" t="str">
        <f t="shared" si="218"/>
        <v>2024-07</v>
      </c>
      <c r="K2802" t="str">
        <f t="shared" si="219"/>
        <v>Week-end</v>
      </c>
    </row>
    <row r="2803" spans="1:11">
      <c r="A2803" t="s">
        <v>8</v>
      </c>
      <c r="B2803" s="162">
        <v>45486</v>
      </c>
      <c r="C2803" s="5">
        <v>656.36</v>
      </c>
      <c r="E2803" t="s">
        <v>380</v>
      </c>
      <c r="F2803" t="s">
        <v>69</v>
      </c>
      <c r="G2803" t="str">
        <f t="shared" si="215"/>
        <v>juil-2024</v>
      </c>
      <c r="H2803" t="str">
        <f t="shared" si="216"/>
        <v>13-juil</v>
      </c>
      <c r="I2803">
        <f t="shared" si="217"/>
        <v>2024</v>
      </c>
      <c r="J2803" t="str">
        <f t="shared" si="218"/>
        <v>2024-07</v>
      </c>
      <c r="K2803" t="str">
        <f t="shared" si="219"/>
        <v>Week-end</v>
      </c>
    </row>
    <row r="2804" spans="1:11">
      <c r="A2804" t="s">
        <v>8</v>
      </c>
      <c r="B2804" s="162">
        <v>45485</v>
      </c>
      <c r="C2804" s="5">
        <v>612.73</v>
      </c>
      <c r="E2804" t="s">
        <v>380</v>
      </c>
      <c r="F2804" t="s">
        <v>69</v>
      </c>
      <c r="G2804" t="str">
        <f t="shared" si="215"/>
        <v>juil-2024</v>
      </c>
      <c r="H2804" t="str">
        <f t="shared" si="216"/>
        <v>12-juil</v>
      </c>
      <c r="I2804">
        <f t="shared" si="217"/>
        <v>2024</v>
      </c>
      <c r="J2804" t="str">
        <f t="shared" si="218"/>
        <v>2024-07</v>
      </c>
      <c r="K2804" t="str">
        <f t="shared" si="219"/>
        <v>Semaine</v>
      </c>
    </row>
    <row r="2805" spans="1:11">
      <c r="A2805" t="s">
        <v>8</v>
      </c>
      <c r="B2805" s="162">
        <v>45484</v>
      </c>
      <c r="C2805" s="5">
        <v>1060</v>
      </c>
      <c r="E2805" t="s">
        <v>380</v>
      </c>
      <c r="F2805" t="s">
        <v>69</v>
      </c>
      <c r="G2805" t="str">
        <f t="shared" si="215"/>
        <v>juil-2024</v>
      </c>
      <c r="H2805" t="str">
        <f t="shared" si="216"/>
        <v>11-juil</v>
      </c>
      <c r="I2805">
        <f t="shared" si="217"/>
        <v>2024</v>
      </c>
      <c r="J2805" t="str">
        <f t="shared" si="218"/>
        <v>2024-07</v>
      </c>
      <c r="K2805" t="str">
        <f t="shared" si="219"/>
        <v>Semaine</v>
      </c>
    </row>
    <row r="2806" spans="1:11">
      <c r="A2806" t="s">
        <v>8</v>
      </c>
      <c r="B2806" s="162">
        <v>45483</v>
      </c>
      <c r="C2806" s="5">
        <v>2335.4499999999998</v>
      </c>
      <c r="E2806" t="s">
        <v>380</v>
      </c>
      <c r="F2806" t="s">
        <v>69</v>
      </c>
      <c r="G2806" t="str">
        <f t="shared" si="215"/>
        <v>juil-2024</v>
      </c>
      <c r="H2806" t="str">
        <f t="shared" si="216"/>
        <v>10-juil</v>
      </c>
      <c r="I2806">
        <f t="shared" si="217"/>
        <v>2024</v>
      </c>
      <c r="J2806" t="str">
        <f t="shared" si="218"/>
        <v>2024-07</v>
      </c>
      <c r="K2806" t="str">
        <f t="shared" si="219"/>
        <v>Semaine</v>
      </c>
    </row>
    <row r="2807" spans="1:11">
      <c r="A2807" t="s">
        <v>8</v>
      </c>
      <c r="B2807" s="162">
        <v>45482</v>
      </c>
      <c r="C2807" s="5">
        <v>6585.45</v>
      </c>
      <c r="E2807" t="s">
        <v>380</v>
      </c>
      <c r="F2807" t="s">
        <v>69</v>
      </c>
      <c r="G2807" t="str">
        <f t="shared" si="215"/>
        <v>juil-2024</v>
      </c>
      <c r="H2807" t="str">
        <f t="shared" si="216"/>
        <v>09-juil</v>
      </c>
      <c r="I2807">
        <f t="shared" si="217"/>
        <v>2024</v>
      </c>
      <c r="J2807" t="str">
        <f t="shared" si="218"/>
        <v>2024-07</v>
      </c>
      <c r="K2807" t="str">
        <f t="shared" si="219"/>
        <v>Semaine</v>
      </c>
    </row>
    <row r="2808" spans="1:11">
      <c r="A2808" t="s">
        <v>8</v>
      </c>
      <c r="B2808" s="162">
        <v>45481</v>
      </c>
      <c r="C2808" s="5">
        <v>7133.18</v>
      </c>
      <c r="E2808" t="s">
        <v>380</v>
      </c>
      <c r="F2808" t="s">
        <v>69</v>
      </c>
      <c r="G2808" t="str">
        <f t="shared" si="215"/>
        <v>juil-2024</v>
      </c>
      <c r="H2808" t="str">
        <f t="shared" si="216"/>
        <v>08-juil</v>
      </c>
      <c r="I2808">
        <f t="shared" si="217"/>
        <v>2024</v>
      </c>
      <c r="J2808" t="str">
        <f t="shared" si="218"/>
        <v>2024-07</v>
      </c>
      <c r="K2808" t="str">
        <f t="shared" si="219"/>
        <v>Semaine</v>
      </c>
    </row>
    <row r="2809" spans="1:11">
      <c r="A2809" t="s">
        <v>8</v>
      </c>
      <c r="B2809" s="162">
        <v>45480</v>
      </c>
      <c r="C2809" s="5">
        <v>785.45</v>
      </c>
      <c r="E2809" t="s">
        <v>380</v>
      </c>
      <c r="F2809" t="s">
        <v>69</v>
      </c>
      <c r="G2809" t="str">
        <f t="shared" si="215"/>
        <v>juil-2024</v>
      </c>
      <c r="H2809" t="str">
        <f t="shared" si="216"/>
        <v>07-juil</v>
      </c>
      <c r="I2809">
        <f t="shared" si="217"/>
        <v>2024</v>
      </c>
      <c r="J2809" t="str">
        <f t="shared" si="218"/>
        <v>2024-07</v>
      </c>
      <c r="K2809" t="str">
        <f t="shared" si="219"/>
        <v>Week-end</v>
      </c>
    </row>
    <row r="2810" spans="1:11">
      <c r="A2810" t="s">
        <v>8</v>
      </c>
      <c r="B2810" s="162">
        <v>45479</v>
      </c>
      <c r="C2810" s="5">
        <v>1847.27</v>
      </c>
      <c r="E2810" t="s">
        <v>380</v>
      </c>
      <c r="F2810" t="s">
        <v>69</v>
      </c>
      <c r="G2810" t="str">
        <f t="shared" si="215"/>
        <v>juil-2024</v>
      </c>
      <c r="H2810" t="str">
        <f t="shared" si="216"/>
        <v>06-juil</v>
      </c>
      <c r="I2810">
        <f t="shared" si="217"/>
        <v>2024</v>
      </c>
      <c r="J2810" t="str">
        <f t="shared" si="218"/>
        <v>2024-07</v>
      </c>
      <c r="K2810" t="str">
        <f t="shared" si="219"/>
        <v>Week-end</v>
      </c>
    </row>
    <row r="2811" spans="1:11">
      <c r="A2811" t="s">
        <v>8</v>
      </c>
      <c r="B2811" s="162">
        <v>45478</v>
      </c>
      <c r="C2811" s="5">
        <v>3587.73</v>
      </c>
      <c r="E2811" t="s">
        <v>380</v>
      </c>
      <c r="F2811" t="s">
        <v>69</v>
      </c>
      <c r="G2811" t="str">
        <f t="shared" si="215"/>
        <v>juil-2024</v>
      </c>
      <c r="H2811" t="str">
        <f t="shared" si="216"/>
        <v>05-juil</v>
      </c>
      <c r="I2811">
        <f t="shared" si="217"/>
        <v>2024</v>
      </c>
      <c r="J2811" t="str">
        <f t="shared" si="218"/>
        <v>2024-07</v>
      </c>
      <c r="K2811" t="str">
        <f t="shared" si="219"/>
        <v>Semaine</v>
      </c>
    </row>
    <row r="2812" spans="1:11">
      <c r="A2812" t="s">
        <v>8</v>
      </c>
      <c r="B2812" s="162">
        <v>45477</v>
      </c>
      <c r="C2812" s="5">
        <v>8286.36</v>
      </c>
      <c r="E2812" t="s">
        <v>380</v>
      </c>
      <c r="F2812" t="s">
        <v>69</v>
      </c>
      <c r="G2812" t="str">
        <f t="shared" si="215"/>
        <v>juil-2024</v>
      </c>
      <c r="H2812" t="str">
        <f t="shared" si="216"/>
        <v>04-juil</v>
      </c>
      <c r="I2812">
        <f t="shared" si="217"/>
        <v>2024</v>
      </c>
      <c r="J2812" t="str">
        <f t="shared" si="218"/>
        <v>2024-07</v>
      </c>
      <c r="K2812" t="str">
        <f t="shared" si="219"/>
        <v>Semaine</v>
      </c>
    </row>
    <row r="2813" spans="1:11">
      <c r="A2813" t="s">
        <v>8</v>
      </c>
      <c r="B2813" s="162">
        <v>45476</v>
      </c>
      <c r="C2813" s="5">
        <v>15929.09</v>
      </c>
      <c r="E2813" t="s">
        <v>380</v>
      </c>
      <c r="F2813" t="s">
        <v>69</v>
      </c>
      <c r="G2813" t="str">
        <f t="shared" si="215"/>
        <v>juil-2024</v>
      </c>
      <c r="H2813" t="str">
        <f t="shared" si="216"/>
        <v>03-juil</v>
      </c>
      <c r="I2813">
        <f t="shared" si="217"/>
        <v>2024</v>
      </c>
      <c r="J2813" t="str">
        <f t="shared" si="218"/>
        <v>2024-07</v>
      </c>
      <c r="K2813" t="str">
        <f t="shared" si="219"/>
        <v>Semaine</v>
      </c>
    </row>
    <row r="2814" spans="1:11">
      <c r="A2814" t="s">
        <v>8</v>
      </c>
      <c r="B2814" s="162">
        <v>45475</v>
      </c>
      <c r="C2814" s="5">
        <v>20496.36</v>
      </c>
      <c r="E2814" t="s">
        <v>380</v>
      </c>
      <c r="F2814" t="s">
        <v>69</v>
      </c>
      <c r="G2814" t="str">
        <f t="shared" si="215"/>
        <v>juil-2024</v>
      </c>
      <c r="H2814" t="str">
        <f t="shared" si="216"/>
        <v>02-juil</v>
      </c>
      <c r="I2814">
        <f t="shared" si="217"/>
        <v>2024</v>
      </c>
      <c r="J2814" t="str">
        <f t="shared" si="218"/>
        <v>2024-07</v>
      </c>
      <c r="K2814" t="str">
        <f t="shared" si="219"/>
        <v>Semaine</v>
      </c>
    </row>
    <row r="2815" spans="1:11">
      <c r="A2815" t="s">
        <v>8</v>
      </c>
      <c r="B2815" s="162">
        <v>45474</v>
      </c>
      <c r="C2815" s="5">
        <v>14393.18</v>
      </c>
      <c r="E2815" t="s">
        <v>380</v>
      </c>
      <c r="F2815" t="s">
        <v>69</v>
      </c>
      <c r="G2815" t="str">
        <f t="shared" si="215"/>
        <v>juil-2024</v>
      </c>
      <c r="H2815" t="str">
        <f t="shared" si="216"/>
        <v>01-juil</v>
      </c>
      <c r="I2815">
        <f t="shared" si="217"/>
        <v>2024</v>
      </c>
      <c r="J2815" t="str">
        <f t="shared" si="218"/>
        <v>2024-07</v>
      </c>
      <c r="K2815" t="str">
        <f t="shared" si="219"/>
        <v>Semaine</v>
      </c>
    </row>
    <row r="2816" spans="1:11">
      <c r="A2816" t="s">
        <v>8</v>
      </c>
      <c r="B2816" s="162">
        <v>45473</v>
      </c>
      <c r="C2816" s="5">
        <v>2690</v>
      </c>
      <c r="E2816" t="s">
        <v>380</v>
      </c>
      <c r="F2816" t="s">
        <v>69</v>
      </c>
      <c r="G2816" t="str">
        <f t="shared" si="215"/>
        <v>juin-2024</v>
      </c>
      <c r="H2816" t="str">
        <f t="shared" si="216"/>
        <v>30-juin</v>
      </c>
      <c r="I2816">
        <f t="shared" si="217"/>
        <v>2024</v>
      </c>
      <c r="J2816" t="str">
        <f t="shared" si="218"/>
        <v>2024-06</v>
      </c>
      <c r="K2816" t="str">
        <f t="shared" si="219"/>
        <v>Week-end</v>
      </c>
    </row>
    <row r="2817" spans="1:11">
      <c r="A2817" t="s">
        <v>8</v>
      </c>
      <c r="B2817" s="162">
        <v>45472</v>
      </c>
      <c r="C2817" s="5">
        <v>1678.18</v>
      </c>
      <c r="E2817" t="s">
        <v>380</v>
      </c>
      <c r="F2817" t="s">
        <v>69</v>
      </c>
      <c r="G2817" t="str">
        <f t="shared" si="215"/>
        <v>juin-2024</v>
      </c>
      <c r="H2817" t="str">
        <f t="shared" si="216"/>
        <v>29-juin</v>
      </c>
      <c r="I2817">
        <f t="shared" si="217"/>
        <v>2024</v>
      </c>
      <c r="J2817" t="str">
        <f t="shared" si="218"/>
        <v>2024-06</v>
      </c>
      <c r="K2817" t="str">
        <f t="shared" si="219"/>
        <v>Week-end</v>
      </c>
    </row>
    <row r="2818" spans="1:11">
      <c r="A2818" t="s">
        <v>8</v>
      </c>
      <c r="B2818" s="162">
        <v>45471</v>
      </c>
      <c r="C2818" s="5">
        <v>12347.27</v>
      </c>
      <c r="E2818" t="s">
        <v>380</v>
      </c>
      <c r="F2818" t="s">
        <v>69</v>
      </c>
      <c r="G2818" t="str">
        <f t="shared" ref="G2818:G2881" si="220">TEXT(B2818,"mmm-aaaa")</f>
        <v>juin-2024</v>
      </c>
      <c r="H2818" t="str">
        <f t="shared" ref="H2818:H2881" si="221">TEXT(B2818,"jj-mmm")</f>
        <v>28-juin</v>
      </c>
      <c r="I2818">
        <f t="shared" ref="I2818:I2881" si="222">YEAR(B2818)</f>
        <v>2024</v>
      </c>
      <c r="J2818" t="str">
        <f t="shared" ref="J2818:J2881" si="223">TEXT(B2818,"aaaa-mm")</f>
        <v>2024-06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62">
        <v>45470</v>
      </c>
      <c r="C2819" s="5">
        <v>20773.63</v>
      </c>
      <c r="E2819" t="s">
        <v>380</v>
      </c>
      <c r="F2819" t="s">
        <v>69</v>
      </c>
      <c r="G2819" t="str">
        <f t="shared" si="220"/>
        <v>juin-2024</v>
      </c>
      <c r="H2819" t="str">
        <f t="shared" si="221"/>
        <v>27-juin</v>
      </c>
      <c r="I2819">
        <f t="shared" si="222"/>
        <v>2024</v>
      </c>
      <c r="J2819" t="str">
        <f t="shared" si="223"/>
        <v>2024-06</v>
      </c>
      <c r="K2819" t="str">
        <f t="shared" si="224"/>
        <v>Semaine</v>
      </c>
    </row>
    <row r="2820" spans="1:11">
      <c r="A2820" t="s">
        <v>8</v>
      </c>
      <c r="B2820" s="162">
        <v>45469</v>
      </c>
      <c r="C2820" s="5">
        <v>16473.63</v>
      </c>
      <c r="E2820" t="s">
        <v>380</v>
      </c>
      <c r="F2820" t="s">
        <v>69</v>
      </c>
      <c r="G2820" t="str">
        <f t="shared" si="220"/>
        <v>juin-2024</v>
      </c>
      <c r="H2820" t="str">
        <f t="shared" si="221"/>
        <v>26-juin</v>
      </c>
      <c r="I2820">
        <f t="shared" si="222"/>
        <v>2024</v>
      </c>
      <c r="J2820" t="str">
        <f t="shared" si="223"/>
        <v>2024-06</v>
      </c>
      <c r="K2820" t="str">
        <f t="shared" si="224"/>
        <v>Semaine</v>
      </c>
    </row>
    <row r="2821" spans="1:11">
      <c r="A2821" t="s">
        <v>8</v>
      </c>
      <c r="B2821" s="162">
        <v>45468</v>
      </c>
      <c r="C2821" s="5">
        <v>10892.72</v>
      </c>
      <c r="E2821" t="s">
        <v>380</v>
      </c>
      <c r="F2821" t="s">
        <v>69</v>
      </c>
      <c r="G2821" t="str">
        <f t="shared" si="220"/>
        <v>juin-2024</v>
      </c>
      <c r="H2821" t="str">
        <f t="shared" si="221"/>
        <v>25-juin</v>
      </c>
      <c r="I2821">
        <f t="shared" si="222"/>
        <v>2024</v>
      </c>
      <c r="J2821" t="str">
        <f t="shared" si="223"/>
        <v>2024-06</v>
      </c>
      <c r="K2821" t="str">
        <f t="shared" si="224"/>
        <v>Semaine</v>
      </c>
    </row>
    <row r="2822" spans="1:11">
      <c r="A2822" t="s">
        <v>8</v>
      </c>
      <c r="B2822" s="162">
        <v>45467</v>
      </c>
      <c r="C2822" s="5">
        <v>7001.82</v>
      </c>
      <c r="E2822" t="s">
        <v>380</v>
      </c>
      <c r="F2822" t="s">
        <v>69</v>
      </c>
      <c r="G2822" t="str">
        <f t="shared" si="220"/>
        <v>juin-2024</v>
      </c>
      <c r="H2822" t="str">
        <f t="shared" si="221"/>
        <v>24-juin</v>
      </c>
      <c r="I2822">
        <f t="shared" si="222"/>
        <v>2024</v>
      </c>
      <c r="J2822" t="str">
        <f t="shared" si="223"/>
        <v>2024-06</v>
      </c>
      <c r="K2822" t="str">
        <f t="shared" si="224"/>
        <v>Semaine</v>
      </c>
    </row>
    <row r="2823" spans="1:11">
      <c r="A2823" t="s">
        <v>8</v>
      </c>
      <c r="B2823" s="162">
        <v>45466</v>
      </c>
      <c r="C2823" s="5">
        <v>1287.27</v>
      </c>
      <c r="E2823" t="s">
        <v>380</v>
      </c>
      <c r="F2823" t="s">
        <v>69</v>
      </c>
      <c r="G2823" t="str">
        <f t="shared" si="220"/>
        <v>juin-2024</v>
      </c>
      <c r="H2823" t="str">
        <f t="shared" si="221"/>
        <v>23-juin</v>
      </c>
      <c r="I2823">
        <f t="shared" si="222"/>
        <v>2024</v>
      </c>
      <c r="J2823" t="str">
        <f t="shared" si="223"/>
        <v>2024-06</v>
      </c>
      <c r="K2823" t="str">
        <f t="shared" si="224"/>
        <v>Week-end</v>
      </c>
    </row>
    <row r="2824" spans="1:11">
      <c r="A2824" t="s">
        <v>8</v>
      </c>
      <c r="B2824" s="162">
        <v>45465</v>
      </c>
      <c r="C2824" s="5">
        <v>743.64</v>
      </c>
      <c r="E2824" t="s">
        <v>380</v>
      </c>
      <c r="F2824" t="s">
        <v>69</v>
      </c>
      <c r="G2824" t="str">
        <f t="shared" si="220"/>
        <v>juin-2024</v>
      </c>
      <c r="H2824" t="str">
        <f t="shared" si="221"/>
        <v>22-juin</v>
      </c>
      <c r="I2824">
        <f t="shared" si="222"/>
        <v>2024</v>
      </c>
      <c r="J2824" t="str">
        <f t="shared" si="223"/>
        <v>2024-06</v>
      </c>
      <c r="K2824" t="str">
        <f t="shared" si="224"/>
        <v>Week-end</v>
      </c>
    </row>
    <row r="2825" spans="1:11">
      <c r="A2825" t="s">
        <v>8</v>
      </c>
      <c r="B2825" s="162">
        <v>45464</v>
      </c>
      <c r="C2825" s="5">
        <v>2788.18</v>
      </c>
      <c r="E2825" t="s">
        <v>380</v>
      </c>
      <c r="F2825" t="s">
        <v>69</v>
      </c>
      <c r="G2825" t="str">
        <f t="shared" si="220"/>
        <v>juin-2024</v>
      </c>
      <c r="H2825" t="str">
        <f t="shared" si="221"/>
        <v>21-juin</v>
      </c>
      <c r="I2825">
        <f t="shared" si="222"/>
        <v>2024</v>
      </c>
      <c r="J2825" t="str">
        <f t="shared" si="223"/>
        <v>2024-06</v>
      </c>
      <c r="K2825" t="str">
        <f t="shared" si="224"/>
        <v>Semaine</v>
      </c>
    </row>
    <row r="2826" spans="1:11">
      <c r="A2826" t="s">
        <v>8</v>
      </c>
      <c r="B2826" s="162">
        <v>45463</v>
      </c>
      <c r="C2826" s="5">
        <v>14702.72</v>
      </c>
      <c r="E2826" t="s">
        <v>380</v>
      </c>
      <c r="F2826" t="s">
        <v>69</v>
      </c>
      <c r="G2826" t="str">
        <f t="shared" si="220"/>
        <v>juin-2024</v>
      </c>
      <c r="H2826" t="str">
        <f t="shared" si="221"/>
        <v>20-juin</v>
      </c>
      <c r="I2826">
        <f t="shared" si="222"/>
        <v>2024</v>
      </c>
      <c r="J2826" t="str">
        <f t="shared" si="223"/>
        <v>2024-06</v>
      </c>
      <c r="K2826" t="str">
        <f t="shared" si="224"/>
        <v>Semaine</v>
      </c>
    </row>
    <row r="2827" spans="1:11">
      <c r="A2827" t="s">
        <v>8</v>
      </c>
      <c r="B2827" s="162">
        <v>45462</v>
      </c>
      <c r="C2827" s="5">
        <v>11370.9</v>
      </c>
      <c r="E2827" t="s">
        <v>380</v>
      </c>
      <c r="F2827" t="s">
        <v>69</v>
      </c>
      <c r="G2827" t="str">
        <f t="shared" si="220"/>
        <v>juin-2024</v>
      </c>
      <c r="H2827" t="str">
        <f t="shared" si="221"/>
        <v>19-juin</v>
      </c>
      <c r="I2827">
        <f t="shared" si="222"/>
        <v>2024</v>
      </c>
      <c r="J2827" t="str">
        <f t="shared" si="223"/>
        <v>2024-06</v>
      </c>
      <c r="K2827" t="str">
        <f t="shared" si="224"/>
        <v>Semaine</v>
      </c>
    </row>
    <row r="2828" spans="1:11">
      <c r="A2828" t="s">
        <v>8</v>
      </c>
      <c r="B2828" s="162">
        <v>45461</v>
      </c>
      <c r="C2828" s="5">
        <v>11460</v>
      </c>
      <c r="E2828" t="s">
        <v>380</v>
      </c>
      <c r="F2828" t="s">
        <v>69</v>
      </c>
      <c r="G2828" t="str">
        <f t="shared" si="220"/>
        <v>juin-2024</v>
      </c>
      <c r="H2828" t="str">
        <f t="shared" si="221"/>
        <v>18-juin</v>
      </c>
      <c r="I2828">
        <f t="shared" si="222"/>
        <v>2024</v>
      </c>
      <c r="J2828" t="str">
        <f t="shared" si="223"/>
        <v>2024-06</v>
      </c>
      <c r="K2828" t="str">
        <f t="shared" si="224"/>
        <v>Semaine</v>
      </c>
    </row>
    <row r="2829" spans="1:11">
      <c r="A2829" t="s">
        <v>8</v>
      </c>
      <c r="B2829" s="162">
        <v>45460</v>
      </c>
      <c r="C2829" s="5">
        <v>13150.41</v>
      </c>
      <c r="E2829" t="s">
        <v>380</v>
      </c>
      <c r="F2829" t="s">
        <v>69</v>
      </c>
      <c r="G2829" t="str">
        <f t="shared" si="220"/>
        <v>juin-2024</v>
      </c>
      <c r="H2829" t="str">
        <f t="shared" si="221"/>
        <v>17-juin</v>
      </c>
      <c r="I2829">
        <f t="shared" si="222"/>
        <v>2024</v>
      </c>
      <c r="J2829" t="str">
        <f t="shared" si="223"/>
        <v>2024-06</v>
      </c>
      <c r="K2829" t="str">
        <f t="shared" si="224"/>
        <v>Semaine</v>
      </c>
    </row>
    <row r="2830" spans="1:11">
      <c r="A2830" t="s">
        <v>8</v>
      </c>
      <c r="B2830" s="162">
        <v>45459</v>
      </c>
      <c r="C2830" s="5">
        <v>1092.73</v>
      </c>
      <c r="E2830" t="s">
        <v>380</v>
      </c>
      <c r="F2830" t="s">
        <v>69</v>
      </c>
      <c r="G2830" t="str">
        <f t="shared" si="220"/>
        <v>juin-2024</v>
      </c>
      <c r="H2830" t="str">
        <f t="shared" si="221"/>
        <v>16-juin</v>
      </c>
      <c r="I2830">
        <f t="shared" si="222"/>
        <v>2024</v>
      </c>
      <c r="J2830" t="str">
        <f t="shared" si="223"/>
        <v>2024-06</v>
      </c>
      <c r="K2830" t="str">
        <f t="shared" si="224"/>
        <v>Week-end</v>
      </c>
    </row>
    <row r="2831" spans="1:11">
      <c r="A2831" t="s">
        <v>8</v>
      </c>
      <c r="B2831" s="162">
        <v>45458</v>
      </c>
      <c r="C2831" s="5">
        <v>440</v>
      </c>
      <c r="E2831" t="s">
        <v>380</v>
      </c>
      <c r="F2831" t="s">
        <v>69</v>
      </c>
      <c r="G2831" t="str">
        <f t="shared" si="220"/>
        <v>juin-2024</v>
      </c>
      <c r="H2831" t="str">
        <f t="shared" si="221"/>
        <v>15-juin</v>
      </c>
      <c r="I2831">
        <f t="shared" si="222"/>
        <v>2024</v>
      </c>
      <c r="J2831" t="str">
        <f t="shared" si="223"/>
        <v>2024-06</v>
      </c>
      <c r="K2831" t="str">
        <f t="shared" si="224"/>
        <v>Week-end</v>
      </c>
    </row>
    <row r="2832" spans="1:11">
      <c r="A2832" t="s">
        <v>8</v>
      </c>
      <c r="B2832" s="162">
        <v>45457</v>
      </c>
      <c r="C2832" s="5">
        <v>4599.09</v>
      </c>
      <c r="E2832" t="s">
        <v>380</v>
      </c>
      <c r="F2832" t="s">
        <v>69</v>
      </c>
      <c r="G2832" t="str">
        <f t="shared" si="220"/>
        <v>juin-2024</v>
      </c>
      <c r="H2832" t="str">
        <f t="shared" si="221"/>
        <v>14-juin</v>
      </c>
      <c r="I2832">
        <f t="shared" si="222"/>
        <v>2024</v>
      </c>
      <c r="J2832" t="str">
        <f t="shared" si="223"/>
        <v>2024-06</v>
      </c>
      <c r="K2832" t="str">
        <f t="shared" si="224"/>
        <v>Semaine</v>
      </c>
    </row>
    <row r="2833" spans="1:11">
      <c r="A2833" t="s">
        <v>8</v>
      </c>
      <c r="B2833" s="162">
        <v>45456</v>
      </c>
      <c r="C2833" s="5">
        <v>8738.18</v>
      </c>
      <c r="E2833" t="s">
        <v>380</v>
      </c>
      <c r="F2833" t="s">
        <v>69</v>
      </c>
      <c r="G2833" t="str">
        <f t="shared" si="220"/>
        <v>juin-2024</v>
      </c>
      <c r="H2833" t="str">
        <f t="shared" si="221"/>
        <v>13-juin</v>
      </c>
      <c r="I2833">
        <f t="shared" si="222"/>
        <v>2024</v>
      </c>
      <c r="J2833" t="str">
        <f t="shared" si="223"/>
        <v>2024-06</v>
      </c>
      <c r="K2833" t="str">
        <f t="shared" si="224"/>
        <v>Semaine</v>
      </c>
    </row>
    <row r="2834" spans="1:11">
      <c r="A2834" t="s">
        <v>8</v>
      </c>
      <c r="B2834" s="162">
        <v>45455</v>
      </c>
      <c r="C2834" s="5">
        <v>7138.18</v>
      </c>
      <c r="E2834" t="s">
        <v>380</v>
      </c>
      <c r="F2834" t="s">
        <v>69</v>
      </c>
      <c r="G2834" t="str">
        <f t="shared" si="220"/>
        <v>juin-2024</v>
      </c>
      <c r="H2834" t="str">
        <f t="shared" si="221"/>
        <v>12-juin</v>
      </c>
      <c r="I2834">
        <f t="shared" si="222"/>
        <v>2024</v>
      </c>
      <c r="J2834" t="str">
        <f t="shared" si="223"/>
        <v>2024-06</v>
      </c>
      <c r="K2834" t="str">
        <f t="shared" si="224"/>
        <v>Semaine</v>
      </c>
    </row>
    <row r="2835" spans="1:11">
      <c r="A2835" t="s">
        <v>8</v>
      </c>
      <c r="B2835" s="162">
        <v>45454</v>
      </c>
      <c r="C2835" s="5">
        <v>10111.81</v>
      </c>
      <c r="E2835" t="s">
        <v>380</v>
      </c>
      <c r="F2835" t="s">
        <v>69</v>
      </c>
      <c r="G2835" t="str">
        <f t="shared" si="220"/>
        <v>juin-2024</v>
      </c>
      <c r="H2835" t="str">
        <f t="shared" si="221"/>
        <v>11-juin</v>
      </c>
      <c r="I2835">
        <f t="shared" si="222"/>
        <v>2024</v>
      </c>
      <c r="J2835" t="str">
        <f t="shared" si="223"/>
        <v>2024-06</v>
      </c>
      <c r="K2835" t="str">
        <f t="shared" si="224"/>
        <v>Semaine</v>
      </c>
    </row>
    <row r="2836" spans="1:11">
      <c r="A2836" t="s">
        <v>8</v>
      </c>
      <c r="B2836" s="162">
        <v>45453</v>
      </c>
      <c r="C2836" s="5">
        <v>10534.54</v>
      </c>
      <c r="E2836" t="s">
        <v>380</v>
      </c>
      <c r="F2836" t="s">
        <v>69</v>
      </c>
      <c r="G2836" t="str">
        <f t="shared" si="220"/>
        <v>juin-2024</v>
      </c>
      <c r="H2836" t="str">
        <f t="shared" si="221"/>
        <v>10-juin</v>
      </c>
      <c r="I2836">
        <f t="shared" si="222"/>
        <v>2024</v>
      </c>
      <c r="J2836" t="str">
        <f t="shared" si="223"/>
        <v>2024-06</v>
      </c>
      <c r="K2836" t="str">
        <f t="shared" si="224"/>
        <v>Semaine</v>
      </c>
    </row>
    <row r="2837" spans="1:11">
      <c r="A2837" t="s">
        <v>8</v>
      </c>
      <c r="B2837" s="162">
        <v>45452</v>
      </c>
      <c r="C2837" s="5">
        <v>1152.73</v>
      </c>
      <c r="E2837" t="s">
        <v>380</v>
      </c>
      <c r="F2837" t="s">
        <v>69</v>
      </c>
      <c r="G2837" t="str">
        <f t="shared" si="220"/>
        <v>juin-2024</v>
      </c>
      <c r="H2837" t="str">
        <f t="shared" si="221"/>
        <v>09-juin</v>
      </c>
      <c r="I2837">
        <f t="shared" si="222"/>
        <v>2024</v>
      </c>
      <c r="J2837" t="str">
        <f t="shared" si="223"/>
        <v>2024-06</v>
      </c>
      <c r="K2837" t="str">
        <f t="shared" si="224"/>
        <v>Week-end</v>
      </c>
    </row>
    <row r="2838" spans="1:11">
      <c r="A2838" t="s">
        <v>8</v>
      </c>
      <c r="B2838" s="162">
        <v>45451</v>
      </c>
      <c r="C2838" s="5">
        <v>5680.91</v>
      </c>
      <c r="E2838" t="s">
        <v>380</v>
      </c>
      <c r="F2838" t="s">
        <v>69</v>
      </c>
      <c r="G2838" t="str">
        <f t="shared" si="220"/>
        <v>juin-2024</v>
      </c>
      <c r="H2838" t="str">
        <f t="shared" si="221"/>
        <v>08-juin</v>
      </c>
      <c r="I2838">
        <f t="shared" si="222"/>
        <v>2024</v>
      </c>
      <c r="J2838" t="str">
        <f t="shared" si="223"/>
        <v>2024-06</v>
      </c>
      <c r="K2838" t="str">
        <f t="shared" si="224"/>
        <v>Week-end</v>
      </c>
    </row>
    <row r="2839" spans="1:11">
      <c r="A2839" t="s">
        <v>8</v>
      </c>
      <c r="B2839" s="162">
        <v>45450</v>
      </c>
      <c r="C2839" s="5">
        <v>7304.54</v>
      </c>
      <c r="E2839" t="s">
        <v>380</v>
      </c>
      <c r="F2839" t="s">
        <v>69</v>
      </c>
      <c r="G2839" t="str">
        <f t="shared" si="220"/>
        <v>juin-2024</v>
      </c>
      <c r="H2839" t="str">
        <f t="shared" si="221"/>
        <v>07-juin</v>
      </c>
      <c r="I2839">
        <f t="shared" si="222"/>
        <v>2024</v>
      </c>
      <c r="J2839" t="str">
        <f t="shared" si="223"/>
        <v>2024-06</v>
      </c>
      <c r="K2839" t="str">
        <f t="shared" si="224"/>
        <v>Semaine</v>
      </c>
    </row>
    <row r="2840" spans="1:11">
      <c r="A2840" t="s">
        <v>8</v>
      </c>
      <c r="B2840" s="162">
        <v>45449</v>
      </c>
      <c r="C2840" s="5">
        <v>18731.82</v>
      </c>
      <c r="E2840" t="s">
        <v>380</v>
      </c>
      <c r="F2840" t="s">
        <v>69</v>
      </c>
      <c r="G2840" t="str">
        <f t="shared" si="220"/>
        <v>juin-2024</v>
      </c>
      <c r="H2840" t="str">
        <f t="shared" si="221"/>
        <v>06-juin</v>
      </c>
      <c r="I2840">
        <f t="shared" si="222"/>
        <v>2024</v>
      </c>
      <c r="J2840" t="str">
        <f t="shared" si="223"/>
        <v>2024-06</v>
      </c>
      <c r="K2840" t="str">
        <f t="shared" si="224"/>
        <v>Semaine</v>
      </c>
    </row>
    <row r="2841" spans="1:11">
      <c r="A2841" t="s">
        <v>8</v>
      </c>
      <c r="B2841" s="162">
        <v>45448</v>
      </c>
      <c r="C2841" s="5">
        <v>12367.27</v>
      </c>
      <c r="E2841" t="s">
        <v>380</v>
      </c>
      <c r="F2841" t="s">
        <v>69</v>
      </c>
      <c r="G2841" t="str">
        <f t="shared" si="220"/>
        <v>juin-2024</v>
      </c>
      <c r="H2841" t="str">
        <f t="shared" si="221"/>
        <v>05-juin</v>
      </c>
      <c r="I2841">
        <f t="shared" si="222"/>
        <v>2024</v>
      </c>
      <c r="J2841" t="str">
        <f t="shared" si="223"/>
        <v>2024-06</v>
      </c>
      <c r="K2841" t="str">
        <f t="shared" si="224"/>
        <v>Semaine</v>
      </c>
    </row>
    <row r="2842" spans="1:11">
      <c r="A2842" t="s">
        <v>8</v>
      </c>
      <c r="B2842" s="162">
        <v>45447</v>
      </c>
      <c r="C2842" s="5">
        <v>13270.9</v>
      </c>
      <c r="E2842" t="s">
        <v>380</v>
      </c>
      <c r="F2842" t="s">
        <v>69</v>
      </c>
      <c r="G2842" t="str">
        <f t="shared" si="220"/>
        <v>juin-2024</v>
      </c>
      <c r="H2842" t="str">
        <f t="shared" si="221"/>
        <v>04-juin</v>
      </c>
      <c r="I2842">
        <f t="shared" si="222"/>
        <v>2024</v>
      </c>
      <c r="J2842" t="str">
        <f t="shared" si="223"/>
        <v>2024-06</v>
      </c>
      <c r="K2842" t="str">
        <f t="shared" si="224"/>
        <v>Semaine</v>
      </c>
    </row>
    <row r="2843" spans="1:11">
      <c r="A2843" t="s">
        <v>8</v>
      </c>
      <c r="B2843" s="162">
        <v>45446</v>
      </c>
      <c r="C2843" s="5">
        <v>12395.45</v>
      </c>
      <c r="E2843" t="s">
        <v>380</v>
      </c>
      <c r="F2843" t="s">
        <v>69</v>
      </c>
      <c r="G2843" t="str">
        <f t="shared" si="220"/>
        <v>juin-2024</v>
      </c>
      <c r="H2843" t="str">
        <f t="shared" si="221"/>
        <v>03-juin</v>
      </c>
      <c r="I2843">
        <f t="shared" si="222"/>
        <v>2024</v>
      </c>
      <c r="J2843" t="str">
        <f t="shared" si="223"/>
        <v>2024-06</v>
      </c>
      <c r="K2843" t="str">
        <f t="shared" si="224"/>
        <v>Semaine</v>
      </c>
    </row>
    <row r="2844" spans="1:11">
      <c r="A2844" t="s">
        <v>8</v>
      </c>
      <c r="B2844" s="162">
        <v>45445</v>
      </c>
      <c r="C2844" s="5">
        <v>1655.45</v>
      </c>
      <c r="E2844" t="s">
        <v>380</v>
      </c>
      <c r="F2844" t="s">
        <v>69</v>
      </c>
      <c r="G2844" t="str">
        <f t="shared" si="220"/>
        <v>juin-2024</v>
      </c>
      <c r="H2844" t="str">
        <f t="shared" si="221"/>
        <v>02-juin</v>
      </c>
      <c r="I2844">
        <f t="shared" si="222"/>
        <v>2024</v>
      </c>
      <c r="J2844" t="str">
        <f t="shared" si="223"/>
        <v>2024-06</v>
      </c>
      <c r="K2844" t="str">
        <f t="shared" si="224"/>
        <v>Week-end</v>
      </c>
    </row>
    <row r="2845" spans="1:11">
      <c r="A2845" t="s">
        <v>8</v>
      </c>
      <c r="B2845" s="162">
        <v>45444</v>
      </c>
      <c r="C2845" s="5">
        <v>3470</v>
      </c>
      <c r="E2845" t="s">
        <v>380</v>
      </c>
      <c r="F2845" t="s">
        <v>69</v>
      </c>
      <c r="G2845" t="str">
        <f t="shared" si="220"/>
        <v>juin-2024</v>
      </c>
      <c r="H2845" t="str">
        <f t="shared" si="221"/>
        <v>01-juin</v>
      </c>
      <c r="I2845">
        <f t="shared" si="222"/>
        <v>2024</v>
      </c>
      <c r="J2845" t="str">
        <f t="shared" si="223"/>
        <v>2024-06</v>
      </c>
      <c r="K2845" t="str">
        <f t="shared" si="224"/>
        <v>Week-end</v>
      </c>
    </row>
    <row r="2846" spans="1:11">
      <c r="A2846" t="s">
        <v>8</v>
      </c>
      <c r="B2846" s="162">
        <v>45443</v>
      </c>
      <c r="C2846" s="5">
        <v>6294.54</v>
      </c>
      <c r="E2846" t="s">
        <v>380</v>
      </c>
      <c r="F2846" t="s">
        <v>69</v>
      </c>
      <c r="G2846" t="str">
        <f t="shared" si="220"/>
        <v>mai-2024</v>
      </c>
      <c r="H2846" t="str">
        <f t="shared" si="221"/>
        <v>31-mai</v>
      </c>
      <c r="I2846">
        <f t="shared" si="222"/>
        <v>2024</v>
      </c>
      <c r="J2846" t="str">
        <f t="shared" si="223"/>
        <v>2024-05</v>
      </c>
      <c r="K2846" t="str">
        <f t="shared" si="224"/>
        <v>Semaine</v>
      </c>
    </row>
    <row r="2847" spans="1:11">
      <c r="A2847" t="s">
        <v>8</v>
      </c>
      <c r="B2847" s="162">
        <v>45442</v>
      </c>
      <c r="C2847" s="5">
        <v>12065.45</v>
      </c>
      <c r="E2847" t="s">
        <v>380</v>
      </c>
      <c r="F2847" t="s">
        <v>69</v>
      </c>
      <c r="G2847" t="str">
        <f t="shared" si="220"/>
        <v>mai-2024</v>
      </c>
      <c r="H2847" t="str">
        <f t="shared" si="221"/>
        <v>30-mai</v>
      </c>
      <c r="I2847">
        <f t="shared" si="222"/>
        <v>2024</v>
      </c>
      <c r="J2847" t="str">
        <f t="shared" si="223"/>
        <v>2024-05</v>
      </c>
      <c r="K2847" t="str">
        <f t="shared" si="224"/>
        <v>Semaine</v>
      </c>
    </row>
    <row r="2848" spans="1:11">
      <c r="A2848" t="s">
        <v>8</v>
      </c>
      <c r="B2848" s="162">
        <v>45441</v>
      </c>
      <c r="C2848" s="5">
        <v>14500</v>
      </c>
      <c r="E2848" t="s">
        <v>380</v>
      </c>
      <c r="F2848" t="s">
        <v>69</v>
      </c>
      <c r="G2848" t="str">
        <f t="shared" si="220"/>
        <v>mai-2024</v>
      </c>
      <c r="H2848" t="str">
        <f t="shared" si="221"/>
        <v>29-mai</v>
      </c>
      <c r="I2848">
        <f t="shared" si="222"/>
        <v>2024</v>
      </c>
      <c r="J2848" t="str">
        <f t="shared" si="223"/>
        <v>2024-05</v>
      </c>
      <c r="K2848" t="str">
        <f t="shared" si="224"/>
        <v>Semaine</v>
      </c>
    </row>
    <row r="2849" spans="1:11">
      <c r="A2849" t="s">
        <v>8</v>
      </c>
      <c r="B2849" s="162">
        <v>45440</v>
      </c>
      <c r="C2849" s="5">
        <v>15637.72</v>
      </c>
      <c r="E2849" t="s">
        <v>380</v>
      </c>
      <c r="F2849" t="s">
        <v>69</v>
      </c>
      <c r="G2849" t="str">
        <f t="shared" si="220"/>
        <v>mai-2024</v>
      </c>
      <c r="H2849" t="str">
        <f t="shared" si="221"/>
        <v>28-mai</v>
      </c>
      <c r="I2849">
        <f t="shared" si="222"/>
        <v>2024</v>
      </c>
      <c r="J2849" t="str">
        <f t="shared" si="223"/>
        <v>2024-05</v>
      </c>
      <c r="K2849" t="str">
        <f t="shared" si="224"/>
        <v>Semaine</v>
      </c>
    </row>
    <row r="2850" spans="1:11">
      <c r="A2850" t="s">
        <v>8</v>
      </c>
      <c r="B2850" s="162">
        <v>45439</v>
      </c>
      <c r="C2850" s="5">
        <v>11456.82</v>
      </c>
      <c r="E2850" t="s">
        <v>380</v>
      </c>
      <c r="F2850" t="s">
        <v>69</v>
      </c>
      <c r="G2850" t="str">
        <f t="shared" si="220"/>
        <v>mai-2024</v>
      </c>
      <c r="H2850" t="str">
        <f t="shared" si="221"/>
        <v>27-mai</v>
      </c>
      <c r="I2850">
        <f t="shared" si="222"/>
        <v>2024</v>
      </c>
      <c r="J2850" t="str">
        <f t="shared" si="223"/>
        <v>2024-05</v>
      </c>
      <c r="K2850" t="str">
        <f t="shared" si="224"/>
        <v>Semaine</v>
      </c>
    </row>
    <row r="2851" spans="1:11">
      <c r="A2851" t="s">
        <v>8</v>
      </c>
      <c r="B2851" s="162">
        <v>45438</v>
      </c>
      <c r="C2851" s="5">
        <v>347.27</v>
      </c>
      <c r="E2851" t="s">
        <v>380</v>
      </c>
      <c r="F2851" t="s">
        <v>69</v>
      </c>
      <c r="G2851" t="str">
        <f t="shared" si="220"/>
        <v>mai-2024</v>
      </c>
      <c r="H2851" t="str">
        <f t="shared" si="221"/>
        <v>26-mai</v>
      </c>
      <c r="I2851">
        <f t="shared" si="222"/>
        <v>2024</v>
      </c>
      <c r="J2851" t="str">
        <f t="shared" si="223"/>
        <v>2024-05</v>
      </c>
      <c r="K2851" t="str">
        <f t="shared" si="224"/>
        <v>Week-end</v>
      </c>
    </row>
    <row r="2852" spans="1:11">
      <c r="A2852" t="s">
        <v>8</v>
      </c>
      <c r="B2852" s="162">
        <v>45437</v>
      </c>
      <c r="C2852" s="5">
        <v>2464.5500000000002</v>
      </c>
      <c r="E2852" t="s">
        <v>380</v>
      </c>
      <c r="F2852" t="s">
        <v>69</v>
      </c>
      <c r="G2852" t="str">
        <f t="shared" si="220"/>
        <v>mai-2024</v>
      </c>
      <c r="H2852" t="str">
        <f t="shared" si="221"/>
        <v>25-mai</v>
      </c>
      <c r="I2852">
        <f t="shared" si="222"/>
        <v>2024</v>
      </c>
      <c r="J2852" t="str">
        <f t="shared" si="223"/>
        <v>2024-05</v>
      </c>
      <c r="K2852" t="str">
        <f t="shared" si="224"/>
        <v>Week-end</v>
      </c>
    </row>
    <row r="2853" spans="1:11">
      <c r="A2853" t="s">
        <v>8</v>
      </c>
      <c r="B2853" s="162">
        <v>45436</v>
      </c>
      <c r="C2853" s="5">
        <v>7417.27</v>
      </c>
      <c r="E2853" t="s">
        <v>380</v>
      </c>
      <c r="F2853" t="s">
        <v>69</v>
      </c>
      <c r="G2853" t="str">
        <f t="shared" si="220"/>
        <v>mai-2024</v>
      </c>
      <c r="H2853" t="str">
        <f t="shared" si="221"/>
        <v>24-mai</v>
      </c>
      <c r="I2853">
        <f t="shared" si="222"/>
        <v>2024</v>
      </c>
      <c r="J2853" t="str">
        <f t="shared" si="223"/>
        <v>2024-05</v>
      </c>
      <c r="K2853" t="str">
        <f t="shared" si="224"/>
        <v>Semaine</v>
      </c>
    </row>
    <row r="2854" spans="1:11">
      <c r="A2854" t="s">
        <v>8</v>
      </c>
      <c r="B2854" s="162">
        <v>45435</v>
      </c>
      <c r="C2854" s="5">
        <v>18702.18</v>
      </c>
      <c r="E2854" t="s">
        <v>380</v>
      </c>
      <c r="F2854" t="s">
        <v>69</v>
      </c>
      <c r="G2854" t="str">
        <f t="shared" si="220"/>
        <v>mai-2024</v>
      </c>
      <c r="H2854" t="str">
        <f t="shared" si="221"/>
        <v>23-mai</v>
      </c>
      <c r="I2854">
        <f t="shared" si="222"/>
        <v>2024</v>
      </c>
      <c r="J2854" t="str">
        <f t="shared" si="223"/>
        <v>2024-05</v>
      </c>
      <c r="K2854" t="str">
        <f t="shared" si="224"/>
        <v>Semaine</v>
      </c>
    </row>
    <row r="2855" spans="1:11">
      <c r="A2855" t="s">
        <v>8</v>
      </c>
      <c r="B2855" s="162">
        <v>45434</v>
      </c>
      <c r="C2855" s="5">
        <v>11678.18</v>
      </c>
      <c r="E2855" t="s">
        <v>380</v>
      </c>
      <c r="F2855" t="s">
        <v>69</v>
      </c>
      <c r="G2855" t="str">
        <f t="shared" si="220"/>
        <v>mai-2024</v>
      </c>
      <c r="H2855" t="str">
        <f t="shared" si="221"/>
        <v>22-mai</v>
      </c>
      <c r="I2855">
        <f t="shared" si="222"/>
        <v>2024</v>
      </c>
      <c r="J2855" t="str">
        <f t="shared" si="223"/>
        <v>2024-05</v>
      </c>
      <c r="K2855" t="str">
        <f t="shared" si="224"/>
        <v>Semaine</v>
      </c>
    </row>
    <row r="2856" spans="1:11">
      <c r="A2856" t="s">
        <v>8</v>
      </c>
      <c r="B2856" s="162">
        <v>45433</v>
      </c>
      <c r="C2856" s="5">
        <v>11395.45</v>
      </c>
      <c r="E2856" t="s">
        <v>380</v>
      </c>
      <c r="F2856" t="s">
        <v>69</v>
      </c>
      <c r="G2856" t="str">
        <f t="shared" si="220"/>
        <v>mai-2024</v>
      </c>
      <c r="H2856" t="str">
        <f t="shared" si="221"/>
        <v>21-mai</v>
      </c>
      <c r="I2856">
        <f t="shared" si="222"/>
        <v>2024</v>
      </c>
      <c r="J2856" t="str">
        <f t="shared" si="223"/>
        <v>2024-05</v>
      </c>
      <c r="K2856" t="str">
        <f t="shared" si="224"/>
        <v>Semaine</v>
      </c>
    </row>
    <row r="2857" spans="1:11">
      <c r="A2857" t="s">
        <v>8</v>
      </c>
      <c r="B2857" s="162">
        <v>45432</v>
      </c>
      <c r="C2857" s="5">
        <v>2287.27</v>
      </c>
      <c r="E2857" t="s">
        <v>380</v>
      </c>
      <c r="F2857" t="s">
        <v>69</v>
      </c>
      <c r="G2857" t="str">
        <f t="shared" si="220"/>
        <v>mai-2024</v>
      </c>
      <c r="H2857" t="str">
        <f t="shared" si="221"/>
        <v>20-mai</v>
      </c>
      <c r="I2857">
        <f t="shared" si="222"/>
        <v>2024</v>
      </c>
      <c r="J2857" t="str">
        <f t="shared" si="223"/>
        <v>2024-05</v>
      </c>
      <c r="K2857" t="str">
        <f t="shared" si="224"/>
        <v>Semaine</v>
      </c>
    </row>
    <row r="2858" spans="1:11">
      <c r="A2858" t="s">
        <v>8</v>
      </c>
      <c r="B2858" s="162">
        <v>45431</v>
      </c>
      <c r="C2858" s="5">
        <v>876.91</v>
      </c>
      <c r="E2858" t="s">
        <v>380</v>
      </c>
      <c r="F2858" t="s">
        <v>69</v>
      </c>
      <c r="G2858" t="str">
        <f t="shared" si="220"/>
        <v>mai-2024</v>
      </c>
      <c r="H2858" t="str">
        <f t="shared" si="221"/>
        <v>19-mai</v>
      </c>
      <c r="I2858">
        <f t="shared" si="222"/>
        <v>2024</v>
      </c>
      <c r="J2858" t="str">
        <f t="shared" si="223"/>
        <v>2024-05</v>
      </c>
      <c r="K2858" t="str">
        <f t="shared" si="224"/>
        <v>Week-end</v>
      </c>
    </row>
    <row r="2859" spans="1:11">
      <c r="A2859" t="s">
        <v>8</v>
      </c>
      <c r="B2859" s="162">
        <v>45430</v>
      </c>
      <c r="C2859" s="5">
        <v>2789.09</v>
      </c>
      <c r="E2859" t="s">
        <v>380</v>
      </c>
      <c r="F2859" t="s">
        <v>69</v>
      </c>
      <c r="G2859" t="str">
        <f t="shared" si="220"/>
        <v>mai-2024</v>
      </c>
      <c r="H2859" t="str">
        <f t="shared" si="221"/>
        <v>18-mai</v>
      </c>
      <c r="I2859">
        <f t="shared" si="222"/>
        <v>2024</v>
      </c>
      <c r="J2859" t="str">
        <f t="shared" si="223"/>
        <v>2024-05</v>
      </c>
      <c r="K2859" t="str">
        <f t="shared" si="224"/>
        <v>Week-end</v>
      </c>
    </row>
    <row r="2860" spans="1:11">
      <c r="A2860" t="s">
        <v>8</v>
      </c>
      <c r="B2860" s="162">
        <v>45429</v>
      </c>
      <c r="C2860" s="5">
        <v>5774.54</v>
      </c>
      <c r="E2860" t="s">
        <v>380</v>
      </c>
      <c r="F2860" t="s">
        <v>69</v>
      </c>
      <c r="G2860" t="str">
        <f t="shared" si="220"/>
        <v>mai-2024</v>
      </c>
      <c r="H2860" t="str">
        <f t="shared" si="221"/>
        <v>17-mai</v>
      </c>
      <c r="I2860">
        <f t="shared" si="222"/>
        <v>2024</v>
      </c>
      <c r="J2860" t="str">
        <f t="shared" si="223"/>
        <v>2024-05</v>
      </c>
      <c r="K2860" t="str">
        <f t="shared" si="224"/>
        <v>Semaine</v>
      </c>
    </row>
    <row r="2861" spans="1:11">
      <c r="A2861" t="s">
        <v>8</v>
      </c>
      <c r="B2861" s="162">
        <v>45428</v>
      </c>
      <c r="C2861" s="5">
        <v>3932.73</v>
      </c>
      <c r="E2861" t="s">
        <v>380</v>
      </c>
      <c r="F2861" t="s">
        <v>69</v>
      </c>
      <c r="G2861" t="str">
        <f t="shared" si="220"/>
        <v>mai-2024</v>
      </c>
      <c r="H2861" t="str">
        <f t="shared" si="221"/>
        <v>16-mai</v>
      </c>
      <c r="I2861">
        <f t="shared" si="222"/>
        <v>2024</v>
      </c>
      <c r="J2861" t="str">
        <f t="shared" si="223"/>
        <v>2024-05</v>
      </c>
      <c r="K2861" t="str">
        <f t="shared" si="224"/>
        <v>Semaine</v>
      </c>
    </row>
    <row r="2862" spans="1:11">
      <c r="A2862" t="s">
        <v>8</v>
      </c>
      <c r="B2862" s="162">
        <v>45427</v>
      </c>
      <c r="C2862" s="5">
        <v>7786.36</v>
      </c>
      <c r="E2862" t="s">
        <v>380</v>
      </c>
      <c r="F2862" t="s">
        <v>69</v>
      </c>
      <c r="G2862" t="str">
        <f t="shared" si="220"/>
        <v>mai-2024</v>
      </c>
      <c r="H2862" t="str">
        <f t="shared" si="221"/>
        <v>15-mai</v>
      </c>
      <c r="I2862">
        <f t="shared" si="222"/>
        <v>2024</v>
      </c>
      <c r="J2862" t="str">
        <f t="shared" si="223"/>
        <v>2024-05</v>
      </c>
      <c r="K2862" t="str">
        <f t="shared" si="224"/>
        <v>Semaine</v>
      </c>
    </row>
    <row r="2863" spans="1:11">
      <c r="A2863" t="s">
        <v>8</v>
      </c>
      <c r="B2863" s="162">
        <v>45426</v>
      </c>
      <c r="C2863" s="5">
        <v>5282.72</v>
      </c>
      <c r="E2863" t="s">
        <v>380</v>
      </c>
      <c r="F2863" t="s">
        <v>69</v>
      </c>
      <c r="G2863" t="str">
        <f t="shared" si="220"/>
        <v>mai-2024</v>
      </c>
      <c r="H2863" t="str">
        <f t="shared" si="221"/>
        <v>14-mai</v>
      </c>
      <c r="I2863">
        <f t="shared" si="222"/>
        <v>2024</v>
      </c>
      <c r="J2863" t="str">
        <f t="shared" si="223"/>
        <v>2024-05</v>
      </c>
      <c r="K2863" t="str">
        <f t="shared" si="224"/>
        <v>Semaine</v>
      </c>
    </row>
    <row r="2864" spans="1:11">
      <c r="A2864" t="s">
        <v>8</v>
      </c>
      <c r="B2864" s="162">
        <v>45425</v>
      </c>
      <c r="C2864" s="5">
        <v>2277.4499999999998</v>
      </c>
      <c r="E2864" t="s">
        <v>380</v>
      </c>
      <c r="F2864" t="s">
        <v>69</v>
      </c>
      <c r="G2864" t="str">
        <f t="shared" si="220"/>
        <v>mai-2024</v>
      </c>
      <c r="H2864" t="str">
        <f t="shared" si="221"/>
        <v>13-mai</v>
      </c>
      <c r="I2864">
        <f t="shared" si="222"/>
        <v>2024</v>
      </c>
      <c r="J2864" t="str">
        <f t="shared" si="223"/>
        <v>2024-05</v>
      </c>
      <c r="K2864" t="str">
        <f t="shared" si="224"/>
        <v>Semaine</v>
      </c>
    </row>
    <row r="2865" spans="1:11">
      <c r="A2865" t="s">
        <v>8</v>
      </c>
      <c r="B2865" s="162">
        <v>45424</v>
      </c>
      <c r="C2865" s="5">
        <v>638.17999999999995</v>
      </c>
      <c r="E2865" t="s">
        <v>380</v>
      </c>
      <c r="F2865" t="s">
        <v>69</v>
      </c>
      <c r="G2865" t="str">
        <f t="shared" si="220"/>
        <v>mai-2024</v>
      </c>
      <c r="H2865" t="str">
        <f t="shared" si="221"/>
        <v>12-mai</v>
      </c>
      <c r="I2865">
        <f t="shared" si="222"/>
        <v>2024</v>
      </c>
      <c r="J2865" t="str">
        <f t="shared" si="223"/>
        <v>2024-05</v>
      </c>
      <c r="K2865" t="str">
        <f t="shared" si="224"/>
        <v>Week-end</v>
      </c>
    </row>
    <row r="2866" spans="1:11">
      <c r="A2866" t="s">
        <v>8</v>
      </c>
      <c r="B2866" s="162">
        <v>45423</v>
      </c>
      <c r="C2866" s="5">
        <v>866.36</v>
      </c>
      <c r="E2866" t="s">
        <v>380</v>
      </c>
      <c r="F2866" t="s">
        <v>69</v>
      </c>
      <c r="G2866" t="str">
        <f t="shared" si="220"/>
        <v>mai-2024</v>
      </c>
      <c r="H2866" t="str">
        <f t="shared" si="221"/>
        <v>11-mai</v>
      </c>
      <c r="I2866">
        <f t="shared" si="222"/>
        <v>2024</v>
      </c>
      <c r="J2866" t="str">
        <f t="shared" si="223"/>
        <v>2024-05</v>
      </c>
      <c r="K2866" t="str">
        <f t="shared" si="224"/>
        <v>Week-end</v>
      </c>
    </row>
    <row r="2867" spans="1:11">
      <c r="A2867" t="s">
        <v>8</v>
      </c>
      <c r="B2867" s="162">
        <v>45422</v>
      </c>
      <c r="C2867" s="5">
        <v>1452.73</v>
      </c>
      <c r="E2867" t="s">
        <v>380</v>
      </c>
      <c r="F2867" t="s">
        <v>69</v>
      </c>
      <c r="G2867" t="str">
        <f t="shared" si="220"/>
        <v>mai-2024</v>
      </c>
      <c r="H2867" t="str">
        <f t="shared" si="221"/>
        <v>10-mai</v>
      </c>
      <c r="I2867">
        <f t="shared" si="222"/>
        <v>2024</v>
      </c>
      <c r="J2867" t="str">
        <f t="shared" si="223"/>
        <v>2024-05</v>
      </c>
      <c r="K2867" t="str">
        <f t="shared" si="224"/>
        <v>Semaine</v>
      </c>
    </row>
    <row r="2868" spans="1:11">
      <c r="A2868" t="s">
        <v>8</v>
      </c>
      <c r="B2868" s="162">
        <v>45421</v>
      </c>
      <c r="C2868" s="5">
        <v>2600.09</v>
      </c>
      <c r="E2868" t="s">
        <v>380</v>
      </c>
      <c r="F2868" t="s">
        <v>69</v>
      </c>
      <c r="G2868" t="str">
        <f t="shared" si="220"/>
        <v>mai-2024</v>
      </c>
      <c r="H2868" t="str">
        <f t="shared" si="221"/>
        <v>09-mai</v>
      </c>
      <c r="I2868">
        <f t="shared" si="222"/>
        <v>2024</v>
      </c>
      <c r="J2868" t="str">
        <f t="shared" si="223"/>
        <v>2024-05</v>
      </c>
      <c r="K2868" t="str">
        <f t="shared" si="224"/>
        <v>Semaine</v>
      </c>
    </row>
    <row r="2869" spans="1:11">
      <c r="A2869" t="s">
        <v>8</v>
      </c>
      <c r="B2869" s="162">
        <v>45420</v>
      </c>
      <c r="C2869" s="5">
        <v>667.27</v>
      </c>
      <c r="E2869" t="s">
        <v>380</v>
      </c>
      <c r="F2869" t="s">
        <v>69</v>
      </c>
      <c r="G2869" t="str">
        <f t="shared" si="220"/>
        <v>mai-2024</v>
      </c>
      <c r="H2869" t="str">
        <f t="shared" si="221"/>
        <v>08-mai</v>
      </c>
      <c r="I2869">
        <f t="shared" si="222"/>
        <v>2024</v>
      </c>
      <c r="J2869" t="str">
        <f t="shared" si="223"/>
        <v>2024-05</v>
      </c>
      <c r="K2869" t="str">
        <f t="shared" si="224"/>
        <v>Semaine</v>
      </c>
    </row>
    <row r="2870" spans="1:11">
      <c r="A2870" t="s">
        <v>8</v>
      </c>
      <c r="B2870" s="162">
        <v>45419</v>
      </c>
      <c r="C2870" s="5">
        <v>861.82</v>
      </c>
      <c r="E2870" t="s">
        <v>380</v>
      </c>
      <c r="F2870" t="s">
        <v>69</v>
      </c>
      <c r="G2870" t="str">
        <f t="shared" si="220"/>
        <v>mai-2024</v>
      </c>
      <c r="H2870" t="str">
        <f t="shared" si="221"/>
        <v>07-mai</v>
      </c>
      <c r="I2870">
        <f t="shared" si="222"/>
        <v>2024</v>
      </c>
      <c r="J2870" t="str">
        <f t="shared" si="223"/>
        <v>2024-05</v>
      </c>
      <c r="K2870" t="str">
        <f t="shared" si="224"/>
        <v>Semaine</v>
      </c>
    </row>
    <row r="2871" spans="1:11">
      <c r="A2871" t="s">
        <v>8</v>
      </c>
      <c r="B2871" s="162">
        <v>45418</v>
      </c>
      <c r="C2871" s="5">
        <v>1550</v>
      </c>
      <c r="E2871" t="s">
        <v>380</v>
      </c>
      <c r="F2871" t="s">
        <v>69</v>
      </c>
      <c r="G2871" t="str">
        <f t="shared" si="220"/>
        <v>mai-2024</v>
      </c>
      <c r="H2871" t="str">
        <f t="shared" si="221"/>
        <v>06-mai</v>
      </c>
      <c r="I2871">
        <f t="shared" si="222"/>
        <v>2024</v>
      </c>
      <c r="J2871" t="str">
        <f t="shared" si="223"/>
        <v>2024-05</v>
      </c>
      <c r="K2871" t="str">
        <f t="shared" si="224"/>
        <v>Semaine</v>
      </c>
    </row>
    <row r="2872" spans="1:11">
      <c r="A2872" t="s">
        <v>8</v>
      </c>
      <c r="B2872" s="162">
        <v>45417</v>
      </c>
      <c r="C2872" s="5">
        <v>866.36</v>
      </c>
      <c r="E2872" t="s">
        <v>380</v>
      </c>
      <c r="F2872" t="s">
        <v>69</v>
      </c>
      <c r="G2872" t="str">
        <f t="shared" si="220"/>
        <v>mai-2024</v>
      </c>
      <c r="H2872" t="str">
        <f t="shared" si="221"/>
        <v>05-mai</v>
      </c>
      <c r="I2872">
        <f t="shared" si="222"/>
        <v>2024</v>
      </c>
      <c r="J2872" t="str">
        <f t="shared" si="223"/>
        <v>2024-05</v>
      </c>
      <c r="K2872" t="str">
        <f t="shared" si="224"/>
        <v>Week-end</v>
      </c>
    </row>
    <row r="2873" spans="1:11">
      <c r="A2873" t="s">
        <v>8</v>
      </c>
      <c r="B2873" s="162">
        <v>45416</v>
      </c>
      <c r="C2873" s="5">
        <v>629.09</v>
      </c>
      <c r="E2873" t="s">
        <v>380</v>
      </c>
      <c r="F2873" t="s">
        <v>69</v>
      </c>
      <c r="G2873" t="str">
        <f t="shared" si="220"/>
        <v>mai-2024</v>
      </c>
      <c r="H2873" t="str">
        <f t="shared" si="221"/>
        <v>04-mai</v>
      </c>
      <c r="I2873">
        <f t="shared" si="222"/>
        <v>2024</v>
      </c>
      <c r="J2873" t="str">
        <f t="shared" si="223"/>
        <v>2024-05</v>
      </c>
      <c r="K2873" t="str">
        <f t="shared" si="224"/>
        <v>Week-end</v>
      </c>
    </row>
    <row r="2874" spans="1:11">
      <c r="A2874" t="s">
        <v>8</v>
      </c>
      <c r="B2874" s="162">
        <v>45415</v>
      </c>
      <c r="C2874" s="5">
        <v>602</v>
      </c>
      <c r="E2874" t="s">
        <v>380</v>
      </c>
      <c r="F2874" t="s">
        <v>69</v>
      </c>
      <c r="G2874" t="str">
        <f t="shared" si="220"/>
        <v>mai-2024</v>
      </c>
      <c r="H2874" t="str">
        <f t="shared" si="221"/>
        <v>03-mai</v>
      </c>
      <c r="I2874">
        <f t="shared" si="222"/>
        <v>2024</v>
      </c>
      <c r="J2874" t="str">
        <f t="shared" si="223"/>
        <v>2024-05</v>
      </c>
      <c r="K2874" t="str">
        <f t="shared" si="224"/>
        <v>Semaine</v>
      </c>
    </row>
    <row r="2875" spans="1:11">
      <c r="A2875" t="s">
        <v>8</v>
      </c>
      <c r="B2875" s="162">
        <v>45414</v>
      </c>
      <c r="C2875" s="5">
        <v>979.09</v>
      </c>
      <c r="E2875" t="s">
        <v>380</v>
      </c>
      <c r="F2875" t="s">
        <v>69</v>
      </c>
      <c r="G2875" t="str">
        <f t="shared" si="220"/>
        <v>mai-2024</v>
      </c>
      <c r="H2875" t="str">
        <f t="shared" si="221"/>
        <v>02-mai</v>
      </c>
      <c r="I2875">
        <f t="shared" si="222"/>
        <v>2024</v>
      </c>
      <c r="J2875" t="str">
        <f t="shared" si="223"/>
        <v>2024-05</v>
      </c>
      <c r="K2875" t="str">
        <f t="shared" si="224"/>
        <v>Semaine</v>
      </c>
    </row>
    <row r="2876" spans="1:11">
      <c r="A2876" t="s">
        <v>8</v>
      </c>
      <c r="B2876" s="162">
        <v>45413</v>
      </c>
      <c r="C2876" s="5">
        <v>809.09</v>
      </c>
      <c r="E2876" t="s">
        <v>380</v>
      </c>
      <c r="F2876" t="s">
        <v>69</v>
      </c>
      <c r="G2876" t="str">
        <f t="shared" si="220"/>
        <v>mai-2024</v>
      </c>
      <c r="H2876" t="str">
        <f t="shared" si="221"/>
        <v>01-mai</v>
      </c>
      <c r="I2876">
        <f t="shared" si="222"/>
        <v>2024</v>
      </c>
      <c r="J2876" t="str">
        <f t="shared" si="223"/>
        <v>2024-05</v>
      </c>
      <c r="K2876" t="str">
        <f t="shared" si="224"/>
        <v>Semaine</v>
      </c>
    </row>
    <row r="2877" spans="1:11">
      <c r="A2877" t="s">
        <v>8</v>
      </c>
      <c r="B2877" s="162">
        <v>45412</v>
      </c>
      <c r="C2877" s="5">
        <v>828.18</v>
      </c>
      <c r="E2877" t="s">
        <v>380</v>
      </c>
      <c r="F2877" t="s">
        <v>69</v>
      </c>
      <c r="G2877" t="str">
        <f t="shared" si="220"/>
        <v>avr-2024</v>
      </c>
      <c r="H2877" t="str">
        <f t="shared" si="221"/>
        <v>30-avr</v>
      </c>
      <c r="I2877">
        <f t="shared" si="222"/>
        <v>2024</v>
      </c>
      <c r="J2877" t="str">
        <f t="shared" si="223"/>
        <v>2024-04</v>
      </c>
      <c r="K2877" t="str">
        <f t="shared" si="224"/>
        <v>Semaine</v>
      </c>
    </row>
    <row r="2878" spans="1:11">
      <c r="A2878" t="s">
        <v>8</v>
      </c>
      <c r="B2878" s="162">
        <v>45411</v>
      </c>
      <c r="C2878" s="5">
        <v>1169.0899999999999</v>
      </c>
      <c r="E2878" t="s">
        <v>380</v>
      </c>
      <c r="F2878" t="s">
        <v>69</v>
      </c>
      <c r="G2878" t="str">
        <f t="shared" si="220"/>
        <v>avr-2024</v>
      </c>
      <c r="H2878" t="str">
        <f t="shared" si="221"/>
        <v>29-avr</v>
      </c>
      <c r="I2878">
        <f t="shared" si="222"/>
        <v>2024</v>
      </c>
      <c r="J2878" t="str">
        <f t="shared" si="223"/>
        <v>2024-04</v>
      </c>
      <c r="K2878" t="str">
        <f t="shared" si="224"/>
        <v>Semaine</v>
      </c>
    </row>
    <row r="2879" spans="1:11">
      <c r="A2879" t="s">
        <v>8</v>
      </c>
      <c r="B2879" s="162">
        <v>45410</v>
      </c>
      <c r="C2879" s="5">
        <v>655.45</v>
      </c>
      <c r="E2879" t="s">
        <v>380</v>
      </c>
      <c r="F2879" t="s">
        <v>69</v>
      </c>
      <c r="G2879" t="str">
        <f t="shared" si="220"/>
        <v>avr-2024</v>
      </c>
      <c r="H2879" t="str">
        <f t="shared" si="221"/>
        <v>28-avr</v>
      </c>
      <c r="I2879">
        <f t="shared" si="222"/>
        <v>2024</v>
      </c>
      <c r="J2879" t="str">
        <f t="shared" si="223"/>
        <v>2024-04</v>
      </c>
      <c r="K2879" t="str">
        <f t="shared" si="224"/>
        <v>Week-end</v>
      </c>
    </row>
    <row r="2880" spans="1:11">
      <c r="A2880" t="s">
        <v>8</v>
      </c>
      <c r="B2880" s="162">
        <v>45409</v>
      </c>
      <c r="C2880" s="5">
        <v>658.18</v>
      </c>
      <c r="E2880" t="s">
        <v>380</v>
      </c>
      <c r="F2880" t="s">
        <v>69</v>
      </c>
      <c r="G2880" t="str">
        <f t="shared" si="220"/>
        <v>avr-2024</v>
      </c>
      <c r="H2880" t="str">
        <f t="shared" si="221"/>
        <v>27-avr</v>
      </c>
      <c r="I2880">
        <f t="shared" si="222"/>
        <v>2024</v>
      </c>
      <c r="J2880" t="str">
        <f t="shared" si="223"/>
        <v>2024-04</v>
      </c>
      <c r="K2880" t="str">
        <f t="shared" si="224"/>
        <v>Week-end</v>
      </c>
    </row>
    <row r="2881" spans="1:11">
      <c r="A2881" t="s">
        <v>8</v>
      </c>
      <c r="B2881" s="162">
        <v>45408</v>
      </c>
      <c r="C2881" s="5">
        <v>1650.91</v>
      </c>
      <c r="E2881" t="s">
        <v>380</v>
      </c>
      <c r="F2881" t="s">
        <v>69</v>
      </c>
      <c r="G2881" t="str">
        <f t="shared" si="220"/>
        <v>avr-2024</v>
      </c>
      <c r="H2881" t="str">
        <f t="shared" si="221"/>
        <v>26-avr</v>
      </c>
      <c r="I2881">
        <f t="shared" si="222"/>
        <v>2024</v>
      </c>
      <c r="J2881" t="str">
        <f t="shared" si="223"/>
        <v>2024-04</v>
      </c>
      <c r="K2881" t="str">
        <f t="shared" si="224"/>
        <v>Semaine</v>
      </c>
    </row>
    <row r="2882" spans="1:11">
      <c r="A2882" t="s">
        <v>8</v>
      </c>
      <c r="B2882" s="162">
        <v>45407</v>
      </c>
      <c r="C2882" s="5">
        <v>4856.3599999999997</v>
      </c>
      <c r="E2882" t="s">
        <v>380</v>
      </c>
      <c r="F2882" t="s">
        <v>69</v>
      </c>
      <c r="G2882" t="str">
        <f t="shared" ref="G2882:G2945" si="225">TEXT(B2882,"mmm-aaaa")</f>
        <v>avr-2024</v>
      </c>
      <c r="H2882" t="str">
        <f t="shared" ref="H2882:H2945" si="226">TEXT(B2882,"jj-mmm")</f>
        <v>25-avr</v>
      </c>
      <c r="I2882">
        <f t="shared" ref="I2882:I2945" si="227">YEAR(B2882)</f>
        <v>2024</v>
      </c>
      <c r="J2882" t="str">
        <f t="shared" ref="J2882:J2945" si="228">TEXT(B2882,"aaaa-mm")</f>
        <v>2024-04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62">
        <v>45406</v>
      </c>
      <c r="C2883" s="5">
        <v>4315.45</v>
      </c>
      <c r="E2883" t="s">
        <v>380</v>
      </c>
      <c r="F2883" t="s">
        <v>69</v>
      </c>
      <c r="G2883" t="str">
        <f t="shared" si="225"/>
        <v>avr-2024</v>
      </c>
      <c r="H2883" t="str">
        <f t="shared" si="226"/>
        <v>24-avr</v>
      </c>
      <c r="I2883">
        <f t="shared" si="227"/>
        <v>2024</v>
      </c>
      <c r="J2883" t="str">
        <f t="shared" si="228"/>
        <v>2024-04</v>
      </c>
      <c r="K2883" t="str">
        <f t="shared" si="229"/>
        <v>Semaine</v>
      </c>
    </row>
    <row r="2884" spans="1:11">
      <c r="A2884" t="s">
        <v>8</v>
      </c>
      <c r="B2884" s="162">
        <v>45405</v>
      </c>
      <c r="C2884" s="5">
        <v>4527.2700000000004</v>
      </c>
      <c r="E2884" t="s">
        <v>380</v>
      </c>
      <c r="F2884" t="s">
        <v>69</v>
      </c>
      <c r="G2884" t="str">
        <f t="shared" si="225"/>
        <v>avr-2024</v>
      </c>
      <c r="H2884" t="str">
        <f t="shared" si="226"/>
        <v>23-avr</v>
      </c>
      <c r="I2884">
        <f t="shared" si="227"/>
        <v>2024</v>
      </c>
      <c r="J2884" t="str">
        <f t="shared" si="228"/>
        <v>2024-04</v>
      </c>
      <c r="K2884" t="str">
        <f t="shared" si="229"/>
        <v>Semaine</v>
      </c>
    </row>
    <row r="2885" spans="1:11">
      <c r="A2885" t="s">
        <v>8</v>
      </c>
      <c r="B2885" s="162">
        <v>45404</v>
      </c>
      <c r="C2885" s="5">
        <v>2290.91</v>
      </c>
      <c r="E2885" t="s">
        <v>380</v>
      </c>
      <c r="F2885" t="s">
        <v>69</v>
      </c>
      <c r="G2885" t="str">
        <f t="shared" si="225"/>
        <v>avr-2024</v>
      </c>
      <c r="H2885" t="str">
        <f t="shared" si="226"/>
        <v>22-avr</v>
      </c>
      <c r="I2885">
        <f t="shared" si="227"/>
        <v>2024</v>
      </c>
      <c r="J2885" t="str">
        <f t="shared" si="228"/>
        <v>2024-04</v>
      </c>
      <c r="K2885" t="str">
        <f t="shared" si="229"/>
        <v>Semaine</v>
      </c>
    </row>
    <row r="2886" spans="1:11">
      <c r="A2886" t="s">
        <v>8</v>
      </c>
      <c r="B2886" s="162">
        <v>45403</v>
      </c>
      <c r="C2886" s="5">
        <v>648.17999999999995</v>
      </c>
      <c r="E2886" t="s">
        <v>380</v>
      </c>
      <c r="F2886" t="s">
        <v>69</v>
      </c>
      <c r="G2886" t="str">
        <f t="shared" si="225"/>
        <v>avr-2024</v>
      </c>
      <c r="H2886" t="str">
        <f t="shared" si="226"/>
        <v>21-avr</v>
      </c>
      <c r="I2886">
        <f t="shared" si="227"/>
        <v>2024</v>
      </c>
      <c r="J2886" t="str">
        <f t="shared" si="228"/>
        <v>2024-04</v>
      </c>
      <c r="K2886" t="str">
        <f t="shared" si="229"/>
        <v>Week-end</v>
      </c>
    </row>
    <row r="2887" spans="1:11">
      <c r="A2887" t="s">
        <v>8</v>
      </c>
      <c r="B2887" s="162">
        <v>45402</v>
      </c>
      <c r="C2887" s="5">
        <v>2295.4499999999998</v>
      </c>
      <c r="E2887" t="s">
        <v>380</v>
      </c>
      <c r="F2887" t="s">
        <v>69</v>
      </c>
      <c r="G2887" t="str">
        <f t="shared" si="225"/>
        <v>avr-2024</v>
      </c>
      <c r="H2887" t="str">
        <f t="shared" si="226"/>
        <v>20-avr</v>
      </c>
      <c r="I2887">
        <f t="shared" si="227"/>
        <v>2024</v>
      </c>
      <c r="J2887" t="str">
        <f t="shared" si="228"/>
        <v>2024-04</v>
      </c>
      <c r="K2887" t="str">
        <f t="shared" si="229"/>
        <v>Week-end</v>
      </c>
    </row>
    <row r="2888" spans="1:11">
      <c r="A2888" t="s">
        <v>8</v>
      </c>
      <c r="B2888" s="162">
        <v>45401</v>
      </c>
      <c r="C2888" s="5">
        <v>6742.73</v>
      </c>
      <c r="E2888" t="s">
        <v>380</v>
      </c>
      <c r="F2888" t="s">
        <v>69</v>
      </c>
      <c r="G2888" t="str">
        <f t="shared" si="225"/>
        <v>avr-2024</v>
      </c>
      <c r="H2888" t="str">
        <f t="shared" si="226"/>
        <v>19-avr</v>
      </c>
      <c r="I2888">
        <f t="shared" si="227"/>
        <v>2024</v>
      </c>
      <c r="J2888" t="str">
        <f t="shared" si="228"/>
        <v>2024-04</v>
      </c>
      <c r="K2888" t="str">
        <f t="shared" si="229"/>
        <v>Semaine</v>
      </c>
    </row>
    <row r="2889" spans="1:11">
      <c r="A2889" t="s">
        <v>8</v>
      </c>
      <c r="B2889" s="162">
        <v>45400</v>
      </c>
      <c r="C2889" s="5">
        <v>9106.09</v>
      </c>
      <c r="E2889" t="s">
        <v>380</v>
      </c>
      <c r="F2889" t="s">
        <v>69</v>
      </c>
      <c r="G2889" t="str">
        <f t="shared" si="225"/>
        <v>avr-2024</v>
      </c>
      <c r="H2889" t="str">
        <f t="shared" si="226"/>
        <v>18-avr</v>
      </c>
      <c r="I2889">
        <f t="shared" si="227"/>
        <v>2024</v>
      </c>
      <c r="J2889" t="str">
        <f t="shared" si="228"/>
        <v>2024-04</v>
      </c>
      <c r="K2889" t="str">
        <f t="shared" si="229"/>
        <v>Semaine</v>
      </c>
    </row>
    <row r="2890" spans="1:11">
      <c r="A2890" t="s">
        <v>8</v>
      </c>
      <c r="B2890" s="162">
        <v>45399</v>
      </c>
      <c r="C2890" s="5">
        <v>8851.36</v>
      </c>
      <c r="E2890" t="s">
        <v>380</v>
      </c>
      <c r="F2890" t="s">
        <v>69</v>
      </c>
      <c r="G2890" t="str">
        <f t="shared" si="225"/>
        <v>avr-2024</v>
      </c>
      <c r="H2890" t="str">
        <f t="shared" si="226"/>
        <v>17-avr</v>
      </c>
      <c r="I2890">
        <f t="shared" si="227"/>
        <v>2024</v>
      </c>
      <c r="J2890" t="str">
        <f t="shared" si="228"/>
        <v>2024-04</v>
      </c>
      <c r="K2890" t="str">
        <f t="shared" si="229"/>
        <v>Semaine</v>
      </c>
    </row>
    <row r="2891" spans="1:11">
      <c r="A2891" t="s">
        <v>8</v>
      </c>
      <c r="B2891" s="162">
        <v>45398</v>
      </c>
      <c r="C2891" s="5">
        <v>9627.27</v>
      </c>
      <c r="E2891" t="s">
        <v>380</v>
      </c>
      <c r="F2891" t="s">
        <v>69</v>
      </c>
      <c r="G2891" t="str">
        <f t="shared" si="225"/>
        <v>avr-2024</v>
      </c>
      <c r="H2891" t="str">
        <f t="shared" si="226"/>
        <v>16-avr</v>
      </c>
      <c r="I2891">
        <f t="shared" si="227"/>
        <v>2024</v>
      </c>
      <c r="J2891" t="str">
        <f t="shared" si="228"/>
        <v>2024-04</v>
      </c>
      <c r="K2891" t="str">
        <f t="shared" si="229"/>
        <v>Semaine</v>
      </c>
    </row>
    <row r="2892" spans="1:11">
      <c r="A2892" t="s">
        <v>8</v>
      </c>
      <c r="B2892" s="162">
        <v>45397</v>
      </c>
      <c r="C2892" s="5">
        <v>5399.54</v>
      </c>
      <c r="E2892" t="s">
        <v>380</v>
      </c>
      <c r="F2892" t="s">
        <v>69</v>
      </c>
      <c r="G2892" t="str">
        <f t="shared" si="225"/>
        <v>avr-2024</v>
      </c>
      <c r="H2892" t="str">
        <f t="shared" si="226"/>
        <v>15-avr</v>
      </c>
      <c r="I2892">
        <f t="shared" si="227"/>
        <v>2024</v>
      </c>
      <c r="J2892" t="str">
        <f t="shared" si="228"/>
        <v>2024-04</v>
      </c>
      <c r="K2892" t="str">
        <f t="shared" si="229"/>
        <v>Semaine</v>
      </c>
    </row>
    <row r="2893" spans="1:11">
      <c r="A2893" t="s">
        <v>8</v>
      </c>
      <c r="B2893" s="162">
        <v>45396</v>
      </c>
      <c r="C2893" s="5">
        <v>2085.4499999999998</v>
      </c>
      <c r="E2893" t="s">
        <v>380</v>
      </c>
      <c r="F2893" t="s">
        <v>69</v>
      </c>
      <c r="G2893" t="str">
        <f t="shared" si="225"/>
        <v>avr-2024</v>
      </c>
      <c r="H2893" t="str">
        <f t="shared" si="226"/>
        <v>14-avr</v>
      </c>
      <c r="I2893">
        <f t="shared" si="227"/>
        <v>2024</v>
      </c>
      <c r="J2893" t="str">
        <f t="shared" si="228"/>
        <v>2024-04</v>
      </c>
      <c r="K2893" t="str">
        <f t="shared" si="229"/>
        <v>Week-end</v>
      </c>
    </row>
    <row r="2894" spans="1:11">
      <c r="A2894" t="s">
        <v>8</v>
      </c>
      <c r="B2894" s="162">
        <v>45395</v>
      </c>
      <c r="C2894" s="5">
        <v>445.45</v>
      </c>
      <c r="E2894" t="s">
        <v>380</v>
      </c>
      <c r="F2894" t="s">
        <v>69</v>
      </c>
      <c r="G2894" t="str">
        <f t="shared" si="225"/>
        <v>avr-2024</v>
      </c>
      <c r="H2894" t="str">
        <f t="shared" si="226"/>
        <v>13-avr</v>
      </c>
      <c r="I2894">
        <f t="shared" si="227"/>
        <v>2024</v>
      </c>
      <c r="J2894" t="str">
        <f t="shared" si="228"/>
        <v>2024-04</v>
      </c>
      <c r="K2894" t="str">
        <f t="shared" si="229"/>
        <v>Week-end</v>
      </c>
    </row>
    <row r="2895" spans="1:11">
      <c r="A2895" t="s">
        <v>8</v>
      </c>
      <c r="B2895" s="162">
        <v>45394</v>
      </c>
      <c r="C2895" s="5">
        <v>1823.18</v>
      </c>
      <c r="E2895" t="s">
        <v>380</v>
      </c>
      <c r="F2895" t="s">
        <v>69</v>
      </c>
      <c r="G2895" t="str">
        <f t="shared" si="225"/>
        <v>avr-2024</v>
      </c>
      <c r="H2895" t="str">
        <f t="shared" si="226"/>
        <v>12-avr</v>
      </c>
      <c r="I2895">
        <f t="shared" si="227"/>
        <v>2024</v>
      </c>
      <c r="J2895" t="str">
        <f t="shared" si="228"/>
        <v>2024-04</v>
      </c>
      <c r="K2895" t="str">
        <f t="shared" si="229"/>
        <v>Semaine</v>
      </c>
    </row>
    <row r="2896" spans="1:11">
      <c r="A2896" t="s">
        <v>8</v>
      </c>
      <c r="B2896" s="162">
        <v>45393</v>
      </c>
      <c r="C2896" s="5">
        <v>11419.54</v>
      </c>
      <c r="E2896" t="s">
        <v>380</v>
      </c>
      <c r="F2896" t="s">
        <v>69</v>
      </c>
      <c r="G2896" t="str">
        <f t="shared" si="225"/>
        <v>avr-2024</v>
      </c>
      <c r="H2896" t="str">
        <f t="shared" si="226"/>
        <v>11-avr</v>
      </c>
      <c r="I2896">
        <f t="shared" si="227"/>
        <v>2024</v>
      </c>
      <c r="J2896" t="str">
        <f t="shared" si="228"/>
        <v>2024-04</v>
      </c>
      <c r="K2896" t="str">
        <f t="shared" si="229"/>
        <v>Semaine</v>
      </c>
    </row>
    <row r="2897" spans="1:11">
      <c r="A2897" t="s">
        <v>8</v>
      </c>
      <c r="B2897" s="162">
        <v>45392</v>
      </c>
      <c r="C2897" s="5">
        <v>7837.72</v>
      </c>
      <c r="E2897" t="s">
        <v>380</v>
      </c>
      <c r="F2897" t="s">
        <v>69</v>
      </c>
      <c r="G2897" t="str">
        <f t="shared" si="225"/>
        <v>avr-2024</v>
      </c>
      <c r="H2897" t="str">
        <f t="shared" si="226"/>
        <v>10-avr</v>
      </c>
      <c r="I2897">
        <f t="shared" si="227"/>
        <v>2024</v>
      </c>
      <c r="J2897" t="str">
        <f t="shared" si="228"/>
        <v>2024-04</v>
      </c>
      <c r="K2897" t="str">
        <f t="shared" si="229"/>
        <v>Semaine</v>
      </c>
    </row>
    <row r="2898" spans="1:11">
      <c r="A2898" t="s">
        <v>8</v>
      </c>
      <c r="B2898" s="162">
        <v>45391</v>
      </c>
      <c r="C2898" s="5">
        <v>7974.99</v>
      </c>
      <c r="E2898" t="s">
        <v>380</v>
      </c>
      <c r="F2898" t="s">
        <v>69</v>
      </c>
      <c r="G2898" t="str">
        <f t="shared" si="225"/>
        <v>avr-2024</v>
      </c>
      <c r="H2898" t="str">
        <f t="shared" si="226"/>
        <v>09-avr</v>
      </c>
      <c r="I2898">
        <f t="shared" si="227"/>
        <v>2024</v>
      </c>
      <c r="J2898" t="str">
        <f t="shared" si="228"/>
        <v>2024-04</v>
      </c>
      <c r="K2898" t="str">
        <f t="shared" si="229"/>
        <v>Semaine</v>
      </c>
    </row>
    <row r="2899" spans="1:11">
      <c r="A2899" t="s">
        <v>8</v>
      </c>
      <c r="B2899" s="162">
        <v>45390</v>
      </c>
      <c r="C2899" s="5">
        <v>4958.18</v>
      </c>
      <c r="E2899" t="s">
        <v>380</v>
      </c>
      <c r="F2899" t="s">
        <v>69</v>
      </c>
      <c r="G2899" t="str">
        <f t="shared" si="225"/>
        <v>avr-2024</v>
      </c>
      <c r="H2899" t="str">
        <f t="shared" si="226"/>
        <v>08-avr</v>
      </c>
      <c r="I2899">
        <f t="shared" si="227"/>
        <v>2024</v>
      </c>
      <c r="J2899" t="str">
        <f t="shared" si="228"/>
        <v>2024-04</v>
      </c>
      <c r="K2899" t="str">
        <f t="shared" si="229"/>
        <v>Semaine</v>
      </c>
    </row>
    <row r="2900" spans="1:11">
      <c r="A2900" t="s">
        <v>8</v>
      </c>
      <c r="B2900" s="162">
        <v>45389</v>
      </c>
      <c r="C2900" s="5">
        <v>1177.27</v>
      </c>
      <c r="E2900" t="s">
        <v>380</v>
      </c>
      <c r="F2900" t="s">
        <v>69</v>
      </c>
      <c r="G2900" t="str">
        <f t="shared" si="225"/>
        <v>avr-2024</v>
      </c>
      <c r="H2900" t="str">
        <f t="shared" si="226"/>
        <v>07-avr</v>
      </c>
      <c r="I2900">
        <f t="shared" si="227"/>
        <v>2024</v>
      </c>
      <c r="J2900" t="str">
        <f t="shared" si="228"/>
        <v>2024-04</v>
      </c>
      <c r="K2900" t="str">
        <f t="shared" si="229"/>
        <v>Week-end</v>
      </c>
    </row>
    <row r="2901" spans="1:11">
      <c r="A2901" t="s">
        <v>8</v>
      </c>
      <c r="B2901" s="162">
        <v>45388</v>
      </c>
      <c r="C2901" s="5">
        <v>1112.73</v>
      </c>
      <c r="E2901" t="s">
        <v>380</v>
      </c>
      <c r="F2901" t="s">
        <v>69</v>
      </c>
      <c r="G2901" t="str">
        <f t="shared" si="225"/>
        <v>avr-2024</v>
      </c>
      <c r="H2901" t="str">
        <f t="shared" si="226"/>
        <v>06-avr</v>
      </c>
      <c r="I2901">
        <f t="shared" si="227"/>
        <v>2024</v>
      </c>
      <c r="J2901" t="str">
        <f t="shared" si="228"/>
        <v>2024-04</v>
      </c>
      <c r="K2901" t="str">
        <f t="shared" si="229"/>
        <v>Week-end</v>
      </c>
    </row>
    <row r="2902" spans="1:11">
      <c r="A2902" t="s">
        <v>8</v>
      </c>
      <c r="B2902" s="162">
        <v>45387</v>
      </c>
      <c r="C2902" s="5">
        <v>4793.63</v>
      </c>
      <c r="E2902" t="s">
        <v>380</v>
      </c>
      <c r="F2902" t="s">
        <v>69</v>
      </c>
      <c r="G2902" t="str">
        <f t="shared" si="225"/>
        <v>avr-2024</v>
      </c>
      <c r="H2902" t="str">
        <f t="shared" si="226"/>
        <v>05-avr</v>
      </c>
      <c r="I2902">
        <f t="shared" si="227"/>
        <v>2024</v>
      </c>
      <c r="J2902" t="str">
        <f t="shared" si="228"/>
        <v>2024-04</v>
      </c>
      <c r="K2902" t="str">
        <f t="shared" si="229"/>
        <v>Semaine</v>
      </c>
    </row>
    <row r="2903" spans="1:11">
      <c r="A2903" t="s">
        <v>8</v>
      </c>
      <c r="B2903" s="162">
        <v>45386</v>
      </c>
      <c r="C2903" s="5">
        <v>9803.6299999999992</v>
      </c>
      <c r="E2903" t="s">
        <v>380</v>
      </c>
      <c r="F2903" t="s">
        <v>69</v>
      </c>
      <c r="G2903" t="str">
        <f t="shared" si="225"/>
        <v>avr-2024</v>
      </c>
      <c r="H2903" t="str">
        <f t="shared" si="226"/>
        <v>04-avr</v>
      </c>
      <c r="I2903">
        <f t="shared" si="227"/>
        <v>2024</v>
      </c>
      <c r="J2903" t="str">
        <f t="shared" si="228"/>
        <v>2024-04</v>
      </c>
      <c r="K2903" t="str">
        <f t="shared" si="229"/>
        <v>Semaine</v>
      </c>
    </row>
    <row r="2904" spans="1:11">
      <c r="A2904" t="s">
        <v>8</v>
      </c>
      <c r="B2904" s="162">
        <v>45385</v>
      </c>
      <c r="C2904" s="5">
        <v>7235.45</v>
      </c>
      <c r="E2904" t="s">
        <v>380</v>
      </c>
      <c r="F2904" t="s">
        <v>69</v>
      </c>
      <c r="G2904" t="str">
        <f t="shared" si="225"/>
        <v>avr-2024</v>
      </c>
      <c r="H2904" t="str">
        <f t="shared" si="226"/>
        <v>03-avr</v>
      </c>
      <c r="I2904">
        <f t="shared" si="227"/>
        <v>2024</v>
      </c>
      <c r="J2904" t="str">
        <f t="shared" si="228"/>
        <v>2024-04</v>
      </c>
      <c r="K2904" t="str">
        <f t="shared" si="229"/>
        <v>Semaine</v>
      </c>
    </row>
    <row r="2905" spans="1:11">
      <c r="A2905" t="s">
        <v>8</v>
      </c>
      <c r="B2905" s="162">
        <v>45384</v>
      </c>
      <c r="C2905" s="5">
        <v>4455.45</v>
      </c>
      <c r="E2905" t="s">
        <v>380</v>
      </c>
      <c r="F2905" t="s">
        <v>69</v>
      </c>
      <c r="G2905" t="str">
        <f t="shared" si="225"/>
        <v>avr-2024</v>
      </c>
      <c r="H2905" t="str">
        <f t="shared" si="226"/>
        <v>02-avr</v>
      </c>
      <c r="I2905">
        <f t="shared" si="227"/>
        <v>2024</v>
      </c>
      <c r="J2905" t="str">
        <f t="shared" si="228"/>
        <v>2024-04</v>
      </c>
      <c r="K2905" t="str">
        <f t="shared" si="229"/>
        <v>Semaine</v>
      </c>
    </row>
    <row r="2906" spans="1:11">
      <c r="A2906" t="s">
        <v>8</v>
      </c>
      <c r="B2906" s="162">
        <v>45383</v>
      </c>
      <c r="C2906" s="5">
        <v>1838.23</v>
      </c>
      <c r="E2906" t="s">
        <v>380</v>
      </c>
      <c r="F2906" t="s">
        <v>69</v>
      </c>
      <c r="G2906" t="str">
        <f t="shared" si="225"/>
        <v>avr-2024</v>
      </c>
      <c r="H2906" t="str">
        <f t="shared" si="226"/>
        <v>01-avr</v>
      </c>
      <c r="I2906">
        <f t="shared" si="227"/>
        <v>2024</v>
      </c>
      <c r="J2906" t="str">
        <f t="shared" si="228"/>
        <v>2024-04</v>
      </c>
      <c r="K2906" t="str">
        <f t="shared" si="229"/>
        <v>Semaine</v>
      </c>
    </row>
    <row r="2907" spans="1:11">
      <c r="A2907" t="s">
        <v>8</v>
      </c>
      <c r="B2907" s="162">
        <v>45382</v>
      </c>
      <c r="C2907" s="5">
        <v>2459.09</v>
      </c>
      <c r="E2907" t="s">
        <v>380</v>
      </c>
      <c r="F2907" t="s">
        <v>69</v>
      </c>
      <c r="G2907" t="str">
        <f t="shared" si="225"/>
        <v>mars-2024</v>
      </c>
      <c r="H2907" t="str">
        <f t="shared" si="226"/>
        <v>31-mars</v>
      </c>
      <c r="I2907">
        <f t="shared" si="227"/>
        <v>2024</v>
      </c>
      <c r="J2907" t="str">
        <f t="shared" si="228"/>
        <v>2024-03</v>
      </c>
      <c r="K2907" t="str">
        <f t="shared" si="229"/>
        <v>Week-end</v>
      </c>
    </row>
    <row r="2908" spans="1:11">
      <c r="A2908" t="s">
        <v>8</v>
      </c>
      <c r="B2908" s="162">
        <v>45381</v>
      </c>
      <c r="C2908" s="5">
        <v>1386.36</v>
      </c>
      <c r="E2908" t="s">
        <v>380</v>
      </c>
      <c r="F2908" t="s">
        <v>69</v>
      </c>
      <c r="G2908" t="str">
        <f t="shared" si="225"/>
        <v>mars-2024</v>
      </c>
      <c r="H2908" t="str">
        <f t="shared" si="226"/>
        <v>30-mars</v>
      </c>
      <c r="I2908">
        <f t="shared" si="227"/>
        <v>2024</v>
      </c>
      <c r="J2908" t="str">
        <f t="shared" si="228"/>
        <v>2024-03</v>
      </c>
      <c r="K2908" t="str">
        <f t="shared" si="229"/>
        <v>Week-end</v>
      </c>
    </row>
    <row r="2909" spans="1:11">
      <c r="A2909" t="s">
        <v>8</v>
      </c>
      <c r="B2909" s="162">
        <v>45380</v>
      </c>
      <c r="C2909" s="5">
        <v>6732.5</v>
      </c>
      <c r="E2909" t="s">
        <v>380</v>
      </c>
      <c r="F2909" t="s">
        <v>69</v>
      </c>
      <c r="G2909" t="str">
        <f t="shared" si="225"/>
        <v>mars-2024</v>
      </c>
      <c r="H2909" t="str">
        <f t="shared" si="226"/>
        <v>29-mars</v>
      </c>
      <c r="I2909">
        <f t="shared" si="227"/>
        <v>2024</v>
      </c>
      <c r="J2909" t="str">
        <f t="shared" si="228"/>
        <v>2024-03</v>
      </c>
      <c r="K2909" t="str">
        <f t="shared" si="229"/>
        <v>Semaine</v>
      </c>
    </row>
    <row r="2910" spans="1:11">
      <c r="A2910" t="s">
        <v>8</v>
      </c>
      <c r="B2910" s="162">
        <v>45379</v>
      </c>
      <c r="C2910" s="5">
        <v>8841.82</v>
      </c>
      <c r="E2910" t="s">
        <v>380</v>
      </c>
      <c r="F2910" t="s">
        <v>69</v>
      </c>
      <c r="G2910" t="str">
        <f t="shared" si="225"/>
        <v>mars-2024</v>
      </c>
      <c r="H2910" t="str">
        <f t="shared" si="226"/>
        <v>28-mars</v>
      </c>
      <c r="I2910">
        <f t="shared" si="227"/>
        <v>2024</v>
      </c>
      <c r="J2910" t="str">
        <f t="shared" si="228"/>
        <v>2024-03</v>
      </c>
      <c r="K2910" t="str">
        <f t="shared" si="229"/>
        <v>Semaine</v>
      </c>
    </row>
    <row r="2911" spans="1:11">
      <c r="A2911" t="s">
        <v>8</v>
      </c>
      <c r="B2911" s="162">
        <v>45378</v>
      </c>
      <c r="C2911" s="5">
        <v>9544.5400000000009</v>
      </c>
      <c r="E2911" t="s">
        <v>380</v>
      </c>
      <c r="F2911" t="s">
        <v>69</v>
      </c>
      <c r="G2911" t="str">
        <f t="shared" si="225"/>
        <v>mars-2024</v>
      </c>
      <c r="H2911" t="str">
        <f t="shared" si="226"/>
        <v>27-mars</v>
      </c>
      <c r="I2911">
        <f t="shared" si="227"/>
        <v>2024</v>
      </c>
      <c r="J2911" t="str">
        <f t="shared" si="228"/>
        <v>2024-03</v>
      </c>
      <c r="K2911" t="str">
        <f t="shared" si="229"/>
        <v>Semaine</v>
      </c>
    </row>
    <row r="2912" spans="1:11">
      <c r="A2912" t="s">
        <v>8</v>
      </c>
      <c r="B2912" s="162">
        <v>45377</v>
      </c>
      <c r="C2912" s="5">
        <v>8070.91</v>
      </c>
      <c r="E2912" t="s">
        <v>380</v>
      </c>
      <c r="F2912" t="s">
        <v>69</v>
      </c>
      <c r="G2912" t="str">
        <f t="shared" si="225"/>
        <v>mars-2024</v>
      </c>
      <c r="H2912" t="str">
        <f t="shared" si="226"/>
        <v>26-mars</v>
      </c>
      <c r="I2912">
        <f t="shared" si="227"/>
        <v>2024</v>
      </c>
      <c r="J2912" t="str">
        <f t="shared" si="228"/>
        <v>2024-03</v>
      </c>
      <c r="K2912" t="str">
        <f t="shared" si="229"/>
        <v>Semaine</v>
      </c>
    </row>
    <row r="2913" spans="1:11">
      <c r="A2913" t="s">
        <v>8</v>
      </c>
      <c r="B2913" s="162">
        <v>45376</v>
      </c>
      <c r="C2913" s="5">
        <v>8903.6299999999992</v>
      </c>
      <c r="E2913" t="s">
        <v>380</v>
      </c>
      <c r="F2913" t="s">
        <v>69</v>
      </c>
      <c r="G2913" t="str">
        <f t="shared" si="225"/>
        <v>mars-2024</v>
      </c>
      <c r="H2913" t="str">
        <f t="shared" si="226"/>
        <v>25-mars</v>
      </c>
      <c r="I2913">
        <f t="shared" si="227"/>
        <v>2024</v>
      </c>
      <c r="J2913" t="str">
        <f t="shared" si="228"/>
        <v>2024-03</v>
      </c>
      <c r="K2913" t="str">
        <f t="shared" si="229"/>
        <v>Semaine</v>
      </c>
    </row>
    <row r="2914" spans="1:11">
      <c r="A2914" t="s">
        <v>8</v>
      </c>
      <c r="B2914" s="162">
        <v>45375</v>
      </c>
      <c r="C2914" s="5">
        <v>1178.18</v>
      </c>
      <c r="E2914" t="s">
        <v>380</v>
      </c>
      <c r="F2914" t="s">
        <v>69</v>
      </c>
      <c r="G2914" t="str">
        <f t="shared" si="225"/>
        <v>mars-2024</v>
      </c>
      <c r="H2914" t="str">
        <f t="shared" si="226"/>
        <v>24-mars</v>
      </c>
      <c r="I2914">
        <f t="shared" si="227"/>
        <v>2024</v>
      </c>
      <c r="J2914" t="str">
        <f t="shared" si="228"/>
        <v>2024-03</v>
      </c>
      <c r="K2914" t="str">
        <f t="shared" si="229"/>
        <v>Week-end</v>
      </c>
    </row>
    <row r="2915" spans="1:11">
      <c r="A2915" t="s">
        <v>8</v>
      </c>
      <c r="B2915" s="162">
        <v>45374</v>
      </c>
      <c r="C2915" s="5">
        <v>228.18</v>
      </c>
      <c r="E2915" t="s">
        <v>380</v>
      </c>
      <c r="F2915" t="s">
        <v>69</v>
      </c>
      <c r="G2915" t="str">
        <f t="shared" si="225"/>
        <v>mars-2024</v>
      </c>
      <c r="H2915" t="str">
        <f t="shared" si="226"/>
        <v>23-mars</v>
      </c>
      <c r="I2915">
        <f t="shared" si="227"/>
        <v>2024</v>
      </c>
      <c r="J2915" t="str">
        <f t="shared" si="228"/>
        <v>2024-03</v>
      </c>
      <c r="K2915" t="str">
        <f t="shared" si="229"/>
        <v>Week-end</v>
      </c>
    </row>
    <row r="2916" spans="1:11">
      <c r="A2916" t="s">
        <v>8</v>
      </c>
      <c r="B2916" s="162">
        <v>45373</v>
      </c>
      <c r="C2916" s="5">
        <v>952.73</v>
      </c>
      <c r="E2916" t="s">
        <v>380</v>
      </c>
      <c r="F2916" t="s">
        <v>69</v>
      </c>
      <c r="G2916" t="str">
        <f t="shared" si="225"/>
        <v>mars-2024</v>
      </c>
      <c r="H2916" t="str">
        <f t="shared" si="226"/>
        <v>22-mars</v>
      </c>
      <c r="I2916">
        <f t="shared" si="227"/>
        <v>2024</v>
      </c>
      <c r="J2916" t="str">
        <f t="shared" si="228"/>
        <v>2024-03</v>
      </c>
      <c r="K2916" t="str">
        <f t="shared" si="229"/>
        <v>Semaine</v>
      </c>
    </row>
    <row r="2917" spans="1:11">
      <c r="A2917" t="s">
        <v>8</v>
      </c>
      <c r="B2917" s="162">
        <v>45372</v>
      </c>
      <c r="C2917" s="5">
        <v>9044.5400000000009</v>
      </c>
      <c r="E2917" t="s">
        <v>380</v>
      </c>
      <c r="F2917" t="s">
        <v>69</v>
      </c>
      <c r="G2917" t="str">
        <f t="shared" si="225"/>
        <v>mars-2024</v>
      </c>
      <c r="H2917" t="str">
        <f t="shared" si="226"/>
        <v>21-mars</v>
      </c>
      <c r="I2917">
        <f t="shared" si="227"/>
        <v>2024</v>
      </c>
      <c r="J2917" t="str">
        <f t="shared" si="228"/>
        <v>2024-03</v>
      </c>
      <c r="K2917" t="str">
        <f t="shared" si="229"/>
        <v>Semaine</v>
      </c>
    </row>
    <row r="2918" spans="1:11">
      <c r="A2918" t="s">
        <v>8</v>
      </c>
      <c r="B2918" s="162">
        <v>45371</v>
      </c>
      <c r="C2918" s="5">
        <v>14135.9</v>
      </c>
      <c r="E2918" t="s">
        <v>380</v>
      </c>
      <c r="F2918" t="s">
        <v>69</v>
      </c>
      <c r="G2918" t="str">
        <f t="shared" si="225"/>
        <v>mars-2024</v>
      </c>
      <c r="H2918" t="str">
        <f t="shared" si="226"/>
        <v>20-mars</v>
      </c>
      <c r="I2918">
        <f t="shared" si="227"/>
        <v>2024</v>
      </c>
      <c r="J2918" t="str">
        <f t="shared" si="228"/>
        <v>2024-03</v>
      </c>
      <c r="K2918" t="str">
        <f t="shared" si="229"/>
        <v>Semaine</v>
      </c>
    </row>
    <row r="2919" spans="1:11">
      <c r="A2919" t="s">
        <v>8</v>
      </c>
      <c r="B2919" s="162">
        <v>45370</v>
      </c>
      <c r="C2919" s="5">
        <v>13848.18</v>
      </c>
      <c r="E2919" t="s">
        <v>380</v>
      </c>
      <c r="F2919" t="s">
        <v>69</v>
      </c>
      <c r="G2919" t="str">
        <f t="shared" si="225"/>
        <v>mars-2024</v>
      </c>
      <c r="H2919" t="str">
        <f t="shared" si="226"/>
        <v>19-mars</v>
      </c>
      <c r="I2919">
        <f t="shared" si="227"/>
        <v>2024</v>
      </c>
      <c r="J2919" t="str">
        <f t="shared" si="228"/>
        <v>2024-03</v>
      </c>
      <c r="K2919" t="str">
        <f t="shared" si="229"/>
        <v>Semaine</v>
      </c>
    </row>
    <row r="2920" spans="1:11">
      <c r="A2920" t="s">
        <v>8</v>
      </c>
      <c r="B2920" s="162">
        <v>45369</v>
      </c>
      <c r="C2920" s="5">
        <v>8264.5400000000009</v>
      </c>
      <c r="E2920" t="s">
        <v>380</v>
      </c>
      <c r="F2920" t="s">
        <v>69</v>
      </c>
      <c r="G2920" t="str">
        <f t="shared" si="225"/>
        <v>mars-2024</v>
      </c>
      <c r="H2920" t="str">
        <f t="shared" si="226"/>
        <v>18-mars</v>
      </c>
      <c r="I2920">
        <f t="shared" si="227"/>
        <v>2024</v>
      </c>
      <c r="J2920" t="str">
        <f t="shared" si="228"/>
        <v>2024-03</v>
      </c>
      <c r="K2920" t="str">
        <f t="shared" si="229"/>
        <v>Semaine</v>
      </c>
    </row>
    <row r="2921" spans="1:11">
      <c r="A2921" t="s">
        <v>8</v>
      </c>
      <c r="B2921" s="162">
        <v>45368</v>
      </c>
      <c r="C2921" s="5">
        <v>1361.82</v>
      </c>
      <c r="E2921" t="s">
        <v>380</v>
      </c>
      <c r="F2921" t="s">
        <v>69</v>
      </c>
      <c r="G2921" t="str">
        <f t="shared" si="225"/>
        <v>mars-2024</v>
      </c>
      <c r="H2921" t="str">
        <f t="shared" si="226"/>
        <v>17-mars</v>
      </c>
      <c r="I2921">
        <f t="shared" si="227"/>
        <v>2024</v>
      </c>
      <c r="J2921" t="str">
        <f t="shared" si="228"/>
        <v>2024-03</v>
      </c>
      <c r="K2921" t="str">
        <f t="shared" si="229"/>
        <v>Week-end</v>
      </c>
    </row>
    <row r="2922" spans="1:11">
      <c r="A2922" t="s">
        <v>8</v>
      </c>
      <c r="B2922" s="162">
        <v>45367</v>
      </c>
      <c r="C2922" s="5">
        <v>1990.91</v>
      </c>
      <c r="E2922" t="s">
        <v>380</v>
      </c>
      <c r="F2922" t="s">
        <v>69</v>
      </c>
      <c r="G2922" t="str">
        <f t="shared" si="225"/>
        <v>mars-2024</v>
      </c>
      <c r="H2922" t="str">
        <f t="shared" si="226"/>
        <v>16-mars</v>
      </c>
      <c r="I2922">
        <f t="shared" si="227"/>
        <v>2024</v>
      </c>
      <c r="J2922" t="str">
        <f t="shared" si="228"/>
        <v>2024-03</v>
      </c>
      <c r="K2922" t="str">
        <f t="shared" si="229"/>
        <v>Week-end</v>
      </c>
    </row>
    <row r="2923" spans="1:11">
      <c r="A2923" t="s">
        <v>8</v>
      </c>
      <c r="B2923" s="162">
        <v>45366</v>
      </c>
      <c r="C2923" s="5">
        <v>3971.82</v>
      </c>
      <c r="E2923" t="s">
        <v>380</v>
      </c>
      <c r="F2923" t="s">
        <v>69</v>
      </c>
      <c r="G2923" t="str">
        <f t="shared" si="225"/>
        <v>mars-2024</v>
      </c>
      <c r="H2923" t="str">
        <f t="shared" si="226"/>
        <v>15-mars</v>
      </c>
      <c r="I2923">
        <f t="shared" si="227"/>
        <v>2024</v>
      </c>
      <c r="J2923" t="str">
        <f t="shared" si="228"/>
        <v>2024-03</v>
      </c>
      <c r="K2923" t="str">
        <f t="shared" si="229"/>
        <v>Semaine</v>
      </c>
    </row>
    <row r="2924" spans="1:11">
      <c r="A2924" t="s">
        <v>8</v>
      </c>
      <c r="B2924" s="162">
        <v>45365</v>
      </c>
      <c r="C2924" s="5">
        <v>3425.45</v>
      </c>
      <c r="E2924" t="s">
        <v>380</v>
      </c>
      <c r="F2924" t="s">
        <v>69</v>
      </c>
      <c r="G2924" t="str">
        <f t="shared" si="225"/>
        <v>mars-2024</v>
      </c>
      <c r="H2924" t="str">
        <f t="shared" si="226"/>
        <v>14-mars</v>
      </c>
      <c r="I2924">
        <f t="shared" si="227"/>
        <v>2024</v>
      </c>
      <c r="J2924" t="str">
        <f t="shared" si="228"/>
        <v>2024-03</v>
      </c>
      <c r="K2924" t="str">
        <f t="shared" si="229"/>
        <v>Semaine</v>
      </c>
    </row>
    <row r="2925" spans="1:11">
      <c r="A2925" t="s">
        <v>8</v>
      </c>
      <c r="B2925" s="162">
        <v>45364</v>
      </c>
      <c r="C2925" s="5">
        <v>6603.63</v>
      </c>
      <c r="E2925" t="s">
        <v>380</v>
      </c>
      <c r="F2925" t="s">
        <v>69</v>
      </c>
      <c r="G2925" t="str">
        <f t="shared" si="225"/>
        <v>mars-2024</v>
      </c>
      <c r="H2925" t="str">
        <f t="shared" si="226"/>
        <v>13-mars</v>
      </c>
      <c r="I2925">
        <f t="shared" si="227"/>
        <v>2024</v>
      </c>
      <c r="J2925" t="str">
        <f t="shared" si="228"/>
        <v>2024-03</v>
      </c>
      <c r="K2925" t="str">
        <f t="shared" si="229"/>
        <v>Semaine</v>
      </c>
    </row>
    <row r="2926" spans="1:11">
      <c r="A2926" t="s">
        <v>8</v>
      </c>
      <c r="B2926" s="162">
        <v>45363</v>
      </c>
      <c r="C2926" s="5">
        <v>6679.09</v>
      </c>
      <c r="E2926" t="s">
        <v>380</v>
      </c>
      <c r="F2926" t="s">
        <v>69</v>
      </c>
      <c r="G2926" t="str">
        <f t="shared" si="225"/>
        <v>mars-2024</v>
      </c>
      <c r="H2926" t="str">
        <f t="shared" si="226"/>
        <v>12-mars</v>
      </c>
      <c r="I2926">
        <f t="shared" si="227"/>
        <v>2024</v>
      </c>
      <c r="J2926" t="str">
        <f t="shared" si="228"/>
        <v>2024-03</v>
      </c>
      <c r="K2926" t="str">
        <f t="shared" si="229"/>
        <v>Semaine</v>
      </c>
    </row>
    <row r="2927" spans="1:11">
      <c r="A2927" t="s">
        <v>8</v>
      </c>
      <c r="B2927" s="162">
        <v>45362</v>
      </c>
      <c r="C2927" s="5">
        <v>4176.3599999999997</v>
      </c>
      <c r="E2927" t="s">
        <v>380</v>
      </c>
      <c r="F2927" t="s">
        <v>69</v>
      </c>
      <c r="G2927" t="str">
        <f t="shared" si="225"/>
        <v>mars-2024</v>
      </c>
      <c r="H2927" t="str">
        <f t="shared" si="226"/>
        <v>11-mars</v>
      </c>
      <c r="I2927">
        <f t="shared" si="227"/>
        <v>2024</v>
      </c>
      <c r="J2927" t="str">
        <f t="shared" si="228"/>
        <v>2024-03</v>
      </c>
      <c r="K2927" t="str">
        <f t="shared" si="229"/>
        <v>Semaine</v>
      </c>
    </row>
    <row r="2928" spans="1:11">
      <c r="A2928" t="s">
        <v>8</v>
      </c>
      <c r="B2928" s="162">
        <v>45361</v>
      </c>
      <c r="C2928" s="5">
        <v>617.27</v>
      </c>
      <c r="E2928" t="s">
        <v>380</v>
      </c>
      <c r="F2928" t="s">
        <v>69</v>
      </c>
      <c r="G2928" t="str">
        <f t="shared" si="225"/>
        <v>mars-2024</v>
      </c>
      <c r="H2928" t="str">
        <f t="shared" si="226"/>
        <v>10-mars</v>
      </c>
      <c r="I2928">
        <f t="shared" si="227"/>
        <v>2024</v>
      </c>
      <c r="J2928" t="str">
        <f t="shared" si="228"/>
        <v>2024-03</v>
      </c>
      <c r="K2928" t="str">
        <f t="shared" si="229"/>
        <v>Week-end</v>
      </c>
    </row>
    <row r="2929" spans="1:11">
      <c r="A2929" t="s">
        <v>8</v>
      </c>
      <c r="B2929" s="162">
        <v>45360</v>
      </c>
      <c r="C2929" s="5">
        <v>204.55</v>
      </c>
      <c r="E2929" t="s">
        <v>380</v>
      </c>
      <c r="F2929" t="s">
        <v>69</v>
      </c>
      <c r="G2929" t="str">
        <f t="shared" si="225"/>
        <v>mars-2024</v>
      </c>
      <c r="H2929" t="str">
        <f t="shared" si="226"/>
        <v>09-mars</v>
      </c>
      <c r="I2929">
        <f t="shared" si="227"/>
        <v>2024</v>
      </c>
      <c r="J2929" t="str">
        <f t="shared" si="228"/>
        <v>2024-03</v>
      </c>
      <c r="K2929" t="str">
        <f t="shared" si="229"/>
        <v>Week-end</v>
      </c>
    </row>
    <row r="2930" spans="1:11">
      <c r="A2930" t="s">
        <v>8</v>
      </c>
      <c r="B2930" s="162">
        <v>45359</v>
      </c>
      <c r="C2930" s="5">
        <v>3451.82</v>
      </c>
      <c r="E2930" t="s">
        <v>380</v>
      </c>
      <c r="F2930" t="s">
        <v>69</v>
      </c>
      <c r="G2930" t="str">
        <f t="shared" si="225"/>
        <v>mars-2024</v>
      </c>
      <c r="H2930" t="str">
        <f t="shared" si="226"/>
        <v>08-mars</v>
      </c>
      <c r="I2930">
        <f t="shared" si="227"/>
        <v>2024</v>
      </c>
      <c r="J2930" t="str">
        <f t="shared" si="228"/>
        <v>2024-03</v>
      </c>
      <c r="K2930" t="str">
        <f t="shared" si="229"/>
        <v>Semaine</v>
      </c>
    </row>
    <row r="2931" spans="1:11">
      <c r="A2931" t="s">
        <v>8</v>
      </c>
      <c r="B2931" s="162">
        <v>45358</v>
      </c>
      <c r="C2931" s="5">
        <v>8038.18</v>
      </c>
      <c r="E2931" t="s">
        <v>380</v>
      </c>
      <c r="F2931" t="s">
        <v>69</v>
      </c>
      <c r="G2931" t="str">
        <f t="shared" si="225"/>
        <v>mars-2024</v>
      </c>
      <c r="H2931" t="str">
        <f t="shared" si="226"/>
        <v>07-mars</v>
      </c>
      <c r="I2931">
        <f t="shared" si="227"/>
        <v>2024</v>
      </c>
      <c r="J2931" t="str">
        <f t="shared" si="228"/>
        <v>2024-03</v>
      </c>
      <c r="K2931" t="str">
        <f t="shared" si="229"/>
        <v>Semaine</v>
      </c>
    </row>
    <row r="2932" spans="1:11">
      <c r="A2932" t="s">
        <v>8</v>
      </c>
      <c r="B2932" s="162">
        <v>45357</v>
      </c>
      <c r="C2932" s="5">
        <v>3262.72</v>
      </c>
      <c r="E2932" t="s">
        <v>380</v>
      </c>
      <c r="F2932" t="s">
        <v>69</v>
      </c>
      <c r="G2932" t="str">
        <f t="shared" si="225"/>
        <v>mars-2024</v>
      </c>
      <c r="H2932" t="str">
        <f t="shared" si="226"/>
        <v>06-mars</v>
      </c>
      <c r="I2932">
        <f t="shared" si="227"/>
        <v>2024</v>
      </c>
      <c r="J2932" t="str">
        <f t="shared" si="228"/>
        <v>2024-03</v>
      </c>
      <c r="K2932" t="str">
        <f t="shared" si="229"/>
        <v>Semaine</v>
      </c>
    </row>
    <row r="2933" spans="1:11">
      <c r="A2933" t="s">
        <v>8</v>
      </c>
      <c r="B2933" s="162">
        <v>45356</v>
      </c>
      <c r="C2933" s="5">
        <v>4026.36</v>
      </c>
      <c r="E2933" t="s">
        <v>380</v>
      </c>
      <c r="F2933" t="s">
        <v>69</v>
      </c>
      <c r="G2933" t="str">
        <f t="shared" si="225"/>
        <v>mars-2024</v>
      </c>
      <c r="H2933" t="str">
        <f t="shared" si="226"/>
        <v>05-mars</v>
      </c>
      <c r="I2933">
        <f t="shared" si="227"/>
        <v>2024</v>
      </c>
      <c r="J2933" t="str">
        <f t="shared" si="228"/>
        <v>2024-03</v>
      </c>
      <c r="K2933" t="str">
        <f t="shared" si="229"/>
        <v>Semaine</v>
      </c>
    </row>
    <row r="2934" spans="1:11">
      <c r="A2934" t="s">
        <v>8</v>
      </c>
      <c r="B2934" s="162">
        <v>45355</v>
      </c>
      <c r="C2934" s="5">
        <v>2661.82</v>
      </c>
      <c r="E2934" t="s">
        <v>380</v>
      </c>
      <c r="F2934" t="s">
        <v>69</v>
      </c>
      <c r="G2934" t="str">
        <f t="shared" si="225"/>
        <v>mars-2024</v>
      </c>
      <c r="H2934" t="str">
        <f t="shared" si="226"/>
        <v>04-mars</v>
      </c>
      <c r="I2934">
        <f t="shared" si="227"/>
        <v>2024</v>
      </c>
      <c r="J2934" t="str">
        <f t="shared" si="228"/>
        <v>2024-03</v>
      </c>
      <c r="K2934" t="str">
        <f t="shared" si="229"/>
        <v>Semaine</v>
      </c>
    </row>
    <row r="2935" spans="1:11">
      <c r="A2935" t="s">
        <v>8</v>
      </c>
      <c r="B2935" s="162">
        <v>45354</v>
      </c>
      <c r="C2935" s="5">
        <v>605.45000000000005</v>
      </c>
      <c r="E2935" t="s">
        <v>380</v>
      </c>
      <c r="F2935" t="s">
        <v>69</v>
      </c>
      <c r="G2935" t="str">
        <f t="shared" si="225"/>
        <v>mars-2024</v>
      </c>
      <c r="H2935" t="str">
        <f t="shared" si="226"/>
        <v>03-mars</v>
      </c>
      <c r="I2935">
        <f t="shared" si="227"/>
        <v>2024</v>
      </c>
      <c r="J2935" t="str">
        <f t="shared" si="228"/>
        <v>2024-03</v>
      </c>
      <c r="K2935" t="str">
        <f t="shared" si="229"/>
        <v>Week-end</v>
      </c>
    </row>
    <row r="2936" spans="1:11">
      <c r="A2936" t="s">
        <v>8</v>
      </c>
      <c r="B2936" s="162">
        <v>45353</v>
      </c>
      <c r="C2936" s="5">
        <v>200</v>
      </c>
      <c r="E2936" t="s">
        <v>380</v>
      </c>
      <c r="F2936" t="s">
        <v>69</v>
      </c>
      <c r="G2936" t="str">
        <f t="shared" si="225"/>
        <v>mars-2024</v>
      </c>
      <c r="H2936" t="str">
        <f t="shared" si="226"/>
        <v>02-mars</v>
      </c>
      <c r="I2936">
        <f t="shared" si="227"/>
        <v>2024</v>
      </c>
      <c r="J2936" t="str">
        <f t="shared" si="228"/>
        <v>2024-03</v>
      </c>
      <c r="K2936" t="str">
        <f t="shared" si="229"/>
        <v>Week-end</v>
      </c>
    </row>
    <row r="2937" spans="1:11">
      <c r="A2937" t="s">
        <v>8</v>
      </c>
      <c r="B2937" s="162">
        <v>45352</v>
      </c>
      <c r="C2937" s="5">
        <v>3140.91</v>
      </c>
      <c r="E2937" t="s">
        <v>380</v>
      </c>
      <c r="F2937" t="s">
        <v>69</v>
      </c>
      <c r="G2937" t="str">
        <f t="shared" si="225"/>
        <v>mars-2024</v>
      </c>
      <c r="H2937" t="str">
        <f t="shared" si="226"/>
        <v>01-mars</v>
      </c>
      <c r="I2937">
        <f t="shared" si="227"/>
        <v>2024</v>
      </c>
      <c r="J2937" t="str">
        <f t="shared" si="228"/>
        <v>2024-03</v>
      </c>
      <c r="K2937" t="str">
        <f t="shared" si="229"/>
        <v>Semaine</v>
      </c>
    </row>
    <row r="2938" spans="1:11">
      <c r="A2938" t="s">
        <v>8</v>
      </c>
      <c r="B2938" s="162">
        <v>45351</v>
      </c>
      <c r="C2938" s="5">
        <v>4810.45</v>
      </c>
      <c r="E2938" t="s">
        <v>380</v>
      </c>
      <c r="F2938" t="s">
        <v>69</v>
      </c>
      <c r="G2938" t="str">
        <f t="shared" si="225"/>
        <v>févr-2024</v>
      </c>
      <c r="H2938" t="str">
        <f t="shared" si="226"/>
        <v>29-févr</v>
      </c>
      <c r="I2938">
        <f t="shared" si="227"/>
        <v>2024</v>
      </c>
      <c r="J2938" t="str">
        <f t="shared" si="228"/>
        <v>2024-02</v>
      </c>
      <c r="K2938" t="str">
        <f t="shared" si="229"/>
        <v>Semaine</v>
      </c>
    </row>
    <row r="2939" spans="1:11">
      <c r="A2939" t="s">
        <v>8</v>
      </c>
      <c r="B2939" s="162">
        <v>45350</v>
      </c>
      <c r="C2939" s="5">
        <v>7297.72</v>
      </c>
      <c r="E2939" t="s">
        <v>380</v>
      </c>
      <c r="F2939" t="s">
        <v>69</v>
      </c>
      <c r="G2939" t="str">
        <f t="shared" si="225"/>
        <v>févr-2024</v>
      </c>
      <c r="H2939" t="str">
        <f t="shared" si="226"/>
        <v>28-févr</v>
      </c>
      <c r="I2939">
        <f t="shared" si="227"/>
        <v>2024</v>
      </c>
      <c r="J2939" t="str">
        <f t="shared" si="228"/>
        <v>2024-02</v>
      </c>
      <c r="K2939" t="str">
        <f t="shared" si="229"/>
        <v>Semaine</v>
      </c>
    </row>
    <row r="2940" spans="1:11">
      <c r="A2940" t="s">
        <v>8</v>
      </c>
      <c r="B2940" s="162">
        <v>45349</v>
      </c>
      <c r="C2940" s="5">
        <v>5238.63</v>
      </c>
      <c r="E2940" t="s">
        <v>380</v>
      </c>
      <c r="F2940" t="s">
        <v>69</v>
      </c>
      <c r="G2940" t="str">
        <f t="shared" si="225"/>
        <v>févr-2024</v>
      </c>
      <c r="H2940" t="str">
        <f t="shared" si="226"/>
        <v>27-févr</v>
      </c>
      <c r="I2940">
        <f t="shared" si="227"/>
        <v>2024</v>
      </c>
      <c r="J2940" t="str">
        <f t="shared" si="228"/>
        <v>2024-02</v>
      </c>
      <c r="K2940" t="str">
        <f t="shared" si="229"/>
        <v>Semaine</v>
      </c>
    </row>
    <row r="2941" spans="1:11">
      <c r="A2941" t="s">
        <v>8</v>
      </c>
      <c r="B2941" s="162">
        <v>45348</v>
      </c>
      <c r="C2941" s="5">
        <v>2913.18</v>
      </c>
      <c r="E2941" t="s">
        <v>380</v>
      </c>
      <c r="F2941" t="s">
        <v>69</v>
      </c>
      <c r="G2941" t="str">
        <f t="shared" si="225"/>
        <v>févr-2024</v>
      </c>
      <c r="H2941" t="str">
        <f t="shared" si="226"/>
        <v>26-févr</v>
      </c>
      <c r="I2941">
        <f t="shared" si="227"/>
        <v>2024</v>
      </c>
      <c r="J2941" t="str">
        <f t="shared" si="228"/>
        <v>2024-02</v>
      </c>
      <c r="K2941" t="str">
        <f t="shared" si="229"/>
        <v>Semaine</v>
      </c>
    </row>
    <row r="2942" spans="1:11">
      <c r="A2942" t="s">
        <v>8</v>
      </c>
      <c r="B2942" s="162">
        <v>45347</v>
      </c>
      <c r="C2942" s="5">
        <v>4024.09</v>
      </c>
      <c r="E2942" t="s">
        <v>380</v>
      </c>
      <c r="F2942" t="s">
        <v>69</v>
      </c>
      <c r="G2942" t="str">
        <f t="shared" si="225"/>
        <v>févr-2024</v>
      </c>
      <c r="H2942" t="str">
        <f t="shared" si="226"/>
        <v>25-févr</v>
      </c>
      <c r="I2942">
        <f t="shared" si="227"/>
        <v>2024</v>
      </c>
      <c r="J2942" t="str">
        <f t="shared" si="228"/>
        <v>2024-02</v>
      </c>
      <c r="K2942" t="str">
        <f t="shared" si="229"/>
        <v>Week-end</v>
      </c>
    </row>
    <row r="2943" spans="1:11">
      <c r="A2943" t="s">
        <v>8</v>
      </c>
      <c r="B2943" s="162">
        <v>45346</v>
      </c>
      <c r="C2943" s="5">
        <v>231.82</v>
      </c>
      <c r="E2943" t="s">
        <v>380</v>
      </c>
      <c r="F2943" t="s">
        <v>69</v>
      </c>
      <c r="G2943" t="str">
        <f t="shared" si="225"/>
        <v>févr-2024</v>
      </c>
      <c r="H2943" t="str">
        <f t="shared" si="226"/>
        <v>24-févr</v>
      </c>
      <c r="I2943">
        <f t="shared" si="227"/>
        <v>2024</v>
      </c>
      <c r="J2943" t="str">
        <f t="shared" si="228"/>
        <v>2024-02</v>
      </c>
      <c r="K2943" t="str">
        <f t="shared" si="229"/>
        <v>Week-end</v>
      </c>
    </row>
    <row r="2944" spans="1:11">
      <c r="A2944" t="s">
        <v>8</v>
      </c>
      <c r="B2944" s="162">
        <v>45345</v>
      </c>
      <c r="C2944" s="5">
        <v>847.27</v>
      </c>
      <c r="E2944" t="s">
        <v>380</v>
      </c>
      <c r="F2944" t="s">
        <v>69</v>
      </c>
      <c r="G2944" t="str">
        <f t="shared" si="225"/>
        <v>févr-2024</v>
      </c>
      <c r="H2944" t="str">
        <f t="shared" si="226"/>
        <v>23-févr</v>
      </c>
      <c r="I2944">
        <f t="shared" si="227"/>
        <v>2024</v>
      </c>
      <c r="J2944" t="str">
        <f t="shared" si="228"/>
        <v>2024-02</v>
      </c>
      <c r="K2944" t="str">
        <f t="shared" si="229"/>
        <v>Semaine</v>
      </c>
    </row>
    <row r="2945" spans="1:11">
      <c r="A2945" t="s">
        <v>8</v>
      </c>
      <c r="B2945" s="162">
        <v>45344</v>
      </c>
      <c r="C2945" s="5">
        <v>5711.82</v>
      </c>
      <c r="E2945" t="s">
        <v>380</v>
      </c>
      <c r="F2945" t="s">
        <v>69</v>
      </c>
      <c r="G2945" t="str">
        <f t="shared" si="225"/>
        <v>févr-2024</v>
      </c>
      <c r="H2945" t="str">
        <f t="shared" si="226"/>
        <v>22-févr</v>
      </c>
      <c r="I2945">
        <f t="shared" si="227"/>
        <v>2024</v>
      </c>
      <c r="J2945" t="str">
        <f t="shared" si="228"/>
        <v>2024-02</v>
      </c>
      <c r="K2945" t="str">
        <f t="shared" si="229"/>
        <v>Semaine</v>
      </c>
    </row>
    <row r="2946" spans="1:11">
      <c r="A2946" t="s">
        <v>8</v>
      </c>
      <c r="B2946" s="162">
        <v>45343</v>
      </c>
      <c r="C2946" s="5">
        <v>8793.18</v>
      </c>
      <c r="E2946" t="s">
        <v>380</v>
      </c>
      <c r="F2946" t="s">
        <v>69</v>
      </c>
      <c r="G2946" t="str">
        <f t="shared" ref="G2946:G2989" si="230">TEXT(B2946,"mmm-aaaa")</f>
        <v>févr-2024</v>
      </c>
      <c r="H2946" t="str">
        <f t="shared" ref="H2946:H2989" si="231">TEXT(B2946,"jj-mmm")</f>
        <v>21-févr</v>
      </c>
      <c r="I2946">
        <f t="shared" ref="I2946:I2989" si="232">YEAR(B2946)</f>
        <v>2024</v>
      </c>
      <c r="J2946" t="str">
        <f t="shared" ref="J2946:J2989" si="233">TEXT(B2946,"aaaa-mm")</f>
        <v>2024-02</v>
      </c>
      <c r="K2946" t="str">
        <f t="shared" ref="K2946:K2989" si="234">IF(WEEKDAY(B2946,2)&gt;=6,"Week-end","Semaine")</f>
        <v>Semaine</v>
      </c>
    </row>
    <row r="2947" spans="1:11">
      <c r="A2947" t="s">
        <v>8</v>
      </c>
      <c r="B2947" s="162">
        <v>45342</v>
      </c>
      <c r="C2947" s="5">
        <v>8387.7199999999993</v>
      </c>
      <c r="E2947" t="s">
        <v>380</v>
      </c>
      <c r="F2947" t="s">
        <v>69</v>
      </c>
      <c r="G2947" t="str">
        <f t="shared" si="230"/>
        <v>févr-2024</v>
      </c>
      <c r="H2947" t="str">
        <f t="shared" si="231"/>
        <v>20-févr</v>
      </c>
      <c r="I2947">
        <f t="shared" si="232"/>
        <v>2024</v>
      </c>
      <c r="J2947" t="str">
        <f t="shared" si="233"/>
        <v>2024-02</v>
      </c>
      <c r="K2947" t="str">
        <f t="shared" si="234"/>
        <v>Semaine</v>
      </c>
    </row>
    <row r="2948" spans="1:11">
      <c r="A2948" t="s">
        <v>8</v>
      </c>
      <c r="B2948" s="162">
        <v>45341</v>
      </c>
      <c r="C2948" s="5">
        <v>4996.41</v>
      </c>
      <c r="E2948" t="s">
        <v>380</v>
      </c>
      <c r="F2948" t="s">
        <v>69</v>
      </c>
      <c r="G2948" t="str">
        <f t="shared" si="230"/>
        <v>févr-2024</v>
      </c>
      <c r="H2948" t="str">
        <f t="shared" si="231"/>
        <v>19-févr</v>
      </c>
      <c r="I2948">
        <f t="shared" si="232"/>
        <v>2024</v>
      </c>
      <c r="J2948" t="str">
        <f t="shared" si="233"/>
        <v>2024-02</v>
      </c>
      <c r="K2948" t="str">
        <f t="shared" si="234"/>
        <v>Semaine</v>
      </c>
    </row>
    <row r="2949" spans="1:11">
      <c r="A2949" t="s">
        <v>8</v>
      </c>
      <c r="B2949" s="162">
        <v>45340</v>
      </c>
      <c r="C2949" s="5">
        <v>975.45</v>
      </c>
      <c r="E2949" t="s">
        <v>380</v>
      </c>
      <c r="F2949" t="s">
        <v>69</v>
      </c>
      <c r="G2949" t="str">
        <f t="shared" si="230"/>
        <v>févr-2024</v>
      </c>
      <c r="H2949" t="str">
        <f t="shared" si="231"/>
        <v>18-févr</v>
      </c>
      <c r="I2949">
        <f t="shared" si="232"/>
        <v>2024</v>
      </c>
      <c r="J2949" t="str">
        <f t="shared" si="233"/>
        <v>2024-02</v>
      </c>
      <c r="K2949" t="str">
        <f t="shared" si="234"/>
        <v>Week-end</v>
      </c>
    </row>
    <row r="2950" spans="1:11">
      <c r="A2950" t="s">
        <v>8</v>
      </c>
      <c r="B2950" s="162">
        <v>45339</v>
      </c>
      <c r="C2950" s="5">
        <v>314.55</v>
      </c>
      <c r="E2950" t="s">
        <v>380</v>
      </c>
      <c r="F2950" t="s">
        <v>69</v>
      </c>
      <c r="G2950" t="str">
        <f t="shared" si="230"/>
        <v>févr-2024</v>
      </c>
      <c r="H2950" t="str">
        <f t="shared" si="231"/>
        <v>17-févr</v>
      </c>
      <c r="I2950">
        <f t="shared" si="232"/>
        <v>2024</v>
      </c>
      <c r="J2950" t="str">
        <f t="shared" si="233"/>
        <v>2024-02</v>
      </c>
      <c r="K2950" t="str">
        <f t="shared" si="234"/>
        <v>Week-end</v>
      </c>
    </row>
    <row r="2951" spans="1:11">
      <c r="A2951" t="s">
        <v>8</v>
      </c>
      <c r="B2951" s="162">
        <v>45338</v>
      </c>
      <c r="C2951" s="5">
        <v>2230.91</v>
      </c>
      <c r="E2951" t="s">
        <v>380</v>
      </c>
      <c r="F2951" t="s">
        <v>69</v>
      </c>
      <c r="G2951" t="str">
        <f t="shared" si="230"/>
        <v>févr-2024</v>
      </c>
      <c r="H2951" t="str">
        <f t="shared" si="231"/>
        <v>16-févr</v>
      </c>
      <c r="I2951">
        <f t="shared" si="232"/>
        <v>2024</v>
      </c>
      <c r="J2951" t="str">
        <f t="shared" si="233"/>
        <v>2024-02</v>
      </c>
      <c r="K2951" t="str">
        <f t="shared" si="234"/>
        <v>Semaine</v>
      </c>
    </row>
    <row r="2952" spans="1:11">
      <c r="A2952" t="s">
        <v>8</v>
      </c>
      <c r="B2952" s="162">
        <v>45337</v>
      </c>
      <c r="C2952" s="5">
        <v>2809.09</v>
      </c>
      <c r="E2952" t="s">
        <v>380</v>
      </c>
      <c r="F2952" t="s">
        <v>69</v>
      </c>
      <c r="G2952" t="str">
        <f t="shared" si="230"/>
        <v>févr-2024</v>
      </c>
      <c r="H2952" t="str">
        <f t="shared" si="231"/>
        <v>15-févr</v>
      </c>
      <c r="I2952">
        <f t="shared" si="232"/>
        <v>2024</v>
      </c>
      <c r="J2952" t="str">
        <f t="shared" si="233"/>
        <v>2024-02</v>
      </c>
      <c r="K2952" t="str">
        <f t="shared" si="234"/>
        <v>Semaine</v>
      </c>
    </row>
    <row r="2953" spans="1:11">
      <c r="A2953" t="s">
        <v>8</v>
      </c>
      <c r="B2953" s="162">
        <v>45336</v>
      </c>
      <c r="C2953" s="5">
        <v>5017.2700000000004</v>
      </c>
      <c r="E2953" t="s">
        <v>380</v>
      </c>
      <c r="F2953" t="s">
        <v>69</v>
      </c>
      <c r="G2953" t="str">
        <f t="shared" si="230"/>
        <v>févr-2024</v>
      </c>
      <c r="H2953" t="str">
        <f t="shared" si="231"/>
        <v>14-févr</v>
      </c>
      <c r="I2953">
        <f t="shared" si="232"/>
        <v>2024</v>
      </c>
      <c r="J2953" t="str">
        <f t="shared" si="233"/>
        <v>2024-02</v>
      </c>
      <c r="K2953" t="str">
        <f t="shared" si="234"/>
        <v>Semaine</v>
      </c>
    </row>
    <row r="2954" spans="1:11">
      <c r="A2954" t="s">
        <v>8</v>
      </c>
      <c r="B2954" s="162">
        <v>45335</v>
      </c>
      <c r="C2954" s="5">
        <v>3321.36</v>
      </c>
      <c r="E2954" t="s">
        <v>380</v>
      </c>
      <c r="F2954" t="s">
        <v>69</v>
      </c>
      <c r="G2954" t="str">
        <f t="shared" si="230"/>
        <v>févr-2024</v>
      </c>
      <c r="H2954" t="str">
        <f t="shared" si="231"/>
        <v>13-févr</v>
      </c>
      <c r="I2954">
        <f t="shared" si="232"/>
        <v>2024</v>
      </c>
      <c r="J2954" t="str">
        <f t="shared" si="233"/>
        <v>2024-02</v>
      </c>
      <c r="K2954" t="str">
        <f t="shared" si="234"/>
        <v>Semaine</v>
      </c>
    </row>
    <row r="2955" spans="1:11">
      <c r="A2955" t="s">
        <v>8</v>
      </c>
      <c r="B2955" s="162">
        <v>45334</v>
      </c>
      <c r="C2955" s="5">
        <v>5025.54</v>
      </c>
      <c r="E2955" t="s">
        <v>380</v>
      </c>
      <c r="F2955" t="s">
        <v>69</v>
      </c>
      <c r="G2955" t="str">
        <f t="shared" si="230"/>
        <v>févr-2024</v>
      </c>
      <c r="H2955" t="str">
        <f t="shared" si="231"/>
        <v>12-févr</v>
      </c>
      <c r="I2955">
        <f t="shared" si="232"/>
        <v>2024</v>
      </c>
      <c r="J2955" t="str">
        <f t="shared" si="233"/>
        <v>2024-02</v>
      </c>
      <c r="K2955" t="str">
        <f t="shared" si="234"/>
        <v>Semaine</v>
      </c>
    </row>
    <row r="2956" spans="1:11">
      <c r="A2956" t="s">
        <v>8</v>
      </c>
      <c r="B2956" s="162">
        <v>45333</v>
      </c>
      <c r="C2956" s="5">
        <v>1765.9</v>
      </c>
      <c r="E2956" t="s">
        <v>380</v>
      </c>
      <c r="F2956" t="s">
        <v>69</v>
      </c>
      <c r="G2956" t="str">
        <f t="shared" si="230"/>
        <v>févr-2024</v>
      </c>
      <c r="H2956" t="str">
        <f t="shared" si="231"/>
        <v>11-févr</v>
      </c>
      <c r="I2956">
        <f t="shared" si="232"/>
        <v>2024</v>
      </c>
      <c r="J2956" t="str">
        <f t="shared" si="233"/>
        <v>2024-02</v>
      </c>
      <c r="K2956" t="str">
        <f t="shared" si="234"/>
        <v>Week-end</v>
      </c>
    </row>
    <row r="2957" spans="1:11">
      <c r="A2957" t="s">
        <v>8</v>
      </c>
      <c r="B2957" s="162">
        <v>45332</v>
      </c>
      <c r="C2957" s="5">
        <v>130.91</v>
      </c>
      <c r="E2957" t="s">
        <v>380</v>
      </c>
      <c r="F2957" t="s">
        <v>69</v>
      </c>
      <c r="G2957" t="str">
        <f t="shared" si="230"/>
        <v>févr-2024</v>
      </c>
      <c r="H2957" t="str">
        <f t="shared" si="231"/>
        <v>10-févr</v>
      </c>
      <c r="I2957">
        <f t="shared" si="232"/>
        <v>2024</v>
      </c>
      <c r="J2957" t="str">
        <f t="shared" si="233"/>
        <v>2024-02</v>
      </c>
      <c r="K2957" t="str">
        <f t="shared" si="234"/>
        <v>Week-end</v>
      </c>
    </row>
    <row r="2958" spans="1:11">
      <c r="A2958" t="s">
        <v>8</v>
      </c>
      <c r="B2958" s="162">
        <v>45331</v>
      </c>
      <c r="C2958" s="5">
        <v>3384.25</v>
      </c>
      <c r="E2958" t="s">
        <v>380</v>
      </c>
      <c r="F2958" t="s">
        <v>69</v>
      </c>
      <c r="G2958" t="str">
        <f t="shared" si="230"/>
        <v>févr-2024</v>
      </c>
      <c r="H2958" t="str">
        <f t="shared" si="231"/>
        <v>09-févr</v>
      </c>
      <c r="I2958">
        <f t="shared" si="232"/>
        <v>2024</v>
      </c>
      <c r="J2958" t="str">
        <f t="shared" si="233"/>
        <v>2024-02</v>
      </c>
      <c r="K2958" t="str">
        <f t="shared" si="234"/>
        <v>Semaine</v>
      </c>
    </row>
    <row r="2959" spans="1:11">
      <c r="A2959" t="s">
        <v>8</v>
      </c>
      <c r="B2959" s="162">
        <v>45330</v>
      </c>
      <c r="C2959" s="5">
        <v>5550.33</v>
      </c>
      <c r="E2959" t="s">
        <v>380</v>
      </c>
      <c r="F2959" t="s">
        <v>69</v>
      </c>
      <c r="G2959" t="str">
        <f t="shared" si="230"/>
        <v>févr-2024</v>
      </c>
      <c r="H2959" t="str">
        <f t="shared" si="231"/>
        <v>08-févr</v>
      </c>
      <c r="I2959">
        <f t="shared" si="232"/>
        <v>2024</v>
      </c>
      <c r="J2959" t="str">
        <f t="shared" si="233"/>
        <v>2024-02</v>
      </c>
      <c r="K2959" t="str">
        <f t="shared" si="234"/>
        <v>Semaine</v>
      </c>
    </row>
    <row r="2960" spans="1:11">
      <c r="A2960" t="s">
        <v>8</v>
      </c>
      <c r="B2960" s="162">
        <v>45329</v>
      </c>
      <c r="C2960" s="5">
        <v>6770.86</v>
      </c>
      <c r="E2960" t="s">
        <v>380</v>
      </c>
      <c r="F2960" t="s">
        <v>69</v>
      </c>
      <c r="G2960" t="str">
        <f t="shared" si="230"/>
        <v>févr-2024</v>
      </c>
      <c r="H2960" t="str">
        <f t="shared" si="231"/>
        <v>07-févr</v>
      </c>
      <c r="I2960">
        <f t="shared" si="232"/>
        <v>2024</v>
      </c>
      <c r="J2960" t="str">
        <f t="shared" si="233"/>
        <v>2024-02</v>
      </c>
      <c r="K2960" t="str">
        <f t="shared" si="234"/>
        <v>Semaine</v>
      </c>
    </row>
    <row r="2961" spans="1:11">
      <c r="A2961" t="s">
        <v>8</v>
      </c>
      <c r="B2961" s="162">
        <v>45328</v>
      </c>
      <c r="C2961" s="5">
        <v>5750</v>
      </c>
      <c r="E2961" t="s">
        <v>380</v>
      </c>
      <c r="F2961" t="s">
        <v>69</v>
      </c>
      <c r="G2961" t="str">
        <f t="shared" si="230"/>
        <v>févr-2024</v>
      </c>
      <c r="H2961" t="str">
        <f t="shared" si="231"/>
        <v>06-févr</v>
      </c>
      <c r="I2961">
        <f t="shared" si="232"/>
        <v>2024</v>
      </c>
      <c r="J2961" t="str">
        <f t="shared" si="233"/>
        <v>2024-02</v>
      </c>
      <c r="K2961" t="str">
        <f t="shared" si="234"/>
        <v>Semaine</v>
      </c>
    </row>
    <row r="2962" spans="1:11">
      <c r="A2962" t="s">
        <v>8</v>
      </c>
      <c r="B2962" s="162">
        <v>45327</v>
      </c>
      <c r="C2962" s="5">
        <v>3483.63</v>
      </c>
      <c r="E2962" t="s">
        <v>380</v>
      </c>
      <c r="F2962" t="s">
        <v>69</v>
      </c>
      <c r="G2962" t="str">
        <f t="shared" si="230"/>
        <v>févr-2024</v>
      </c>
      <c r="H2962" t="str">
        <f t="shared" si="231"/>
        <v>05-févr</v>
      </c>
      <c r="I2962">
        <f t="shared" si="232"/>
        <v>2024</v>
      </c>
      <c r="J2962" t="str">
        <f t="shared" si="233"/>
        <v>2024-02</v>
      </c>
      <c r="K2962" t="str">
        <f t="shared" si="234"/>
        <v>Semaine</v>
      </c>
    </row>
    <row r="2963" spans="1:11">
      <c r="A2963" t="s">
        <v>8</v>
      </c>
      <c r="B2963" s="162">
        <v>45326</v>
      </c>
      <c r="C2963" s="5">
        <v>626.36</v>
      </c>
      <c r="E2963" t="s">
        <v>380</v>
      </c>
      <c r="F2963" t="s">
        <v>69</v>
      </c>
      <c r="G2963" t="str">
        <f t="shared" si="230"/>
        <v>févr-2024</v>
      </c>
      <c r="H2963" t="str">
        <f t="shared" si="231"/>
        <v>04-févr</v>
      </c>
      <c r="I2963">
        <f t="shared" si="232"/>
        <v>2024</v>
      </c>
      <c r="J2963" t="str">
        <f t="shared" si="233"/>
        <v>2024-02</v>
      </c>
      <c r="K2963" t="str">
        <f t="shared" si="234"/>
        <v>Week-end</v>
      </c>
    </row>
    <row r="2964" spans="1:11">
      <c r="A2964" t="s">
        <v>8</v>
      </c>
      <c r="B2964" s="162">
        <v>45325</v>
      </c>
      <c r="C2964" s="5">
        <v>5575.46</v>
      </c>
      <c r="E2964" t="s">
        <v>380</v>
      </c>
      <c r="F2964" t="s">
        <v>69</v>
      </c>
      <c r="G2964" t="str">
        <f t="shared" si="230"/>
        <v>févr-2024</v>
      </c>
      <c r="H2964" t="str">
        <f t="shared" si="231"/>
        <v>03-févr</v>
      </c>
      <c r="I2964">
        <f t="shared" si="232"/>
        <v>2024</v>
      </c>
      <c r="J2964" t="str">
        <f t="shared" si="233"/>
        <v>2024-02</v>
      </c>
      <c r="K2964" t="str">
        <f t="shared" si="234"/>
        <v>Week-end</v>
      </c>
    </row>
    <row r="2965" spans="1:11">
      <c r="A2965" t="s">
        <v>8</v>
      </c>
      <c r="B2965" s="162">
        <v>45324</v>
      </c>
      <c r="C2965" s="5">
        <v>4616.8100000000004</v>
      </c>
      <c r="E2965" t="s">
        <v>380</v>
      </c>
      <c r="F2965" t="s">
        <v>69</v>
      </c>
      <c r="G2965" t="str">
        <f t="shared" si="230"/>
        <v>févr-2024</v>
      </c>
      <c r="H2965" t="str">
        <f t="shared" si="231"/>
        <v>02-févr</v>
      </c>
      <c r="I2965">
        <f t="shared" si="232"/>
        <v>2024</v>
      </c>
      <c r="J2965" t="str">
        <f t="shared" si="233"/>
        <v>2024-02</v>
      </c>
      <c r="K2965" t="str">
        <f t="shared" si="234"/>
        <v>Semaine</v>
      </c>
    </row>
    <row r="2966" spans="1:11">
      <c r="A2966" t="s">
        <v>8</v>
      </c>
      <c r="B2966" s="162">
        <v>45323</v>
      </c>
      <c r="C2966" s="5">
        <v>9179.91</v>
      </c>
      <c r="E2966" t="s">
        <v>380</v>
      </c>
      <c r="F2966" t="s">
        <v>69</v>
      </c>
      <c r="G2966" t="str">
        <f t="shared" si="230"/>
        <v>févr-2024</v>
      </c>
      <c r="H2966" t="str">
        <f t="shared" si="231"/>
        <v>01-févr</v>
      </c>
      <c r="I2966">
        <f t="shared" si="232"/>
        <v>2024</v>
      </c>
      <c r="J2966" t="str">
        <f t="shared" si="233"/>
        <v>2024-02</v>
      </c>
      <c r="K2966" t="str">
        <f t="shared" si="234"/>
        <v>Semaine</v>
      </c>
    </row>
    <row r="2967" spans="1:11">
      <c r="A2967" t="s">
        <v>8</v>
      </c>
      <c r="B2967" s="162">
        <v>45322</v>
      </c>
      <c r="C2967" s="5">
        <v>14757</v>
      </c>
      <c r="E2967" t="s">
        <v>380</v>
      </c>
      <c r="F2967" t="s">
        <v>69</v>
      </c>
      <c r="G2967" t="str">
        <f t="shared" si="230"/>
        <v>janv-2024</v>
      </c>
      <c r="H2967" t="str">
        <f t="shared" si="231"/>
        <v>31-janv</v>
      </c>
      <c r="I2967">
        <f t="shared" si="232"/>
        <v>2024</v>
      </c>
      <c r="J2967" t="str">
        <f t="shared" si="233"/>
        <v>2024-01</v>
      </c>
      <c r="K2967" t="str">
        <f t="shared" si="234"/>
        <v>Semaine</v>
      </c>
    </row>
    <row r="2968" spans="1:11">
      <c r="A2968" t="s">
        <v>8</v>
      </c>
      <c r="B2968" s="162">
        <v>45321</v>
      </c>
      <c r="C2968" s="5">
        <v>11400</v>
      </c>
      <c r="E2968" t="s">
        <v>380</v>
      </c>
      <c r="F2968" t="s">
        <v>69</v>
      </c>
      <c r="G2968" t="str">
        <f t="shared" si="230"/>
        <v>janv-2024</v>
      </c>
      <c r="H2968" t="str">
        <f t="shared" si="231"/>
        <v>30-janv</v>
      </c>
      <c r="I2968">
        <f t="shared" si="232"/>
        <v>2024</v>
      </c>
      <c r="J2968" t="str">
        <f t="shared" si="233"/>
        <v>2024-01</v>
      </c>
      <c r="K2968" t="str">
        <f t="shared" si="234"/>
        <v>Semaine</v>
      </c>
    </row>
    <row r="2969" spans="1:11">
      <c r="A2969" t="s">
        <v>8</v>
      </c>
      <c r="B2969" s="162">
        <v>45320</v>
      </c>
      <c r="C2969" s="5">
        <v>4813.5</v>
      </c>
      <c r="E2969" t="s">
        <v>380</v>
      </c>
      <c r="F2969" t="s">
        <v>69</v>
      </c>
      <c r="G2969" t="str">
        <f t="shared" si="230"/>
        <v>janv-2024</v>
      </c>
      <c r="H2969" t="str">
        <f t="shared" si="231"/>
        <v>29-janv</v>
      </c>
      <c r="I2969">
        <f t="shared" si="232"/>
        <v>2024</v>
      </c>
      <c r="J2969" t="str">
        <f t="shared" si="233"/>
        <v>2024-01</v>
      </c>
      <c r="K2969" t="str">
        <f t="shared" si="234"/>
        <v>Semaine</v>
      </c>
    </row>
    <row r="2970" spans="1:11">
      <c r="A2970" t="s">
        <v>8</v>
      </c>
      <c r="B2970" s="162">
        <v>45319</v>
      </c>
      <c r="C2970" s="5">
        <v>757</v>
      </c>
      <c r="E2970" t="s">
        <v>380</v>
      </c>
      <c r="F2970" t="s">
        <v>69</v>
      </c>
      <c r="G2970" t="str">
        <f t="shared" si="230"/>
        <v>janv-2024</v>
      </c>
      <c r="H2970" t="str">
        <f t="shared" si="231"/>
        <v>28-janv</v>
      </c>
      <c r="I2970">
        <f t="shared" si="232"/>
        <v>2024</v>
      </c>
      <c r="J2970" t="str">
        <f t="shared" si="233"/>
        <v>2024-01</v>
      </c>
      <c r="K2970" t="str">
        <f t="shared" si="234"/>
        <v>Week-end</v>
      </c>
    </row>
    <row r="2971" spans="1:11">
      <c r="A2971" t="s">
        <v>8</v>
      </c>
      <c r="B2971" s="162">
        <v>45318</v>
      </c>
      <c r="C2971" s="5">
        <v>269</v>
      </c>
      <c r="E2971" t="s">
        <v>380</v>
      </c>
      <c r="F2971" t="s">
        <v>69</v>
      </c>
      <c r="G2971" t="str">
        <f t="shared" si="230"/>
        <v>janv-2024</v>
      </c>
      <c r="H2971" t="str">
        <f t="shared" si="231"/>
        <v>27-janv</v>
      </c>
      <c r="I2971">
        <f t="shared" si="232"/>
        <v>2024</v>
      </c>
      <c r="J2971" t="str">
        <f t="shared" si="233"/>
        <v>2024-01</v>
      </c>
      <c r="K2971" t="str">
        <f t="shared" si="234"/>
        <v>Week-end</v>
      </c>
    </row>
    <row r="2972" spans="1:11">
      <c r="A2972" t="s">
        <v>8</v>
      </c>
      <c r="B2972" s="162">
        <v>45317</v>
      </c>
      <c r="C2972" s="5">
        <v>9980.25</v>
      </c>
      <c r="E2972" t="s">
        <v>380</v>
      </c>
      <c r="F2972" t="s">
        <v>69</v>
      </c>
      <c r="G2972" t="str">
        <f t="shared" si="230"/>
        <v>janv-2024</v>
      </c>
      <c r="H2972" t="str">
        <f t="shared" si="231"/>
        <v>26-janv</v>
      </c>
      <c r="I2972">
        <f t="shared" si="232"/>
        <v>2024</v>
      </c>
      <c r="J2972" t="str">
        <f t="shared" si="233"/>
        <v>2024-01</v>
      </c>
      <c r="K2972" t="str">
        <f t="shared" si="234"/>
        <v>Semaine</v>
      </c>
    </row>
    <row r="2973" spans="1:11">
      <c r="A2973" t="s">
        <v>8</v>
      </c>
      <c r="B2973" s="162">
        <v>45316</v>
      </c>
      <c r="C2973" s="5">
        <v>16931</v>
      </c>
      <c r="E2973" t="s">
        <v>380</v>
      </c>
      <c r="F2973" t="s">
        <v>69</v>
      </c>
      <c r="G2973" t="str">
        <f t="shared" si="230"/>
        <v>janv-2024</v>
      </c>
      <c r="H2973" t="str">
        <f t="shared" si="231"/>
        <v>25-janv</v>
      </c>
      <c r="I2973">
        <f t="shared" si="232"/>
        <v>2024</v>
      </c>
      <c r="J2973" t="str">
        <f t="shared" si="233"/>
        <v>2024-01</v>
      </c>
      <c r="K2973" t="str">
        <f t="shared" si="234"/>
        <v>Semaine</v>
      </c>
    </row>
    <row r="2974" spans="1:11">
      <c r="A2974" t="s">
        <v>8</v>
      </c>
      <c r="B2974" s="162">
        <v>45315</v>
      </c>
      <c r="C2974" s="5">
        <v>17392.5</v>
      </c>
      <c r="E2974" t="s">
        <v>380</v>
      </c>
      <c r="F2974" t="s">
        <v>69</v>
      </c>
      <c r="G2974" t="str">
        <f t="shared" si="230"/>
        <v>janv-2024</v>
      </c>
      <c r="H2974" t="str">
        <f t="shared" si="231"/>
        <v>24-janv</v>
      </c>
      <c r="I2974">
        <f t="shared" si="232"/>
        <v>2024</v>
      </c>
      <c r="J2974" t="str">
        <f t="shared" si="233"/>
        <v>2024-01</v>
      </c>
      <c r="K2974" t="str">
        <f t="shared" si="234"/>
        <v>Semaine</v>
      </c>
    </row>
    <row r="2975" spans="1:11">
      <c r="A2975" t="s">
        <v>8</v>
      </c>
      <c r="B2975" s="162">
        <v>45314</v>
      </c>
      <c r="C2975" s="5">
        <v>20042</v>
      </c>
      <c r="E2975" t="s">
        <v>380</v>
      </c>
      <c r="F2975" t="s">
        <v>69</v>
      </c>
      <c r="G2975" t="str">
        <f t="shared" si="230"/>
        <v>janv-2024</v>
      </c>
      <c r="H2975" t="str">
        <f t="shared" si="231"/>
        <v>23-janv</v>
      </c>
      <c r="I2975">
        <f t="shared" si="232"/>
        <v>2024</v>
      </c>
      <c r="J2975" t="str">
        <f t="shared" si="233"/>
        <v>2024-01</v>
      </c>
      <c r="K2975" t="str">
        <f t="shared" si="234"/>
        <v>Semaine</v>
      </c>
    </row>
    <row r="2976" spans="1:11">
      <c r="A2976" t="s">
        <v>8</v>
      </c>
      <c r="B2976" s="162">
        <v>45313</v>
      </c>
      <c r="C2976" s="5">
        <v>7336</v>
      </c>
      <c r="E2976" t="s">
        <v>380</v>
      </c>
      <c r="F2976" t="s">
        <v>69</v>
      </c>
      <c r="G2976" t="str">
        <f t="shared" si="230"/>
        <v>janv-2024</v>
      </c>
      <c r="H2976" t="str">
        <f t="shared" si="231"/>
        <v>22-janv</v>
      </c>
      <c r="I2976">
        <f t="shared" si="232"/>
        <v>2024</v>
      </c>
      <c r="J2976" t="str">
        <f t="shared" si="233"/>
        <v>2024-01</v>
      </c>
      <c r="K2976" t="str">
        <f t="shared" si="234"/>
        <v>Semaine</v>
      </c>
    </row>
    <row r="2977" spans="1:11">
      <c r="A2977" t="s">
        <v>8</v>
      </c>
      <c r="B2977" s="162">
        <v>45312</v>
      </c>
      <c r="C2977" s="5">
        <v>2310</v>
      </c>
      <c r="E2977" t="s">
        <v>380</v>
      </c>
      <c r="F2977" t="s">
        <v>69</v>
      </c>
      <c r="G2977" t="str">
        <f t="shared" si="230"/>
        <v>janv-2024</v>
      </c>
      <c r="H2977" t="str">
        <f t="shared" si="231"/>
        <v>21-janv</v>
      </c>
      <c r="I2977">
        <f t="shared" si="232"/>
        <v>2024</v>
      </c>
      <c r="J2977" t="str">
        <f t="shared" si="233"/>
        <v>2024-01</v>
      </c>
      <c r="K2977" t="str">
        <f t="shared" si="234"/>
        <v>Week-end</v>
      </c>
    </row>
    <row r="2978" spans="1:11">
      <c r="A2978" t="s">
        <v>8</v>
      </c>
      <c r="B2978" s="162">
        <v>45311</v>
      </c>
      <c r="C2978" s="5">
        <v>777</v>
      </c>
      <c r="E2978" t="s">
        <v>380</v>
      </c>
      <c r="F2978" t="s">
        <v>69</v>
      </c>
      <c r="G2978" t="str">
        <f t="shared" si="230"/>
        <v>janv-2024</v>
      </c>
      <c r="H2978" t="str">
        <f t="shared" si="231"/>
        <v>20-janv</v>
      </c>
      <c r="I2978">
        <f t="shared" si="232"/>
        <v>2024</v>
      </c>
      <c r="J2978" t="str">
        <f t="shared" si="233"/>
        <v>2024-01</v>
      </c>
      <c r="K2978" t="str">
        <f t="shared" si="234"/>
        <v>Week-end</v>
      </c>
    </row>
    <row r="2979" spans="1:11">
      <c r="A2979" t="s">
        <v>8</v>
      </c>
      <c r="B2979" s="162">
        <v>45310</v>
      </c>
      <c r="C2979" s="5">
        <v>5018</v>
      </c>
      <c r="E2979" t="s">
        <v>380</v>
      </c>
      <c r="F2979" t="s">
        <v>69</v>
      </c>
      <c r="G2979" t="str">
        <f t="shared" si="230"/>
        <v>janv-2024</v>
      </c>
      <c r="H2979" t="str">
        <f t="shared" si="231"/>
        <v>19-janv</v>
      </c>
      <c r="I2979">
        <f t="shared" si="232"/>
        <v>2024</v>
      </c>
      <c r="J2979" t="str">
        <f t="shared" si="233"/>
        <v>2024-01</v>
      </c>
      <c r="K2979" t="str">
        <f t="shared" si="234"/>
        <v>Semaine</v>
      </c>
    </row>
    <row r="2980" spans="1:11">
      <c r="A2980" t="s">
        <v>8</v>
      </c>
      <c r="B2980" s="162">
        <v>45309</v>
      </c>
      <c r="C2980" s="5">
        <v>5491.5</v>
      </c>
      <c r="E2980" t="s">
        <v>380</v>
      </c>
      <c r="F2980" t="s">
        <v>69</v>
      </c>
      <c r="G2980" t="str">
        <f t="shared" si="230"/>
        <v>janv-2024</v>
      </c>
      <c r="H2980" t="str">
        <f t="shared" si="231"/>
        <v>18-janv</v>
      </c>
      <c r="I2980">
        <f t="shared" si="232"/>
        <v>2024</v>
      </c>
      <c r="J2980" t="str">
        <f t="shared" si="233"/>
        <v>2024-01</v>
      </c>
      <c r="K2980" t="str">
        <f t="shared" si="234"/>
        <v>Semaine</v>
      </c>
    </row>
    <row r="2981" spans="1:11">
      <c r="A2981" t="s">
        <v>8</v>
      </c>
      <c r="B2981" s="162">
        <v>45308</v>
      </c>
      <c r="C2981" s="5">
        <v>8998</v>
      </c>
      <c r="E2981" t="s">
        <v>380</v>
      </c>
      <c r="F2981" t="s">
        <v>69</v>
      </c>
      <c r="G2981" t="str">
        <f t="shared" si="230"/>
        <v>janv-2024</v>
      </c>
      <c r="H2981" t="str">
        <f t="shared" si="231"/>
        <v>17-janv</v>
      </c>
      <c r="I2981">
        <f t="shared" si="232"/>
        <v>2024</v>
      </c>
      <c r="J2981" t="str">
        <f t="shared" si="233"/>
        <v>2024-01</v>
      </c>
      <c r="K2981" t="str">
        <f t="shared" si="234"/>
        <v>Semaine</v>
      </c>
    </row>
    <row r="2982" spans="1:11">
      <c r="A2982" t="s">
        <v>8</v>
      </c>
      <c r="B2982" s="162">
        <v>45307</v>
      </c>
      <c r="C2982" s="5">
        <v>6589</v>
      </c>
      <c r="E2982" t="s">
        <v>380</v>
      </c>
      <c r="F2982" t="s">
        <v>69</v>
      </c>
      <c r="G2982" t="str">
        <f t="shared" si="230"/>
        <v>janv-2024</v>
      </c>
      <c r="H2982" t="str">
        <f t="shared" si="231"/>
        <v>16-janv</v>
      </c>
      <c r="I2982">
        <f t="shared" si="232"/>
        <v>2024</v>
      </c>
      <c r="J2982" t="str">
        <f t="shared" si="233"/>
        <v>2024-01</v>
      </c>
      <c r="K2982" t="str">
        <f t="shared" si="234"/>
        <v>Semaine</v>
      </c>
    </row>
    <row r="2983" spans="1:11">
      <c r="A2983" t="s">
        <v>8</v>
      </c>
      <c r="B2983" s="162">
        <v>45306</v>
      </c>
      <c r="C2983" s="5">
        <v>4954.5</v>
      </c>
      <c r="E2983" t="s">
        <v>380</v>
      </c>
      <c r="F2983" t="s">
        <v>69</v>
      </c>
      <c r="G2983" t="str">
        <f t="shared" si="230"/>
        <v>janv-2024</v>
      </c>
      <c r="H2983" t="str">
        <f t="shared" si="231"/>
        <v>15-janv</v>
      </c>
      <c r="I2983">
        <f t="shared" si="232"/>
        <v>2024</v>
      </c>
      <c r="J2983" t="str">
        <f t="shared" si="233"/>
        <v>2024-01</v>
      </c>
      <c r="K2983" t="str">
        <f t="shared" si="234"/>
        <v>Semaine</v>
      </c>
    </row>
    <row r="2984" spans="1:11">
      <c r="A2984" t="s">
        <v>8</v>
      </c>
      <c r="B2984" s="162">
        <v>45305</v>
      </c>
      <c r="C2984" s="5">
        <v>1293.5</v>
      </c>
      <c r="E2984" t="s">
        <v>380</v>
      </c>
      <c r="F2984" t="s">
        <v>69</v>
      </c>
      <c r="G2984" t="str">
        <f t="shared" si="230"/>
        <v>janv-2024</v>
      </c>
      <c r="H2984" t="str">
        <f t="shared" si="231"/>
        <v>14-janv</v>
      </c>
      <c r="I2984">
        <f t="shared" si="232"/>
        <v>2024</v>
      </c>
      <c r="J2984" t="str">
        <f t="shared" si="233"/>
        <v>2024-01</v>
      </c>
      <c r="K2984" t="str">
        <f t="shared" si="234"/>
        <v>Week-end</v>
      </c>
    </row>
    <row r="2985" spans="1:11">
      <c r="A2985" t="s">
        <v>8</v>
      </c>
      <c r="B2985" s="162">
        <v>45304</v>
      </c>
      <c r="C2985" s="5">
        <v>119</v>
      </c>
      <c r="E2985" t="s">
        <v>380</v>
      </c>
      <c r="F2985" t="s">
        <v>69</v>
      </c>
      <c r="G2985" t="str">
        <f t="shared" si="230"/>
        <v>janv-2024</v>
      </c>
      <c r="H2985" t="str">
        <f t="shared" si="231"/>
        <v>13-janv</v>
      </c>
      <c r="I2985">
        <f t="shared" si="232"/>
        <v>2024</v>
      </c>
      <c r="J2985" t="str">
        <f t="shared" si="233"/>
        <v>2024-01</v>
      </c>
      <c r="K2985" t="str">
        <f t="shared" si="234"/>
        <v>Week-end</v>
      </c>
    </row>
    <row r="2986" spans="1:11">
      <c r="A2986" t="s">
        <v>8</v>
      </c>
      <c r="B2986" s="162">
        <v>45303</v>
      </c>
      <c r="C2986" s="5">
        <v>2376.5</v>
      </c>
      <c r="E2986" t="s">
        <v>380</v>
      </c>
      <c r="F2986" t="s">
        <v>69</v>
      </c>
      <c r="G2986" t="str">
        <f t="shared" si="230"/>
        <v>janv-2024</v>
      </c>
      <c r="H2986" t="str">
        <f t="shared" si="231"/>
        <v>12-janv</v>
      </c>
      <c r="I2986">
        <f t="shared" si="232"/>
        <v>2024</v>
      </c>
      <c r="J2986" t="str">
        <f t="shared" si="233"/>
        <v>2024-01</v>
      </c>
      <c r="K2986" t="str">
        <f t="shared" si="234"/>
        <v>Semaine</v>
      </c>
    </row>
    <row r="2987" spans="1:11">
      <c r="A2987" t="s">
        <v>8</v>
      </c>
      <c r="B2987" s="162">
        <v>45302</v>
      </c>
      <c r="C2987" s="5">
        <v>10892.5</v>
      </c>
      <c r="E2987" t="s">
        <v>380</v>
      </c>
      <c r="F2987" t="s">
        <v>69</v>
      </c>
      <c r="G2987" t="str">
        <f t="shared" si="230"/>
        <v>janv-2024</v>
      </c>
      <c r="H2987" t="str">
        <f t="shared" si="231"/>
        <v>11-janv</v>
      </c>
      <c r="I2987">
        <f t="shared" si="232"/>
        <v>2024</v>
      </c>
      <c r="J2987" t="str">
        <f t="shared" si="233"/>
        <v>2024-01</v>
      </c>
      <c r="K2987" t="str">
        <f t="shared" si="234"/>
        <v>Semaine</v>
      </c>
    </row>
    <row r="2988" spans="1:11">
      <c r="A2988" t="s">
        <v>8</v>
      </c>
      <c r="B2988" s="162">
        <v>45301</v>
      </c>
      <c r="C2988" s="5">
        <v>10673.5</v>
      </c>
      <c r="E2988" t="s">
        <v>380</v>
      </c>
      <c r="F2988" t="s">
        <v>69</v>
      </c>
      <c r="G2988" t="str">
        <f t="shared" si="230"/>
        <v>janv-2024</v>
      </c>
      <c r="H2988" t="str">
        <f t="shared" si="231"/>
        <v>10-janv</v>
      </c>
      <c r="I2988">
        <f t="shared" si="232"/>
        <v>2024</v>
      </c>
      <c r="J2988" t="str">
        <f t="shared" si="233"/>
        <v>2024-01</v>
      </c>
      <c r="K2988" t="str">
        <f t="shared" si="234"/>
        <v>Semaine</v>
      </c>
    </row>
    <row r="2989" spans="1:11">
      <c r="A2989" t="s">
        <v>8</v>
      </c>
      <c r="B2989" s="162">
        <v>45300</v>
      </c>
      <c r="C2989" s="5">
        <v>5356.5</v>
      </c>
      <c r="E2989" t="s">
        <v>380</v>
      </c>
      <c r="F2989" t="s">
        <v>69</v>
      </c>
      <c r="G2989" t="str">
        <f t="shared" si="230"/>
        <v>janv-2024</v>
      </c>
      <c r="H2989" t="str">
        <f t="shared" si="231"/>
        <v>09-janv</v>
      </c>
      <c r="I2989">
        <f t="shared" si="232"/>
        <v>2024</v>
      </c>
      <c r="J2989" t="str">
        <f t="shared" si="233"/>
        <v>2024-01</v>
      </c>
      <c r="K2989" t="str">
        <f t="shared" si="234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5" sqref="L15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13</v>
      </c>
      <c r="B1" s="21" t="s">
        <v>4</v>
      </c>
      <c r="C1" s="21" t="s">
        <v>1616</v>
      </c>
      <c r="D1" s="21" t="s">
        <v>14</v>
      </c>
      <c r="E1" s="22" t="s">
        <v>15</v>
      </c>
      <c r="F1" s="23" t="s">
        <v>16</v>
      </c>
      <c r="G1" s="24" t="s">
        <v>39</v>
      </c>
      <c r="H1" s="25"/>
      <c r="K1" s="176">
        <f>COUNTA(A:A)-1</f>
        <v>1495</v>
      </c>
      <c r="L1" s="32" t="str">
        <f>SiteActuel</f>
        <v>Saclay</v>
      </c>
    </row>
    <row r="2" spans="1:12">
      <c r="A2">
        <v>6700</v>
      </c>
      <c r="B2" t="s">
        <v>402</v>
      </c>
      <c r="C2" t="s">
        <v>408</v>
      </c>
      <c r="D2">
        <v>0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400</v>
      </c>
      <c r="C3" t="s">
        <v>409</v>
      </c>
      <c r="D3">
        <v>0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400</v>
      </c>
      <c r="C4" t="s">
        <v>410</v>
      </c>
      <c r="D4">
        <v>0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391</v>
      </c>
      <c r="C5" t="s">
        <v>1609</v>
      </c>
      <c r="D5">
        <v>0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391</v>
      </c>
      <c r="C6" t="s">
        <v>411</v>
      </c>
      <c r="D6">
        <v>0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385</v>
      </c>
      <c r="C7" t="s">
        <v>412</v>
      </c>
      <c r="D7">
        <v>0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385</v>
      </c>
      <c r="C8" t="s">
        <v>413</v>
      </c>
      <c r="D8">
        <v>0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385</v>
      </c>
      <c r="C9" t="s">
        <v>414</v>
      </c>
      <c r="D9">
        <v>0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385</v>
      </c>
      <c r="C10" t="s">
        <v>1615</v>
      </c>
      <c r="D10">
        <v>0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385</v>
      </c>
      <c r="C11" t="s">
        <v>415</v>
      </c>
      <c r="D11">
        <v>0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385</v>
      </c>
      <c r="C12" t="s">
        <v>416</v>
      </c>
      <c r="D12">
        <v>0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385</v>
      </c>
      <c r="C13" t="s">
        <v>417</v>
      </c>
      <c r="D13">
        <v>0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385</v>
      </c>
      <c r="C14" t="s">
        <v>418</v>
      </c>
      <c r="D14">
        <v>0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385</v>
      </c>
      <c r="C15" t="s">
        <v>419</v>
      </c>
      <c r="D15">
        <v>0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385</v>
      </c>
      <c r="C16" t="s">
        <v>420</v>
      </c>
      <c r="D16">
        <v>0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385</v>
      </c>
      <c r="C17" t="s">
        <v>1612</v>
      </c>
      <c r="D17">
        <v>0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385</v>
      </c>
      <c r="C18" t="s">
        <v>1611</v>
      </c>
      <c r="D18">
        <v>0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392</v>
      </c>
      <c r="C19" t="s">
        <v>421</v>
      </c>
      <c r="D19">
        <v>0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392</v>
      </c>
      <c r="C20" t="s">
        <v>422</v>
      </c>
      <c r="D20">
        <v>0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392</v>
      </c>
      <c r="C21" t="s">
        <v>423</v>
      </c>
      <c r="D21" s="27">
        <v>0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392</v>
      </c>
      <c r="C22" t="s">
        <v>424</v>
      </c>
      <c r="D22">
        <v>0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392</v>
      </c>
      <c r="C23" t="s">
        <v>425</v>
      </c>
      <c r="D23">
        <v>0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392</v>
      </c>
      <c r="C24" t="s">
        <v>1617</v>
      </c>
      <c r="D24">
        <v>0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392</v>
      </c>
      <c r="C25" t="s">
        <v>426</v>
      </c>
      <c r="D25">
        <v>0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388</v>
      </c>
      <c r="C26" t="s">
        <v>427</v>
      </c>
      <c r="D26">
        <v>0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388</v>
      </c>
      <c r="C27" t="s">
        <v>428</v>
      </c>
      <c r="D27">
        <v>0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388</v>
      </c>
      <c r="C28" t="s">
        <v>429</v>
      </c>
      <c r="D28">
        <v>0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388</v>
      </c>
      <c r="C29" t="s">
        <v>430</v>
      </c>
      <c r="D29">
        <v>0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388</v>
      </c>
      <c r="C30" t="s">
        <v>431</v>
      </c>
      <c r="D30">
        <v>0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388</v>
      </c>
      <c r="C31" t="s">
        <v>432</v>
      </c>
      <c r="D31">
        <v>0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388</v>
      </c>
      <c r="C32" t="s">
        <v>433</v>
      </c>
      <c r="D32">
        <v>0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388</v>
      </c>
      <c r="C33" t="s">
        <v>434</v>
      </c>
      <c r="D33">
        <v>0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388</v>
      </c>
      <c r="C34" t="s">
        <v>435</v>
      </c>
      <c r="D34">
        <v>0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388</v>
      </c>
      <c r="C35" t="s">
        <v>436</v>
      </c>
      <c r="D35">
        <v>0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388</v>
      </c>
      <c r="C36" t="s">
        <v>437</v>
      </c>
      <c r="D36">
        <v>0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388</v>
      </c>
      <c r="C37" t="s">
        <v>438</v>
      </c>
      <c r="D37">
        <v>0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388</v>
      </c>
      <c r="C38" t="s">
        <v>439</v>
      </c>
      <c r="D38">
        <v>0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388</v>
      </c>
      <c r="C39" t="s">
        <v>440</v>
      </c>
      <c r="D39">
        <v>0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388</v>
      </c>
      <c r="C40" t="s">
        <v>441</v>
      </c>
      <c r="D40">
        <v>0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388</v>
      </c>
      <c r="C41" t="s">
        <v>442</v>
      </c>
      <c r="D41">
        <v>0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388</v>
      </c>
      <c r="C42" t="s">
        <v>443</v>
      </c>
      <c r="D42">
        <v>0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388</v>
      </c>
      <c r="C43" t="s">
        <v>444</v>
      </c>
      <c r="D43">
        <v>0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388</v>
      </c>
      <c r="C44" t="s">
        <v>445</v>
      </c>
      <c r="D44">
        <v>0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388</v>
      </c>
      <c r="C45" t="s">
        <v>446</v>
      </c>
      <c r="D45">
        <v>0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388</v>
      </c>
      <c r="C46" t="s">
        <v>447</v>
      </c>
      <c r="D46">
        <v>0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388</v>
      </c>
      <c r="C47" t="s">
        <v>448</v>
      </c>
      <c r="D47">
        <v>0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388</v>
      </c>
      <c r="C48" t="s">
        <v>449</v>
      </c>
      <c r="D48">
        <v>0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388</v>
      </c>
      <c r="C49" t="s">
        <v>450</v>
      </c>
      <c r="D49">
        <v>0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388</v>
      </c>
      <c r="C50" t="s">
        <v>451</v>
      </c>
      <c r="D50">
        <v>0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398</v>
      </c>
      <c r="C51" t="s">
        <v>452</v>
      </c>
      <c r="D51">
        <v>0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119</v>
      </c>
      <c r="C52" t="s">
        <v>123</v>
      </c>
      <c r="D52">
        <v>0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119</v>
      </c>
      <c r="C53" t="s">
        <v>453</v>
      </c>
      <c r="D53">
        <v>0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119</v>
      </c>
      <c r="C54" t="s">
        <v>454</v>
      </c>
      <c r="D54">
        <v>0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119</v>
      </c>
      <c r="C55" t="s">
        <v>455</v>
      </c>
      <c r="D55">
        <v>0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119</v>
      </c>
      <c r="C56" t="s">
        <v>456</v>
      </c>
      <c r="D56">
        <v>0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119</v>
      </c>
      <c r="C57" t="s">
        <v>1608</v>
      </c>
      <c r="D57">
        <v>0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119</v>
      </c>
      <c r="C58" t="s">
        <v>457</v>
      </c>
      <c r="D58">
        <v>0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119</v>
      </c>
      <c r="C59" t="s">
        <v>458</v>
      </c>
      <c r="D59">
        <v>0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119</v>
      </c>
      <c r="C60" t="s">
        <v>459</v>
      </c>
      <c r="D60">
        <v>0</v>
      </c>
      <c r="E60" s="2">
        <v>1.31</v>
      </c>
      <c r="F60" s="20">
        <v>45326</v>
      </c>
      <c r="G60" s="33">
        <v>1</v>
      </c>
      <c r="H60" s="20"/>
    </row>
    <row r="61" spans="1:8">
      <c r="A61">
        <v>2084</v>
      </c>
      <c r="B61" t="s">
        <v>119</v>
      </c>
      <c r="C61" t="s">
        <v>461</v>
      </c>
      <c r="D61">
        <v>0</v>
      </c>
      <c r="E61" s="2">
        <v>1.82</v>
      </c>
      <c r="F61" s="20">
        <v>45326</v>
      </c>
      <c r="G61" s="33">
        <v>1</v>
      </c>
      <c r="H61" s="20"/>
    </row>
    <row r="62" spans="1:8">
      <c r="A62">
        <v>1038</v>
      </c>
      <c r="B62" t="s">
        <v>119</v>
      </c>
      <c r="C62" t="s">
        <v>460</v>
      </c>
      <c r="D62">
        <v>0</v>
      </c>
      <c r="E62" s="2">
        <v>1.58</v>
      </c>
      <c r="F62" s="20">
        <v>45326</v>
      </c>
      <c r="G62" s="33">
        <v>1</v>
      </c>
      <c r="H62" s="20"/>
    </row>
    <row r="63" spans="1:8">
      <c r="A63">
        <v>3620</v>
      </c>
      <c r="B63" t="s">
        <v>119</v>
      </c>
      <c r="C63" t="s">
        <v>462</v>
      </c>
      <c r="D63">
        <v>0</v>
      </c>
      <c r="E63" s="2">
        <v>29.24</v>
      </c>
      <c r="F63" s="20">
        <v>45335</v>
      </c>
      <c r="G63" s="33">
        <v>1</v>
      </c>
      <c r="H63" s="20"/>
    </row>
    <row r="64" spans="1:8">
      <c r="A64">
        <v>6432</v>
      </c>
      <c r="B64" t="s">
        <v>119</v>
      </c>
      <c r="C64" t="s">
        <v>463</v>
      </c>
      <c r="D64">
        <v>0</v>
      </c>
      <c r="E64" s="2">
        <v>5.01</v>
      </c>
      <c r="F64" s="20">
        <v>45380</v>
      </c>
      <c r="G64" s="33">
        <v>1</v>
      </c>
      <c r="H64" s="20"/>
    </row>
    <row r="65" spans="1:8">
      <c r="A65">
        <v>3618</v>
      </c>
      <c r="B65" t="s">
        <v>119</v>
      </c>
      <c r="C65" t="s">
        <v>464</v>
      </c>
      <c r="D65">
        <v>0</v>
      </c>
      <c r="E65" s="2">
        <v>9.44</v>
      </c>
      <c r="F65" s="20">
        <v>45335</v>
      </c>
      <c r="G65" s="33">
        <v>1</v>
      </c>
      <c r="H65" s="20"/>
    </row>
    <row r="66" spans="1:8">
      <c r="A66">
        <v>1321</v>
      </c>
      <c r="B66" t="s">
        <v>119</v>
      </c>
      <c r="C66" t="s">
        <v>465</v>
      </c>
      <c r="D66">
        <v>0</v>
      </c>
      <c r="E66" s="2">
        <v>44.18</v>
      </c>
      <c r="F66" s="20">
        <v>45326</v>
      </c>
      <c r="G66" s="33">
        <v>1</v>
      </c>
      <c r="H66" s="20"/>
    </row>
    <row r="67" spans="1:8">
      <c r="A67">
        <v>1322</v>
      </c>
      <c r="B67" t="s">
        <v>119</v>
      </c>
      <c r="C67" t="s">
        <v>466</v>
      </c>
      <c r="D67">
        <v>0</v>
      </c>
      <c r="E67" s="2">
        <v>44.18</v>
      </c>
      <c r="F67" s="20">
        <v>45326</v>
      </c>
      <c r="G67" s="33">
        <v>1</v>
      </c>
      <c r="H67" s="20"/>
    </row>
    <row r="68" spans="1:8">
      <c r="A68">
        <v>6648</v>
      </c>
      <c r="B68" t="s">
        <v>119</v>
      </c>
      <c r="C68" t="s">
        <v>467</v>
      </c>
      <c r="D68">
        <v>0</v>
      </c>
      <c r="E68" s="2">
        <v>2.94</v>
      </c>
      <c r="F68" s="20">
        <v>45625</v>
      </c>
      <c r="G68" s="33">
        <v>1</v>
      </c>
      <c r="H68" s="20"/>
    </row>
    <row r="69" spans="1:8">
      <c r="A69">
        <v>3617</v>
      </c>
      <c r="B69" t="s">
        <v>119</v>
      </c>
      <c r="C69" t="s">
        <v>468</v>
      </c>
      <c r="D69">
        <v>0</v>
      </c>
      <c r="E69" s="2">
        <v>32.6</v>
      </c>
      <c r="F69" s="20">
        <v>45335</v>
      </c>
      <c r="G69" s="33">
        <v>1</v>
      </c>
      <c r="H69" s="20"/>
    </row>
    <row r="70" spans="1:8">
      <c r="A70">
        <v>2108</v>
      </c>
      <c r="B70" t="s">
        <v>119</v>
      </c>
      <c r="C70" t="s">
        <v>469</v>
      </c>
      <c r="D70">
        <v>0</v>
      </c>
      <c r="E70" s="2">
        <v>4.63</v>
      </c>
      <c r="F70" s="20">
        <v>45326</v>
      </c>
      <c r="G70" s="33">
        <v>1</v>
      </c>
      <c r="H70" s="20"/>
    </row>
    <row r="71" spans="1:8">
      <c r="A71">
        <v>2102</v>
      </c>
      <c r="B71" t="s">
        <v>119</v>
      </c>
      <c r="C71" t="s">
        <v>125</v>
      </c>
      <c r="D71">
        <v>0</v>
      </c>
      <c r="E71" s="2">
        <v>19.690000000000001</v>
      </c>
      <c r="F71" s="20">
        <v>45326</v>
      </c>
      <c r="G71" s="33">
        <v>1</v>
      </c>
      <c r="H71" s="20"/>
    </row>
    <row r="72" spans="1:8">
      <c r="A72">
        <v>6645</v>
      </c>
      <c r="B72" t="s">
        <v>119</v>
      </c>
      <c r="C72" t="s">
        <v>470</v>
      </c>
      <c r="D72">
        <v>0</v>
      </c>
      <c r="E72" s="2">
        <v>19.28</v>
      </c>
      <c r="F72" s="20">
        <v>45625</v>
      </c>
      <c r="G72" s="33">
        <v>1</v>
      </c>
      <c r="H72" s="20"/>
    </row>
    <row r="73" spans="1:8">
      <c r="A73">
        <v>2075</v>
      </c>
      <c r="B73" t="s">
        <v>119</v>
      </c>
      <c r="C73" t="s">
        <v>126</v>
      </c>
      <c r="D73">
        <v>0</v>
      </c>
      <c r="E73" s="2">
        <v>9.4499999999999993</v>
      </c>
      <c r="F73" s="20">
        <v>45326</v>
      </c>
      <c r="G73" s="33">
        <v>1</v>
      </c>
      <c r="H73" s="20"/>
    </row>
    <row r="74" spans="1:8">
      <c r="A74">
        <v>1361</v>
      </c>
      <c r="B74" t="s">
        <v>119</v>
      </c>
      <c r="C74" t="s">
        <v>471</v>
      </c>
      <c r="D74">
        <v>0</v>
      </c>
      <c r="E74" s="2">
        <v>17.77</v>
      </c>
      <c r="F74" s="20">
        <v>45326</v>
      </c>
      <c r="G74" s="33">
        <v>1</v>
      </c>
      <c r="H74" s="20"/>
    </row>
    <row r="75" spans="1:8">
      <c r="A75">
        <v>2713</v>
      </c>
      <c r="B75" t="s">
        <v>119</v>
      </c>
      <c r="C75" t="s">
        <v>472</v>
      </c>
      <c r="D75">
        <v>0</v>
      </c>
      <c r="E75" s="2">
        <v>7.14</v>
      </c>
      <c r="F75" s="20">
        <v>45326</v>
      </c>
      <c r="G75" s="33">
        <v>1</v>
      </c>
      <c r="H75" s="20"/>
    </row>
    <row r="76" spans="1:8">
      <c r="A76">
        <v>6627</v>
      </c>
      <c r="B76" t="s">
        <v>119</v>
      </c>
      <c r="C76" t="s">
        <v>473</v>
      </c>
      <c r="D76">
        <v>0</v>
      </c>
      <c r="E76" s="2">
        <v>14.95</v>
      </c>
      <c r="F76" s="20">
        <v>45593</v>
      </c>
      <c r="G76" s="33">
        <v>1</v>
      </c>
      <c r="H76" s="20"/>
    </row>
    <row r="77" spans="1:8">
      <c r="A77">
        <v>6541</v>
      </c>
      <c r="B77" t="s">
        <v>119</v>
      </c>
      <c r="C77" t="s">
        <v>474</v>
      </c>
      <c r="D77">
        <v>0</v>
      </c>
      <c r="E77" s="2">
        <v>12</v>
      </c>
      <c r="F77" s="20">
        <v>45441</v>
      </c>
      <c r="G77" s="33">
        <v>1</v>
      </c>
      <c r="H77" s="20"/>
    </row>
    <row r="78" spans="1:8">
      <c r="A78">
        <v>1039</v>
      </c>
      <c r="B78" t="s">
        <v>119</v>
      </c>
      <c r="C78" s="27" t="s">
        <v>475</v>
      </c>
      <c r="D78" s="27">
        <v>0</v>
      </c>
      <c r="E78" s="2">
        <v>5.79</v>
      </c>
      <c r="F78" s="20">
        <v>45326</v>
      </c>
      <c r="G78" s="33">
        <v>1</v>
      </c>
      <c r="H78" s="20"/>
    </row>
    <row r="79" spans="1:8">
      <c r="A79">
        <v>1349</v>
      </c>
      <c r="B79" t="s">
        <v>119</v>
      </c>
      <c r="C79" t="s">
        <v>476</v>
      </c>
      <c r="D79" s="27">
        <v>0</v>
      </c>
      <c r="E79" s="2">
        <v>9.7100000000000009</v>
      </c>
      <c r="F79" s="20">
        <v>45326</v>
      </c>
      <c r="G79" s="33">
        <v>1</v>
      </c>
      <c r="H79" s="20"/>
    </row>
    <row r="80" spans="1:8">
      <c r="A80">
        <v>2116</v>
      </c>
      <c r="B80" t="s">
        <v>119</v>
      </c>
      <c r="C80" t="s">
        <v>127</v>
      </c>
      <c r="D80">
        <v>0</v>
      </c>
      <c r="E80" s="2">
        <v>25.54</v>
      </c>
      <c r="F80" s="20">
        <v>45326</v>
      </c>
      <c r="G80" s="33">
        <v>1</v>
      </c>
      <c r="H80" s="20"/>
    </row>
    <row r="81" spans="1:8">
      <c r="A81">
        <v>1324</v>
      </c>
      <c r="B81" t="s">
        <v>119</v>
      </c>
      <c r="C81" t="s">
        <v>477</v>
      </c>
      <c r="D81">
        <v>0</v>
      </c>
      <c r="E81" s="2">
        <v>23.1</v>
      </c>
      <c r="F81" s="20">
        <v>45326</v>
      </c>
      <c r="G81" s="33">
        <v>1</v>
      </c>
      <c r="H81" s="20"/>
    </row>
    <row r="82" spans="1:8">
      <c r="A82">
        <v>1040</v>
      </c>
      <c r="B82" t="s">
        <v>119</v>
      </c>
      <c r="C82" t="s">
        <v>128</v>
      </c>
      <c r="D82">
        <v>0</v>
      </c>
      <c r="E82" s="2">
        <v>8.5</v>
      </c>
      <c r="F82" s="20">
        <v>45326</v>
      </c>
      <c r="G82" s="33">
        <v>1</v>
      </c>
      <c r="H82" s="20"/>
    </row>
    <row r="83" spans="1:8">
      <c r="A83">
        <v>6603</v>
      </c>
      <c r="B83" t="s">
        <v>119</v>
      </c>
      <c r="C83" t="s">
        <v>478</v>
      </c>
      <c r="D83">
        <v>0</v>
      </c>
      <c r="E83" s="2">
        <v>6.37</v>
      </c>
      <c r="F83" s="20">
        <v>45563</v>
      </c>
      <c r="G83" s="33">
        <v>1</v>
      </c>
      <c r="H83" s="20"/>
    </row>
    <row r="84" spans="1:8">
      <c r="A84">
        <v>1041</v>
      </c>
      <c r="B84" t="s">
        <v>119</v>
      </c>
      <c r="C84" t="s">
        <v>479</v>
      </c>
      <c r="D84">
        <v>0</v>
      </c>
      <c r="E84" s="2">
        <v>12.3</v>
      </c>
      <c r="F84" s="20">
        <v>45326</v>
      </c>
      <c r="G84" s="33">
        <v>1</v>
      </c>
      <c r="H84" s="20"/>
    </row>
    <row r="85" spans="1:8">
      <c r="A85">
        <v>6706</v>
      </c>
      <c r="B85" t="s">
        <v>119</v>
      </c>
      <c r="C85" t="s">
        <v>480</v>
      </c>
      <c r="D85">
        <v>0</v>
      </c>
      <c r="E85" s="2">
        <v>3.22</v>
      </c>
      <c r="F85" s="20">
        <v>45715</v>
      </c>
      <c r="G85" s="33">
        <v>1</v>
      </c>
      <c r="H85" s="20"/>
    </row>
    <row r="86" spans="1:8">
      <c r="A86">
        <v>2715</v>
      </c>
      <c r="B86" t="s">
        <v>119</v>
      </c>
      <c r="C86" t="s">
        <v>481</v>
      </c>
      <c r="D86">
        <v>0</v>
      </c>
      <c r="E86" s="2">
        <v>15.57</v>
      </c>
      <c r="F86" s="20">
        <v>45326</v>
      </c>
      <c r="G86" s="33">
        <v>1</v>
      </c>
      <c r="H86" s="20"/>
    </row>
    <row r="87" spans="1:8">
      <c r="A87">
        <v>6438</v>
      </c>
      <c r="B87" t="s">
        <v>119</v>
      </c>
      <c r="C87" t="s">
        <v>482</v>
      </c>
      <c r="D87">
        <v>0</v>
      </c>
      <c r="E87" s="2">
        <v>7.95</v>
      </c>
      <c r="F87" s="20">
        <v>45380</v>
      </c>
      <c r="G87" s="33">
        <v>1</v>
      </c>
      <c r="H87" s="20"/>
    </row>
    <row r="88" spans="1:8">
      <c r="A88">
        <v>2185</v>
      </c>
      <c r="B88" t="s">
        <v>119</v>
      </c>
      <c r="C88" t="s">
        <v>483</v>
      </c>
      <c r="D88">
        <v>0</v>
      </c>
      <c r="E88" s="2">
        <v>5.19</v>
      </c>
      <c r="F88" s="20">
        <v>45326</v>
      </c>
      <c r="G88" s="33">
        <v>1</v>
      </c>
      <c r="H88" s="20"/>
    </row>
    <row r="89" spans="1:8">
      <c r="A89">
        <v>6574</v>
      </c>
      <c r="B89" t="s">
        <v>119</v>
      </c>
      <c r="C89" t="s">
        <v>484</v>
      </c>
      <c r="D89" s="27">
        <v>0</v>
      </c>
      <c r="E89" s="2">
        <v>89.24</v>
      </c>
      <c r="F89" s="20">
        <v>45502</v>
      </c>
      <c r="G89" s="33">
        <v>1</v>
      </c>
      <c r="H89" s="20"/>
    </row>
    <row r="90" spans="1:8">
      <c r="A90">
        <v>2706</v>
      </c>
      <c r="B90" t="s">
        <v>119</v>
      </c>
      <c r="C90" t="s">
        <v>485</v>
      </c>
      <c r="D90">
        <v>0</v>
      </c>
      <c r="E90" s="2">
        <v>42.71</v>
      </c>
      <c r="F90" s="20">
        <v>45326</v>
      </c>
      <c r="G90" s="33">
        <v>1</v>
      </c>
      <c r="H90" s="20"/>
    </row>
    <row r="91" spans="1:8">
      <c r="A91">
        <v>1042</v>
      </c>
      <c r="B91" t="s">
        <v>119</v>
      </c>
      <c r="C91" t="s">
        <v>129</v>
      </c>
      <c r="D91">
        <v>0</v>
      </c>
      <c r="E91" s="2">
        <v>18.18</v>
      </c>
      <c r="F91" s="20">
        <v>45326</v>
      </c>
      <c r="G91" s="33">
        <v>1</v>
      </c>
      <c r="H91" s="20"/>
    </row>
    <row r="92" spans="1:8">
      <c r="A92">
        <v>2100</v>
      </c>
      <c r="B92" t="s">
        <v>119</v>
      </c>
      <c r="C92" t="s">
        <v>486</v>
      </c>
      <c r="D92">
        <v>0</v>
      </c>
      <c r="E92" s="2">
        <v>39.99</v>
      </c>
      <c r="F92" s="20">
        <v>45326</v>
      </c>
      <c r="G92" s="33">
        <v>1</v>
      </c>
      <c r="H92" s="20"/>
    </row>
    <row r="93" spans="1:8">
      <c r="A93">
        <v>6711</v>
      </c>
      <c r="B93" t="s">
        <v>119</v>
      </c>
      <c r="C93" s="27" t="s">
        <v>487</v>
      </c>
      <c r="D93" s="27">
        <v>0</v>
      </c>
      <c r="E93" s="2">
        <v>4.53</v>
      </c>
      <c r="F93" s="20">
        <v>45715</v>
      </c>
      <c r="G93" s="33">
        <v>1</v>
      </c>
      <c r="H93" s="20"/>
    </row>
    <row r="94" spans="1:8">
      <c r="A94">
        <v>6639</v>
      </c>
      <c r="B94" t="s">
        <v>119</v>
      </c>
      <c r="C94" t="s">
        <v>487</v>
      </c>
      <c r="D94">
        <v>0</v>
      </c>
      <c r="E94" s="2">
        <v>4.53</v>
      </c>
      <c r="F94" s="20">
        <v>45600</v>
      </c>
      <c r="G94" s="33">
        <v>1</v>
      </c>
      <c r="H94" s="20"/>
    </row>
    <row r="95" spans="1:8">
      <c r="A95">
        <v>2186</v>
      </c>
      <c r="B95" t="s">
        <v>119</v>
      </c>
      <c r="C95" t="s">
        <v>488</v>
      </c>
      <c r="D95">
        <v>0</v>
      </c>
      <c r="E95" s="2">
        <v>3.47</v>
      </c>
      <c r="F95" s="20">
        <v>45326</v>
      </c>
      <c r="G95" s="33">
        <v>1</v>
      </c>
      <c r="H95" s="20"/>
    </row>
    <row r="96" spans="1:8">
      <c r="A96">
        <v>1325</v>
      </c>
      <c r="B96" t="s">
        <v>119</v>
      </c>
      <c r="C96" t="s">
        <v>489</v>
      </c>
      <c r="D96">
        <v>0</v>
      </c>
      <c r="E96" s="2">
        <v>16.5</v>
      </c>
      <c r="F96" s="20">
        <v>45326</v>
      </c>
      <c r="G96" s="33">
        <v>1</v>
      </c>
      <c r="H96" s="20"/>
    </row>
    <row r="97" spans="1:8">
      <c r="A97">
        <v>6771</v>
      </c>
      <c r="B97" t="s">
        <v>119</v>
      </c>
      <c r="C97" t="s">
        <v>1613</v>
      </c>
      <c r="D97">
        <v>0</v>
      </c>
      <c r="E97" s="2">
        <v>4.13</v>
      </c>
      <c r="F97" s="20">
        <v>45930</v>
      </c>
      <c r="G97" s="33">
        <v>1</v>
      </c>
      <c r="H97" s="20"/>
    </row>
    <row r="98" spans="1:8">
      <c r="A98">
        <v>6768</v>
      </c>
      <c r="B98" t="s">
        <v>119</v>
      </c>
      <c r="C98" t="s">
        <v>490</v>
      </c>
      <c r="D98">
        <v>0</v>
      </c>
      <c r="E98" s="2">
        <v>3.84</v>
      </c>
      <c r="F98" s="20">
        <v>45930</v>
      </c>
      <c r="G98" s="33">
        <v>1</v>
      </c>
      <c r="H98" s="20"/>
    </row>
    <row r="99" spans="1:8">
      <c r="A99">
        <v>6772</v>
      </c>
      <c r="B99" t="s">
        <v>119</v>
      </c>
      <c r="C99" t="s">
        <v>491</v>
      </c>
      <c r="D99">
        <v>0</v>
      </c>
      <c r="E99" s="2">
        <v>5.28</v>
      </c>
      <c r="F99" s="20">
        <v>45930</v>
      </c>
      <c r="G99" s="33">
        <v>1</v>
      </c>
      <c r="H99" s="20"/>
    </row>
    <row r="100" spans="1:8">
      <c r="A100">
        <v>6770</v>
      </c>
      <c r="B100" t="s">
        <v>119</v>
      </c>
      <c r="C100" t="s">
        <v>492</v>
      </c>
      <c r="D100">
        <v>0</v>
      </c>
      <c r="E100" s="2">
        <v>4.75</v>
      </c>
      <c r="F100" s="20">
        <v>45930</v>
      </c>
      <c r="G100" s="33">
        <v>1</v>
      </c>
      <c r="H100" s="20"/>
    </row>
    <row r="101" spans="1:8">
      <c r="A101">
        <v>1329</v>
      </c>
      <c r="B101" t="s">
        <v>119</v>
      </c>
      <c r="C101" t="s">
        <v>130</v>
      </c>
      <c r="D101">
        <v>0</v>
      </c>
      <c r="E101" s="2">
        <v>16.5</v>
      </c>
      <c r="F101" s="20">
        <v>45326</v>
      </c>
      <c r="G101" s="33">
        <v>1</v>
      </c>
      <c r="H101" s="20"/>
    </row>
    <row r="102" spans="1:8">
      <c r="A102">
        <v>6769</v>
      </c>
      <c r="B102" t="s">
        <v>119</v>
      </c>
      <c r="C102" t="s">
        <v>1614</v>
      </c>
      <c r="D102">
        <v>0</v>
      </c>
      <c r="E102" s="2">
        <v>3.84</v>
      </c>
      <c r="F102" s="20">
        <v>45930</v>
      </c>
      <c r="G102" s="33">
        <v>1</v>
      </c>
      <c r="H102" s="20"/>
    </row>
    <row r="103" spans="1:8">
      <c r="A103">
        <v>1330</v>
      </c>
      <c r="B103" t="s">
        <v>119</v>
      </c>
      <c r="C103" t="s">
        <v>131</v>
      </c>
      <c r="D103">
        <v>0</v>
      </c>
      <c r="E103" s="2">
        <v>2.88</v>
      </c>
      <c r="F103" s="20">
        <v>45326</v>
      </c>
      <c r="G103" s="33">
        <v>1</v>
      </c>
      <c r="H103" s="20"/>
    </row>
    <row r="104" spans="1:8">
      <c r="A104">
        <v>6708</v>
      </c>
      <c r="B104" t="s">
        <v>119</v>
      </c>
      <c r="C104" t="s">
        <v>493</v>
      </c>
      <c r="D104">
        <v>0</v>
      </c>
      <c r="E104" s="2">
        <v>16.8</v>
      </c>
      <c r="F104" s="20">
        <v>45715</v>
      </c>
      <c r="G104" s="33">
        <v>1</v>
      </c>
      <c r="H104" s="20"/>
    </row>
    <row r="105" spans="1:8">
      <c r="A105">
        <v>3637</v>
      </c>
      <c r="B105" t="s">
        <v>119</v>
      </c>
      <c r="C105" t="s">
        <v>494</v>
      </c>
      <c r="D105">
        <v>0</v>
      </c>
      <c r="E105" s="2">
        <v>55.08</v>
      </c>
      <c r="F105" s="20">
        <v>45335</v>
      </c>
      <c r="G105" s="33">
        <v>1</v>
      </c>
      <c r="H105" s="20"/>
    </row>
    <row r="106" spans="1:8">
      <c r="A106">
        <v>2189</v>
      </c>
      <c r="B106" t="s">
        <v>119</v>
      </c>
      <c r="C106" t="s">
        <v>132</v>
      </c>
      <c r="D106">
        <v>0</v>
      </c>
      <c r="E106" s="2">
        <v>5.23</v>
      </c>
      <c r="F106" s="20">
        <v>45326</v>
      </c>
      <c r="G106" s="33">
        <v>1</v>
      </c>
      <c r="H106" s="20"/>
    </row>
    <row r="107" spans="1:8">
      <c r="A107">
        <v>3636</v>
      </c>
      <c r="B107" t="s">
        <v>119</v>
      </c>
      <c r="C107" t="s">
        <v>495</v>
      </c>
      <c r="D107">
        <v>0</v>
      </c>
      <c r="E107" s="2">
        <v>16.5</v>
      </c>
      <c r="F107" s="20">
        <v>45335</v>
      </c>
      <c r="G107" s="33">
        <v>1</v>
      </c>
      <c r="H107" s="20"/>
    </row>
    <row r="108" spans="1:8">
      <c r="A108">
        <v>1332</v>
      </c>
      <c r="B108" t="s">
        <v>119</v>
      </c>
      <c r="C108" t="s">
        <v>496</v>
      </c>
      <c r="D108">
        <v>0</v>
      </c>
      <c r="E108" s="2">
        <v>4.8499999999999996</v>
      </c>
      <c r="F108" s="20">
        <v>45326</v>
      </c>
      <c r="G108" s="33">
        <v>1</v>
      </c>
      <c r="H108" s="20"/>
    </row>
    <row r="109" spans="1:8">
      <c r="A109">
        <v>3638</v>
      </c>
      <c r="B109" t="s">
        <v>119</v>
      </c>
      <c r="C109" t="s">
        <v>497</v>
      </c>
      <c r="D109">
        <v>0</v>
      </c>
      <c r="E109" s="2">
        <v>20.9</v>
      </c>
      <c r="F109" s="20">
        <v>45335</v>
      </c>
      <c r="G109" s="33">
        <v>1</v>
      </c>
      <c r="H109" s="20"/>
    </row>
    <row r="110" spans="1:8">
      <c r="A110">
        <v>1333</v>
      </c>
      <c r="B110" t="s">
        <v>119</v>
      </c>
      <c r="C110" t="s">
        <v>498</v>
      </c>
      <c r="D110">
        <v>0</v>
      </c>
      <c r="E110" s="2">
        <v>16.5</v>
      </c>
      <c r="F110" s="20">
        <v>45326</v>
      </c>
      <c r="G110" s="33">
        <v>1</v>
      </c>
      <c r="H110" s="20"/>
    </row>
    <row r="111" spans="1:8">
      <c r="A111">
        <v>2187</v>
      </c>
      <c r="B111" t="s">
        <v>119</v>
      </c>
      <c r="C111" t="s">
        <v>133</v>
      </c>
      <c r="D111">
        <v>0</v>
      </c>
      <c r="E111" s="2">
        <v>4.1900000000000004</v>
      </c>
      <c r="F111" s="20">
        <v>45326</v>
      </c>
      <c r="G111" s="33">
        <v>1</v>
      </c>
      <c r="H111" s="20"/>
    </row>
    <row r="112" spans="1:8">
      <c r="A112">
        <v>3644</v>
      </c>
      <c r="B112" t="s">
        <v>119</v>
      </c>
      <c r="C112" t="s">
        <v>499</v>
      </c>
      <c r="D112" s="27">
        <v>0</v>
      </c>
      <c r="E112" s="2">
        <v>10.6</v>
      </c>
      <c r="F112" s="20">
        <v>45335</v>
      </c>
      <c r="G112" s="33">
        <v>1</v>
      </c>
      <c r="H112" s="20"/>
    </row>
    <row r="113" spans="1:8">
      <c r="A113">
        <v>1334</v>
      </c>
      <c r="B113" t="s">
        <v>119</v>
      </c>
      <c r="C113" t="s">
        <v>500</v>
      </c>
      <c r="D113">
        <v>0</v>
      </c>
      <c r="E113" s="2">
        <v>39.06</v>
      </c>
      <c r="F113" s="20">
        <v>45326</v>
      </c>
      <c r="G113" s="33">
        <v>1</v>
      </c>
      <c r="H113" s="20"/>
    </row>
    <row r="114" spans="1:8">
      <c r="A114">
        <v>1043</v>
      </c>
      <c r="B114" t="s">
        <v>119</v>
      </c>
      <c r="C114" t="s">
        <v>501</v>
      </c>
      <c r="D114">
        <v>0</v>
      </c>
      <c r="E114" s="2">
        <v>9.69</v>
      </c>
      <c r="F114" s="20">
        <v>45326</v>
      </c>
      <c r="G114" s="33">
        <v>1</v>
      </c>
      <c r="H114" s="20"/>
    </row>
    <row r="115" spans="1:8">
      <c r="A115">
        <v>6602</v>
      </c>
      <c r="B115" t="s">
        <v>119</v>
      </c>
      <c r="C115" t="s">
        <v>502</v>
      </c>
      <c r="D115">
        <v>0</v>
      </c>
      <c r="E115" s="2">
        <v>19.899999999999999</v>
      </c>
      <c r="F115" s="20">
        <v>45563</v>
      </c>
      <c r="G115" s="33">
        <v>1</v>
      </c>
      <c r="H115" s="20"/>
    </row>
    <row r="116" spans="1:8">
      <c r="A116">
        <v>1044</v>
      </c>
      <c r="B116" t="s">
        <v>119</v>
      </c>
      <c r="C116" t="s">
        <v>503</v>
      </c>
      <c r="D116">
        <v>0</v>
      </c>
      <c r="E116" s="2">
        <v>27.36</v>
      </c>
      <c r="F116" s="20">
        <v>45326</v>
      </c>
      <c r="G116" s="33">
        <v>1</v>
      </c>
      <c r="H116" s="20"/>
    </row>
    <row r="117" spans="1:8">
      <c r="A117">
        <v>2118</v>
      </c>
      <c r="B117" t="s">
        <v>119</v>
      </c>
      <c r="C117" t="s">
        <v>504</v>
      </c>
      <c r="D117">
        <v>0</v>
      </c>
      <c r="E117" s="2">
        <v>4.09</v>
      </c>
      <c r="F117" s="20">
        <v>45326</v>
      </c>
      <c r="G117" s="33">
        <v>1</v>
      </c>
      <c r="H117" s="20"/>
    </row>
    <row r="118" spans="1:8">
      <c r="A118">
        <v>6598</v>
      </c>
      <c r="B118" t="s">
        <v>119</v>
      </c>
      <c r="C118" t="s">
        <v>505</v>
      </c>
      <c r="D118">
        <v>0</v>
      </c>
      <c r="E118" s="2">
        <v>8.9700000000000006</v>
      </c>
      <c r="F118" s="20">
        <v>45563</v>
      </c>
      <c r="G118" s="33">
        <v>1</v>
      </c>
      <c r="H118" s="20"/>
    </row>
    <row r="119" spans="1:8">
      <c r="A119">
        <v>2717</v>
      </c>
      <c r="B119" t="s">
        <v>119</v>
      </c>
      <c r="C119" t="s">
        <v>506</v>
      </c>
      <c r="D119">
        <v>0</v>
      </c>
      <c r="E119" s="2">
        <v>11.03</v>
      </c>
      <c r="F119" s="20">
        <v>45326</v>
      </c>
      <c r="G119" s="33">
        <v>1</v>
      </c>
      <c r="H119" s="20"/>
    </row>
    <row r="120" spans="1:8">
      <c r="A120">
        <v>2175</v>
      </c>
      <c r="B120" t="s">
        <v>119</v>
      </c>
      <c r="C120" t="s">
        <v>507</v>
      </c>
      <c r="D120">
        <v>0</v>
      </c>
      <c r="E120" s="2">
        <v>8.08</v>
      </c>
      <c r="F120" s="20">
        <v>45326</v>
      </c>
      <c r="G120" s="33">
        <v>1</v>
      </c>
      <c r="H120" s="20"/>
    </row>
    <row r="121" spans="1:8">
      <c r="A121">
        <v>1046</v>
      </c>
      <c r="B121" t="s">
        <v>119</v>
      </c>
      <c r="C121" t="s">
        <v>508</v>
      </c>
      <c r="D121">
        <v>0</v>
      </c>
      <c r="E121" s="2">
        <v>20.63</v>
      </c>
      <c r="F121" s="20">
        <v>45326</v>
      </c>
      <c r="G121" s="33">
        <v>1</v>
      </c>
      <c r="H121" s="20"/>
    </row>
    <row r="122" spans="1:8">
      <c r="A122">
        <v>1047</v>
      </c>
      <c r="B122" t="s">
        <v>119</v>
      </c>
      <c r="C122" t="s">
        <v>509</v>
      </c>
      <c r="D122">
        <v>0</v>
      </c>
      <c r="E122" s="2">
        <v>9.19</v>
      </c>
      <c r="F122" s="20">
        <v>45326</v>
      </c>
      <c r="G122" s="33">
        <v>1</v>
      </c>
      <c r="H122" s="20"/>
    </row>
    <row r="123" spans="1:8">
      <c r="A123">
        <v>1048</v>
      </c>
      <c r="B123" t="s">
        <v>119</v>
      </c>
      <c r="C123" s="27" t="s">
        <v>510</v>
      </c>
      <c r="D123" s="27">
        <v>0</v>
      </c>
      <c r="E123" s="2">
        <v>4.09</v>
      </c>
      <c r="F123" s="20">
        <v>45326</v>
      </c>
      <c r="G123" s="33">
        <v>1</v>
      </c>
      <c r="H123" s="20"/>
    </row>
    <row r="124" spans="1:8">
      <c r="A124">
        <v>1335</v>
      </c>
      <c r="B124" t="s">
        <v>119</v>
      </c>
      <c r="C124" s="27" t="s">
        <v>511</v>
      </c>
      <c r="D124">
        <v>0</v>
      </c>
      <c r="E124" s="2">
        <v>18.079999999999998</v>
      </c>
      <c r="F124" s="20">
        <v>45326</v>
      </c>
      <c r="G124" s="33">
        <v>1</v>
      </c>
      <c r="H124" s="20"/>
    </row>
    <row r="125" spans="1:8">
      <c r="A125">
        <v>1336</v>
      </c>
      <c r="B125" t="s">
        <v>119</v>
      </c>
      <c r="C125" t="s">
        <v>512</v>
      </c>
      <c r="D125">
        <v>0</v>
      </c>
      <c r="E125" s="2">
        <v>50.23</v>
      </c>
      <c r="F125" s="20">
        <v>45326</v>
      </c>
      <c r="G125" s="33">
        <v>1</v>
      </c>
      <c r="H125" s="20"/>
    </row>
    <row r="126" spans="1:8">
      <c r="A126">
        <v>6437</v>
      </c>
      <c r="B126" t="s">
        <v>119</v>
      </c>
      <c r="C126" t="s">
        <v>513</v>
      </c>
      <c r="D126">
        <v>0</v>
      </c>
      <c r="E126" s="2">
        <v>30.26</v>
      </c>
      <c r="F126" s="20">
        <v>45380</v>
      </c>
      <c r="G126" s="33">
        <v>1</v>
      </c>
      <c r="H126" s="20"/>
    </row>
    <row r="127" spans="1:8">
      <c r="A127">
        <v>2072</v>
      </c>
      <c r="B127" t="s">
        <v>119</v>
      </c>
      <c r="C127" t="s">
        <v>514</v>
      </c>
      <c r="D127">
        <v>0</v>
      </c>
      <c r="E127" s="2">
        <v>42.99</v>
      </c>
      <c r="F127" s="20">
        <v>45326</v>
      </c>
      <c r="G127" s="33">
        <v>1</v>
      </c>
      <c r="H127" s="20"/>
    </row>
    <row r="128" spans="1:8">
      <c r="A128">
        <v>2121</v>
      </c>
      <c r="B128" t="s">
        <v>119</v>
      </c>
      <c r="C128" t="s">
        <v>515</v>
      </c>
      <c r="D128">
        <v>0</v>
      </c>
      <c r="E128" s="2">
        <v>7.41</v>
      </c>
      <c r="F128" s="20">
        <v>45326</v>
      </c>
      <c r="G128" s="33">
        <v>1</v>
      </c>
      <c r="H128" s="20"/>
    </row>
    <row r="129" spans="1:8">
      <c r="A129">
        <v>6622</v>
      </c>
      <c r="B129" t="s">
        <v>119</v>
      </c>
      <c r="C129" s="27" t="s">
        <v>516</v>
      </c>
      <c r="D129">
        <v>0</v>
      </c>
      <c r="E129" s="2">
        <v>9.8000000000000007</v>
      </c>
      <c r="F129" s="20">
        <v>45593</v>
      </c>
      <c r="G129" s="33">
        <v>1</v>
      </c>
      <c r="H129" s="20"/>
    </row>
    <row r="130" spans="1:8">
      <c r="A130">
        <v>1049</v>
      </c>
      <c r="B130" t="s">
        <v>119</v>
      </c>
      <c r="C130" s="27" t="s">
        <v>135</v>
      </c>
      <c r="D130">
        <v>0</v>
      </c>
      <c r="E130" s="2">
        <v>6.15</v>
      </c>
      <c r="F130" s="20">
        <v>45326</v>
      </c>
      <c r="G130" s="33">
        <v>1</v>
      </c>
      <c r="H130" s="20"/>
    </row>
    <row r="131" spans="1:8">
      <c r="A131">
        <v>2711</v>
      </c>
      <c r="B131" t="s">
        <v>119</v>
      </c>
      <c r="C131" t="s">
        <v>517</v>
      </c>
      <c r="D131" s="27">
        <v>0</v>
      </c>
      <c r="E131" s="2">
        <v>29.63</v>
      </c>
      <c r="F131" s="20">
        <v>45326</v>
      </c>
      <c r="G131" s="33">
        <v>1</v>
      </c>
      <c r="H131" s="20"/>
    </row>
    <row r="132" spans="1:8">
      <c r="A132">
        <v>6075</v>
      </c>
      <c r="B132" t="s">
        <v>119</v>
      </c>
      <c r="C132" t="s">
        <v>518</v>
      </c>
      <c r="D132" s="27">
        <v>0</v>
      </c>
      <c r="E132" s="2">
        <v>17.07</v>
      </c>
      <c r="F132" s="20">
        <v>45351</v>
      </c>
      <c r="G132" s="33">
        <v>1</v>
      </c>
      <c r="H132" s="20"/>
    </row>
    <row r="133" spans="1:8">
      <c r="A133">
        <v>6593</v>
      </c>
      <c r="B133" t="s">
        <v>119</v>
      </c>
      <c r="C133" t="s">
        <v>519</v>
      </c>
      <c r="D133" s="27">
        <v>0</v>
      </c>
      <c r="E133" s="2">
        <v>2.65</v>
      </c>
      <c r="F133" s="20">
        <v>45563</v>
      </c>
      <c r="G133" s="33">
        <v>1</v>
      </c>
      <c r="H133" s="20"/>
    </row>
    <row r="134" spans="1:8">
      <c r="A134">
        <v>6644</v>
      </c>
      <c r="B134" t="s">
        <v>119</v>
      </c>
      <c r="C134" t="s">
        <v>520</v>
      </c>
      <c r="D134" s="27">
        <v>0</v>
      </c>
      <c r="E134" s="2">
        <v>15.33</v>
      </c>
      <c r="F134" s="20">
        <v>45625</v>
      </c>
      <c r="G134" s="33">
        <v>1</v>
      </c>
      <c r="H134" s="20"/>
    </row>
    <row r="135" spans="1:8">
      <c r="A135">
        <v>1337</v>
      </c>
      <c r="B135" t="s">
        <v>119</v>
      </c>
      <c r="C135" t="s">
        <v>521</v>
      </c>
      <c r="D135" s="27">
        <v>0</v>
      </c>
      <c r="E135" s="2">
        <v>51.15</v>
      </c>
      <c r="F135" s="20">
        <v>45326</v>
      </c>
      <c r="G135" s="33">
        <v>1</v>
      </c>
      <c r="H135" s="20"/>
    </row>
    <row r="136" spans="1:8">
      <c r="A136">
        <v>1338</v>
      </c>
      <c r="B136" t="s">
        <v>119</v>
      </c>
      <c r="C136" t="s">
        <v>522</v>
      </c>
      <c r="D136">
        <v>0</v>
      </c>
      <c r="E136" s="2">
        <v>0.42</v>
      </c>
      <c r="F136" s="20">
        <v>45326</v>
      </c>
      <c r="G136" s="33">
        <v>1</v>
      </c>
      <c r="H136" s="20"/>
    </row>
    <row r="137" spans="1:8">
      <c r="A137">
        <v>2085</v>
      </c>
      <c r="B137" t="s">
        <v>119</v>
      </c>
      <c r="C137" t="s">
        <v>63</v>
      </c>
      <c r="D137" s="27">
        <v>0</v>
      </c>
      <c r="E137" s="2">
        <v>4.4800000000000004</v>
      </c>
      <c r="F137" s="20">
        <v>45326</v>
      </c>
      <c r="G137" s="33">
        <v>1</v>
      </c>
      <c r="H137" s="20"/>
    </row>
    <row r="138" spans="1:8">
      <c r="A138">
        <v>3628</v>
      </c>
      <c r="B138" t="s">
        <v>119</v>
      </c>
      <c r="C138" t="s">
        <v>136</v>
      </c>
      <c r="D138" s="27">
        <v>0</v>
      </c>
      <c r="E138" s="2">
        <v>6.91</v>
      </c>
      <c r="F138" s="20">
        <v>45335</v>
      </c>
      <c r="G138" s="33">
        <v>1</v>
      </c>
      <c r="H138" s="20"/>
    </row>
    <row r="139" spans="1:8">
      <c r="A139">
        <v>3635</v>
      </c>
      <c r="B139" t="s">
        <v>119</v>
      </c>
      <c r="C139" t="s">
        <v>137</v>
      </c>
      <c r="D139" s="27">
        <v>0</v>
      </c>
      <c r="E139" s="2">
        <v>2.0699999999999998</v>
      </c>
      <c r="F139" s="20">
        <v>45335</v>
      </c>
      <c r="G139" s="33">
        <v>1</v>
      </c>
      <c r="H139" s="20"/>
    </row>
    <row r="140" spans="1:8">
      <c r="A140">
        <v>1050</v>
      </c>
      <c r="B140" t="s">
        <v>119</v>
      </c>
      <c r="C140" t="s">
        <v>523</v>
      </c>
      <c r="D140" s="27">
        <v>0</v>
      </c>
      <c r="E140" s="2">
        <v>14.99</v>
      </c>
      <c r="F140" s="20">
        <v>45326</v>
      </c>
      <c r="G140" s="33">
        <v>1</v>
      </c>
      <c r="H140" s="20"/>
    </row>
    <row r="141" spans="1:8">
      <c r="A141">
        <v>6653</v>
      </c>
      <c r="B141" t="s">
        <v>119</v>
      </c>
      <c r="C141" t="s">
        <v>524</v>
      </c>
      <c r="D141">
        <v>0</v>
      </c>
      <c r="E141" s="2">
        <v>11.2</v>
      </c>
      <c r="F141" s="20">
        <v>45625</v>
      </c>
      <c r="G141" s="33">
        <v>1</v>
      </c>
      <c r="H141" s="20"/>
    </row>
    <row r="142" spans="1:8">
      <c r="A142">
        <v>6600</v>
      </c>
      <c r="B142" t="s">
        <v>119</v>
      </c>
      <c r="C142" t="s">
        <v>525</v>
      </c>
      <c r="D142">
        <v>0</v>
      </c>
      <c r="E142" s="2">
        <v>26.1</v>
      </c>
      <c r="F142" s="20">
        <v>45563</v>
      </c>
      <c r="G142" s="33">
        <v>1</v>
      </c>
      <c r="H142" s="20"/>
    </row>
    <row r="143" spans="1:8">
      <c r="A143">
        <v>2078</v>
      </c>
      <c r="B143" t="s">
        <v>119</v>
      </c>
      <c r="C143" t="s">
        <v>526</v>
      </c>
      <c r="D143">
        <v>0</v>
      </c>
      <c r="E143" s="2">
        <v>25.24</v>
      </c>
      <c r="F143" s="20">
        <v>45326</v>
      </c>
      <c r="G143" s="33">
        <v>1</v>
      </c>
      <c r="H143" s="20"/>
    </row>
    <row r="144" spans="1:8">
      <c r="A144">
        <v>2120</v>
      </c>
      <c r="B144" t="s">
        <v>119</v>
      </c>
      <c r="C144" t="s">
        <v>138</v>
      </c>
      <c r="D144">
        <v>0</v>
      </c>
      <c r="E144" s="2">
        <v>8.6999999999999993</v>
      </c>
      <c r="F144" s="20">
        <v>45326</v>
      </c>
      <c r="G144" s="33">
        <v>1</v>
      </c>
      <c r="H144" s="20"/>
    </row>
    <row r="145" spans="1:8">
      <c r="A145">
        <v>3629</v>
      </c>
      <c r="B145" t="s">
        <v>119</v>
      </c>
      <c r="C145" t="s">
        <v>139</v>
      </c>
      <c r="D145">
        <v>0</v>
      </c>
      <c r="E145" s="2">
        <v>10.3</v>
      </c>
      <c r="F145" s="20">
        <v>45335</v>
      </c>
      <c r="G145" s="33">
        <v>1</v>
      </c>
      <c r="H145" s="20"/>
    </row>
    <row r="146" spans="1:8">
      <c r="A146">
        <v>2117</v>
      </c>
      <c r="B146" t="s">
        <v>119</v>
      </c>
      <c r="C146" s="27" t="s">
        <v>140</v>
      </c>
      <c r="D146">
        <v>0</v>
      </c>
      <c r="E146" s="2">
        <v>25.04</v>
      </c>
      <c r="F146" s="20">
        <v>45326</v>
      </c>
      <c r="G146" s="33">
        <v>1</v>
      </c>
      <c r="H146" s="20"/>
    </row>
    <row r="147" spans="1:8">
      <c r="A147">
        <v>3625</v>
      </c>
      <c r="B147" t="s">
        <v>119</v>
      </c>
      <c r="C147" s="27" t="s">
        <v>141</v>
      </c>
      <c r="D147">
        <v>0</v>
      </c>
      <c r="E147" s="2">
        <v>59.45</v>
      </c>
      <c r="F147" s="20">
        <v>45335</v>
      </c>
      <c r="G147" s="33">
        <v>1</v>
      </c>
      <c r="H147" s="20"/>
    </row>
    <row r="148" spans="1:8">
      <c r="A148">
        <v>1052</v>
      </c>
      <c r="B148" t="s">
        <v>119</v>
      </c>
      <c r="C148" t="s">
        <v>527</v>
      </c>
      <c r="D148">
        <v>0</v>
      </c>
      <c r="E148" s="2">
        <v>58</v>
      </c>
      <c r="F148" s="20">
        <v>45326</v>
      </c>
      <c r="G148" s="33">
        <v>1</v>
      </c>
      <c r="H148" s="20"/>
    </row>
    <row r="149" spans="1:8">
      <c r="A149">
        <v>6542</v>
      </c>
      <c r="B149" t="s">
        <v>119</v>
      </c>
      <c r="C149" s="27" t="s">
        <v>528</v>
      </c>
      <c r="D149">
        <v>0</v>
      </c>
      <c r="E149" s="2">
        <v>94.39</v>
      </c>
      <c r="F149" s="20">
        <v>45441</v>
      </c>
      <c r="G149" s="33">
        <v>1</v>
      </c>
      <c r="H149" s="20"/>
    </row>
    <row r="150" spans="1:8">
      <c r="A150">
        <v>2083</v>
      </c>
      <c r="B150" t="s">
        <v>119</v>
      </c>
      <c r="C150" t="s">
        <v>142</v>
      </c>
      <c r="D150">
        <v>0</v>
      </c>
      <c r="E150" s="2">
        <v>13.27</v>
      </c>
      <c r="F150" s="20">
        <v>45326</v>
      </c>
      <c r="G150" s="33">
        <v>1</v>
      </c>
      <c r="H150" s="20"/>
    </row>
    <row r="151" spans="1:8">
      <c r="A151">
        <v>6697</v>
      </c>
      <c r="B151" t="s">
        <v>119</v>
      </c>
      <c r="C151" t="s">
        <v>529</v>
      </c>
      <c r="D151">
        <v>0</v>
      </c>
      <c r="E151" s="2">
        <v>3.06</v>
      </c>
      <c r="F151" s="20">
        <v>45688</v>
      </c>
      <c r="G151" s="33">
        <v>1</v>
      </c>
      <c r="H151" s="20"/>
    </row>
    <row r="152" spans="1:8">
      <c r="A152">
        <v>2097</v>
      </c>
      <c r="B152" t="s">
        <v>119</v>
      </c>
      <c r="C152" s="27" t="s">
        <v>530</v>
      </c>
      <c r="D152">
        <v>0</v>
      </c>
      <c r="E152" s="2">
        <v>6.73</v>
      </c>
      <c r="F152" s="20">
        <v>45326</v>
      </c>
      <c r="G152" s="33">
        <v>1</v>
      </c>
      <c r="H152" s="20"/>
    </row>
    <row r="153" spans="1:8">
      <c r="A153">
        <v>6611</v>
      </c>
      <c r="B153" t="s">
        <v>119</v>
      </c>
      <c r="C153" t="s">
        <v>531</v>
      </c>
      <c r="D153">
        <v>0</v>
      </c>
      <c r="E153" s="2">
        <v>10.36</v>
      </c>
      <c r="F153" s="20">
        <v>45563</v>
      </c>
      <c r="G153" s="33">
        <v>1</v>
      </c>
      <c r="H153" s="20"/>
    </row>
    <row r="154" spans="1:8">
      <c r="A154">
        <v>6610</v>
      </c>
      <c r="B154" t="s">
        <v>119</v>
      </c>
      <c r="C154" t="s">
        <v>532</v>
      </c>
      <c r="D154">
        <v>0</v>
      </c>
      <c r="E154" s="2">
        <v>13.99</v>
      </c>
      <c r="F154" s="20">
        <v>45563</v>
      </c>
      <c r="G154" s="33">
        <v>1</v>
      </c>
      <c r="H154" s="20"/>
    </row>
    <row r="155" spans="1:8">
      <c r="A155">
        <v>6609</v>
      </c>
      <c r="B155" t="s">
        <v>119</v>
      </c>
      <c r="C155" t="s">
        <v>533</v>
      </c>
      <c r="D155">
        <v>0</v>
      </c>
      <c r="E155" s="2">
        <v>10.37</v>
      </c>
      <c r="F155" s="20">
        <v>45563</v>
      </c>
      <c r="G155" s="33">
        <v>1</v>
      </c>
      <c r="H155" s="20"/>
    </row>
    <row r="156" spans="1:8">
      <c r="A156">
        <v>6608</v>
      </c>
      <c r="B156" t="s">
        <v>119</v>
      </c>
      <c r="C156" t="s">
        <v>534</v>
      </c>
      <c r="D156">
        <v>0</v>
      </c>
      <c r="E156" s="2">
        <v>10.24</v>
      </c>
      <c r="F156" s="20">
        <v>45563</v>
      </c>
      <c r="G156" s="33">
        <v>1</v>
      </c>
      <c r="H156" s="20"/>
    </row>
    <row r="157" spans="1:8">
      <c r="A157">
        <v>6612</v>
      </c>
      <c r="B157" t="s">
        <v>119</v>
      </c>
      <c r="C157" t="s">
        <v>535</v>
      </c>
      <c r="D157">
        <v>0</v>
      </c>
      <c r="E157" s="2">
        <v>10.36</v>
      </c>
      <c r="F157" s="20">
        <v>45563</v>
      </c>
      <c r="G157" s="33">
        <v>1</v>
      </c>
      <c r="H157" s="20"/>
    </row>
    <row r="158" spans="1:8">
      <c r="A158">
        <v>6614</v>
      </c>
      <c r="B158" t="s">
        <v>119</v>
      </c>
      <c r="C158" t="s">
        <v>536</v>
      </c>
      <c r="D158" s="27">
        <v>0</v>
      </c>
      <c r="E158" s="2">
        <v>10.36</v>
      </c>
      <c r="F158" s="20">
        <v>45563</v>
      </c>
      <c r="G158" s="33">
        <v>1</v>
      </c>
      <c r="H158" s="20"/>
    </row>
    <row r="159" spans="1:8">
      <c r="A159">
        <v>6599</v>
      </c>
      <c r="B159" t="s">
        <v>119</v>
      </c>
      <c r="C159" t="s">
        <v>537</v>
      </c>
      <c r="D159">
        <v>0</v>
      </c>
      <c r="E159" s="2">
        <v>18.43</v>
      </c>
      <c r="F159" s="20">
        <v>45563</v>
      </c>
      <c r="G159" s="33">
        <v>1</v>
      </c>
      <c r="H159" s="20"/>
    </row>
    <row r="160" spans="1:8">
      <c r="A160">
        <v>6435</v>
      </c>
      <c r="B160" t="s">
        <v>119</v>
      </c>
      <c r="C160" t="s">
        <v>538</v>
      </c>
      <c r="D160">
        <v>0</v>
      </c>
      <c r="E160" s="2">
        <v>1.1000000000000001</v>
      </c>
      <c r="F160" s="20">
        <v>45380</v>
      </c>
      <c r="G160" s="33">
        <v>1</v>
      </c>
      <c r="H160" s="20"/>
    </row>
    <row r="161" spans="1:8">
      <c r="A161">
        <v>2079</v>
      </c>
      <c r="B161" t="s">
        <v>119</v>
      </c>
      <c r="C161" t="s">
        <v>539</v>
      </c>
      <c r="D161">
        <v>0</v>
      </c>
      <c r="E161" s="2">
        <v>4.3600000000000003</v>
      </c>
      <c r="F161" s="20">
        <v>45326</v>
      </c>
      <c r="G161" s="33">
        <v>1</v>
      </c>
      <c r="H161" s="20"/>
    </row>
    <row r="162" spans="1:8">
      <c r="A162">
        <v>2115</v>
      </c>
      <c r="B162" t="s">
        <v>119</v>
      </c>
      <c r="C162" s="27" t="s">
        <v>143</v>
      </c>
      <c r="D162">
        <v>0</v>
      </c>
      <c r="E162" s="2">
        <v>1.61</v>
      </c>
      <c r="F162" s="20">
        <v>45326</v>
      </c>
      <c r="G162" s="33">
        <v>1</v>
      </c>
      <c r="H162" s="20"/>
    </row>
    <row r="163" spans="1:8">
      <c r="A163">
        <v>6617</v>
      </c>
      <c r="B163" t="s">
        <v>119</v>
      </c>
      <c r="C163" s="27" t="s">
        <v>540</v>
      </c>
      <c r="D163">
        <v>0</v>
      </c>
      <c r="E163" s="2">
        <v>14.2</v>
      </c>
      <c r="F163" s="20">
        <v>45593</v>
      </c>
      <c r="G163" s="33">
        <v>1</v>
      </c>
      <c r="H163" s="20"/>
    </row>
    <row r="164" spans="1:8">
      <c r="A164">
        <v>1053</v>
      </c>
      <c r="B164" t="s">
        <v>119</v>
      </c>
      <c r="C164" s="27" t="s">
        <v>541</v>
      </c>
      <c r="D164">
        <v>0</v>
      </c>
      <c r="E164" s="2">
        <v>17.72</v>
      </c>
      <c r="F164" s="20">
        <v>45326</v>
      </c>
      <c r="G164" s="33">
        <v>1</v>
      </c>
      <c r="H164" s="20"/>
    </row>
    <row r="165" spans="1:8">
      <c r="A165">
        <v>2699</v>
      </c>
      <c r="B165" t="s">
        <v>119</v>
      </c>
      <c r="C165" s="27" t="s">
        <v>542</v>
      </c>
      <c r="D165">
        <v>0</v>
      </c>
      <c r="E165" s="2">
        <v>26.63</v>
      </c>
      <c r="F165" s="20">
        <v>45326</v>
      </c>
      <c r="G165" s="33">
        <v>1</v>
      </c>
      <c r="H165" s="20"/>
    </row>
    <row r="166" spans="1:8">
      <c r="A166">
        <v>1055</v>
      </c>
      <c r="B166" t="s">
        <v>119</v>
      </c>
      <c r="C166" s="27" t="s">
        <v>543</v>
      </c>
      <c r="D166">
        <v>0</v>
      </c>
      <c r="E166" s="2">
        <v>49.19</v>
      </c>
      <c r="F166" s="20">
        <v>45326</v>
      </c>
      <c r="G166" s="33">
        <v>1</v>
      </c>
      <c r="H166" s="20"/>
    </row>
    <row r="167" spans="1:8">
      <c r="A167">
        <v>1056</v>
      </c>
      <c r="B167" t="s">
        <v>119</v>
      </c>
      <c r="C167" s="27" t="s">
        <v>544</v>
      </c>
      <c r="D167">
        <v>0</v>
      </c>
      <c r="E167" s="2">
        <v>9.3000000000000007</v>
      </c>
      <c r="F167" s="20">
        <v>45326</v>
      </c>
      <c r="G167" s="33">
        <v>1</v>
      </c>
      <c r="H167" s="20"/>
    </row>
    <row r="168" spans="1:8">
      <c r="A168">
        <v>2146</v>
      </c>
      <c r="B168" t="s">
        <v>119</v>
      </c>
      <c r="C168" s="27" t="s">
        <v>545</v>
      </c>
      <c r="D168">
        <v>0</v>
      </c>
      <c r="E168" s="2">
        <v>8.33</v>
      </c>
      <c r="F168" s="20">
        <v>45326</v>
      </c>
      <c r="G168" s="33">
        <v>1</v>
      </c>
      <c r="H168" s="20"/>
    </row>
    <row r="169" spans="1:8">
      <c r="A169">
        <v>6592</v>
      </c>
      <c r="B169" t="s">
        <v>119</v>
      </c>
      <c r="C169" s="27" t="s">
        <v>546</v>
      </c>
      <c r="D169">
        <v>0</v>
      </c>
      <c r="E169" s="2">
        <v>17.43</v>
      </c>
      <c r="F169" s="20">
        <v>45563</v>
      </c>
      <c r="G169" s="33">
        <v>1</v>
      </c>
      <c r="H169" s="20"/>
    </row>
    <row r="170" spans="1:8">
      <c r="A170">
        <v>6596</v>
      </c>
      <c r="B170" t="s">
        <v>119</v>
      </c>
      <c r="C170" s="27" t="s">
        <v>547</v>
      </c>
      <c r="D170">
        <v>0</v>
      </c>
      <c r="E170" s="2">
        <v>19</v>
      </c>
      <c r="F170" s="20">
        <v>45563</v>
      </c>
      <c r="G170" s="33">
        <v>1</v>
      </c>
      <c r="H170" s="20"/>
    </row>
    <row r="171" spans="1:8">
      <c r="A171">
        <v>6606</v>
      </c>
      <c r="B171" t="s">
        <v>119</v>
      </c>
      <c r="C171" s="27" t="s">
        <v>548</v>
      </c>
      <c r="D171">
        <v>0</v>
      </c>
      <c r="E171" s="2">
        <v>4.5999999999999996</v>
      </c>
      <c r="F171" s="20">
        <v>45563</v>
      </c>
      <c r="G171" s="33">
        <v>1</v>
      </c>
      <c r="H171" s="20"/>
    </row>
    <row r="172" spans="1:8">
      <c r="A172">
        <v>1057</v>
      </c>
      <c r="B172" t="s">
        <v>119</v>
      </c>
      <c r="C172" t="s">
        <v>549</v>
      </c>
      <c r="D172">
        <v>0</v>
      </c>
      <c r="E172" s="2">
        <v>28.95</v>
      </c>
      <c r="F172" s="20">
        <v>45326</v>
      </c>
      <c r="G172" s="33">
        <v>1</v>
      </c>
      <c r="H172" s="20"/>
    </row>
    <row r="173" spans="1:8">
      <c r="A173">
        <v>2105</v>
      </c>
      <c r="B173" t="s">
        <v>119</v>
      </c>
      <c r="C173" s="27" t="s">
        <v>550</v>
      </c>
      <c r="D173">
        <v>0</v>
      </c>
      <c r="E173" s="2">
        <v>9.7899999999999991</v>
      </c>
      <c r="F173" s="20">
        <v>45326</v>
      </c>
      <c r="G173" s="33">
        <v>1</v>
      </c>
      <c r="H173" s="20"/>
    </row>
    <row r="174" spans="1:8">
      <c r="A174">
        <v>6597</v>
      </c>
      <c r="B174" t="s">
        <v>119</v>
      </c>
      <c r="C174" t="s">
        <v>551</v>
      </c>
      <c r="D174">
        <v>0</v>
      </c>
      <c r="E174" s="2">
        <v>11.78</v>
      </c>
      <c r="F174" s="20">
        <v>45563</v>
      </c>
      <c r="G174" s="33">
        <v>1</v>
      </c>
      <c r="H174" s="20"/>
    </row>
    <row r="175" spans="1:8">
      <c r="A175">
        <v>1059</v>
      </c>
      <c r="B175" t="s">
        <v>119</v>
      </c>
      <c r="C175" t="s">
        <v>64</v>
      </c>
      <c r="D175">
        <v>0</v>
      </c>
      <c r="E175" s="2">
        <v>3.2</v>
      </c>
      <c r="F175" s="20">
        <v>45326</v>
      </c>
      <c r="G175" s="33">
        <v>1</v>
      </c>
      <c r="H175" s="20"/>
    </row>
    <row r="176" spans="1:8">
      <c r="A176">
        <v>6430</v>
      </c>
      <c r="B176" t="s">
        <v>119</v>
      </c>
      <c r="C176" t="s">
        <v>552</v>
      </c>
      <c r="D176">
        <v>0</v>
      </c>
      <c r="E176" s="2">
        <v>19</v>
      </c>
      <c r="F176" s="20">
        <v>45380</v>
      </c>
      <c r="G176" s="33">
        <v>1</v>
      </c>
      <c r="H176" s="20"/>
    </row>
    <row r="177" spans="1:8">
      <c r="A177">
        <v>1342</v>
      </c>
      <c r="B177" t="s">
        <v>119</v>
      </c>
      <c r="C177" t="s">
        <v>553</v>
      </c>
      <c r="D177">
        <v>0</v>
      </c>
      <c r="E177" s="2">
        <v>69.81</v>
      </c>
      <c r="F177" s="20">
        <v>45326</v>
      </c>
      <c r="G177" s="33">
        <v>1</v>
      </c>
      <c r="H177" s="20"/>
    </row>
    <row r="178" spans="1:8">
      <c r="A178">
        <v>6613</v>
      </c>
      <c r="B178" t="s">
        <v>119</v>
      </c>
      <c r="C178" t="s">
        <v>554</v>
      </c>
      <c r="D178">
        <v>0</v>
      </c>
      <c r="E178" s="2">
        <v>17.77</v>
      </c>
      <c r="F178" s="20">
        <v>45563</v>
      </c>
      <c r="G178" s="33">
        <v>1</v>
      </c>
      <c r="H178" s="20"/>
    </row>
    <row r="179" spans="1:8">
      <c r="A179">
        <v>1060</v>
      </c>
      <c r="B179" t="s">
        <v>119</v>
      </c>
      <c r="C179" t="s">
        <v>555</v>
      </c>
      <c r="D179">
        <v>0</v>
      </c>
      <c r="E179" s="2">
        <v>4.26</v>
      </c>
      <c r="F179" s="20">
        <v>45326</v>
      </c>
      <c r="G179" s="33">
        <v>1</v>
      </c>
      <c r="H179" s="20"/>
    </row>
    <row r="180" spans="1:8">
      <c r="A180">
        <v>6433</v>
      </c>
      <c r="B180" t="s">
        <v>119</v>
      </c>
      <c r="C180" t="s">
        <v>1618</v>
      </c>
      <c r="D180">
        <v>0</v>
      </c>
      <c r="E180" s="2">
        <v>19.649999999999999</v>
      </c>
      <c r="F180" s="20">
        <v>45380</v>
      </c>
      <c r="G180" s="33">
        <v>1</v>
      </c>
      <c r="H180" s="20"/>
    </row>
    <row r="181" spans="1:8">
      <c r="A181">
        <v>1061</v>
      </c>
      <c r="B181" t="s">
        <v>119</v>
      </c>
      <c r="C181" t="s">
        <v>144</v>
      </c>
      <c r="D181">
        <v>0</v>
      </c>
      <c r="E181" s="2">
        <v>3.08</v>
      </c>
      <c r="F181" s="20">
        <v>45326</v>
      </c>
      <c r="G181" s="33">
        <v>1</v>
      </c>
      <c r="H181" s="20"/>
    </row>
    <row r="182" spans="1:8">
      <c r="A182">
        <v>1062</v>
      </c>
      <c r="B182" t="s">
        <v>119</v>
      </c>
      <c r="C182" t="s">
        <v>145</v>
      </c>
      <c r="D182">
        <v>0</v>
      </c>
      <c r="E182" s="2">
        <v>13.11</v>
      </c>
      <c r="F182" s="20">
        <v>45326</v>
      </c>
      <c r="G182" s="33">
        <v>1</v>
      </c>
      <c r="H182" s="20"/>
    </row>
    <row r="183" spans="1:8">
      <c r="A183">
        <v>1063</v>
      </c>
      <c r="B183" t="s">
        <v>119</v>
      </c>
      <c r="C183" t="s">
        <v>556</v>
      </c>
      <c r="D183">
        <v>0</v>
      </c>
      <c r="E183" s="2">
        <v>13.78</v>
      </c>
      <c r="F183" s="20">
        <v>45326</v>
      </c>
      <c r="G183" s="33">
        <v>1</v>
      </c>
      <c r="H183" s="20"/>
    </row>
    <row r="184" spans="1:8">
      <c r="A184">
        <v>6524</v>
      </c>
      <c r="B184" t="s">
        <v>119</v>
      </c>
      <c r="C184" t="s">
        <v>557</v>
      </c>
      <c r="D184">
        <v>0</v>
      </c>
      <c r="E184" s="2">
        <v>0.93</v>
      </c>
      <c r="F184" s="20">
        <v>45407</v>
      </c>
      <c r="G184" s="33">
        <v>1</v>
      </c>
      <c r="H184" s="20"/>
    </row>
    <row r="185" spans="1:8">
      <c r="A185">
        <v>2076</v>
      </c>
      <c r="B185" t="s">
        <v>119</v>
      </c>
      <c r="C185" t="s">
        <v>146</v>
      </c>
      <c r="D185">
        <v>0</v>
      </c>
      <c r="E185" s="2">
        <v>9.4499999999999993</v>
      </c>
      <c r="F185" s="20">
        <v>45326</v>
      </c>
      <c r="G185" s="33">
        <v>1</v>
      </c>
      <c r="H185" s="20"/>
    </row>
    <row r="186" spans="1:8">
      <c r="A186">
        <v>1064</v>
      </c>
      <c r="B186" t="s">
        <v>119</v>
      </c>
      <c r="C186" t="s">
        <v>558</v>
      </c>
      <c r="D186">
        <v>0</v>
      </c>
      <c r="E186" s="2">
        <v>27.05</v>
      </c>
      <c r="F186" s="20">
        <v>45326</v>
      </c>
      <c r="G186" s="33">
        <v>1</v>
      </c>
      <c r="H186" s="20"/>
    </row>
    <row r="187" spans="1:8">
      <c r="A187">
        <v>6604</v>
      </c>
      <c r="B187" t="s">
        <v>119</v>
      </c>
      <c r="C187" t="s">
        <v>559</v>
      </c>
      <c r="D187">
        <v>0</v>
      </c>
      <c r="E187" s="2">
        <v>11.72</v>
      </c>
      <c r="F187" s="20">
        <v>45563</v>
      </c>
      <c r="G187" s="33">
        <v>1</v>
      </c>
      <c r="H187" s="20"/>
    </row>
    <row r="188" spans="1:8">
      <c r="A188">
        <v>1343</v>
      </c>
      <c r="B188" t="s">
        <v>119</v>
      </c>
      <c r="C188" t="s">
        <v>560</v>
      </c>
      <c r="D188">
        <v>0</v>
      </c>
      <c r="E188" s="2">
        <v>45.19</v>
      </c>
      <c r="F188" s="20">
        <v>45326</v>
      </c>
      <c r="G188" s="33">
        <v>1</v>
      </c>
      <c r="H188" s="20"/>
    </row>
    <row r="189" spans="1:8">
      <c r="A189">
        <v>1344</v>
      </c>
      <c r="B189" t="s">
        <v>119</v>
      </c>
      <c r="C189" s="27" t="s">
        <v>561</v>
      </c>
      <c r="D189">
        <v>0</v>
      </c>
      <c r="E189" s="2">
        <v>34.369999999999997</v>
      </c>
      <c r="F189" s="20">
        <v>45326</v>
      </c>
      <c r="G189" s="33">
        <v>1</v>
      </c>
      <c r="H189" s="20"/>
    </row>
    <row r="190" spans="1:8">
      <c r="A190">
        <v>2722</v>
      </c>
      <c r="B190" t="s">
        <v>119</v>
      </c>
      <c r="C190" t="s">
        <v>147</v>
      </c>
      <c r="D190">
        <v>0</v>
      </c>
      <c r="E190" s="2">
        <v>2.5</v>
      </c>
      <c r="F190" s="20">
        <v>45326</v>
      </c>
      <c r="G190" s="33">
        <v>1</v>
      </c>
      <c r="H190" s="20"/>
    </row>
    <row r="191" spans="1:8">
      <c r="A191">
        <v>1065</v>
      </c>
      <c r="B191" t="s">
        <v>119</v>
      </c>
      <c r="C191" t="s">
        <v>562</v>
      </c>
      <c r="D191">
        <v>0</v>
      </c>
      <c r="E191" s="2">
        <v>1.9</v>
      </c>
      <c r="F191" s="20">
        <v>45326</v>
      </c>
      <c r="G191" s="33">
        <v>1</v>
      </c>
      <c r="H191" s="20"/>
    </row>
    <row r="192" spans="1:8">
      <c r="A192">
        <v>6652</v>
      </c>
      <c r="B192" t="s">
        <v>119</v>
      </c>
      <c r="C192" t="s">
        <v>1610</v>
      </c>
      <c r="D192">
        <v>0</v>
      </c>
      <c r="E192" s="2">
        <v>5.71</v>
      </c>
      <c r="F192" s="20">
        <v>45625</v>
      </c>
      <c r="G192" s="33">
        <v>1</v>
      </c>
      <c r="H192" s="20"/>
    </row>
    <row r="193" spans="1:8">
      <c r="A193">
        <v>1345</v>
      </c>
      <c r="B193" t="s">
        <v>119</v>
      </c>
      <c r="C193" t="s">
        <v>563</v>
      </c>
      <c r="D193">
        <v>0</v>
      </c>
      <c r="E193" s="2">
        <v>67.42</v>
      </c>
      <c r="F193" s="20">
        <v>45326</v>
      </c>
      <c r="G193" s="33">
        <v>1</v>
      </c>
      <c r="H193" s="20"/>
    </row>
    <row r="194" spans="1:8">
      <c r="A194">
        <v>1346</v>
      </c>
      <c r="B194" t="s">
        <v>119</v>
      </c>
      <c r="C194" t="s">
        <v>149</v>
      </c>
      <c r="D194">
        <v>0</v>
      </c>
      <c r="E194" s="2">
        <v>65.61</v>
      </c>
      <c r="F194" s="20">
        <v>45326</v>
      </c>
      <c r="G194" s="33">
        <v>1</v>
      </c>
      <c r="H194" s="20"/>
    </row>
    <row r="195" spans="1:8">
      <c r="A195">
        <v>6619</v>
      </c>
      <c r="B195" t="s">
        <v>119</v>
      </c>
      <c r="C195" t="s">
        <v>564</v>
      </c>
      <c r="D195">
        <v>0</v>
      </c>
      <c r="E195" s="2">
        <v>5.27</v>
      </c>
      <c r="F195" s="20">
        <v>45593</v>
      </c>
      <c r="G195" s="33">
        <v>1</v>
      </c>
      <c r="H195" s="20"/>
    </row>
    <row r="196" spans="1:8">
      <c r="A196">
        <v>6607</v>
      </c>
      <c r="B196" t="s">
        <v>119</v>
      </c>
      <c r="C196" t="s">
        <v>565</v>
      </c>
      <c r="D196">
        <v>0</v>
      </c>
      <c r="E196" s="2">
        <v>5.27</v>
      </c>
      <c r="F196" s="20">
        <v>45563</v>
      </c>
      <c r="G196" s="33">
        <v>1</v>
      </c>
      <c r="H196" s="20"/>
    </row>
    <row r="197" spans="1:8">
      <c r="A197">
        <v>6605</v>
      </c>
      <c r="B197" t="s">
        <v>119</v>
      </c>
      <c r="C197" s="27" t="s">
        <v>566</v>
      </c>
      <c r="D197">
        <v>0</v>
      </c>
      <c r="E197" s="2">
        <v>9.7100000000000009</v>
      </c>
      <c r="F197" s="20">
        <v>45563</v>
      </c>
      <c r="G197" s="33">
        <v>1</v>
      </c>
      <c r="H197" s="20"/>
    </row>
    <row r="198" spans="1:8">
      <c r="A198">
        <v>1067</v>
      </c>
      <c r="B198" t="s">
        <v>119</v>
      </c>
      <c r="C198" t="s">
        <v>150</v>
      </c>
      <c r="D198">
        <v>0</v>
      </c>
      <c r="E198" s="2">
        <v>16.21</v>
      </c>
      <c r="F198" s="20">
        <v>45326</v>
      </c>
      <c r="G198" s="33">
        <v>1</v>
      </c>
      <c r="H198" s="20"/>
    </row>
    <row r="199" spans="1:8">
      <c r="A199">
        <v>1347</v>
      </c>
      <c r="B199" t="s">
        <v>119</v>
      </c>
      <c r="C199" t="s">
        <v>567</v>
      </c>
      <c r="D199">
        <v>0</v>
      </c>
      <c r="E199" s="2">
        <v>8.9700000000000006</v>
      </c>
      <c r="F199" s="20">
        <v>45326</v>
      </c>
      <c r="G199" s="33">
        <v>1</v>
      </c>
      <c r="H199" s="20"/>
    </row>
    <row r="200" spans="1:8">
      <c r="A200">
        <v>3623</v>
      </c>
      <c r="B200" t="s">
        <v>119</v>
      </c>
      <c r="C200" t="s">
        <v>151</v>
      </c>
      <c r="D200">
        <v>0</v>
      </c>
      <c r="E200" s="2">
        <v>24.76</v>
      </c>
      <c r="F200" s="20">
        <v>45335</v>
      </c>
      <c r="G200" s="33">
        <v>1</v>
      </c>
      <c r="H200" s="20"/>
    </row>
    <row r="201" spans="1:8">
      <c r="A201">
        <v>1348</v>
      </c>
      <c r="B201" t="s">
        <v>119</v>
      </c>
      <c r="C201" t="s">
        <v>568</v>
      </c>
      <c r="D201">
        <v>0</v>
      </c>
      <c r="E201" s="2">
        <v>7.62</v>
      </c>
      <c r="F201" s="20">
        <v>45326</v>
      </c>
      <c r="G201" s="33">
        <v>1</v>
      </c>
      <c r="H201" s="20"/>
    </row>
    <row r="202" spans="1:8">
      <c r="A202">
        <v>6643</v>
      </c>
      <c r="B202" t="s">
        <v>119</v>
      </c>
      <c r="C202" t="s">
        <v>569</v>
      </c>
      <c r="D202">
        <v>0</v>
      </c>
      <c r="E202" s="2">
        <v>36.700000000000003</v>
      </c>
      <c r="F202" s="20">
        <v>45625</v>
      </c>
      <c r="G202" s="33">
        <v>1</v>
      </c>
      <c r="H202" s="20"/>
    </row>
    <row r="203" spans="1:8">
      <c r="A203">
        <v>3642</v>
      </c>
      <c r="B203" t="s">
        <v>119</v>
      </c>
      <c r="C203" t="s">
        <v>152</v>
      </c>
      <c r="D203">
        <v>0</v>
      </c>
      <c r="E203" s="2">
        <v>49.29</v>
      </c>
      <c r="F203" s="20">
        <v>45335</v>
      </c>
      <c r="G203" s="33">
        <v>1</v>
      </c>
      <c r="H203" s="20"/>
    </row>
    <row r="204" spans="1:8">
      <c r="A204">
        <v>1068</v>
      </c>
      <c r="B204" t="s">
        <v>119</v>
      </c>
      <c r="C204" t="s">
        <v>570</v>
      </c>
      <c r="D204">
        <v>0</v>
      </c>
      <c r="E204" s="2">
        <v>3.52</v>
      </c>
      <c r="F204" s="20">
        <v>45326</v>
      </c>
      <c r="G204" s="33">
        <v>1</v>
      </c>
      <c r="H204" s="20"/>
    </row>
    <row r="205" spans="1:8">
      <c r="A205">
        <v>1069</v>
      </c>
      <c r="B205" t="s">
        <v>119</v>
      </c>
      <c r="C205" s="27" t="s">
        <v>571</v>
      </c>
      <c r="D205">
        <v>0</v>
      </c>
      <c r="E205" s="2">
        <v>3.56</v>
      </c>
      <c r="F205" s="20">
        <v>45326</v>
      </c>
      <c r="G205" s="33">
        <v>1</v>
      </c>
      <c r="H205" s="20"/>
    </row>
    <row r="206" spans="1:8">
      <c r="A206">
        <v>6544</v>
      </c>
      <c r="B206" t="s">
        <v>119</v>
      </c>
      <c r="C206" s="27" t="s">
        <v>572</v>
      </c>
      <c r="D206">
        <v>0</v>
      </c>
      <c r="E206" s="2">
        <v>68.599999999999994</v>
      </c>
      <c r="F206" s="20">
        <v>45441</v>
      </c>
      <c r="G206" s="33">
        <v>1</v>
      </c>
      <c r="H206" s="20"/>
    </row>
    <row r="207" spans="1:8">
      <c r="A207">
        <v>2109</v>
      </c>
      <c r="B207" t="s">
        <v>119</v>
      </c>
      <c r="C207" s="27" t="s">
        <v>573</v>
      </c>
      <c r="D207">
        <v>0</v>
      </c>
      <c r="E207" s="2">
        <v>247.1</v>
      </c>
      <c r="F207" s="20">
        <v>45326</v>
      </c>
      <c r="G207" s="33">
        <v>1</v>
      </c>
      <c r="H207" s="20"/>
    </row>
    <row r="208" spans="1:8">
      <c r="A208">
        <v>1351</v>
      </c>
      <c r="B208" t="s">
        <v>119</v>
      </c>
      <c r="C208" s="27" t="s">
        <v>574</v>
      </c>
      <c r="D208">
        <v>0</v>
      </c>
      <c r="E208" s="2">
        <v>75.63</v>
      </c>
      <c r="F208" s="20">
        <v>45326</v>
      </c>
      <c r="G208" s="33">
        <v>1</v>
      </c>
      <c r="H208" s="20"/>
    </row>
    <row r="209" spans="1:8">
      <c r="A209">
        <v>1352</v>
      </c>
      <c r="B209" t="s">
        <v>119</v>
      </c>
      <c r="C209" t="s">
        <v>575</v>
      </c>
      <c r="D209">
        <v>0</v>
      </c>
      <c r="E209" s="2">
        <v>6.33</v>
      </c>
      <c r="F209" s="20">
        <v>45326</v>
      </c>
      <c r="G209" s="33">
        <v>1</v>
      </c>
      <c r="H209" s="20"/>
    </row>
    <row r="210" spans="1:8">
      <c r="A210">
        <v>6575</v>
      </c>
      <c r="B210" t="s">
        <v>119</v>
      </c>
      <c r="C210" s="27" t="s">
        <v>576</v>
      </c>
      <c r="D210">
        <v>0</v>
      </c>
      <c r="E210" s="2">
        <v>13.85</v>
      </c>
      <c r="F210" s="20">
        <v>45502</v>
      </c>
      <c r="G210" s="33">
        <v>1</v>
      </c>
      <c r="H210" s="20"/>
    </row>
    <row r="211" spans="1:8">
      <c r="A211">
        <v>1071</v>
      </c>
      <c r="B211" t="s">
        <v>119</v>
      </c>
      <c r="C211" t="s">
        <v>577</v>
      </c>
      <c r="D211">
        <v>0</v>
      </c>
      <c r="E211" s="2">
        <v>14.59</v>
      </c>
      <c r="F211" s="20">
        <v>45326</v>
      </c>
      <c r="G211" s="33">
        <v>1</v>
      </c>
      <c r="H211" s="20"/>
    </row>
    <row r="212" spans="1:8">
      <c r="A212">
        <v>6543</v>
      </c>
      <c r="B212" t="s">
        <v>119</v>
      </c>
      <c r="C212" t="s">
        <v>578</v>
      </c>
      <c r="D212">
        <v>0</v>
      </c>
      <c r="E212" s="2">
        <v>29.72</v>
      </c>
      <c r="F212" s="20">
        <v>45441</v>
      </c>
      <c r="G212" s="33">
        <v>1</v>
      </c>
      <c r="H212" s="20"/>
    </row>
    <row r="213" spans="1:8">
      <c r="A213">
        <v>1358</v>
      </c>
      <c r="B213" t="s">
        <v>119</v>
      </c>
      <c r="C213" t="s">
        <v>579</v>
      </c>
      <c r="D213">
        <v>0</v>
      </c>
      <c r="E213" s="2">
        <v>52.46</v>
      </c>
      <c r="F213" s="20">
        <v>45326</v>
      </c>
      <c r="G213" s="33">
        <v>1</v>
      </c>
      <c r="H213" s="20"/>
    </row>
    <row r="214" spans="1:8">
      <c r="A214">
        <v>2071</v>
      </c>
      <c r="B214" t="s">
        <v>119</v>
      </c>
      <c r="C214" t="s">
        <v>153</v>
      </c>
      <c r="D214">
        <v>0</v>
      </c>
      <c r="E214" s="2">
        <v>9.4600000000000009</v>
      </c>
      <c r="F214" s="20">
        <v>45326</v>
      </c>
      <c r="G214" s="33">
        <v>1</v>
      </c>
      <c r="H214" s="20"/>
    </row>
    <row r="215" spans="1:8">
      <c r="A215">
        <v>1359</v>
      </c>
      <c r="B215" t="s">
        <v>119</v>
      </c>
      <c r="C215" t="s">
        <v>580</v>
      </c>
      <c r="D215">
        <v>0</v>
      </c>
      <c r="E215" s="2">
        <v>44.18</v>
      </c>
      <c r="F215" s="20">
        <v>45326</v>
      </c>
      <c r="G215" s="33">
        <v>1</v>
      </c>
      <c r="H215" s="20"/>
    </row>
    <row r="216" spans="1:8">
      <c r="A216">
        <v>1360</v>
      </c>
      <c r="B216" t="s">
        <v>119</v>
      </c>
      <c r="C216" t="s">
        <v>581</v>
      </c>
      <c r="D216">
        <v>0</v>
      </c>
      <c r="E216" s="2">
        <v>27.05</v>
      </c>
      <c r="F216" s="20">
        <v>45326</v>
      </c>
      <c r="G216" s="33">
        <v>1</v>
      </c>
      <c r="H216" s="20"/>
    </row>
    <row r="217" spans="1:8">
      <c r="A217">
        <v>6615</v>
      </c>
      <c r="B217" t="s">
        <v>119</v>
      </c>
      <c r="C217" t="s">
        <v>1619</v>
      </c>
      <c r="D217">
        <v>0</v>
      </c>
      <c r="E217" s="2">
        <v>35</v>
      </c>
      <c r="F217" s="20">
        <v>45593</v>
      </c>
      <c r="G217" s="33">
        <v>1</v>
      </c>
      <c r="H217" s="20"/>
    </row>
    <row r="218" spans="1:8">
      <c r="A218">
        <v>3626</v>
      </c>
      <c r="B218" t="s">
        <v>119</v>
      </c>
      <c r="C218" t="s">
        <v>154</v>
      </c>
      <c r="D218">
        <v>0</v>
      </c>
      <c r="E218" s="2">
        <v>9.1999999999999993</v>
      </c>
      <c r="F218" s="20">
        <v>45335</v>
      </c>
      <c r="G218" s="33">
        <v>1</v>
      </c>
      <c r="H218" s="20"/>
    </row>
    <row r="219" spans="1:8">
      <c r="A219">
        <v>3627</v>
      </c>
      <c r="B219" t="s">
        <v>119</v>
      </c>
      <c r="C219" t="s">
        <v>582</v>
      </c>
      <c r="D219">
        <v>0</v>
      </c>
      <c r="E219" s="2">
        <v>10.68</v>
      </c>
      <c r="F219" s="20">
        <v>45335</v>
      </c>
      <c r="G219" s="33">
        <v>1</v>
      </c>
      <c r="H219" s="20"/>
    </row>
    <row r="220" spans="1:8">
      <c r="A220">
        <v>1072</v>
      </c>
      <c r="B220" t="s">
        <v>119</v>
      </c>
      <c r="C220" t="s">
        <v>155</v>
      </c>
      <c r="D220">
        <v>0</v>
      </c>
      <c r="E220" s="2">
        <v>7.56</v>
      </c>
      <c r="F220" s="20">
        <v>45326</v>
      </c>
      <c r="G220" s="33">
        <v>1</v>
      </c>
      <c r="H220" s="20"/>
    </row>
    <row r="221" spans="1:8">
      <c r="A221">
        <v>1073</v>
      </c>
      <c r="B221" t="s">
        <v>119</v>
      </c>
      <c r="C221" t="s">
        <v>156</v>
      </c>
      <c r="D221">
        <v>0</v>
      </c>
      <c r="E221" s="2">
        <v>7.3</v>
      </c>
      <c r="F221" s="20">
        <v>45326</v>
      </c>
      <c r="G221" s="33">
        <v>1</v>
      </c>
      <c r="H221" s="20"/>
    </row>
    <row r="222" spans="1:8">
      <c r="A222">
        <v>2089</v>
      </c>
      <c r="B222" t="s">
        <v>119</v>
      </c>
      <c r="C222" t="s">
        <v>157</v>
      </c>
      <c r="D222">
        <v>0</v>
      </c>
      <c r="E222" s="2">
        <v>17.07</v>
      </c>
      <c r="F222" s="20">
        <v>45326</v>
      </c>
      <c r="G222" s="33">
        <v>1</v>
      </c>
      <c r="H222" s="20"/>
    </row>
    <row r="223" spans="1:8">
      <c r="A223">
        <v>2095</v>
      </c>
      <c r="B223" t="s">
        <v>119</v>
      </c>
      <c r="C223" t="s">
        <v>158</v>
      </c>
      <c r="D223">
        <v>0</v>
      </c>
      <c r="E223" s="2">
        <v>10.69</v>
      </c>
      <c r="F223" s="20">
        <v>45326</v>
      </c>
      <c r="G223" s="33">
        <v>1</v>
      </c>
      <c r="H223" s="20"/>
    </row>
    <row r="224" spans="1:8">
      <c r="A224">
        <v>6696</v>
      </c>
      <c r="B224" t="s">
        <v>119</v>
      </c>
      <c r="C224" t="s">
        <v>583</v>
      </c>
      <c r="D224">
        <v>0</v>
      </c>
      <c r="E224" s="2">
        <v>9.1199999999999992</v>
      </c>
      <c r="F224" s="20">
        <v>45688</v>
      </c>
      <c r="G224" s="33">
        <v>1</v>
      </c>
      <c r="H224" s="20"/>
    </row>
    <row r="225" spans="1:8">
      <c r="A225">
        <v>1362</v>
      </c>
      <c r="B225" t="s">
        <v>119</v>
      </c>
      <c r="C225" t="s">
        <v>584</v>
      </c>
      <c r="D225">
        <v>0</v>
      </c>
      <c r="E225" s="2">
        <v>6.27</v>
      </c>
      <c r="F225" s="20">
        <v>45326</v>
      </c>
      <c r="G225" s="33">
        <v>1</v>
      </c>
      <c r="H225" s="20"/>
    </row>
    <row r="226" spans="1:8">
      <c r="A226">
        <v>1363</v>
      </c>
      <c r="B226" t="s">
        <v>119</v>
      </c>
      <c r="C226" t="s">
        <v>585</v>
      </c>
      <c r="D226">
        <v>0</v>
      </c>
      <c r="E226" s="2">
        <v>7.37</v>
      </c>
      <c r="F226" s="20">
        <v>45326</v>
      </c>
      <c r="G226" s="33">
        <v>1</v>
      </c>
      <c r="H226" s="20"/>
    </row>
    <row r="227" spans="1:8">
      <c r="A227">
        <v>6650</v>
      </c>
      <c r="B227" t="s">
        <v>119</v>
      </c>
      <c r="C227" t="s">
        <v>586</v>
      </c>
      <c r="D227">
        <v>0</v>
      </c>
      <c r="E227" s="2">
        <v>8.2899999999999991</v>
      </c>
      <c r="F227" s="20">
        <v>45625</v>
      </c>
      <c r="G227" s="33">
        <v>1</v>
      </c>
      <c r="H227" s="20"/>
    </row>
    <row r="228" spans="1:8">
      <c r="A228">
        <v>6705</v>
      </c>
      <c r="B228" t="s">
        <v>119</v>
      </c>
      <c r="C228" t="s">
        <v>587</v>
      </c>
      <c r="D228">
        <v>0</v>
      </c>
      <c r="E228" s="2">
        <v>2.82</v>
      </c>
      <c r="F228" s="20">
        <v>45715</v>
      </c>
      <c r="G228" s="33">
        <v>1</v>
      </c>
      <c r="H228" s="20"/>
    </row>
    <row r="229" spans="1:8">
      <c r="A229">
        <v>2114</v>
      </c>
      <c r="B229" t="s">
        <v>119</v>
      </c>
      <c r="C229" t="s">
        <v>588</v>
      </c>
      <c r="D229">
        <v>0</v>
      </c>
      <c r="E229" s="2">
        <v>40.5</v>
      </c>
      <c r="F229" s="20">
        <v>45326</v>
      </c>
      <c r="G229" s="33">
        <v>1</v>
      </c>
      <c r="H229" s="20"/>
    </row>
    <row r="230" spans="1:8">
      <c r="A230">
        <v>1074</v>
      </c>
      <c r="B230" t="s">
        <v>119</v>
      </c>
      <c r="C230" t="s">
        <v>589</v>
      </c>
      <c r="D230">
        <v>0</v>
      </c>
      <c r="E230" s="2">
        <v>8.99</v>
      </c>
      <c r="F230" s="20">
        <v>45326</v>
      </c>
      <c r="G230" s="33">
        <v>1</v>
      </c>
      <c r="H230" s="20"/>
    </row>
    <row r="231" spans="1:8">
      <c r="A231">
        <v>6573</v>
      </c>
      <c r="B231" t="s">
        <v>119</v>
      </c>
      <c r="C231" t="s">
        <v>590</v>
      </c>
      <c r="D231">
        <v>0</v>
      </c>
      <c r="E231" s="2">
        <v>18.39</v>
      </c>
      <c r="F231" s="20">
        <v>45502</v>
      </c>
      <c r="G231" s="33">
        <v>1</v>
      </c>
      <c r="H231" s="20"/>
    </row>
    <row r="232" spans="1:8">
      <c r="A232">
        <v>6572</v>
      </c>
      <c r="B232" t="s">
        <v>119</v>
      </c>
      <c r="C232" t="s">
        <v>591</v>
      </c>
      <c r="D232">
        <v>0</v>
      </c>
      <c r="E232" s="2">
        <v>18.72</v>
      </c>
      <c r="F232" s="20">
        <v>45502</v>
      </c>
      <c r="G232" s="33">
        <v>1</v>
      </c>
      <c r="H232" s="20"/>
    </row>
    <row r="233" spans="1:8">
      <c r="A233">
        <v>2096</v>
      </c>
      <c r="B233" t="s">
        <v>119</v>
      </c>
      <c r="C233" t="s">
        <v>159</v>
      </c>
      <c r="D233">
        <v>0</v>
      </c>
      <c r="E233" s="2">
        <v>8.94</v>
      </c>
      <c r="F233" s="20">
        <v>45326</v>
      </c>
      <c r="G233" s="33">
        <v>1</v>
      </c>
      <c r="H233" s="20"/>
    </row>
    <row r="234" spans="1:8">
      <c r="A234">
        <v>3619</v>
      </c>
      <c r="B234" t="s">
        <v>119</v>
      </c>
      <c r="C234" t="s">
        <v>160</v>
      </c>
      <c r="D234">
        <v>0</v>
      </c>
      <c r="E234" s="2">
        <v>53.53</v>
      </c>
      <c r="F234" s="20">
        <v>45335</v>
      </c>
      <c r="G234" s="33">
        <v>1</v>
      </c>
      <c r="H234" s="20"/>
    </row>
    <row r="235" spans="1:8">
      <c r="A235">
        <v>6709</v>
      </c>
      <c r="B235" t="s">
        <v>119</v>
      </c>
      <c r="C235" t="s">
        <v>592</v>
      </c>
      <c r="D235">
        <v>0</v>
      </c>
      <c r="E235" s="2">
        <v>5.38</v>
      </c>
      <c r="F235" s="20">
        <v>45715</v>
      </c>
      <c r="G235" s="33">
        <v>1</v>
      </c>
      <c r="H235" s="20"/>
    </row>
    <row r="236" spans="1:8">
      <c r="A236">
        <v>6621</v>
      </c>
      <c r="B236" t="s">
        <v>119</v>
      </c>
      <c r="C236" t="s">
        <v>592</v>
      </c>
      <c r="D236">
        <v>0</v>
      </c>
      <c r="E236" s="2">
        <v>5.35</v>
      </c>
      <c r="F236" s="20">
        <v>45593</v>
      </c>
      <c r="G236" s="33">
        <v>1</v>
      </c>
      <c r="H236" s="20"/>
    </row>
    <row r="237" spans="1:8">
      <c r="A237">
        <v>6710</v>
      </c>
      <c r="B237" t="s">
        <v>119</v>
      </c>
      <c r="C237" t="s">
        <v>593</v>
      </c>
      <c r="D237">
        <v>0</v>
      </c>
      <c r="E237" s="2">
        <v>9.74</v>
      </c>
      <c r="F237" s="20">
        <v>45715</v>
      </c>
      <c r="G237" s="33">
        <v>1</v>
      </c>
      <c r="H237" s="20"/>
    </row>
    <row r="238" spans="1:8">
      <c r="A238">
        <v>6712</v>
      </c>
      <c r="B238" t="s">
        <v>119</v>
      </c>
      <c r="C238" t="s">
        <v>594</v>
      </c>
      <c r="D238">
        <v>0</v>
      </c>
      <c r="E238" s="2">
        <v>7.2</v>
      </c>
      <c r="F238" s="20">
        <v>45715</v>
      </c>
      <c r="G238" s="33">
        <v>1</v>
      </c>
      <c r="H238" s="20"/>
    </row>
    <row r="239" spans="1:8">
      <c r="A239">
        <v>1075</v>
      </c>
      <c r="B239" t="s">
        <v>119</v>
      </c>
      <c r="C239" t="s">
        <v>595</v>
      </c>
      <c r="D239">
        <v>0</v>
      </c>
      <c r="E239" s="2">
        <v>1.53</v>
      </c>
      <c r="F239" s="20">
        <v>45326</v>
      </c>
      <c r="G239" s="33">
        <v>1</v>
      </c>
      <c r="H239" s="20"/>
    </row>
    <row r="240" spans="1:8">
      <c r="A240">
        <v>6704</v>
      </c>
      <c r="B240" t="s">
        <v>119</v>
      </c>
      <c r="C240" t="s">
        <v>596</v>
      </c>
      <c r="D240">
        <v>0</v>
      </c>
      <c r="E240" s="2">
        <v>7.46</v>
      </c>
      <c r="F240" s="20">
        <v>45688</v>
      </c>
      <c r="G240" s="33">
        <v>1</v>
      </c>
      <c r="H240" s="20"/>
    </row>
    <row r="241" spans="1:8">
      <c r="A241">
        <v>1076</v>
      </c>
      <c r="B241" t="s">
        <v>119</v>
      </c>
      <c r="C241" t="s">
        <v>597</v>
      </c>
      <c r="D241">
        <v>0</v>
      </c>
      <c r="E241" s="2">
        <v>17.7</v>
      </c>
      <c r="F241" s="20">
        <v>45326</v>
      </c>
      <c r="G241" s="33">
        <v>1</v>
      </c>
      <c r="H241" s="20"/>
    </row>
    <row r="242" spans="1:8">
      <c r="A242">
        <v>6703</v>
      </c>
      <c r="B242" t="s">
        <v>119</v>
      </c>
      <c r="C242" t="s">
        <v>598</v>
      </c>
      <c r="D242">
        <v>0</v>
      </c>
      <c r="E242" s="2">
        <v>8.8800000000000008</v>
      </c>
      <c r="F242" s="20">
        <v>45688</v>
      </c>
      <c r="G242" s="33">
        <v>1</v>
      </c>
      <c r="H242" s="20"/>
    </row>
    <row r="243" spans="1:8">
      <c r="A243">
        <v>1077</v>
      </c>
      <c r="B243" t="s">
        <v>119</v>
      </c>
      <c r="C243" t="s">
        <v>161</v>
      </c>
      <c r="D243">
        <v>0</v>
      </c>
      <c r="E243" s="2">
        <v>16.29</v>
      </c>
      <c r="F243" s="20">
        <v>45326</v>
      </c>
      <c r="G243" s="33">
        <v>1</v>
      </c>
      <c r="H243" s="20"/>
    </row>
    <row r="244" spans="1:8">
      <c r="A244">
        <v>6647</v>
      </c>
      <c r="B244" t="s">
        <v>119</v>
      </c>
      <c r="C244" t="s">
        <v>599</v>
      </c>
      <c r="D244">
        <v>0</v>
      </c>
      <c r="E244" s="2">
        <v>16.89</v>
      </c>
      <c r="F244" s="20">
        <v>45625</v>
      </c>
      <c r="G244" s="33">
        <v>1</v>
      </c>
      <c r="H244" s="20"/>
    </row>
    <row r="245" spans="1:8">
      <c r="A245">
        <v>2122</v>
      </c>
      <c r="B245" t="s">
        <v>119</v>
      </c>
      <c r="C245" t="s">
        <v>162</v>
      </c>
      <c r="D245">
        <v>0</v>
      </c>
      <c r="E245" s="2">
        <v>12.1</v>
      </c>
      <c r="F245" s="20">
        <v>45326</v>
      </c>
      <c r="G245" s="33">
        <v>1</v>
      </c>
      <c r="H245" s="20"/>
    </row>
    <row r="246" spans="1:8">
      <c r="A246">
        <v>1078</v>
      </c>
      <c r="B246" t="s">
        <v>119</v>
      </c>
      <c r="C246" t="s">
        <v>600</v>
      </c>
      <c r="D246">
        <v>0</v>
      </c>
      <c r="E246" s="2">
        <v>0</v>
      </c>
      <c r="F246" s="20">
        <v>45326</v>
      </c>
      <c r="G246" s="33">
        <v>1</v>
      </c>
      <c r="H246" s="20"/>
    </row>
    <row r="247" spans="1:8">
      <c r="A247">
        <v>6071</v>
      </c>
      <c r="B247" t="s">
        <v>119</v>
      </c>
      <c r="C247" t="s">
        <v>601</v>
      </c>
      <c r="D247">
        <v>0</v>
      </c>
      <c r="E247" s="2">
        <v>5.73</v>
      </c>
      <c r="F247" s="20">
        <v>45351</v>
      </c>
      <c r="G247" s="33">
        <v>1</v>
      </c>
      <c r="H247" s="20"/>
    </row>
    <row r="248" spans="1:8">
      <c r="A248">
        <v>2710</v>
      </c>
      <c r="B248" t="s">
        <v>119</v>
      </c>
      <c r="C248" t="s">
        <v>602</v>
      </c>
      <c r="D248">
        <v>0</v>
      </c>
      <c r="E248" s="2">
        <v>4.3</v>
      </c>
      <c r="F248" s="20">
        <v>45326</v>
      </c>
      <c r="G248" s="33">
        <v>1</v>
      </c>
      <c r="H248" s="20"/>
    </row>
    <row r="249" spans="1:8">
      <c r="A249">
        <v>1365</v>
      </c>
      <c r="B249" t="s">
        <v>119</v>
      </c>
      <c r="C249" t="s">
        <v>603</v>
      </c>
      <c r="D249">
        <v>0</v>
      </c>
      <c r="E249" s="2">
        <v>6.63</v>
      </c>
      <c r="F249" s="20">
        <v>45326</v>
      </c>
      <c r="G249" s="33">
        <v>1</v>
      </c>
      <c r="H249" s="20"/>
    </row>
    <row r="250" spans="1:8">
      <c r="A250">
        <v>3632</v>
      </c>
      <c r="B250" t="s">
        <v>119</v>
      </c>
      <c r="C250" t="s">
        <v>163</v>
      </c>
      <c r="D250">
        <v>0</v>
      </c>
      <c r="E250" s="2">
        <v>16.8</v>
      </c>
      <c r="F250" s="20">
        <v>45335</v>
      </c>
      <c r="G250" s="33">
        <v>1</v>
      </c>
      <c r="H250" s="20"/>
    </row>
    <row r="251" spans="1:8">
      <c r="A251">
        <v>2104</v>
      </c>
      <c r="B251" t="s">
        <v>119</v>
      </c>
      <c r="C251" t="s">
        <v>164</v>
      </c>
      <c r="D251">
        <v>0</v>
      </c>
      <c r="E251" s="2">
        <v>6.22</v>
      </c>
      <c r="F251" s="20">
        <v>45326</v>
      </c>
      <c r="G251" s="33">
        <v>1</v>
      </c>
      <c r="H251" s="20"/>
    </row>
    <row r="252" spans="1:8">
      <c r="A252">
        <v>2090</v>
      </c>
      <c r="B252" t="s">
        <v>119</v>
      </c>
      <c r="C252" t="s">
        <v>165</v>
      </c>
      <c r="D252">
        <v>0</v>
      </c>
      <c r="E252" s="2">
        <v>11.44</v>
      </c>
      <c r="F252" s="20">
        <v>45326</v>
      </c>
      <c r="G252" s="33">
        <v>1</v>
      </c>
      <c r="H252" s="20"/>
    </row>
    <row r="253" spans="1:8">
      <c r="A253">
        <v>3621</v>
      </c>
      <c r="B253" t="s">
        <v>119</v>
      </c>
      <c r="C253" t="s">
        <v>166</v>
      </c>
      <c r="D253">
        <v>0</v>
      </c>
      <c r="E253" s="2">
        <v>5.9</v>
      </c>
      <c r="F253" s="20">
        <v>45335</v>
      </c>
      <c r="G253" s="33">
        <v>1</v>
      </c>
      <c r="H253" s="20"/>
    </row>
    <row r="254" spans="1:8">
      <c r="A254">
        <v>2106</v>
      </c>
      <c r="B254" t="s">
        <v>119</v>
      </c>
      <c r="C254" t="s">
        <v>167</v>
      </c>
      <c r="D254">
        <v>0</v>
      </c>
      <c r="E254" s="2">
        <v>34.31</v>
      </c>
      <c r="F254" s="20">
        <v>45326</v>
      </c>
      <c r="G254" s="33">
        <v>1</v>
      </c>
      <c r="H254" s="20"/>
    </row>
    <row r="255" spans="1:8">
      <c r="A255">
        <v>1070</v>
      </c>
      <c r="B255" t="s">
        <v>119</v>
      </c>
      <c r="C255" t="s">
        <v>604</v>
      </c>
      <c r="D255">
        <v>0</v>
      </c>
      <c r="E255" s="2">
        <v>24.99</v>
      </c>
      <c r="F255" s="20">
        <v>45326</v>
      </c>
      <c r="G255" s="33">
        <v>1</v>
      </c>
      <c r="H255" s="20"/>
    </row>
    <row r="256" spans="1:8">
      <c r="A256">
        <v>1079</v>
      </c>
      <c r="B256" t="s">
        <v>119</v>
      </c>
      <c r="C256" t="s">
        <v>605</v>
      </c>
      <c r="D256">
        <v>0</v>
      </c>
      <c r="E256" s="2">
        <v>23.46</v>
      </c>
      <c r="F256" s="20">
        <v>45326</v>
      </c>
      <c r="G256" s="33">
        <v>1</v>
      </c>
      <c r="H256" s="20"/>
    </row>
    <row r="257" spans="1:8">
      <c r="A257">
        <v>2082</v>
      </c>
      <c r="B257" t="s">
        <v>119</v>
      </c>
      <c r="C257" t="s">
        <v>606</v>
      </c>
      <c r="D257">
        <v>0</v>
      </c>
      <c r="E257" s="2">
        <v>13.9</v>
      </c>
      <c r="F257" s="20">
        <v>45326</v>
      </c>
      <c r="G257" s="33">
        <v>1</v>
      </c>
      <c r="H257" s="20"/>
    </row>
    <row r="258" spans="1:8">
      <c r="A258">
        <v>6594</v>
      </c>
      <c r="B258" t="s">
        <v>119</v>
      </c>
      <c r="C258" t="s">
        <v>607</v>
      </c>
      <c r="D258">
        <v>0</v>
      </c>
      <c r="E258" s="2">
        <v>15.47</v>
      </c>
      <c r="F258" s="20">
        <v>45563</v>
      </c>
      <c r="G258" s="33">
        <v>1</v>
      </c>
      <c r="H258" s="20"/>
    </row>
    <row r="259" spans="1:8">
      <c r="A259">
        <v>6620</v>
      </c>
      <c r="B259" t="s">
        <v>119</v>
      </c>
      <c r="C259" t="s">
        <v>608</v>
      </c>
      <c r="D259">
        <v>0</v>
      </c>
      <c r="E259" s="2">
        <v>8.5500000000000007</v>
      </c>
      <c r="F259" s="20">
        <v>45593</v>
      </c>
      <c r="G259" s="33">
        <v>1</v>
      </c>
      <c r="H259" s="20"/>
    </row>
    <row r="260" spans="1:8">
      <c r="A260">
        <v>2077</v>
      </c>
      <c r="B260" t="s">
        <v>119</v>
      </c>
      <c r="C260" t="s">
        <v>168</v>
      </c>
      <c r="D260">
        <v>0</v>
      </c>
      <c r="E260" s="2">
        <v>6.82</v>
      </c>
      <c r="F260" s="20">
        <v>45326</v>
      </c>
      <c r="G260" s="33">
        <v>1</v>
      </c>
      <c r="H260" s="20"/>
    </row>
    <row r="261" spans="1:8">
      <c r="A261">
        <v>1080</v>
      </c>
      <c r="B261" t="s">
        <v>119</v>
      </c>
      <c r="C261" t="s">
        <v>169</v>
      </c>
      <c r="D261">
        <v>0</v>
      </c>
      <c r="E261" s="2">
        <v>30.94</v>
      </c>
      <c r="F261" s="20">
        <v>45326</v>
      </c>
      <c r="G261" s="33">
        <v>1</v>
      </c>
      <c r="H261" s="20"/>
    </row>
    <row r="262" spans="1:8">
      <c r="A262">
        <v>2107</v>
      </c>
      <c r="B262" t="s">
        <v>119</v>
      </c>
      <c r="C262" t="s">
        <v>609</v>
      </c>
      <c r="D262">
        <v>0</v>
      </c>
      <c r="E262" s="2">
        <v>8.5500000000000007</v>
      </c>
      <c r="F262" s="20">
        <v>45326</v>
      </c>
      <c r="G262" s="33">
        <v>1</v>
      </c>
      <c r="H262" s="20"/>
    </row>
    <row r="263" spans="1:8">
      <c r="A263">
        <v>2708</v>
      </c>
      <c r="B263" t="s">
        <v>119</v>
      </c>
      <c r="C263" t="s">
        <v>610</v>
      </c>
      <c r="D263">
        <v>0</v>
      </c>
      <c r="E263" s="2">
        <v>6.64</v>
      </c>
      <c r="F263" s="20">
        <v>45326</v>
      </c>
      <c r="G263" s="33">
        <v>1</v>
      </c>
      <c r="H263" s="20"/>
    </row>
    <row r="264" spans="1:8">
      <c r="A264">
        <v>2709</v>
      </c>
      <c r="B264" t="s">
        <v>119</v>
      </c>
      <c r="C264" t="s">
        <v>611</v>
      </c>
      <c r="D264">
        <v>0</v>
      </c>
      <c r="E264" s="2">
        <v>7.13</v>
      </c>
      <c r="F264" s="20">
        <v>45326</v>
      </c>
      <c r="G264" s="33">
        <v>1</v>
      </c>
      <c r="H264" s="20"/>
    </row>
    <row r="265" spans="1:8">
      <c r="A265">
        <v>6649</v>
      </c>
      <c r="B265" t="s">
        <v>119</v>
      </c>
      <c r="C265" t="s">
        <v>612</v>
      </c>
      <c r="D265">
        <v>0</v>
      </c>
      <c r="E265" s="2">
        <v>4.83</v>
      </c>
      <c r="F265" s="20">
        <v>45625</v>
      </c>
      <c r="G265" s="33">
        <v>1</v>
      </c>
      <c r="H265" s="20"/>
    </row>
    <row r="266" spans="1:8">
      <c r="A266">
        <v>2705</v>
      </c>
      <c r="B266" t="s">
        <v>119</v>
      </c>
      <c r="C266" t="s">
        <v>613</v>
      </c>
      <c r="D266">
        <v>0</v>
      </c>
      <c r="E266" s="2">
        <v>17.47</v>
      </c>
      <c r="F266" s="20">
        <v>45326</v>
      </c>
      <c r="G266" s="33">
        <v>1</v>
      </c>
      <c r="H266" s="20"/>
    </row>
    <row r="267" spans="1:8">
      <c r="A267">
        <v>1081</v>
      </c>
      <c r="B267" t="s">
        <v>119</v>
      </c>
      <c r="C267" t="s">
        <v>614</v>
      </c>
      <c r="D267">
        <v>0</v>
      </c>
      <c r="E267" s="2">
        <v>9.4600000000000009</v>
      </c>
      <c r="F267" s="20">
        <v>45326</v>
      </c>
      <c r="G267" s="33">
        <v>1</v>
      </c>
      <c r="H267" s="20"/>
    </row>
    <row r="268" spans="1:8">
      <c r="A268">
        <v>6523</v>
      </c>
      <c r="B268" t="s">
        <v>119</v>
      </c>
      <c r="C268" t="s">
        <v>615</v>
      </c>
      <c r="D268">
        <v>0</v>
      </c>
      <c r="E268" s="2">
        <v>8.11</v>
      </c>
      <c r="F268" s="20">
        <v>45407</v>
      </c>
      <c r="G268" s="33">
        <v>1</v>
      </c>
      <c r="H268" s="20"/>
    </row>
    <row r="269" spans="1:8">
      <c r="A269">
        <v>1082</v>
      </c>
      <c r="B269" t="s">
        <v>119</v>
      </c>
      <c r="C269" t="s">
        <v>170</v>
      </c>
      <c r="D269">
        <v>0</v>
      </c>
      <c r="E269" s="2">
        <v>22.47</v>
      </c>
      <c r="F269" s="20">
        <v>45326</v>
      </c>
      <c r="G269" s="33">
        <v>1</v>
      </c>
      <c r="H269" s="20"/>
    </row>
    <row r="270" spans="1:8">
      <c r="A270">
        <v>2069</v>
      </c>
      <c r="B270" t="s">
        <v>119</v>
      </c>
      <c r="C270" t="s">
        <v>171</v>
      </c>
      <c r="D270">
        <v>0</v>
      </c>
      <c r="E270" s="2">
        <v>13.98</v>
      </c>
      <c r="F270" s="20">
        <v>45326</v>
      </c>
      <c r="G270" s="33">
        <v>1</v>
      </c>
      <c r="H270" s="20"/>
    </row>
    <row r="271" spans="1:8">
      <c r="A271">
        <v>1085</v>
      </c>
      <c r="B271" t="s">
        <v>119</v>
      </c>
      <c r="C271" t="s">
        <v>616</v>
      </c>
      <c r="D271">
        <v>0</v>
      </c>
      <c r="E271" s="2">
        <v>4.9800000000000004</v>
      </c>
      <c r="F271" s="20">
        <v>45326</v>
      </c>
      <c r="G271" s="33">
        <v>1</v>
      </c>
      <c r="H271" s="20"/>
    </row>
    <row r="272" spans="1:8">
      <c r="A272">
        <v>6707</v>
      </c>
      <c r="B272" t="s">
        <v>119</v>
      </c>
      <c r="C272" t="s">
        <v>617</v>
      </c>
      <c r="D272">
        <v>0</v>
      </c>
      <c r="E272" s="2">
        <v>11.91</v>
      </c>
      <c r="F272" s="20">
        <v>45715</v>
      </c>
      <c r="G272" s="33">
        <v>1</v>
      </c>
      <c r="H272" s="20"/>
    </row>
    <row r="273" spans="1:8">
      <c r="A273">
        <v>2070</v>
      </c>
      <c r="B273" t="s">
        <v>119</v>
      </c>
      <c r="C273" t="s">
        <v>618</v>
      </c>
      <c r="D273">
        <v>0</v>
      </c>
      <c r="E273" s="2">
        <v>18.55</v>
      </c>
      <c r="F273" s="20">
        <v>45326</v>
      </c>
      <c r="G273" s="33">
        <v>1</v>
      </c>
      <c r="H273" s="20"/>
    </row>
    <row r="274" spans="1:8">
      <c r="A274">
        <v>1083</v>
      </c>
      <c r="B274" t="s">
        <v>119</v>
      </c>
      <c r="C274" t="s">
        <v>65</v>
      </c>
      <c r="D274">
        <v>0</v>
      </c>
      <c r="E274" s="2">
        <v>7.21</v>
      </c>
      <c r="F274" s="20">
        <v>45326</v>
      </c>
      <c r="G274" s="33">
        <v>1</v>
      </c>
      <c r="H274" s="20"/>
    </row>
    <row r="275" spans="1:8">
      <c r="A275">
        <v>1084</v>
      </c>
      <c r="B275" t="s">
        <v>119</v>
      </c>
      <c r="C275" t="s">
        <v>619</v>
      </c>
      <c r="D275">
        <v>0</v>
      </c>
      <c r="E275" s="2">
        <v>5.49</v>
      </c>
      <c r="F275" s="20">
        <v>45326</v>
      </c>
      <c r="G275" s="33">
        <v>1</v>
      </c>
      <c r="H275" s="20"/>
    </row>
    <row r="276" spans="1:8">
      <c r="A276">
        <v>1086</v>
      </c>
      <c r="B276" t="s">
        <v>119</v>
      </c>
      <c r="C276" t="s">
        <v>620</v>
      </c>
      <c r="D276">
        <v>0</v>
      </c>
      <c r="E276" s="2">
        <v>3.34</v>
      </c>
      <c r="F276" s="20">
        <v>45326</v>
      </c>
      <c r="G276" s="33">
        <v>1</v>
      </c>
      <c r="H276" s="20"/>
    </row>
    <row r="277" spans="1:8">
      <c r="A277">
        <v>1087</v>
      </c>
      <c r="B277" t="s">
        <v>119</v>
      </c>
      <c r="C277" t="s">
        <v>621</v>
      </c>
      <c r="D277">
        <v>0</v>
      </c>
      <c r="E277" s="2">
        <v>3.34</v>
      </c>
      <c r="F277" s="20">
        <v>45326</v>
      </c>
      <c r="G277" s="33">
        <v>1</v>
      </c>
      <c r="H277" s="20"/>
    </row>
    <row r="278" spans="1:8">
      <c r="A278">
        <v>1088</v>
      </c>
      <c r="B278" t="s">
        <v>119</v>
      </c>
      <c r="C278" t="s">
        <v>622</v>
      </c>
      <c r="D278">
        <v>0</v>
      </c>
      <c r="E278" s="2">
        <v>7.13</v>
      </c>
      <c r="F278" s="20">
        <v>45326</v>
      </c>
      <c r="G278" s="33">
        <v>1</v>
      </c>
      <c r="H278" s="20"/>
    </row>
    <row r="279" spans="1:8">
      <c r="A279">
        <v>1089</v>
      </c>
      <c r="B279" t="s">
        <v>119</v>
      </c>
      <c r="C279" t="s">
        <v>172</v>
      </c>
      <c r="D279" s="27">
        <v>0</v>
      </c>
      <c r="E279" s="2">
        <v>11.45</v>
      </c>
      <c r="F279" s="20">
        <v>45326</v>
      </c>
      <c r="G279" s="33">
        <v>1</v>
      </c>
      <c r="H279" s="20"/>
    </row>
    <row r="280" spans="1:8">
      <c r="A280">
        <v>1090</v>
      </c>
      <c r="B280" t="s">
        <v>119</v>
      </c>
      <c r="C280" t="s">
        <v>623</v>
      </c>
      <c r="D280">
        <v>0</v>
      </c>
      <c r="E280" s="2">
        <v>6.5</v>
      </c>
      <c r="F280" s="20">
        <v>45326</v>
      </c>
      <c r="G280" s="33">
        <v>1</v>
      </c>
      <c r="H280" s="20"/>
    </row>
    <row r="281" spans="1:8">
      <c r="A281">
        <v>1091</v>
      </c>
      <c r="B281" t="s">
        <v>119</v>
      </c>
      <c r="C281" t="s">
        <v>624</v>
      </c>
      <c r="D281">
        <v>0</v>
      </c>
      <c r="E281" s="2">
        <v>7.51</v>
      </c>
      <c r="F281" s="20">
        <v>45326</v>
      </c>
      <c r="G281" s="33">
        <v>1</v>
      </c>
      <c r="H281" s="20"/>
    </row>
    <row r="282" spans="1:8">
      <c r="A282">
        <v>1092</v>
      </c>
      <c r="B282" t="s">
        <v>119</v>
      </c>
      <c r="C282" t="s">
        <v>625</v>
      </c>
      <c r="D282" s="27">
        <v>0</v>
      </c>
      <c r="E282" s="2">
        <v>5.32</v>
      </c>
      <c r="F282" s="20">
        <v>45326</v>
      </c>
      <c r="G282" s="33">
        <v>1</v>
      </c>
      <c r="H282" s="20"/>
    </row>
    <row r="283" spans="1:8">
      <c r="A283">
        <v>1093</v>
      </c>
      <c r="B283" t="s">
        <v>119</v>
      </c>
      <c r="C283" t="s">
        <v>626</v>
      </c>
      <c r="D283">
        <v>0</v>
      </c>
      <c r="E283" s="2">
        <v>7.58</v>
      </c>
      <c r="F283" s="20">
        <v>45326</v>
      </c>
      <c r="G283" s="33">
        <v>1</v>
      </c>
      <c r="H283" s="20"/>
    </row>
    <row r="284" spans="1:8">
      <c r="A284">
        <v>1094</v>
      </c>
      <c r="B284" t="s">
        <v>119</v>
      </c>
      <c r="C284" t="s">
        <v>174</v>
      </c>
      <c r="D284">
        <v>0</v>
      </c>
      <c r="E284" s="2">
        <v>11.06</v>
      </c>
      <c r="F284" s="20">
        <v>45326</v>
      </c>
      <c r="G284" s="33">
        <v>1</v>
      </c>
      <c r="H284" s="20"/>
    </row>
    <row r="285" spans="1:8">
      <c r="A285">
        <v>1095</v>
      </c>
      <c r="B285" t="s">
        <v>119</v>
      </c>
      <c r="C285" t="s">
        <v>627</v>
      </c>
      <c r="D285">
        <v>0</v>
      </c>
      <c r="E285" s="2">
        <v>12.31</v>
      </c>
      <c r="F285" s="20">
        <v>45326</v>
      </c>
      <c r="G285" s="33">
        <v>1</v>
      </c>
      <c r="H285" s="20"/>
    </row>
    <row r="286" spans="1:8">
      <c r="A286">
        <v>2723</v>
      </c>
      <c r="B286" t="s">
        <v>119</v>
      </c>
      <c r="C286" t="s">
        <v>628</v>
      </c>
      <c r="D286">
        <v>0</v>
      </c>
      <c r="E286" s="2">
        <v>17.86</v>
      </c>
      <c r="F286" s="20">
        <v>45326</v>
      </c>
      <c r="G286" s="33">
        <v>1</v>
      </c>
      <c r="H286" s="20"/>
    </row>
    <row r="287" spans="1:8">
      <c r="A287">
        <v>3624</v>
      </c>
      <c r="B287" t="s">
        <v>119</v>
      </c>
      <c r="C287" t="s">
        <v>66</v>
      </c>
      <c r="D287">
        <v>0</v>
      </c>
      <c r="E287" s="2">
        <v>4.82</v>
      </c>
      <c r="F287" s="20">
        <v>45335</v>
      </c>
      <c r="G287" s="33">
        <v>1</v>
      </c>
      <c r="H287" s="20"/>
    </row>
    <row r="288" spans="1:8">
      <c r="A288">
        <v>2113</v>
      </c>
      <c r="B288" t="s">
        <v>119</v>
      </c>
      <c r="C288" t="s">
        <v>175</v>
      </c>
      <c r="D288">
        <v>0</v>
      </c>
      <c r="E288" s="2">
        <v>16.420000000000002</v>
      </c>
      <c r="F288" s="20">
        <v>45326</v>
      </c>
      <c r="G288" s="33">
        <v>1</v>
      </c>
      <c r="H288" s="20"/>
    </row>
    <row r="289" spans="1:8">
      <c r="A289">
        <v>6434</v>
      </c>
      <c r="B289" t="s">
        <v>119</v>
      </c>
      <c r="C289" t="s">
        <v>629</v>
      </c>
      <c r="D289">
        <v>0</v>
      </c>
      <c r="E289" s="2">
        <v>1.87</v>
      </c>
      <c r="F289" s="20">
        <v>45380</v>
      </c>
      <c r="G289" s="33">
        <v>1</v>
      </c>
      <c r="H289" s="20"/>
    </row>
    <row r="290" spans="1:8">
      <c r="A290">
        <v>2099</v>
      </c>
      <c r="B290" t="s">
        <v>119</v>
      </c>
      <c r="C290" t="s">
        <v>176</v>
      </c>
      <c r="D290">
        <v>0</v>
      </c>
      <c r="E290" s="2">
        <v>6.54</v>
      </c>
      <c r="F290" s="20">
        <v>45326</v>
      </c>
      <c r="G290" s="33">
        <v>1</v>
      </c>
      <c r="H290" s="20"/>
    </row>
    <row r="291" spans="1:8">
      <c r="A291">
        <v>1366</v>
      </c>
      <c r="B291" t="s">
        <v>119</v>
      </c>
      <c r="C291" t="s">
        <v>177</v>
      </c>
      <c r="D291">
        <v>0</v>
      </c>
      <c r="E291" s="2">
        <v>7.97</v>
      </c>
      <c r="F291" s="20">
        <v>45326</v>
      </c>
      <c r="G291" s="33">
        <v>1</v>
      </c>
      <c r="H291" s="20"/>
    </row>
    <row r="292" spans="1:8">
      <c r="A292">
        <v>2098</v>
      </c>
      <c r="B292" t="s">
        <v>119</v>
      </c>
      <c r="C292" t="s">
        <v>178</v>
      </c>
      <c r="D292">
        <v>0</v>
      </c>
      <c r="E292" s="2">
        <v>1.88</v>
      </c>
      <c r="F292" s="20">
        <v>45326</v>
      </c>
      <c r="G292" s="33">
        <v>1</v>
      </c>
      <c r="H292" s="20"/>
    </row>
    <row r="293" spans="1:8">
      <c r="A293">
        <v>2092</v>
      </c>
      <c r="B293" t="s">
        <v>119</v>
      </c>
      <c r="C293" t="s">
        <v>179</v>
      </c>
      <c r="D293" s="27">
        <v>0</v>
      </c>
      <c r="E293" s="2">
        <v>6.64</v>
      </c>
      <c r="F293" s="20">
        <v>45326</v>
      </c>
      <c r="G293" s="33">
        <v>1</v>
      </c>
      <c r="H293" s="20"/>
    </row>
    <row r="294" spans="1:8">
      <c r="A294">
        <v>2091</v>
      </c>
      <c r="B294" t="s">
        <v>119</v>
      </c>
      <c r="C294" t="s">
        <v>180</v>
      </c>
      <c r="D294">
        <v>0</v>
      </c>
      <c r="E294" s="2">
        <v>7.13</v>
      </c>
      <c r="F294" s="20">
        <v>45326</v>
      </c>
      <c r="G294" s="33">
        <v>1</v>
      </c>
      <c r="H294" s="20"/>
    </row>
    <row r="295" spans="1:8">
      <c r="A295">
        <v>1367</v>
      </c>
      <c r="B295" t="s">
        <v>119</v>
      </c>
      <c r="C295" t="s">
        <v>630</v>
      </c>
      <c r="D295">
        <v>0</v>
      </c>
      <c r="E295" s="2">
        <v>21.3</v>
      </c>
      <c r="F295" s="20">
        <v>45326</v>
      </c>
      <c r="G295" s="33">
        <v>1</v>
      </c>
      <c r="H295" s="20"/>
    </row>
    <row r="296" spans="1:8">
      <c r="A296">
        <v>2101</v>
      </c>
      <c r="B296" t="s">
        <v>119</v>
      </c>
      <c r="C296" t="s">
        <v>181</v>
      </c>
      <c r="D296">
        <v>0</v>
      </c>
      <c r="E296" s="2">
        <v>27.36</v>
      </c>
      <c r="F296" s="20">
        <v>45326</v>
      </c>
      <c r="G296" s="33">
        <v>1</v>
      </c>
      <c r="H296" s="20"/>
    </row>
    <row r="297" spans="1:8">
      <c r="A297">
        <v>2086</v>
      </c>
      <c r="B297" t="s">
        <v>119</v>
      </c>
      <c r="C297" t="s">
        <v>182</v>
      </c>
      <c r="D297">
        <v>0</v>
      </c>
      <c r="E297" s="2">
        <v>9.0299999999999994</v>
      </c>
      <c r="F297" s="20">
        <v>45326</v>
      </c>
      <c r="G297" s="33">
        <v>1</v>
      </c>
      <c r="H297" s="20"/>
    </row>
    <row r="298" spans="1:8">
      <c r="A298">
        <v>1368</v>
      </c>
      <c r="B298" t="s">
        <v>119</v>
      </c>
      <c r="C298" t="s">
        <v>631</v>
      </c>
      <c r="D298">
        <v>0</v>
      </c>
      <c r="E298" s="2">
        <v>50.75</v>
      </c>
      <c r="F298" s="20">
        <v>45326</v>
      </c>
      <c r="G298" s="33">
        <v>1</v>
      </c>
      <c r="H298" s="20"/>
    </row>
    <row r="299" spans="1:8">
      <c r="A299">
        <v>1096</v>
      </c>
      <c r="B299" t="s">
        <v>119</v>
      </c>
      <c r="C299" t="s">
        <v>632</v>
      </c>
      <c r="D299">
        <v>0</v>
      </c>
      <c r="E299" s="2">
        <v>6.71</v>
      </c>
      <c r="F299" s="20">
        <v>45326</v>
      </c>
      <c r="G299" s="33">
        <v>1</v>
      </c>
      <c r="H299" s="20"/>
    </row>
    <row r="300" spans="1:8">
      <c r="A300">
        <v>6638</v>
      </c>
      <c r="B300" t="s">
        <v>119</v>
      </c>
      <c r="C300" t="s">
        <v>633</v>
      </c>
      <c r="D300">
        <v>0</v>
      </c>
      <c r="E300" s="2">
        <v>30.76</v>
      </c>
      <c r="F300" s="20">
        <v>45594</v>
      </c>
      <c r="G300" s="33">
        <v>1</v>
      </c>
      <c r="H300" s="20"/>
    </row>
    <row r="301" spans="1:8">
      <c r="A301">
        <v>1097</v>
      </c>
      <c r="B301" t="s">
        <v>119</v>
      </c>
      <c r="C301" t="s">
        <v>183</v>
      </c>
      <c r="D301">
        <v>0</v>
      </c>
      <c r="E301" s="2">
        <v>20.51</v>
      </c>
      <c r="F301" s="20">
        <v>45326</v>
      </c>
      <c r="G301" s="33">
        <v>1</v>
      </c>
      <c r="H301" s="20"/>
    </row>
    <row r="302" spans="1:8">
      <c r="A302">
        <v>3634</v>
      </c>
      <c r="B302" t="s">
        <v>119</v>
      </c>
      <c r="C302" t="s">
        <v>184</v>
      </c>
      <c r="D302">
        <v>0</v>
      </c>
      <c r="E302" s="2">
        <v>9.5299999999999994</v>
      </c>
      <c r="F302" s="20">
        <v>45335</v>
      </c>
      <c r="G302" s="33">
        <v>1</v>
      </c>
      <c r="H302" s="20"/>
    </row>
    <row r="303" spans="1:8">
      <c r="A303">
        <v>2112</v>
      </c>
      <c r="B303" t="s">
        <v>119</v>
      </c>
      <c r="C303" t="s">
        <v>185</v>
      </c>
      <c r="D303">
        <v>0</v>
      </c>
      <c r="E303" s="2">
        <v>3.55</v>
      </c>
      <c r="F303" s="20">
        <v>45326</v>
      </c>
      <c r="G303" s="33">
        <v>1</v>
      </c>
      <c r="H303" s="20"/>
    </row>
    <row r="304" spans="1:8">
      <c r="A304">
        <v>2073</v>
      </c>
      <c r="B304" t="s">
        <v>119</v>
      </c>
      <c r="C304" t="s">
        <v>186</v>
      </c>
      <c r="D304">
        <v>0</v>
      </c>
      <c r="E304" s="2">
        <v>3.89</v>
      </c>
      <c r="F304" s="20">
        <v>45326</v>
      </c>
      <c r="G304" s="33">
        <v>1</v>
      </c>
      <c r="H304" s="20"/>
    </row>
    <row r="305" spans="1:8">
      <c r="A305">
        <v>2111</v>
      </c>
      <c r="B305" t="s">
        <v>119</v>
      </c>
      <c r="C305" t="s">
        <v>634</v>
      </c>
      <c r="D305">
        <v>0</v>
      </c>
      <c r="E305" s="2">
        <v>2.4700000000000002</v>
      </c>
      <c r="F305" s="20">
        <v>45326</v>
      </c>
      <c r="G305" s="33">
        <v>1</v>
      </c>
      <c r="H305" s="20"/>
    </row>
    <row r="306" spans="1:8">
      <c r="A306">
        <v>1098</v>
      </c>
      <c r="B306" t="s">
        <v>119</v>
      </c>
      <c r="C306" t="s">
        <v>635</v>
      </c>
      <c r="D306">
        <v>0</v>
      </c>
      <c r="E306" s="2">
        <v>36.03</v>
      </c>
      <c r="F306" s="20">
        <v>45326</v>
      </c>
      <c r="G306" s="33">
        <v>1</v>
      </c>
      <c r="H306" s="20"/>
    </row>
    <row r="307" spans="1:8">
      <c r="A307">
        <v>3633</v>
      </c>
      <c r="B307" t="s">
        <v>119</v>
      </c>
      <c r="C307" t="s">
        <v>187</v>
      </c>
      <c r="D307">
        <v>0</v>
      </c>
      <c r="E307" s="2">
        <v>33.270000000000003</v>
      </c>
      <c r="F307" s="20">
        <v>45335</v>
      </c>
      <c r="G307" s="33">
        <v>1</v>
      </c>
      <c r="H307" s="20"/>
    </row>
    <row r="308" spans="1:8">
      <c r="A308">
        <v>1099</v>
      </c>
      <c r="B308" t="s">
        <v>119</v>
      </c>
      <c r="C308" t="s">
        <v>188</v>
      </c>
      <c r="D308" s="27">
        <v>0</v>
      </c>
      <c r="E308" s="2">
        <v>7.24</v>
      </c>
      <c r="F308" s="20">
        <v>45326</v>
      </c>
      <c r="G308" s="33">
        <v>1</v>
      </c>
      <c r="H308" s="20"/>
    </row>
    <row r="309" spans="1:8">
      <c r="A309">
        <v>1100</v>
      </c>
      <c r="B309" t="s">
        <v>119</v>
      </c>
      <c r="C309" s="27" t="s">
        <v>636</v>
      </c>
      <c r="D309" s="27">
        <v>0</v>
      </c>
      <c r="E309" s="2">
        <v>8.52</v>
      </c>
      <c r="F309" s="20">
        <v>45326</v>
      </c>
      <c r="G309" s="33">
        <v>1</v>
      </c>
      <c r="H309" s="20"/>
    </row>
    <row r="310" spans="1:8">
      <c r="A310">
        <v>1101</v>
      </c>
      <c r="B310" t="s">
        <v>119</v>
      </c>
      <c r="C310" s="27" t="s">
        <v>637</v>
      </c>
      <c r="D310" s="27">
        <v>0</v>
      </c>
      <c r="E310" s="2">
        <v>7.24</v>
      </c>
      <c r="F310" s="20">
        <v>45326</v>
      </c>
      <c r="G310" s="33">
        <v>1</v>
      </c>
      <c r="H310" s="20"/>
    </row>
    <row r="311" spans="1:8">
      <c r="A311">
        <v>1102</v>
      </c>
      <c r="B311" t="s">
        <v>119</v>
      </c>
      <c r="C311" s="27" t="s">
        <v>189</v>
      </c>
      <c r="D311">
        <v>0</v>
      </c>
      <c r="E311" s="2">
        <v>3.68</v>
      </c>
      <c r="F311" s="20">
        <v>45326</v>
      </c>
      <c r="G311" s="33">
        <v>1</v>
      </c>
      <c r="H311" s="20"/>
    </row>
    <row r="312" spans="1:8">
      <c r="A312">
        <v>1103</v>
      </c>
      <c r="B312" t="s">
        <v>119</v>
      </c>
      <c r="C312" s="27" t="s">
        <v>638</v>
      </c>
      <c r="D312">
        <v>0</v>
      </c>
      <c r="E312" s="2">
        <v>28.68</v>
      </c>
      <c r="F312" s="20">
        <v>45326</v>
      </c>
      <c r="G312" s="33">
        <v>1</v>
      </c>
      <c r="H312" s="20"/>
    </row>
    <row r="313" spans="1:8">
      <c r="A313">
        <v>2067</v>
      </c>
      <c r="B313" t="s">
        <v>119</v>
      </c>
      <c r="C313" s="27" t="s">
        <v>639</v>
      </c>
      <c r="D313">
        <v>0</v>
      </c>
      <c r="E313" s="2">
        <v>2.61</v>
      </c>
      <c r="F313" s="20">
        <v>45326</v>
      </c>
      <c r="G313" s="33">
        <v>1</v>
      </c>
      <c r="H313" s="20"/>
    </row>
    <row r="314" spans="1:8">
      <c r="A314">
        <v>6646</v>
      </c>
      <c r="B314" t="s">
        <v>119</v>
      </c>
      <c r="C314" s="27" t="s">
        <v>640</v>
      </c>
      <c r="D314">
        <v>0</v>
      </c>
      <c r="E314" s="2">
        <v>22.5</v>
      </c>
      <c r="F314" s="20">
        <v>45625</v>
      </c>
      <c r="G314" s="33">
        <v>1</v>
      </c>
      <c r="H314" s="20"/>
    </row>
    <row r="315" spans="1:8">
      <c r="A315">
        <v>3641</v>
      </c>
      <c r="B315" t="s">
        <v>119</v>
      </c>
      <c r="C315" t="s">
        <v>190</v>
      </c>
      <c r="D315">
        <v>0</v>
      </c>
      <c r="E315" s="2">
        <v>8.17</v>
      </c>
      <c r="F315" s="20">
        <v>45335</v>
      </c>
      <c r="G315" s="33">
        <v>1</v>
      </c>
      <c r="H315" s="20"/>
    </row>
    <row r="316" spans="1:8">
      <c r="A316">
        <v>1104</v>
      </c>
      <c r="B316" t="s">
        <v>119</v>
      </c>
      <c r="C316" t="s">
        <v>641</v>
      </c>
      <c r="D316">
        <v>0</v>
      </c>
      <c r="E316" s="2">
        <v>7.54</v>
      </c>
      <c r="F316" s="20">
        <v>45326</v>
      </c>
      <c r="G316" s="33">
        <v>1</v>
      </c>
      <c r="H316" s="20"/>
    </row>
    <row r="317" spans="1:8">
      <c r="A317">
        <v>2093</v>
      </c>
      <c r="B317" t="s">
        <v>119</v>
      </c>
      <c r="C317" t="s">
        <v>191</v>
      </c>
      <c r="D317" s="27">
        <v>0</v>
      </c>
      <c r="E317" s="2">
        <v>4.51</v>
      </c>
      <c r="F317" s="20">
        <v>45326</v>
      </c>
      <c r="G317" s="33">
        <v>1</v>
      </c>
      <c r="H317" s="20"/>
    </row>
    <row r="318" spans="1:8">
      <c r="A318">
        <v>1105</v>
      </c>
      <c r="B318" t="s">
        <v>119</v>
      </c>
      <c r="C318" t="s">
        <v>192</v>
      </c>
      <c r="D318">
        <v>0</v>
      </c>
      <c r="E318" s="2">
        <v>2.19</v>
      </c>
      <c r="F318" s="20">
        <v>45326</v>
      </c>
      <c r="G318" s="33">
        <v>1</v>
      </c>
      <c r="H318" s="20"/>
    </row>
    <row r="319" spans="1:8">
      <c r="A319">
        <v>1106</v>
      </c>
      <c r="B319" t="s">
        <v>119</v>
      </c>
      <c r="C319" t="s">
        <v>642</v>
      </c>
      <c r="D319">
        <v>0</v>
      </c>
      <c r="E319" s="2">
        <v>7.44</v>
      </c>
      <c r="F319" s="20">
        <v>45326</v>
      </c>
      <c r="G319" s="33">
        <v>1</v>
      </c>
      <c r="H319" s="20"/>
    </row>
    <row r="320" spans="1:8">
      <c r="A320">
        <v>1107</v>
      </c>
      <c r="B320" t="s">
        <v>119</v>
      </c>
      <c r="C320" t="s">
        <v>193</v>
      </c>
      <c r="D320">
        <v>0</v>
      </c>
      <c r="E320" s="2">
        <v>2.19</v>
      </c>
      <c r="F320" s="20">
        <v>45326</v>
      </c>
      <c r="G320" s="33">
        <v>1</v>
      </c>
      <c r="H320" s="20"/>
    </row>
    <row r="321" spans="1:8">
      <c r="A321">
        <v>6545</v>
      </c>
      <c r="B321" t="s">
        <v>119</v>
      </c>
      <c r="C321" t="s">
        <v>860</v>
      </c>
      <c r="D321">
        <v>0</v>
      </c>
      <c r="E321" s="2">
        <v>23.07</v>
      </c>
      <c r="F321" s="20">
        <v>45441</v>
      </c>
      <c r="G321" s="33">
        <v>1</v>
      </c>
      <c r="H321" s="20"/>
    </row>
    <row r="322" spans="1:8">
      <c r="A322">
        <v>6698</v>
      </c>
      <c r="B322" t="s">
        <v>119</v>
      </c>
      <c r="C322" t="s">
        <v>643</v>
      </c>
      <c r="D322">
        <v>0</v>
      </c>
      <c r="E322" s="2">
        <v>4.1100000000000003</v>
      </c>
      <c r="F322" s="20">
        <v>45688</v>
      </c>
      <c r="G322" s="33">
        <v>1</v>
      </c>
      <c r="H322" s="20"/>
    </row>
    <row r="323" spans="1:8">
      <c r="A323">
        <v>6431</v>
      </c>
      <c r="B323" t="s">
        <v>119</v>
      </c>
      <c r="C323" t="s">
        <v>644</v>
      </c>
      <c r="D323">
        <v>0</v>
      </c>
      <c r="E323" s="2">
        <v>6.34</v>
      </c>
      <c r="F323" s="20">
        <v>45380</v>
      </c>
      <c r="G323" s="33">
        <v>1</v>
      </c>
      <c r="H323" s="20"/>
    </row>
    <row r="324" spans="1:8">
      <c r="A324">
        <v>1108</v>
      </c>
      <c r="B324" t="s">
        <v>119</v>
      </c>
      <c r="C324" t="s">
        <v>194</v>
      </c>
      <c r="D324">
        <v>0</v>
      </c>
      <c r="E324" s="2">
        <v>94.39</v>
      </c>
      <c r="F324" s="20">
        <v>45326</v>
      </c>
      <c r="G324" s="33">
        <v>1</v>
      </c>
      <c r="H324" s="20"/>
    </row>
    <row r="325" spans="1:8">
      <c r="A325">
        <v>6651</v>
      </c>
      <c r="B325" t="s">
        <v>119</v>
      </c>
      <c r="C325" t="s">
        <v>645</v>
      </c>
      <c r="D325">
        <v>0</v>
      </c>
      <c r="E325" s="2">
        <v>20.57</v>
      </c>
      <c r="F325" s="20">
        <v>45625</v>
      </c>
      <c r="G325" s="33">
        <v>1</v>
      </c>
      <c r="H325" s="20"/>
    </row>
    <row r="326" spans="1:8">
      <c r="A326">
        <v>1109</v>
      </c>
      <c r="B326" t="s">
        <v>119</v>
      </c>
      <c r="C326" t="s">
        <v>646</v>
      </c>
      <c r="D326">
        <v>0</v>
      </c>
      <c r="E326" s="2">
        <v>15.75</v>
      </c>
      <c r="F326" s="20">
        <v>45326</v>
      </c>
      <c r="G326" s="33">
        <v>1</v>
      </c>
      <c r="H326" s="20"/>
    </row>
    <row r="327" spans="1:8">
      <c r="A327">
        <v>2712</v>
      </c>
      <c r="B327" t="s">
        <v>119</v>
      </c>
      <c r="C327" t="s">
        <v>647</v>
      </c>
      <c r="D327">
        <v>0</v>
      </c>
      <c r="E327" s="2">
        <v>15.63</v>
      </c>
      <c r="F327" s="20">
        <v>45326</v>
      </c>
      <c r="G327" s="33">
        <v>1</v>
      </c>
      <c r="H327" s="20"/>
    </row>
    <row r="328" spans="1:8">
      <c r="A328">
        <v>3630</v>
      </c>
      <c r="B328" t="s">
        <v>119</v>
      </c>
      <c r="C328" t="s">
        <v>195</v>
      </c>
      <c r="D328">
        <v>0</v>
      </c>
      <c r="E328" s="2">
        <v>4.4400000000000004</v>
      </c>
      <c r="F328" s="20">
        <v>45335</v>
      </c>
      <c r="G328" s="33">
        <v>1</v>
      </c>
      <c r="H328" s="20"/>
    </row>
    <row r="329" spans="1:8">
      <c r="A329">
        <v>1110</v>
      </c>
      <c r="B329" t="s">
        <v>119</v>
      </c>
      <c r="C329" t="s">
        <v>648</v>
      </c>
      <c r="D329">
        <v>0</v>
      </c>
      <c r="E329" s="2">
        <v>6.63</v>
      </c>
      <c r="F329" s="20">
        <v>45326</v>
      </c>
      <c r="G329" s="33">
        <v>1</v>
      </c>
      <c r="H329" s="20"/>
    </row>
    <row r="330" spans="1:8">
      <c r="A330">
        <v>2704</v>
      </c>
      <c r="B330" t="s">
        <v>119</v>
      </c>
      <c r="C330" t="s">
        <v>649</v>
      </c>
      <c r="D330">
        <v>0</v>
      </c>
      <c r="E330" s="2">
        <v>2.25</v>
      </c>
      <c r="F330" s="20">
        <v>45326</v>
      </c>
      <c r="G330" s="33">
        <v>1</v>
      </c>
      <c r="H330" s="20"/>
    </row>
    <row r="331" spans="1:8">
      <c r="A331">
        <v>2081</v>
      </c>
      <c r="B331" t="s">
        <v>119</v>
      </c>
      <c r="C331" t="s">
        <v>196</v>
      </c>
      <c r="D331" s="27">
        <v>0</v>
      </c>
      <c r="E331" s="2">
        <v>3.12</v>
      </c>
      <c r="F331" s="20">
        <v>45326</v>
      </c>
      <c r="G331" s="33">
        <v>1</v>
      </c>
      <c r="H331" s="20"/>
    </row>
    <row r="332" spans="1:8">
      <c r="A332">
        <v>1111</v>
      </c>
      <c r="B332" t="s">
        <v>119</v>
      </c>
      <c r="C332" s="27" t="s">
        <v>650</v>
      </c>
      <c r="D332">
        <v>0</v>
      </c>
      <c r="E332" s="2">
        <v>3.07</v>
      </c>
      <c r="F332" s="20">
        <v>45326</v>
      </c>
      <c r="G332" s="33">
        <v>1</v>
      </c>
      <c r="H332" s="20"/>
    </row>
    <row r="333" spans="1:8">
      <c r="A333">
        <v>1370</v>
      </c>
      <c r="B333" t="s">
        <v>46</v>
      </c>
      <c r="C333" t="s">
        <v>651</v>
      </c>
      <c r="D333">
        <v>0</v>
      </c>
      <c r="E333" s="2">
        <v>6.8</v>
      </c>
      <c r="F333" s="20">
        <v>45326</v>
      </c>
      <c r="G333" s="33">
        <v>1</v>
      </c>
      <c r="H333" s="20"/>
    </row>
    <row r="334" spans="1:8">
      <c r="A334">
        <v>1371</v>
      </c>
      <c r="B334" t="s">
        <v>46</v>
      </c>
      <c r="C334" s="27" t="s">
        <v>652</v>
      </c>
      <c r="D334">
        <v>0</v>
      </c>
      <c r="E334" s="2">
        <v>5</v>
      </c>
      <c r="F334" s="20">
        <v>45326</v>
      </c>
      <c r="G334" s="33">
        <v>1</v>
      </c>
      <c r="H334" s="20"/>
    </row>
    <row r="335" spans="1:8">
      <c r="A335">
        <v>2162</v>
      </c>
      <c r="B335" t="s">
        <v>46</v>
      </c>
      <c r="C335" s="27" t="s">
        <v>653</v>
      </c>
      <c r="D335">
        <v>0</v>
      </c>
      <c r="E335" s="2">
        <v>2.85</v>
      </c>
      <c r="F335" s="20">
        <v>45326</v>
      </c>
      <c r="G335" s="33">
        <v>1</v>
      </c>
      <c r="H335" s="20"/>
    </row>
    <row r="336" spans="1:8">
      <c r="A336">
        <v>1372</v>
      </c>
      <c r="B336" t="s">
        <v>46</v>
      </c>
      <c r="C336" t="s">
        <v>654</v>
      </c>
      <c r="D336">
        <v>0</v>
      </c>
      <c r="E336" s="2">
        <v>0.67</v>
      </c>
      <c r="F336" s="20">
        <v>45326</v>
      </c>
      <c r="G336" s="33">
        <v>1</v>
      </c>
      <c r="H336" s="20"/>
    </row>
    <row r="337" spans="1:8">
      <c r="A337">
        <v>1373</v>
      </c>
      <c r="B337" t="s">
        <v>46</v>
      </c>
      <c r="C337" t="s">
        <v>655</v>
      </c>
      <c r="D337">
        <v>0</v>
      </c>
      <c r="E337" s="2">
        <v>12.07</v>
      </c>
      <c r="F337" s="20">
        <v>45326</v>
      </c>
      <c r="G337" s="33">
        <v>1</v>
      </c>
      <c r="H337" s="20"/>
    </row>
    <row r="338" spans="1:8">
      <c r="A338">
        <v>1374</v>
      </c>
      <c r="B338" t="s">
        <v>46</v>
      </c>
      <c r="C338" t="s">
        <v>656</v>
      </c>
      <c r="D338">
        <v>0</v>
      </c>
      <c r="E338" s="2">
        <v>9.4499999999999993</v>
      </c>
      <c r="F338" s="20">
        <v>45326</v>
      </c>
      <c r="G338" s="33">
        <v>1</v>
      </c>
      <c r="H338" s="20"/>
    </row>
    <row r="339" spans="1:8">
      <c r="A339">
        <v>1375</v>
      </c>
      <c r="B339" t="s">
        <v>46</v>
      </c>
      <c r="C339" t="s">
        <v>657</v>
      </c>
      <c r="D339">
        <v>0</v>
      </c>
      <c r="E339" s="2">
        <v>2.02</v>
      </c>
      <c r="F339" s="20">
        <v>45326</v>
      </c>
      <c r="G339" s="33">
        <v>1</v>
      </c>
      <c r="H339" s="20"/>
    </row>
    <row r="340" spans="1:8">
      <c r="A340">
        <v>1376</v>
      </c>
      <c r="B340" t="s">
        <v>46</v>
      </c>
      <c r="C340" t="s">
        <v>658</v>
      </c>
      <c r="D340">
        <v>0</v>
      </c>
      <c r="E340" s="2">
        <v>1.23</v>
      </c>
      <c r="F340" s="20">
        <v>45326</v>
      </c>
      <c r="G340" s="33">
        <v>1</v>
      </c>
      <c r="H340" s="20"/>
    </row>
    <row r="341" spans="1:8">
      <c r="A341">
        <v>2170</v>
      </c>
      <c r="B341" t="s">
        <v>46</v>
      </c>
      <c r="C341" t="s">
        <v>659</v>
      </c>
      <c r="D341">
        <v>0</v>
      </c>
      <c r="E341" s="2">
        <v>1.23</v>
      </c>
      <c r="F341" s="20">
        <v>45326</v>
      </c>
      <c r="G341" s="33">
        <v>1</v>
      </c>
      <c r="H341" s="20"/>
    </row>
    <row r="342" spans="1:8">
      <c r="A342">
        <v>1377</v>
      </c>
      <c r="B342" t="s">
        <v>46</v>
      </c>
      <c r="C342" t="s">
        <v>660</v>
      </c>
      <c r="D342">
        <v>0</v>
      </c>
      <c r="E342" s="2">
        <v>1.98</v>
      </c>
      <c r="F342" s="20">
        <v>45326</v>
      </c>
      <c r="G342" s="33">
        <v>1</v>
      </c>
      <c r="H342" s="20"/>
    </row>
    <row r="343" spans="1:8">
      <c r="A343">
        <v>1378</v>
      </c>
      <c r="B343" t="s">
        <v>46</v>
      </c>
      <c r="C343" t="s">
        <v>661</v>
      </c>
      <c r="D343">
        <v>0</v>
      </c>
      <c r="E343" s="2">
        <v>1.98</v>
      </c>
      <c r="F343" s="20">
        <v>45326</v>
      </c>
      <c r="G343" s="33">
        <v>1</v>
      </c>
      <c r="H343" s="20"/>
    </row>
    <row r="344" spans="1:8">
      <c r="A344">
        <v>1379</v>
      </c>
      <c r="B344" t="s">
        <v>46</v>
      </c>
      <c r="C344" t="s">
        <v>662</v>
      </c>
      <c r="D344">
        <v>0</v>
      </c>
      <c r="E344" s="2">
        <v>0.67</v>
      </c>
      <c r="F344" s="20">
        <v>45326</v>
      </c>
      <c r="G344" s="33">
        <v>1</v>
      </c>
      <c r="H344" s="20"/>
    </row>
    <row r="345" spans="1:8">
      <c r="A345">
        <v>1380</v>
      </c>
      <c r="B345" t="s">
        <v>46</v>
      </c>
      <c r="C345" t="s">
        <v>663</v>
      </c>
      <c r="D345">
        <v>0</v>
      </c>
      <c r="E345" s="2">
        <v>2.2400000000000002</v>
      </c>
      <c r="F345" s="20">
        <v>45326</v>
      </c>
      <c r="G345" s="33">
        <v>1</v>
      </c>
      <c r="H345" s="20"/>
    </row>
    <row r="346" spans="1:8">
      <c r="A346">
        <v>1381</v>
      </c>
      <c r="B346" t="s">
        <v>46</v>
      </c>
      <c r="C346" t="s">
        <v>664</v>
      </c>
      <c r="D346">
        <v>0</v>
      </c>
      <c r="E346" s="2">
        <v>19.14</v>
      </c>
      <c r="F346" s="20">
        <v>45326</v>
      </c>
      <c r="G346" s="33">
        <v>1</v>
      </c>
      <c r="H346" s="20"/>
    </row>
    <row r="347" spans="1:8">
      <c r="A347">
        <v>1382</v>
      </c>
      <c r="B347" t="s">
        <v>46</v>
      </c>
      <c r="C347" t="s">
        <v>665</v>
      </c>
      <c r="D347">
        <v>0</v>
      </c>
      <c r="E347" s="2">
        <v>3.45</v>
      </c>
      <c r="F347" s="20">
        <v>45326</v>
      </c>
      <c r="G347" s="33">
        <v>1</v>
      </c>
      <c r="H347" s="20"/>
    </row>
    <row r="348" spans="1:8">
      <c r="A348">
        <v>1383</v>
      </c>
      <c r="B348" t="s">
        <v>46</v>
      </c>
      <c r="C348" t="s">
        <v>666</v>
      </c>
      <c r="D348" s="27">
        <v>0</v>
      </c>
      <c r="E348" s="2">
        <v>13.79</v>
      </c>
      <c r="F348" s="20">
        <v>45326</v>
      </c>
      <c r="G348" s="33">
        <v>1</v>
      </c>
      <c r="H348" s="20"/>
    </row>
    <row r="349" spans="1:8">
      <c r="A349">
        <v>1384</v>
      </c>
      <c r="B349" t="s">
        <v>46</v>
      </c>
      <c r="C349" s="27" t="s">
        <v>667</v>
      </c>
      <c r="D349">
        <v>0</v>
      </c>
      <c r="E349" s="2">
        <v>3.9</v>
      </c>
      <c r="F349" s="20">
        <v>45326</v>
      </c>
      <c r="G349" s="33">
        <v>1</v>
      </c>
      <c r="H349" s="20"/>
    </row>
    <row r="350" spans="1:8">
      <c r="A350">
        <v>1385</v>
      </c>
      <c r="B350" t="s">
        <v>46</v>
      </c>
      <c r="C350" t="s">
        <v>668</v>
      </c>
      <c r="D350">
        <v>0</v>
      </c>
      <c r="E350" s="2">
        <v>17.91</v>
      </c>
      <c r="F350" s="20">
        <v>45326</v>
      </c>
      <c r="G350" s="33">
        <v>1</v>
      </c>
      <c r="H350" s="20"/>
    </row>
    <row r="351" spans="1:8">
      <c r="A351">
        <v>1386</v>
      </c>
      <c r="B351" t="s">
        <v>46</v>
      </c>
      <c r="C351" s="27" t="s">
        <v>669</v>
      </c>
      <c r="D351">
        <v>0</v>
      </c>
      <c r="E351" s="2">
        <v>0.6</v>
      </c>
      <c r="F351" s="20">
        <v>45326</v>
      </c>
      <c r="G351" s="33">
        <v>1</v>
      </c>
      <c r="H351" s="20"/>
    </row>
    <row r="352" spans="1:8">
      <c r="A352">
        <v>1387</v>
      </c>
      <c r="B352" t="s">
        <v>46</v>
      </c>
      <c r="C352" s="27" t="s">
        <v>128</v>
      </c>
      <c r="D352">
        <v>0</v>
      </c>
      <c r="E352" s="2">
        <v>23.11</v>
      </c>
      <c r="F352" s="20">
        <v>45326</v>
      </c>
      <c r="G352" s="33">
        <v>1</v>
      </c>
      <c r="H352" s="20"/>
    </row>
    <row r="353" spans="1:8">
      <c r="A353">
        <v>1388</v>
      </c>
      <c r="B353" t="s">
        <v>46</v>
      </c>
      <c r="C353" t="s">
        <v>670</v>
      </c>
      <c r="D353">
        <v>0</v>
      </c>
      <c r="E353" s="2">
        <v>12.73</v>
      </c>
      <c r="F353" s="20">
        <v>45326</v>
      </c>
      <c r="G353" s="33">
        <v>1</v>
      </c>
      <c r="H353" s="20"/>
    </row>
    <row r="354" spans="1:8">
      <c r="A354">
        <v>1389</v>
      </c>
      <c r="B354" t="s">
        <v>46</v>
      </c>
      <c r="C354" t="s">
        <v>671</v>
      </c>
      <c r="D354">
        <v>0</v>
      </c>
      <c r="E354" s="2">
        <v>4.05</v>
      </c>
      <c r="F354" s="20">
        <v>45326</v>
      </c>
      <c r="G354" s="33">
        <v>1</v>
      </c>
      <c r="H354" s="20"/>
    </row>
    <row r="355" spans="1:8">
      <c r="A355">
        <v>2169</v>
      </c>
      <c r="B355" t="s">
        <v>46</v>
      </c>
      <c r="C355" t="s">
        <v>197</v>
      </c>
      <c r="D355">
        <v>0</v>
      </c>
      <c r="E355" s="2">
        <v>6.9</v>
      </c>
      <c r="F355" s="20">
        <v>45326</v>
      </c>
      <c r="G355" s="33">
        <v>1</v>
      </c>
      <c r="H355" s="20"/>
    </row>
    <row r="356" spans="1:8">
      <c r="A356">
        <v>1390</v>
      </c>
      <c r="B356" t="s">
        <v>46</v>
      </c>
      <c r="C356" t="s">
        <v>198</v>
      </c>
      <c r="D356">
        <v>0</v>
      </c>
      <c r="E356" s="2">
        <v>2.67</v>
      </c>
      <c r="F356" s="20">
        <v>45326</v>
      </c>
      <c r="G356" s="33">
        <v>1</v>
      </c>
      <c r="H356" s="20"/>
    </row>
    <row r="357" spans="1:8">
      <c r="A357">
        <v>1391</v>
      </c>
      <c r="B357" t="s">
        <v>46</v>
      </c>
      <c r="C357" t="s">
        <v>672</v>
      </c>
      <c r="D357">
        <v>0</v>
      </c>
      <c r="E357" s="2">
        <v>8.6199999999999992</v>
      </c>
      <c r="F357" s="20">
        <v>45326</v>
      </c>
      <c r="G357" s="33">
        <v>1</v>
      </c>
      <c r="H357" s="20"/>
    </row>
    <row r="358" spans="1:8">
      <c r="A358">
        <v>1392</v>
      </c>
      <c r="B358" t="s">
        <v>46</v>
      </c>
      <c r="C358" t="s">
        <v>673</v>
      </c>
      <c r="D358">
        <v>0</v>
      </c>
      <c r="E358" s="2">
        <v>3.19</v>
      </c>
      <c r="F358" s="20">
        <v>45326</v>
      </c>
      <c r="G358" s="33">
        <v>1</v>
      </c>
      <c r="H358" s="20"/>
    </row>
    <row r="359" spans="1:8">
      <c r="A359">
        <v>1393</v>
      </c>
      <c r="B359" t="s">
        <v>46</v>
      </c>
      <c r="C359" t="s">
        <v>674</v>
      </c>
      <c r="D359">
        <v>0</v>
      </c>
      <c r="E359" s="2">
        <v>2.4500000000000002</v>
      </c>
      <c r="F359" s="20">
        <v>45326</v>
      </c>
      <c r="G359" s="33">
        <v>1</v>
      </c>
      <c r="H359" s="20"/>
    </row>
    <row r="360" spans="1:8">
      <c r="A360">
        <v>2171</v>
      </c>
      <c r="B360" t="s">
        <v>46</v>
      </c>
      <c r="C360" t="s">
        <v>675</v>
      </c>
      <c r="D360">
        <v>0</v>
      </c>
      <c r="E360" s="2">
        <v>3.19</v>
      </c>
      <c r="F360" s="20">
        <v>45326</v>
      </c>
      <c r="G360" s="33">
        <v>1</v>
      </c>
      <c r="H360" s="20"/>
    </row>
    <row r="361" spans="1:8">
      <c r="A361">
        <v>1394</v>
      </c>
      <c r="B361" t="s">
        <v>46</v>
      </c>
      <c r="C361" t="s">
        <v>676</v>
      </c>
      <c r="D361">
        <v>0</v>
      </c>
      <c r="E361" s="2">
        <v>3.5</v>
      </c>
      <c r="F361" s="20">
        <v>45326</v>
      </c>
      <c r="G361" s="33">
        <v>1</v>
      </c>
      <c r="H361" s="20"/>
    </row>
    <row r="362" spans="1:8">
      <c r="A362">
        <v>2166</v>
      </c>
      <c r="B362" t="s">
        <v>46</v>
      </c>
      <c r="C362" t="s">
        <v>677</v>
      </c>
      <c r="D362">
        <v>0</v>
      </c>
      <c r="E362" s="2">
        <v>3.5</v>
      </c>
      <c r="F362" s="20">
        <v>45326</v>
      </c>
      <c r="G362" s="33">
        <v>1</v>
      </c>
      <c r="H362" s="20"/>
    </row>
    <row r="363" spans="1:8">
      <c r="A363">
        <v>2161</v>
      </c>
      <c r="B363" t="s">
        <v>46</v>
      </c>
      <c r="C363" t="s">
        <v>678</v>
      </c>
      <c r="D363">
        <v>0</v>
      </c>
      <c r="E363" s="2">
        <v>3.9</v>
      </c>
      <c r="F363" s="20">
        <v>45326</v>
      </c>
      <c r="G363" s="33">
        <v>1</v>
      </c>
      <c r="H363" s="20"/>
    </row>
    <row r="364" spans="1:8">
      <c r="A364">
        <v>1395</v>
      </c>
      <c r="B364" t="s">
        <v>46</v>
      </c>
      <c r="C364" t="s">
        <v>679</v>
      </c>
      <c r="D364">
        <v>0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2160</v>
      </c>
      <c r="B365" t="s">
        <v>46</v>
      </c>
      <c r="C365" t="s">
        <v>680</v>
      </c>
      <c r="D365">
        <v>0</v>
      </c>
      <c r="E365" s="2">
        <v>3.99</v>
      </c>
      <c r="F365" s="20">
        <v>45326</v>
      </c>
      <c r="G365" s="33">
        <v>1</v>
      </c>
      <c r="H365" s="20"/>
    </row>
    <row r="366" spans="1:8">
      <c r="A366">
        <v>1396</v>
      </c>
      <c r="B366" t="s">
        <v>46</v>
      </c>
      <c r="C366" t="s">
        <v>681</v>
      </c>
      <c r="D366">
        <v>0</v>
      </c>
      <c r="E366" s="2">
        <v>0.86</v>
      </c>
      <c r="F366" s="20">
        <v>45326</v>
      </c>
      <c r="G366" s="33">
        <v>1</v>
      </c>
      <c r="H366" s="20"/>
    </row>
    <row r="367" spans="1:8">
      <c r="A367">
        <v>1397</v>
      </c>
      <c r="B367" t="s">
        <v>46</v>
      </c>
      <c r="C367" t="s">
        <v>682</v>
      </c>
      <c r="D367">
        <v>0</v>
      </c>
      <c r="E367" s="2">
        <v>0.6</v>
      </c>
      <c r="F367" s="20">
        <v>45326</v>
      </c>
      <c r="G367" s="33">
        <v>1</v>
      </c>
      <c r="H367" s="20"/>
    </row>
    <row r="368" spans="1:8">
      <c r="A368">
        <v>1398</v>
      </c>
      <c r="B368" t="s">
        <v>46</v>
      </c>
      <c r="C368" t="s">
        <v>683</v>
      </c>
      <c r="D368">
        <v>0</v>
      </c>
      <c r="E368" s="2">
        <v>1.9</v>
      </c>
      <c r="F368" s="20">
        <v>45326</v>
      </c>
      <c r="G368" s="33">
        <v>1</v>
      </c>
      <c r="H368" s="20"/>
    </row>
    <row r="369" spans="1:8">
      <c r="A369">
        <v>1399</v>
      </c>
      <c r="B369" t="s">
        <v>46</v>
      </c>
      <c r="C369" t="s">
        <v>684</v>
      </c>
      <c r="D369">
        <v>0</v>
      </c>
      <c r="E369" s="2">
        <v>4.16</v>
      </c>
      <c r="F369" s="20">
        <v>45326</v>
      </c>
      <c r="G369" s="33">
        <v>1</v>
      </c>
      <c r="H369" s="20"/>
    </row>
    <row r="370" spans="1:8">
      <c r="A370">
        <v>1400</v>
      </c>
      <c r="B370" t="s">
        <v>46</v>
      </c>
      <c r="C370" t="s">
        <v>685</v>
      </c>
      <c r="D370">
        <v>0</v>
      </c>
      <c r="E370" s="2">
        <v>8.75</v>
      </c>
      <c r="F370" s="20">
        <v>45326</v>
      </c>
      <c r="G370" s="33">
        <v>1</v>
      </c>
      <c r="H370" s="20"/>
    </row>
    <row r="371" spans="1:8">
      <c r="A371">
        <v>1401</v>
      </c>
      <c r="B371" t="s">
        <v>46</v>
      </c>
      <c r="C371" t="s">
        <v>686</v>
      </c>
      <c r="D371">
        <v>0</v>
      </c>
      <c r="E371" s="2">
        <v>20.88</v>
      </c>
      <c r="F371" s="20">
        <v>45326</v>
      </c>
      <c r="G371" s="33">
        <v>1</v>
      </c>
      <c r="H371" s="20"/>
    </row>
    <row r="372" spans="1:8">
      <c r="A372">
        <v>1402</v>
      </c>
      <c r="B372" t="s">
        <v>46</v>
      </c>
      <c r="C372" t="s">
        <v>199</v>
      </c>
      <c r="D372">
        <v>0</v>
      </c>
      <c r="E372" s="2">
        <v>16.579999999999998</v>
      </c>
      <c r="F372" s="20">
        <v>45326</v>
      </c>
      <c r="G372" s="33">
        <v>1</v>
      </c>
      <c r="H372" s="20"/>
    </row>
    <row r="373" spans="1:8">
      <c r="A373">
        <v>1403</v>
      </c>
      <c r="B373" t="s">
        <v>46</v>
      </c>
      <c r="C373" t="s">
        <v>687</v>
      </c>
      <c r="D373">
        <v>0</v>
      </c>
      <c r="E373" s="2">
        <v>8.91</v>
      </c>
      <c r="F373" s="20">
        <v>45326</v>
      </c>
      <c r="G373" s="33">
        <v>1</v>
      </c>
      <c r="H373" s="20"/>
    </row>
    <row r="374" spans="1:8">
      <c r="A374">
        <v>1404</v>
      </c>
      <c r="B374" t="s">
        <v>46</v>
      </c>
      <c r="C374" t="s">
        <v>688</v>
      </c>
      <c r="D374">
        <v>0</v>
      </c>
      <c r="E374" s="2">
        <v>1.98</v>
      </c>
      <c r="F374" s="20">
        <v>45326</v>
      </c>
      <c r="G374" s="33">
        <v>1</v>
      </c>
      <c r="H374" s="20"/>
    </row>
    <row r="375" spans="1:8">
      <c r="A375">
        <v>2173</v>
      </c>
      <c r="B375" t="s">
        <v>46</v>
      </c>
      <c r="C375" t="s">
        <v>689</v>
      </c>
      <c r="D375">
        <v>0</v>
      </c>
      <c r="E375" s="2">
        <v>6.99</v>
      </c>
      <c r="F375" s="20">
        <v>45326</v>
      </c>
      <c r="G375" s="33">
        <v>1</v>
      </c>
      <c r="H375" s="20"/>
    </row>
    <row r="376" spans="1:8">
      <c r="A376">
        <v>1405</v>
      </c>
      <c r="B376" t="s">
        <v>46</v>
      </c>
      <c r="C376" t="s">
        <v>690</v>
      </c>
      <c r="D376">
        <v>0</v>
      </c>
      <c r="E376" s="2">
        <v>5.17</v>
      </c>
      <c r="F376" s="20">
        <v>45326</v>
      </c>
      <c r="G376" s="33">
        <v>1</v>
      </c>
      <c r="H376" s="20"/>
    </row>
    <row r="377" spans="1:8">
      <c r="A377">
        <v>1406</v>
      </c>
      <c r="B377" t="s">
        <v>46</v>
      </c>
      <c r="C377" t="s">
        <v>200</v>
      </c>
      <c r="D377">
        <v>0</v>
      </c>
      <c r="E377" s="2">
        <v>10</v>
      </c>
      <c r="F377" s="20">
        <v>45326</v>
      </c>
      <c r="G377" s="33">
        <v>1</v>
      </c>
      <c r="H377" s="20"/>
    </row>
    <row r="378" spans="1:8">
      <c r="A378">
        <v>1407</v>
      </c>
      <c r="B378" t="s">
        <v>46</v>
      </c>
      <c r="C378" t="s">
        <v>201</v>
      </c>
      <c r="D378">
        <v>0</v>
      </c>
      <c r="E378" s="2">
        <v>5.38</v>
      </c>
      <c r="F378" s="20">
        <v>45326</v>
      </c>
      <c r="G378" s="33">
        <v>1</v>
      </c>
      <c r="H378" s="20"/>
    </row>
    <row r="379" spans="1:8">
      <c r="A379">
        <v>1408</v>
      </c>
      <c r="B379" t="s">
        <v>46</v>
      </c>
      <c r="C379" t="s">
        <v>691</v>
      </c>
      <c r="D379">
        <v>0</v>
      </c>
      <c r="E379" s="2">
        <v>5.37</v>
      </c>
      <c r="F379" s="20">
        <v>45326</v>
      </c>
      <c r="G379" s="33">
        <v>1</v>
      </c>
      <c r="H379" s="20"/>
    </row>
    <row r="380" spans="1:8">
      <c r="A380">
        <v>1409</v>
      </c>
      <c r="B380" t="s">
        <v>46</v>
      </c>
      <c r="C380" t="s">
        <v>692</v>
      </c>
      <c r="D380">
        <v>0</v>
      </c>
      <c r="E380" s="2">
        <v>5.38</v>
      </c>
      <c r="F380" s="20">
        <v>45326</v>
      </c>
      <c r="G380" s="33">
        <v>1</v>
      </c>
      <c r="H380" s="20"/>
    </row>
    <row r="381" spans="1:8">
      <c r="A381">
        <v>1410</v>
      </c>
      <c r="B381" t="s">
        <v>46</v>
      </c>
      <c r="C381" t="s">
        <v>693</v>
      </c>
      <c r="D381" s="27">
        <v>0</v>
      </c>
      <c r="E381" s="2">
        <v>10</v>
      </c>
      <c r="F381" s="20">
        <v>45326</v>
      </c>
      <c r="G381" s="33">
        <v>1</v>
      </c>
      <c r="H381" s="20"/>
    </row>
    <row r="382" spans="1:8">
      <c r="A382">
        <v>1411</v>
      </c>
      <c r="B382" t="s">
        <v>46</v>
      </c>
      <c r="C382" s="27" t="s">
        <v>694</v>
      </c>
      <c r="D382" s="27">
        <v>0</v>
      </c>
      <c r="E382" s="2">
        <v>8.6199999999999992</v>
      </c>
      <c r="F382" s="20">
        <v>45326</v>
      </c>
      <c r="G382" s="33">
        <v>1</v>
      </c>
      <c r="H382" s="20"/>
    </row>
    <row r="383" spans="1:8">
      <c r="A383">
        <v>1412</v>
      </c>
      <c r="B383" t="s">
        <v>46</v>
      </c>
      <c r="C383" s="27" t="s">
        <v>695</v>
      </c>
      <c r="D383">
        <v>0</v>
      </c>
      <c r="E383" s="2">
        <v>8.6199999999999992</v>
      </c>
      <c r="F383" s="20">
        <v>45326</v>
      </c>
      <c r="G383" s="33">
        <v>1</v>
      </c>
      <c r="H383" s="20"/>
    </row>
    <row r="384" spans="1:8">
      <c r="A384">
        <v>1413</v>
      </c>
      <c r="B384" t="s">
        <v>46</v>
      </c>
      <c r="C384" t="s">
        <v>696</v>
      </c>
      <c r="D384">
        <v>0</v>
      </c>
      <c r="E384" s="2">
        <v>2.59</v>
      </c>
      <c r="F384" s="20">
        <v>45326</v>
      </c>
      <c r="G384" s="33">
        <v>1</v>
      </c>
      <c r="H384" s="20"/>
    </row>
    <row r="385" spans="1:8">
      <c r="A385">
        <v>1414</v>
      </c>
      <c r="B385" t="s">
        <v>46</v>
      </c>
      <c r="C385" s="27" t="s">
        <v>696</v>
      </c>
      <c r="D385">
        <v>0</v>
      </c>
      <c r="E385" s="2">
        <v>2.41</v>
      </c>
      <c r="F385" s="20">
        <v>45326</v>
      </c>
      <c r="G385" s="33">
        <v>1</v>
      </c>
      <c r="H385" s="20"/>
    </row>
    <row r="386" spans="1:8">
      <c r="A386">
        <v>2149</v>
      </c>
      <c r="B386" t="s">
        <v>46</v>
      </c>
      <c r="C386" s="27" t="s">
        <v>697</v>
      </c>
      <c r="D386">
        <v>0</v>
      </c>
      <c r="E386" s="2">
        <v>1.99</v>
      </c>
      <c r="F386" s="20">
        <v>45326</v>
      </c>
      <c r="G386" s="33">
        <v>1</v>
      </c>
      <c r="H386" s="20"/>
    </row>
    <row r="387" spans="1:8">
      <c r="A387">
        <v>1415</v>
      </c>
      <c r="B387" t="s">
        <v>46</v>
      </c>
      <c r="C387" s="27" t="s">
        <v>698</v>
      </c>
      <c r="D387">
        <v>0</v>
      </c>
      <c r="E387" s="2">
        <v>12.73</v>
      </c>
      <c r="F387" s="20">
        <v>45326</v>
      </c>
      <c r="G387" s="33">
        <v>1</v>
      </c>
      <c r="H387" s="20"/>
    </row>
    <row r="388" spans="1:8">
      <c r="A388">
        <v>1416</v>
      </c>
      <c r="B388" t="s">
        <v>46</v>
      </c>
      <c r="C388" t="s">
        <v>699</v>
      </c>
      <c r="D388">
        <v>0</v>
      </c>
      <c r="E388" s="2">
        <v>6.91</v>
      </c>
      <c r="F388" s="20">
        <v>45326</v>
      </c>
      <c r="G388" s="33">
        <v>1</v>
      </c>
      <c r="H388" s="20"/>
    </row>
    <row r="389" spans="1:8">
      <c r="A389">
        <v>2172</v>
      </c>
      <c r="B389" t="s">
        <v>46</v>
      </c>
      <c r="C389" t="s">
        <v>700</v>
      </c>
      <c r="D389">
        <v>0</v>
      </c>
      <c r="E389" s="2">
        <v>4.2</v>
      </c>
      <c r="F389" s="20">
        <v>45326</v>
      </c>
      <c r="G389" s="33">
        <v>1</v>
      </c>
      <c r="H389" s="20"/>
    </row>
    <row r="390" spans="1:8">
      <c r="A390">
        <v>1417</v>
      </c>
      <c r="B390" t="s">
        <v>46</v>
      </c>
      <c r="C390" t="s">
        <v>701</v>
      </c>
      <c r="D390">
        <v>0</v>
      </c>
      <c r="E390" s="2">
        <v>11.27</v>
      </c>
      <c r="F390" s="20">
        <v>45326</v>
      </c>
      <c r="G390" s="33">
        <v>1</v>
      </c>
      <c r="H390" s="20"/>
    </row>
    <row r="391" spans="1:8">
      <c r="A391">
        <v>1418</v>
      </c>
      <c r="B391" t="s">
        <v>46</v>
      </c>
      <c r="C391" t="s">
        <v>702</v>
      </c>
      <c r="D391">
        <v>0</v>
      </c>
      <c r="E391" s="2">
        <v>11.03</v>
      </c>
      <c r="F391" s="20">
        <v>45326</v>
      </c>
      <c r="G391" s="33">
        <v>1</v>
      </c>
      <c r="H391" s="20"/>
    </row>
    <row r="392" spans="1:8">
      <c r="A392">
        <v>1419</v>
      </c>
      <c r="B392" t="s">
        <v>46</v>
      </c>
      <c r="C392" t="s">
        <v>703</v>
      </c>
      <c r="D392">
        <v>0</v>
      </c>
      <c r="E392" s="2">
        <v>0.69</v>
      </c>
      <c r="F392" s="20">
        <v>45326</v>
      </c>
      <c r="G392" s="33">
        <v>1</v>
      </c>
      <c r="H392" s="20"/>
    </row>
    <row r="393" spans="1:8">
      <c r="A393">
        <v>1420</v>
      </c>
      <c r="B393" t="s">
        <v>46</v>
      </c>
      <c r="C393" t="s">
        <v>704</v>
      </c>
      <c r="D393">
        <v>0</v>
      </c>
      <c r="E393" s="2">
        <v>6.44</v>
      </c>
      <c r="F393" s="20">
        <v>45326</v>
      </c>
      <c r="G393" s="33">
        <v>1</v>
      </c>
      <c r="H393" s="20"/>
    </row>
    <row r="394" spans="1:8">
      <c r="A394">
        <v>1421</v>
      </c>
      <c r="B394" t="s">
        <v>46</v>
      </c>
      <c r="C394" t="s">
        <v>705</v>
      </c>
      <c r="D394">
        <v>0</v>
      </c>
      <c r="E394" s="2">
        <v>4.55</v>
      </c>
      <c r="F394" s="20">
        <v>45326</v>
      </c>
      <c r="G394" s="33">
        <v>1</v>
      </c>
      <c r="H394" s="20"/>
    </row>
    <row r="395" spans="1:8">
      <c r="A395">
        <v>2165</v>
      </c>
      <c r="B395" t="s">
        <v>46</v>
      </c>
      <c r="C395" t="s">
        <v>706</v>
      </c>
      <c r="D395">
        <v>0</v>
      </c>
      <c r="E395" s="2">
        <v>8.8000000000000007</v>
      </c>
      <c r="F395" s="20">
        <v>45326</v>
      </c>
      <c r="G395" s="33">
        <v>1</v>
      </c>
      <c r="H395" s="20"/>
    </row>
    <row r="396" spans="1:8">
      <c r="A396">
        <v>1422</v>
      </c>
      <c r="B396" t="s">
        <v>46</v>
      </c>
      <c r="C396" t="s">
        <v>707</v>
      </c>
      <c r="D396">
        <v>0</v>
      </c>
      <c r="E396" s="2">
        <v>9.5500000000000007</v>
      </c>
      <c r="F396" s="20">
        <v>45326</v>
      </c>
      <c r="G396" s="33">
        <v>1</v>
      </c>
      <c r="H396" s="20"/>
    </row>
    <row r="397" spans="1:8">
      <c r="A397">
        <v>1423</v>
      </c>
      <c r="B397" t="s">
        <v>46</v>
      </c>
      <c r="C397" t="s">
        <v>708</v>
      </c>
      <c r="D397">
        <v>0</v>
      </c>
      <c r="E397" s="2">
        <v>9.5500000000000007</v>
      </c>
      <c r="F397" s="20">
        <v>45326</v>
      </c>
      <c r="G397" s="33">
        <v>1</v>
      </c>
      <c r="H397" s="20"/>
    </row>
    <row r="398" spans="1:8">
      <c r="A398">
        <v>1424</v>
      </c>
      <c r="B398" t="s">
        <v>46</v>
      </c>
      <c r="C398" t="s">
        <v>709</v>
      </c>
      <c r="D398">
        <v>0</v>
      </c>
      <c r="E398" s="2">
        <v>3.1</v>
      </c>
      <c r="F398" s="20">
        <v>45326</v>
      </c>
      <c r="G398" s="33">
        <v>1</v>
      </c>
      <c r="H398" s="20"/>
    </row>
    <row r="399" spans="1:8">
      <c r="A399">
        <v>1425</v>
      </c>
      <c r="B399" t="s">
        <v>46</v>
      </c>
      <c r="C399" t="s">
        <v>710</v>
      </c>
      <c r="D399">
        <v>0</v>
      </c>
      <c r="E399" s="2">
        <v>3.1</v>
      </c>
      <c r="F399" s="20">
        <v>45326</v>
      </c>
      <c r="G399" s="33">
        <v>1</v>
      </c>
      <c r="H399" s="20"/>
    </row>
    <row r="400" spans="1:8">
      <c r="A400">
        <v>1426</v>
      </c>
      <c r="B400" t="s">
        <v>46</v>
      </c>
      <c r="C400" t="s">
        <v>711</v>
      </c>
      <c r="D400">
        <v>0</v>
      </c>
      <c r="E400" s="2">
        <v>1.8</v>
      </c>
      <c r="F400" s="20">
        <v>45326</v>
      </c>
      <c r="G400" s="33">
        <v>1</v>
      </c>
      <c r="H400" s="20"/>
    </row>
    <row r="401" spans="1:8">
      <c r="A401">
        <v>1427</v>
      </c>
      <c r="B401" t="s">
        <v>46</v>
      </c>
      <c r="C401" t="s">
        <v>712</v>
      </c>
      <c r="D401">
        <v>0</v>
      </c>
      <c r="E401" s="2">
        <v>3.64</v>
      </c>
      <c r="F401" s="20">
        <v>45326</v>
      </c>
      <c r="G401" s="33">
        <v>1</v>
      </c>
      <c r="H401" s="20"/>
    </row>
    <row r="402" spans="1:8">
      <c r="A402">
        <v>1428</v>
      </c>
      <c r="B402" t="s">
        <v>46</v>
      </c>
      <c r="C402" t="s">
        <v>713</v>
      </c>
      <c r="D402">
        <v>0</v>
      </c>
      <c r="E402" s="2">
        <v>3.9</v>
      </c>
      <c r="F402" s="20">
        <v>45326</v>
      </c>
      <c r="G402" s="33">
        <v>1</v>
      </c>
      <c r="H402" s="20"/>
    </row>
    <row r="403" spans="1:8">
      <c r="A403">
        <v>1429</v>
      </c>
      <c r="B403" t="s">
        <v>46</v>
      </c>
      <c r="C403" t="s">
        <v>714</v>
      </c>
      <c r="D403">
        <v>0</v>
      </c>
      <c r="E403" s="2">
        <v>2.2400000000000002</v>
      </c>
      <c r="F403" s="20">
        <v>45326</v>
      </c>
      <c r="G403" s="33">
        <v>1</v>
      </c>
      <c r="H403" s="20"/>
    </row>
    <row r="404" spans="1:8">
      <c r="A404">
        <v>1430</v>
      </c>
      <c r="B404" t="s">
        <v>46</v>
      </c>
      <c r="C404" t="s">
        <v>715</v>
      </c>
      <c r="D404">
        <v>0</v>
      </c>
      <c r="E404" s="2">
        <v>3</v>
      </c>
      <c r="F404" s="20">
        <v>45326</v>
      </c>
      <c r="G404" s="33">
        <v>1</v>
      </c>
      <c r="H404" s="20"/>
    </row>
    <row r="405" spans="1:8">
      <c r="A405">
        <v>1431</v>
      </c>
      <c r="B405" t="s">
        <v>46</v>
      </c>
      <c r="C405" t="s">
        <v>716</v>
      </c>
      <c r="D405">
        <v>0</v>
      </c>
      <c r="E405" s="2">
        <v>1.23</v>
      </c>
      <c r="F405" s="20">
        <v>45326</v>
      </c>
      <c r="G405" s="33">
        <v>1</v>
      </c>
      <c r="H405" s="20"/>
    </row>
    <row r="406" spans="1:8">
      <c r="A406">
        <v>1432</v>
      </c>
      <c r="B406" t="s">
        <v>46</v>
      </c>
      <c r="C406" t="s">
        <v>717</v>
      </c>
      <c r="D406">
        <v>0</v>
      </c>
      <c r="E406" s="2">
        <v>2</v>
      </c>
      <c r="F406" s="20">
        <v>45326</v>
      </c>
      <c r="G406" s="33">
        <v>1</v>
      </c>
      <c r="H406" s="20"/>
    </row>
    <row r="407" spans="1:8">
      <c r="A407">
        <v>1433</v>
      </c>
      <c r="B407" t="s">
        <v>46</v>
      </c>
      <c r="C407" t="s">
        <v>718</v>
      </c>
      <c r="D407" s="27">
        <v>0</v>
      </c>
      <c r="E407" s="2">
        <v>1.72</v>
      </c>
      <c r="F407" s="20">
        <v>45326</v>
      </c>
      <c r="G407" s="33">
        <v>1</v>
      </c>
      <c r="H407" s="20"/>
    </row>
    <row r="408" spans="1:8">
      <c r="A408">
        <v>2196</v>
      </c>
      <c r="B408" t="s">
        <v>46</v>
      </c>
      <c r="C408" s="27" t="s">
        <v>719</v>
      </c>
      <c r="D408">
        <v>0</v>
      </c>
      <c r="E408" s="2">
        <v>19.05</v>
      </c>
      <c r="F408" s="20">
        <v>45326</v>
      </c>
      <c r="G408" s="33">
        <v>1</v>
      </c>
      <c r="H408" s="20"/>
    </row>
    <row r="409" spans="1:8">
      <c r="A409">
        <v>2164</v>
      </c>
      <c r="B409" t="s">
        <v>46</v>
      </c>
      <c r="C409" t="s">
        <v>719</v>
      </c>
      <c r="D409">
        <v>0</v>
      </c>
      <c r="E409" s="2">
        <v>19.05</v>
      </c>
      <c r="F409" s="20">
        <v>45326</v>
      </c>
      <c r="G409" s="33">
        <v>1</v>
      </c>
      <c r="H409" s="20"/>
    </row>
    <row r="410" spans="1:8">
      <c r="A410">
        <v>1434</v>
      </c>
      <c r="B410" t="s">
        <v>46</v>
      </c>
      <c r="C410" t="s">
        <v>720</v>
      </c>
      <c r="D410">
        <v>0</v>
      </c>
      <c r="E410" s="2">
        <v>7.49</v>
      </c>
      <c r="F410" s="20">
        <v>45326</v>
      </c>
      <c r="G410" s="33">
        <v>1</v>
      </c>
      <c r="H410" s="20"/>
    </row>
    <row r="411" spans="1:8">
      <c r="A411">
        <v>1435</v>
      </c>
      <c r="B411" t="s">
        <v>46</v>
      </c>
      <c r="C411" t="s">
        <v>721</v>
      </c>
      <c r="D411">
        <v>0</v>
      </c>
      <c r="E411" s="2">
        <v>2.16</v>
      </c>
      <c r="F411" s="20">
        <v>45326</v>
      </c>
      <c r="G411" s="33">
        <v>1</v>
      </c>
      <c r="H411" s="20"/>
    </row>
    <row r="412" spans="1:8">
      <c r="A412">
        <v>1436</v>
      </c>
      <c r="B412" t="s">
        <v>46</v>
      </c>
      <c r="C412" t="s">
        <v>722</v>
      </c>
      <c r="D412">
        <v>0</v>
      </c>
      <c r="E412" s="2">
        <v>2.16</v>
      </c>
      <c r="F412" s="20">
        <v>45326</v>
      </c>
      <c r="G412" s="33">
        <v>1</v>
      </c>
      <c r="H412" s="20"/>
    </row>
    <row r="413" spans="1:8">
      <c r="A413">
        <v>1437</v>
      </c>
      <c r="B413" t="s">
        <v>46</v>
      </c>
      <c r="C413" t="s">
        <v>723</v>
      </c>
      <c r="D413">
        <v>0</v>
      </c>
      <c r="E413" s="2">
        <v>2</v>
      </c>
      <c r="F413" s="20">
        <v>45326</v>
      </c>
      <c r="G413" s="33">
        <v>1</v>
      </c>
      <c r="H413" s="20"/>
    </row>
    <row r="414" spans="1:8">
      <c r="A414">
        <v>1438</v>
      </c>
      <c r="B414" t="s">
        <v>46</v>
      </c>
      <c r="C414" t="s">
        <v>724</v>
      </c>
      <c r="D414">
        <v>0</v>
      </c>
      <c r="E414" s="2">
        <v>5.17</v>
      </c>
      <c r="F414" s="20">
        <v>45326</v>
      </c>
      <c r="G414" s="33">
        <v>1</v>
      </c>
      <c r="H414" s="20"/>
    </row>
    <row r="415" spans="1:8">
      <c r="A415">
        <v>1439</v>
      </c>
      <c r="B415" t="s">
        <v>46</v>
      </c>
      <c r="C415" t="s">
        <v>725</v>
      </c>
      <c r="D415">
        <v>0</v>
      </c>
      <c r="E415" s="2">
        <v>3.9</v>
      </c>
      <c r="F415" s="20">
        <v>45326</v>
      </c>
      <c r="G415" s="33">
        <v>1</v>
      </c>
      <c r="H415" s="20"/>
    </row>
    <row r="416" spans="1:8">
      <c r="A416">
        <v>1440</v>
      </c>
      <c r="B416" t="s">
        <v>46</v>
      </c>
      <c r="C416" t="s">
        <v>726</v>
      </c>
      <c r="D416">
        <v>0</v>
      </c>
      <c r="E416" s="2">
        <v>10.25</v>
      </c>
      <c r="F416" s="20">
        <v>45326</v>
      </c>
      <c r="G416" s="33">
        <v>1</v>
      </c>
      <c r="H416" s="20"/>
    </row>
    <row r="417" spans="1:8">
      <c r="A417">
        <v>1441</v>
      </c>
      <c r="B417" t="s">
        <v>46</v>
      </c>
      <c r="C417" t="s">
        <v>727</v>
      </c>
      <c r="D417">
        <v>0</v>
      </c>
      <c r="E417" s="2">
        <v>1.9</v>
      </c>
      <c r="F417" s="20">
        <v>45326</v>
      </c>
      <c r="G417" s="33">
        <v>1</v>
      </c>
      <c r="H417" s="20"/>
    </row>
    <row r="418" spans="1:8">
      <c r="A418">
        <v>1442</v>
      </c>
      <c r="B418" t="s">
        <v>46</v>
      </c>
      <c r="C418" t="s">
        <v>728</v>
      </c>
      <c r="D418">
        <v>0</v>
      </c>
      <c r="E418" s="2">
        <v>2.64</v>
      </c>
      <c r="F418" s="20">
        <v>45326</v>
      </c>
      <c r="G418" s="33">
        <v>1</v>
      </c>
      <c r="H418" s="20"/>
    </row>
    <row r="419" spans="1:8">
      <c r="A419">
        <v>1443</v>
      </c>
      <c r="B419" t="s">
        <v>46</v>
      </c>
      <c r="C419" t="s">
        <v>202</v>
      </c>
      <c r="D419">
        <v>0</v>
      </c>
      <c r="E419" s="2">
        <v>1.36</v>
      </c>
      <c r="F419" s="20">
        <v>45326</v>
      </c>
      <c r="G419" s="33">
        <v>1</v>
      </c>
      <c r="H419" s="20"/>
    </row>
    <row r="420" spans="1:8">
      <c r="A420">
        <v>1444</v>
      </c>
      <c r="B420" t="s">
        <v>46</v>
      </c>
      <c r="C420" t="s">
        <v>729</v>
      </c>
      <c r="D420">
        <v>0</v>
      </c>
      <c r="E420" s="2">
        <v>2.27</v>
      </c>
      <c r="F420" s="20">
        <v>45326</v>
      </c>
      <c r="G420" s="33">
        <v>1</v>
      </c>
      <c r="H420" s="20"/>
    </row>
    <row r="421" spans="1:8">
      <c r="A421">
        <v>1445</v>
      </c>
      <c r="B421" t="s">
        <v>46</v>
      </c>
      <c r="C421" t="s">
        <v>730</v>
      </c>
      <c r="D421">
        <v>0</v>
      </c>
      <c r="E421" s="2">
        <v>3.64</v>
      </c>
      <c r="F421" s="20">
        <v>45326</v>
      </c>
      <c r="G421" s="33">
        <v>1</v>
      </c>
      <c r="H421" s="20"/>
    </row>
    <row r="422" spans="1:8">
      <c r="A422">
        <v>1446</v>
      </c>
      <c r="B422" t="s">
        <v>46</v>
      </c>
      <c r="C422" t="s">
        <v>731</v>
      </c>
      <c r="D422">
        <v>0</v>
      </c>
      <c r="E422" s="2">
        <v>0.56999999999999995</v>
      </c>
      <c r="F422" s="20">
        <v>45326</v>
      </c>
      <c r="G422" s="33">
        <v>1</v>
      </c>
      <c r="H422" s="20"/>
    </row>
    <row r="423" spans="1:8">
      <c r="A423">
        <v>1447</v>
      </c>
      <c r="B423" t="s">
        <v>46</v>
      </c>
      <c r="C423" t="s">
        <v>732</v>
      </c>
      <c r="D423">
        <v>0</v>
      </c>
      <c r="E423" s="2">
        <v>5.5</v>
      </c>
      <c r="F423" s="20">
        <v>45326</v>
      </c>
      <c r="G423" s="33">
        <v>1</v>
      </c>
      <c r="H423" s="20"/>
    </row>
    <row r="424" spans="1:8">
      <c r="A424">
        <v>1448</v>
      </c>
      <c r="B424" t="s">
        <v>46</v>
      </c>
      <c r="C424" t="s">
        <v>733</v>
      </c>
      <c r="D424">
        <v>0</v>
      </c>
      <c r="E424" s="2">
        <v>2.79</v>
      </c>
      <c r="F424" s="20">
        <v>45326</v>
      </c>
      <c r="G424" s="33">
        <v>1</v>
      </c>
      <c r="H424" s="20"/>
    </row>
    <row r="425" spans="1:8">
      <c r="A425">
        <v>1449</v>
      </c>
      <c r="B425" t="s">
        <v>46</v>
      </c>
      <c r="C425" s="27" t="s">
        <v>734</v>
      </c>
      <c r="D425">
        <v>0</v>
      </c>
      <c r="E425" s="2">
        <v>5.66</v>
      </c>
      <c r="F425" s="20">
        <v>45326</v>
      </c>
      <c r="G425" s="33">
        <v>1</v>
      </c>
      <c r="H425" s="20"/>
    </row>
    <row r="426" spans="1:8">
      <c r="A426">
        <v>1450</v>
      </c>
      <c r="B426" t="s">
        <v>46</v>
      </c>
      <c r="C426" t="s">
        <v>735</v>
      </c>
      <c r="D426">
        <v>0</v>
      </c>
      <c r="E426" s="2">
        <v>3.97</v>
      </c>
      <c r="F426" s="20">
        <v>45326</v>
      </c>
      <c r="G426" s="33">
        <v>1</v>
      </c>
      <c r="H426" s="20"/>
    </row>
    <row r="427" spans="1:8">
      <c r="A427">
        <v>1451</v>
      </c>
      <c r="B427" t="s">
        <v>46</v>
      </c>
      <c r="C427" t="s">
        <v>736</v>
      </c>
      <c r="D427">
        <v>0</v>
      </c>
      <c r="E427" s="2">
        <v>5.09</v>
      </c>
      <c r="F427" s="20">
        <v>45326</v>
      </c>
      <c r="G427" s="33">
        <v>1</v>
      </c>
      <c r="H427" s="20"/>
    </row>
    <row r="428" spans="1:8">
      <c r="A428">
        <v>1452</v>
      </c>
      <c r="B428" t="s">
        <v>46</v>
      </c>
      <c r="C428" t="s">
        <v>737</v>
      </c>
      <c r="D428">
        <v>0</v>
      </c>
      <c r="E428" s="2">
        <v>3.02</v>
      </c>
      <c r="F428" s="20">
        <v>45326</v>
      </c>
      <c r="G428" s="33">
        <v>1</v>
      </c>
      <c r="H428" s="20"/>
    </row>
    <row r="429" spans="1:8">
      <c r="A429">
        <v>1453</v>
      </c>
      <c r="B429" t="s">
        <v>46</v>
      </c>
      <c r="C429" t="s">
        <v>738</v>
      </c>
      <c r="D429">
        <v>0</v>
      </c>
      <c r="E429" s="2">
        <v>5</v>
      </c>
      <c r="F429" s="20">
        <v>45326</v>
      </c>
      <c r="G429" s="33">
        <v>1</v>
      </c>
      <c r="H429" s="20"/>
    </row>
    <row r="430" spans="1:8">
      <c r="A430">
        <v>1454</v>
      </c>
      <c r="B430" t="s">
        <v>46</v>
      </c>
      <c r="C430" t="s">
        <v>739</v>
      </c>
      <c r="D430">
        <v>0</v>
      </c>
      <c r="E430" s="2">
        <v>7.29</v>
      </c>
      <c r="F430" s="20">
        <v>45326</v>
      </c>
      <c r="G430" s="33">
        <v>1</v>
      </c>
      <c r="H430" s="20"/>
    </row>
    <row r="431" spans="1:8">
      <c r="A431">
        <v>1455</v>
      </c>
      <c r="B431" t="s">
        <v>46</v>
      </c>
      <c r="C431" t="s">
        <v>203</v>
      </c>
      <c r="D431">
        <v>0</v>
      </c>
      <c r="E431" s="2">
        <v>2.16</v>
      </c>
      <c r="F431" s="20">
        <v>45326</v>
      </c>
      <c r="G431" s="33">
        <v>1</v>
      </c>
      <c r="H431" s="20"/>
    </row>
    <row r="432" spans="1:8">
      <c r="A432">
        <v>1456</v>
      </c>
      <c r="B432" t="s">
        <v>46</v>
      </c>
      <c r="C432" t="s">
        <v>204</v>
      </c>
      <c r="D432">
        <v>0</v>
      </c>
      <c r="E432" s="2">
        <v>2.2200000000000002</v>
      </c>
      <c r="F432" s="20">
        <v>45326</v>
      </c>
      <c r="G432" s="33">
        <v>1</v>
      </c>
      <c r="H432" s="20"/>
    </row>
    <row r="433" spans="1:8">
      <c r="A433">
        <v>1457</v>
      </c>
      <c r="B433" t="s">
        <v>46</v>
      </c>
      <c r="C433" t="s">
        <v>740</v>
      </c>
      <c r="D433">
        <v>0</v>
      </c>
      <c r="E433" s="2">
        <v>4.3099999999999996</v>
      </c>
      <c r="F433" s="20">
        <v>45326</v>
      </c>
      <c r="G433" s="33">
        <v>1</v>
      </c>
      <c r="H433" s="20"/>
    </row>
    <row r="434" spans="1:8">
      <c r="A434">
        <v>2167</v>
      </c>
      <c r="B434" t="s">
        <v>46</v>
      </c>
      <c r="C434" t="s">
        <v>741</v>
      </c>
      <c r="D434">
        <v>0</v>
      </c>
      <c r="E434" s="2">
        <v>2.7</v>
      </c>
      <c r="F434" s="20">
        <v>45326</v>
      </c>
      <c r="G434" s="33">
        <v>1</v>
      </c>
      <c r="H434" s="20"/>
    </row>
    <row r="435" spans="1:8">
      <c r="A435">
        <v>1458</v>
      </c>
      <c r="B435" t="s">
        <v>46</v>
      </c>
      <c r="C435" t="s">
        <v>742</v>
      </c>
      <c r="D435">
        <v>0</v>
      </c>
      <c r="E435" s="2">
        <v>1.77</v>
      </c>
      <c r="F435" s="20">
        <v>45326</v>
      </c>
      <c r="G435" s="33">
        <v>1</v>
      </c>
      <c r="H435" s="20"/>
    </row>
    <row r="436" spans="1:8">
      <c r="A436">
        <v>1459</v>
      </c>
      <c r="B436" t="s">
        <v>46</v>
      </c>
      <c r="C436" t="s">
        <v>743</v>
      </c>
      <c r="D436">
        <v>0</v>
      </c>
      <c r="E436" s="2">
        <v>1.77</v>
      </c>
      <c r="F436" s="20">
        <v>45326</v>
      </c>
      <c r="G436" s="33">
        <v>1</v>
      </c>
      <c r="H436" s="20"/>
    </row>
    <row r="437" spans="1:8">
      <c r="A437">
        <v>1460</v>
      </c>
      <c r="B437" t="s">
        <v>46</v>
      </c>
      <c r="C437" t="s">
        <v>744</v>
      </c>
      <c r="D437">
        <v>0</v>
      </c>
      <c r="E437" s="2">
        <v>8.18</v>
      </c>
      <c r="F437" s="20">
        <v>45326</v>
      </c>
      <c r="G437" s="33">
        <v>1</v>
      </c>
      <c r="H437" s="20"/>
    </row>
    <row r="438" spans="1:8">
      <c r="A438">
        <v>1461</v>
      </c>
      <c r="B438" t="s">
        <v>46</v>
      </c>
      <c r="C438" t="s">
        <v>745</v>
      </c>
      <c r="D438">
        <v>0</v>
      </c>
      <c r="E438" s="2">
        <v>7.76</v>
      </c>
      <c r="F438" s="20">
        <v>45326</v>
      </c>
      <c r="G438" s="33">
        <v>1</v>
      </c>
      <c r="H438" s="20"/>
    </row>
    <row r="439" spans="1:8">
      <c r="A439">
        <v>1462</v>
      </c>
      <c r="B439" t="s">
        <v>46</v>
      </c>
      <c r="C439" t="s">
        <v>746</v>
      </c>
      <c r="D439">
        <v>0</v>
      </c>
      <c r="E439" s="2">
        <v>5.69</v>
      </c>
      <c r="F439" s="20">
        <v>45326</v>
      </c>
      <c r="G439" s="33">
        <v>1</v>
      </c>
      <c r="H439" s="20"/>
    </row>
    <row r="440" spans="1:8">
      <c r="A440">
        <v>1463</v>
      </c>
      <c r="B440" t="s">
        <v>46</v>
      </c>
      <c r="C440" t="s">
        <v>747</v>
      </c>
      <c r="D440">
        <v>0</v>
      </c>
      <c r="E440" s="2">
        <v>6.9</v>
      </c>
      <c r="F440" s="20">
        <v>45326</v>
      </c>
      <c r="G440" s="33">
        <v>1</v>
      </c>
      <c r="H440" s="20"/>
    </row>
    <row r="441" spans="1:8">
      <c r="A441">
        <v>1464</v>
      </c>
      <c r="B441" t="s">
        <v>46</v>
      </c>
      <c r="C441" t="s">
        <v>748</v>
      </c>
      <c r="D441">
        <v>0</v>
      </c>
      <c r="E441" s="2">
        <v>7.14</v>
      </c>
      <c r="F441" s="20">
        <v>45326</v>
      </c>
      <c r="G441" s="33">
        <v>1</v>
      </c>
      <c r="H441" s="20"/>
    </row>
    <row r="442" spans="1:8">
      <c r="A442">
        <v>1465</v>
      </c>
      <c r="B442" t="s">
        <v>46</v>
      </c>
      <c r="C442" t="s">
        <v>749</v>
      </c>
      <c r="D442">
        <v>0</v>
      </c>
      <c r="E442" s="2">
        <v>8.4700000000000006</v>
      </c>
      <c r="F442" s="20">
        <v>45326</v>
      </c>
      <c r="G442" s="33">
        <v>1</v>
      </c>
      <c r="H442" s="20"/>
    </row>
    <row r="443" spans="1:8">
      <c r="A443">
        <v>1466</v>
      </c>
      <c r="B443" t="s">
        <v>46</v>
      </c>
      <c r="C443" t="s">
        <v>750</v>
      </c>
      <c r="D443">
        <v>0</v>
      </c>
      <c r="E443" s="2">
        <v>8.4700000000000006</v>
      </c>
      <c r="F443" s="20">
        <v>45326</v>
      </c>
      <c r="G443" s="33">
        <v>1</v>
      </c>
      <c r="H443" s="20"/>
    </row>
    <row r="444" spans="1:8">
      <c r="A444">
        <v>1467</v>
      </c>
      <c r="B444" t="s">
        <v>46</v>
      </c>
      <c r="C444" t="s">
        <v>751</v>
      </c>
      <c r="D444">
        <v>0</v>
      </c>
      <c r="E444" s="2">
        <v>5.75</v>
      </c>
      <c r="F444" s="20">
        <v>45326</v>
      </c>
      <c r="G444" s="33">
        <v>1</v>
      </c>
      <c r="H444" s="20"/>
    </row>
    <row r="445" spans="1:8">
      <c r="A445">
        <v>1468</v>
      </c>
      <c r="B445" t="s">
        <v>46</v>
      </c>
      <c r="C445" t="s">
        <v>752</v>
      </c>
      <c r="D445">
        <v>0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2163</v>
      </c>
      <c r="B446" t="s">
        <v>46</v>
      </c>
      <c r="C446" t="s">
        <v>205</v>
      </c>
      <c r="D446">
        <v>0</v>
      </c>
      <c r="E446" s="2">
        <v>13.27</v>
      </c>
      <c r="F446" s="20">
        <v>45326</v>
      </c>
      <c r="G446" s="33">
        <v>1</v>
      </c>
      <c r="H446" s="20"/>
    </row>
    <row r="447" spans="1:8">
      <c r="A447">
        <v>1469</v>
      </c>
      <c r="B447" t="s">
        <v>46</v>
      </c>
      <c r="C447" t="s">
        <v>753</v>
      </c>
      <c r="D447">
        <v>0</v>
      </c>
      <c r="E447" s="2">
        <v>5.23</v>
      </c>
      <c r="F447" s="20">
        <v>45326</v>
      </c>
      <c r="G447" s="33">
        <v>1</v>
      </c>
      <c r="H447" s="20"/>
    </row>
    <row r="448" spans="1:8">
      <c r="A448">
        <v>1470</v>
      </c>
      <c r="B448" t="s">
        <v>46</v>
      </c>
      <c r="C448" t="s">
        <v>754</v>
      </c>
      <c r="D448">
        <v>0</v>
      </c>
      <c r="E448" s="2">
        <v>6.5</v>
      </c>
      <c r="F448" s="20">
        <v>45326</v>
      </c>
      <c r="G448" s="33">
        <v>1</v>
      </c>
      <c r="H448" s="20"/>
    </row>
    <row r="449" spans="1:8">
      <c r="A449">
        <v>1471</v>
      </c>
      <c r="B449" t="s">
        <v>46</v>
      </c>
      <c r="C449" t="s">
        <v>755</v>
      </c>
      <c r="D449">
        <v>0</v>
      </c>
      <c r="E449" s="2">
        <v>3.02</v>
      </c>
      <c r="F449" s="20">
        <v>45326</v>
      </c>
      <c r="G449" s="33">
        <v>1</v>
      </c>
      <c r="H449" s="20"/>
    </row>
    <row r="450" spans="1:8">
      <c r="A450">
        <v>1472</v>
      </c>
      <c r="B450" t="s">
        <v>46</v>
      </c>
      <c r="C450" t="s">
        <v>756</v>
      </c>
      <c r="D450">
        <v>0</v>
      </c>
      <c r="E450" s="2">
        <v>0.7</v>
      </c>
      <c r="F450" s="20">
        <v>45326</v>
      </c>
      <c r="G450" s="33">
        <v>1</v>
      </c>
      <c r="H450" s="20"/>
    </row>
    <row r="451" spans="1:8">
      <c r="A451">
        <v>1473</v>
      </c>
      <c r="B451" t="s">
        <v>46</v>
      </c>
      <c r="C451" t="s">
        <v>757</v>
      </c>
      <c r="D451">
        <v>0</v>
      </c>
      <c r="E451" s="2">
        <v>6.03</v>
      </c>
      <c r="F451" s="20">
        <v>45326</v>
      </c>
      <c r="G451" s="33">
        <v>1</v>
      </c>
      <c r="H451" s="20"/>
    </row>
    <row r="452" spans="1:8">
      <c r="A452">
        <v>1474</v>
      </c>
      <c r="B452" t="s">
        <v>46</v>
      </c>
      <c r="C452" t="s">
        <v>206</v>
      </c>
      <c r="D452">
        <v>0</v>
      </c>
      <c r="E452" s="2">
        <v>1.31</v>
      </c>
      <c r="F452" s="20">
        <v>45326</v>
      </c>
      <c r="G452" s="33">
        <v>1</v>
      </c>
      <c r="H452" s="20"/>
    </row>
    <row r="453" spans="1:8">
      <c r="A453">
        <v>1475</v>
      </c>
      <c r="B453" t="s">
        <v>46</v>
      </c>
      <c r="C453" t="s">
        <v>758</v>
      </c>
      <c r="D453">
        <v>0</v>
      </c>
      <c r="E453" s="2">
        <v>1.38</v>
      </c>
      <c r="F453" s="20">
        <v>45326</v>
      </c>
      <c r="G453" s="33">
        <v>1</v>
      </c>
      <c r="H453" s="20"/>
    </row>
    <row r="454" spans="1:8">
      <c r="A454">
        <v>1476</v>
      </c>
      <c r="B454" t="s">
        <v>46</v>
      </c>
      <c r="C454" t="s">
        <v>759</v>
      </c>
      <c r="D454">
        <v>0</v>
      </c>
      <c r="E454" s="2">
        <v>5.17</v>
      </c>
      <c r="F454" s="20">
        <v>45326</v>
      </c>
      <c r="G454" s="33">
        <v>1</v>
      </c>
      <c r="H454" s="20"/>
    </row>
    <row r="455" spans="1:8">
      <c r="A455">
        <v>2174</v>
      </c>
      <c r="B455" t="s">
        <v>46</v>
      </c>
      <c r="C455" t="s">
        <v>207</v>
      </c>
      <c r="D455">
        <v>0</v>
      </c>
      <c r="E455" s="2">
        <v>3.5</v>
      </c>
      <c r="F455" s="20">
        <v>45326</v>
      </c>
      <c r="G455" s="33">
        <v>1</v>
      </c>
      <c r="H455" s="20"/>
    </row>
    <row r="456" spans="1:8">
      <c r="A456">
        <v>6086</v>
      </c>
      <c r="B456" t="s">
        <v>116</v>
      </c>
      <c r="C456" t="s">
        <v>760</v>
      </c>
      <c r="D456">
        <v>0</v>
      </c>
      <c r="E456" s="2">
        <v>3.6</v>
      </c>
      <c r="F456" s="20">
        <v>45351</v>
      </c>
      <c r="G456" s="33">
        <v>1</v>
      </c>
      <c r="H456" s="20"/>
    </row>
    <row r="457" spans="1:8">
      <c r="A457">
        <v>1477</v>
      </c>
      <c r="B457" t="s">
        <v>116</v>
      </c>
      <c r="C457" t="s">
        <v>761</v>
      </c>
      <c r="D457">
        <v>0</v>
      </c>
      <c r="E457" s="2">
        <v>11.9</v>
      </c>
      <c r="F457" s="20">
        <v>45326</v>
      </c>
      <c r="G457" s="33">
        <v>1</v>
      </c>
      <c r="H457" s="20"/>
    </row>
    <row r="458" spans="1:8">
      <c r="A458">
        <v>1478</v>
      </c>
      <c r="B458" t="s">
        <v>116</v>
      </c>
      <c r="C458" t="s">
        <v>762</v>
      </c>
      <c r="D458">
        <v>0</v>
      </c>
      <c r="E458" s="2">
        <v>15.9</v>
      </c>
      <c r="F458" s="20">
        <v>45326</v>
      </c>
      <c r="G458" s="33">
        <v>1</v>
      </c>
      <c r="H458" s="20"/>
    </row>
    <row r="459" spans="1:8">
      <c r="A459">
        <v>1479</v>
      </c>
      <c r="B459" t="s">
        <v>116</v>
      </c>
      <c r="C459" s="27" t="s">
        <v>763</v>
      </c>
      <c r="D459">
        <v>0</v>
      </c>
      <c r="E459" s="2">
        <v>10.9</v>
      </c>
      <c r="F459" s="20">
        <v>45326</v>
      </c>
      <c r="G459" s="33">
        <v>1</v>
      </c>
      <c r="H459" s="20"/>
    </row>
    <row r="460" spans="1:8">
      <c r="A460">
        <v>1480</v>
      </c>
      <c r="B460" t="s">
        <v>116</v>
      </c>
      <c r="C460" s="27" t="s">
        <v>764</v>
      </c>
      <c r="D460">
        <v>0</v>
      </c>
      <c r="E460" s="2">
        <v>55</v>
      </c>
      <c r="F460" s="20">
        <v>45326</v>
      </c>
      <c r="G460" s="33">
        <v>1</v>
      </c>
      <c r="H460" s="20"/>
    </row>
    <row r="461" spans="1:8">
      <c r="A461">
        <v>1481</v>
      </c>
      <c r="B461" t="s">
        <v>116</v>
      </c>
      <c r="C461" t="s">
        <v>765</v>
      </c>
      <c r="D461">
        <v>0</v>
      </c>
      <c r="E461" s="2">
        <v>5.9</v>
      </c>
      <c r="F461" s="20">
        <v>45326</v>
      </c>
      <c r="G461" s="33">
        <v>1</v>
      </c>
      <c r="H461" s="20"/>
    </row>
    <row r="462" spans="1:8">
      <c r="A462">
        <v>1482</v>
      </c>
      <c r="B462" t="s">
        <v>116</v>
      </c>
      <c r="C462" t="s">
        <v>766</v>
      </c>
      <c r="D462">
        <v>0</v>
      </c>
      <c r="E462" s="2">
        <v>8.9</v>
      </c>
      <c r="F462" s="20">
        <v>45326</v>
      </c>
      <c r="G462" s="33">
        <v>1</v>
      </c>
      <c r="H462" s="20"/>
    </row>
    <row r="463" spans="1:8">
      <c r="A463">
        <v>1483</v>
      </c>
      <c r="B463" t="s">
        <v>116</v>
      </c>
      <c r="C463" t="s">
        <v>767</v>
      </c>
      <c r="D463">
        <v>0</v>
      </c>
      <c r="E463" s="2">
        <v>20.9</v>
      </c>
      <c r="F463" s="20">
        <v>45326</v>
      </c>
      <c r="G463" s="33">
        <v>1</v>
      </c>
      <c r="H463" s="20"/>
    </row>
    <row r="464" spans="1:8">
      <c r="A464">
        <v>1484</v>
      </c>
      <c r="B464" t="s">
        <v>116</v>
      </c>
      <c r="C464" t="s">
        <v>768</v>
      </c>
      <c r="D464">
        <v>0</v>
      </c>
      <c r="E464" s="2">
        <v>20.9</v>
      </c>
      <c r="F464" s="20">
        <v>45326</v>
      </c>
      <c r="G464" s="33">
        <v>1</v>
      </c>
      <c r="H464" s="20"/>
    </row>
    <row r="465" spans="1:8">
      <c r="A465">
        <v>1485</v>
      </c>
      <c r="B465" t="s">
        <v>116</v>
      </c>
      <c r="C465" t="s">
        <v>769</v>
      </c>
      <c r="D465">
        <v>0</v>
      </c>
      <c r="E465" s="2">
        <v>3.9</v>
      </c>
      <c r="F465" s="20">
        <v>45326</v>
      </c>
      <c r="G465" s="33">
        <v>1</v>
      </c>
      <c r="H465" s="20"/>
    </row>
    <row r="466" spans="1:8">
      <c r="A466">
        <v>1486</v>
      </c>
      <c r="B466" t="s">
        <v>116</v>
      </c>
      <c r="C466" t="s">
        <v>770</v>
      </c>
      <c r="D466">
        <v>0</v>
      </c>
      <c r="E466" s="2">
        <v>3.9</v>
      </c>
      <c r="F466" s="20">
        <v>45326</v>
      </c>
      <c r="G466" s="33">
        <v>1</v>
      </c>
      <c r="H466" s="20"/>
    </row>
    <row r="467" spans="1:8">
      <c r="A467">
        <v>1487</v>
      </c>
      <c r="B467" t="s">
        <v>116</v>
      </c>
      <c r="C467" t="s">
        <v>771</v>
      </c>
      <c r="D467">
        <v>0</v>
      </c>
      <c r="E467" s="2">
        <v>18.899999999999999</v>
      </c>
      <c r="F467" s="20">
        <v>45326</v>
      </c>
      <c r="G467" s="33">
        <v>1</v>
      </c>
      <c r="H467" s="20"/>
    </row>
    <row r="468" spans="1:8">
      <c r="A468">
        <v>1488</v>
      </c>
      <c r="B468" t="s">
        <v>116</v>
      </c>
      <c r="C468" t="s">
        <v>772</v>
      </c>
      <c r="D468">
        <v>0</v>
      </c>
      <c r="E468" s="2">
        <v>6.9</v>
      </c>
      <c r="F468" s="20">
        <v>45326</v>
      </c>
      <c r="G468" s="33">
        <v>1</v>
      </c>
      <c r="H468" s="20"/>
    </row>
    <row r="469" spans="1:8">
      <c r="A469">
        <v>6084</v>
      </c>
      <c r="B469" t="s">
        <v>116</v>
      </c>
      <c r="C469" t="s">
        <v>773</v>
      </c>
      <c r="D469">
        <v>0</v>
      </c>
      <c r="E469" s="2">
        <v>8.9</v>
      </c>
      <c r="F469" s="20">
        <v>45351</v>
      </c>
      <c r="G469" s="33">
        <v>1</v>
      </c>
      <c r="H469" s="20"/>
    </row>
    <row r="470" spans="1:8">
      <c r="A470">
        <v>1489</v>
      </c>
      <c r="B470" t="s">
        <v>116</v>
      </c>
      <c r="C470" t="s">
        <v>208</v>
      </c>
      <c r="D470">
        <v>0</v>
      </c>
      <c r="E470" s="2">
        <v>89</v>
      </c>
      <c r="F470" s="20">
        <v>45326</v>
      </c>
      <c r="G470" s="33">
        <v>1</v>
      </c>
      <c r="H470" s="20"/>
    </row>
    <row r="471" spans="1:8">
      <c r="A471">
        <v>1490</v>
      </c>
      <c r="B471" t="s">
        <v>116</v>
      </c>
      <c r="C471" t="s">
        <v>774</v>
      </c>
      <c r="D471">
        <v>0</v>
      </c>
      <c r="E471" s="2">
        <v>13.9</v>
      </c>
      <c r="F471" s="20">
        <v>45326</v>
      </c>
      <c r="G471" s="33">
        <v>1</v>
      </c>
      <c r="H471" s="20"/>
    </row>
    <row r="472" spans="1:8">
      <c r="A472">
        <v>1491</v>
      </c>
      <c r="B472" t="s">
        <v>116</v>
      </c>
      <c r="C472" t="s">
        <v>775</v>
      </c>
      <c r="D472">
        <v>0</v>
      </c>
      <c r="E472" s="2">
        <v>9.9</v>
      </c>
      <c r="F472" s="20">
        <v>45326</v>
      </c>
      <c r="G472" s="33">
        <v>1</v>
      </c>
      <c r="H472" s="20"/>
    </row>
    <row r="473" spans="1:8">
      <c r="A473">
        <v>1492</v>
      </c>
      <c r="B473" t="s">
        <v>116</v>
      </c>
      <c r="C473" t="s">
        <v>776</v>
      </c>
      <c r="D473">
        <v>0</v>
      </c>
      <c r="E473" s="2">
        <v>6.46</v>
      </c>
      <c r="F473" s="20">
        <v>45326</v>
      </c>
      <c r="G473" s="33">
        <v>1</v>
      </c>
      <c r="H473" s="20"/>
    </row>
    <row r="474" spans="1:8">
      <c r="A474">
        <v>1493</v>
      </c>
      <c r="B474" t="s">
        <v>116</v>
      </c>
      <c r="C474" t="s">
        <v>777</v>
      </c>
      <c r="D474">
        <v>0</v>
      </c>
      <c r="E474" s="2">
        <v>9.9</v>
      </c>
      <c r="F474" s="20">
        <v>45326</v>
      </c>
      <c r="G474" s="33">
        <v>1</v>
      </c>
      <c r="H474" s="20"/>
    </row>
    <row r="475" spans="1:8">
      <c r="A475">
        <v>1494</v>
      </c>
      <c r="B475" t="s">
        <v>116</v>
      </c>
      <c r="C475" t="s">
        <v>209</v>
      </c>
      <c r="D475">
        <v>0</v>
      </c>
      <c r="E475" s="2">
        <v>12.9</v>
      </c>
      <c r="F475" s="20">
        <v>45326</v>
      </c>
      <c r="G475" s="33">
        <v>1</v>
      </c>
      <c r="H475" s="20"/>
    </row>
    <row r="476" spans="1:8">
      <c r="A476">
        <v>1495</v>
      </c>
      <c r="B476" t="s">
        <v>116</v>
      </c>
      <c r="C476" t="s">
        <v>210</v>
      </c>
      <c r="D476">
        <v>0</v>
      </c>
      <c r="E476" s="2">
        <v>9.8000000000000007</v>
      </c>
      <c r="F476" s="20">
        <v>45326</v>
      </c>
      <c r="G476" s="33">
        <v>1</v>
      </c>
      <c r="H476" s="20"/>
    </row>
    <row r="477" spans="1:8">
      <c r="A477">
        <v>6083</v>
      </c>
      <c r="B477" t="s">
        <v>116</v>
      </c>
      <c r="C477" t="s">
        <v>778</v>
      </c>
      <c r="D477">
        <v>0</v>
      </c>
      <c r="E477" s="2">
        <v>18.899999999999999</v>
      </c>
      <c r="F477" s="20">
        <v>45351</v>
      </c>
      <c r="G477" s="33">
        <v>1</v>
      </c>
      <c r="H477" s="20"/>
    </row>
    <row r="478" spans="1:8">
      <c r="A478">
        <v>6087</v>
      </c>
      <c r="B478" t="s">
        <v>116</v>
      </c>
      <c r="C478" t="s">
        <v>779</v>
      </c>
      <c r="D478">
        <v>0</v>
      </c>
      <c r="E478" s="2">
        <v>8.9</v>
      </c>
      <c r="F478" s="20">
        <v>45351</v>
      </c>
      <c r="G478" s="33">
        <v>1</v>
      </c>
      <c r="H478" s="20"/>
    </row>
    <row r="479" spans="1:8">
      <c r="A479">
        <v>1496</v>
      </c>
      <c r="B479" t="s">
        <v>116</v>
      </c>
      <c r="C479" t="s">
        <v>780</v>
      </c>
      <c r="D479">
        <v>0</v>
      </c>
      <c r="E479" s="2">
        <v>8.9</v>
      </c>
      <c r="F479" s="20">
        <v>45326</v>
      </c>
      <c r="G479" s="33">
        <v>1</v>
      </c>
      <c r="H479" s="20"/>
    </row>
    <row r="480" spans="1:8">
      <c r="A480">
        <v>1497</v>
      </c>
      <c r="B480" t="s">
        <v>116</v>
      </c>
      <c r="C480" t="s">
        <v>781</v>
      </c>
      <c r="D480">
        <v>0</v>
      </c>
      <c r="E480" s="2">
        <v>17.899999999999999</v>
      </c>
      <c r="F480" s="20">
        <v>45326</v>
      </c>
      <c r="G480" s="33">
        <v>1</v>
      </c>
      <c r="H480" s="20"/>
    </row>
    <row r="481" spans="1:8">
      <c r="A481">
        <v>1498</v>
      </c>
      <c r="B481" t="s">
        <v>116</v>
      </c>
      <c r="C481" t="s">
        <v>782</v>
      </c>
      <c r="D481">
        <v>0</v>
      </c>
      <c r="E481" s="2">
        <v>11.9</v>
      </c>
      <c r="F481" s="20">
        <v>45326</v>
      </c>
      <c r="G481" s="33">
        <v>1</v>
      </c>
      <c r="H481" s="20"/>
    </row>
    <row r="482" spans="1:8">
      <c r="A482">
        <v>1499</v>
      </c>
      <c r="B482" t="s">
        <v>116</v>
      </c>
      <c r="C482" t="s">
        <v>783</v>
      </c>
      <c r="D482">
        <v>0</v>
      </c>
      <c r="E482" s="2">
        <v>12.9</v>
      </c>
      <c r="F482" s="20">
        <v>45326</v>
      </c>
      <c r="G482" s="33">
        <v>1</v>
      </c>
      <c r="H482" s="20"/>
    </row>
    <row r="483" spans="1:8">
      <c r="A483">
        <v>1500</v>
      </c>
      <c r="B483" t="s">
        <v>116</v>
      </c>
      <c r="C483" t="s">
        <v>784</v>
      </c>
      <c r="D483">
        <v>0</v>
      </c>
      <c r="E483" s="2">
        <v>9.9</v>
      </c>
      <c r="F483" s="20">
        <v>45326</v>
      </c>
      <c r="G483" s="33">
        <v>1</v>
      </c>
      <c r="H483" s="20"/>
    </row>
    <row r="484" spans="1:8">
      <c r="A484">
        <v>1501</v>
      </c>
      <c r="B484" t="s">
        <v>116</v>
      </c>
      <c r="C484" t="s">
        <v>785</v>
      </c>
      <c r="D484">
        <v>0</v>
      </c>
      <c r="E484" s="2">
        <v>13.9</v>
      </c>
      <c r="F484" s="20">
        <v>45326</v>
      </c>
      <c r="G484" s="33">
        <v>1</v>
      </c>
      <c r="H484" s="20"/>
    </row>
    <row r="485" spans="1:8">
      <c r="A485">
        <v>1502</v>
      </c>
      <c r="B485" t="s">
        <v>116</v>
      </c>
      <c r="C485" t="s">
        <v>786</v>
      </c>
      <c r="D485">
        <v>0</v>
      </c>
      <c r="E485" s="2">
        <v>7.9</v>
      </c>
      <c r="F485" s="20">
        <v>45326</v>
      </c>
      <c r="G485" s="33">
        <v>1</v>
      </c>
      <c r="H485" s="20"/>
    </row>
    <row r="486" spans="1:8">
      <c r="A486">
        <v>1503</v>
      </c>
      <c r="B486" t="s">
        <v>116</v>
      </c>
      <c r="C486" t="s">
        <v>787</v>
      </c>
      <c r="D486">
        <v>0</v>
      </c>
      <c r="E486" s="2">
        <v>23.9</v>
      </c>
      <c r="F486" s="20">
        <v>45326</v>
      </c>
      <c r="G486" s="33">
        <v>1</v>
      </c>
      <c r="H486" s="20"/>
    </row>
    <row r="487" spans="1:8">
      <c r="A487">
        <v>1504</v>
      </c>
      <c r="B487" t="s">
        <v>116</v>
      </c>
      <c r="C487" t="s">
        <v>788</v>
      </c>
      <c r="D487">
        <v>0</v>
      </c>
      <c r="E487" s="2">
        <v>23.9</v>
      </c>
      <c r="F487" s="20">
        <v>45326</v>
      </c>
      <c r="G487" s="33">
        <v>1</v>
      </c>
      <c r="H487" s="20"/>
    </row>
    <row r="488" spans="1:8">
      <c r="A488">
        <v>6085</v>
      </c>
      <c r="B488" t="s">
        <v>116</v>
      </c>
      <c r="C488" t="s">
        <v>789</v>
      </c>
      <c r="D488">
        <v>0</v>
      </c>
      <c r="E488" s="2">
        <v>12.9</v>
      </c>
      <c r="F488" s="20">
        <v>45351</v>
      </c>
      <c r="G488" s="33">
        <v>1</v>
      </c>
      <c r="H488" s="20"/>
    </row>
    <row r="489" spans="1:8">
      <c r="A489">
        <v>1505</v>
      </c>
      <c r="B489" t="s">
        <v>116</v>
      </c>
      <c r="C489" t="s">
        <v>211</v>
      </c>
      <c r="D489">
        <v>0</v>
      </c>
      <c r="E489" s="2">
        <v>10.9</v>
      </c>
      <c r="F489" s="20">
        <v>45326</v>
      </c>
      <c r="G489" s="33">
        <v>1</v>
      </c>
      <c r="H489" s="20"/>
    </row>
    <row r="490" spans="1:8">
      <c r="A490">
        <v>1506</v>
      </c>
      <c r="B490" t="s">
        <v>116</v>
      </c>
      <c r="C490" t="s">
        <v>790</v>
      </c>
      <c r="D490">
        <v>0</v>
      </c>
      <c r="E490" s="2">
        <v>4.9000000000000004</v>
      </c>
      <c r="F490" s="20">
        <v>45326</v>
      </c>
      <c r="G490" s="33">
        <v>1</v>
      </c>
      <c r="H490" s="20"/>
    </row>
    <row r="491" spans="1:8">
      <c r="A491">
        <v>1507</v>
      </c>
      <c r="B491" t="s">
        <v>116</v>
      </c>
      <c r="C491" t="s">
        <v>791</v>
      </c>
      <c r="D491">
        <v>0</v>
      </c>
      <c r="E491" s="2">
        <v>14.9</v>
      </c>
      <c r="F491" s="20">
        <v>45326</v>
      </c>
      <c r="G491" s="33">
        <v>1</v>
      </c>
      <c r="H491" s="20"/>
    </row>
    <row r="492" spans="1:8">
      <c r="A492">
        <v>1508</v>
      </c>
      <c r="B492" t="s">
        <v>116</v>
      </c>
      <c r="C492" t="s">
        <v>792</v>
      </c>
      <c r="D492">
        <v>0</v>
      </c>
      <c r="E492" s="2">
        <v>3</v>
      </c>
      <c r="F492" s="20">
        <v>45326</v>
      </c>
      <c r="G492" s="33">
        <v>1</v>
      </c>
      <c r="H492" s="20"/>
    </row>
    <row r="493" spans="1:8">
      <c r="A493">
        <v>1509</v>
      </c>
      <c r="B493" t="s">
        <v>116</v>
      </c>
      <c r="C493" t="s">
        <v>793</v>
      </c>
      <c r="D493">
        <v>0</v>
      </c>
      <c r="E493" s="2">
        <v>14.9</v>
      </c>
      <c r="F493" s="20">
        <v>45326</v>
      </c>
      <c r="G493" s="33">
        <v>1</v>
      </c>
      <c r="H493" s="20"/>
    </row>
    <row r="494" spans="1:8">
      <c r="A494">
        <v>6088</v>
      </c>
      <c r="B494" t="s">
        <v>116</v>
      </c>
      <c r="C494" t="s">
        <v>794</v>
      </c>
      <c r="D494">
        <v>0</v>
      </c>
      <c r="E494" s="2">
        <v>12.9</v>
      </c>
      <c r="F494" s="20">
        <v>45351</v>
      </c>
      <c r="G494" s="33">
        <v>1</v>
      </c>
      <c r="H494" s="20"/>
    </row>
    <row r="495" spans="1:8">
      <c r="A495">
        <v>1510</v>
      </c>
      <c r="B495" t="s">
        <v>116</v>
      </c>
      <c r="C495" t="s">
        <v>795</v>
      </c>
      <c r="D495">
        <v>0</v>
      </c>
      <c r="E495" s="2">
        <v>8.9</v>
      </c>
      <c r="F495" s="20">
        <v>45326</v>
      </c>
      <c r="G495" s="33">
        <v>1</v>
      </c>
      <c r="H495" s="20"/>
    </row>
    <row r="496" spans="1:8">
      <c r="A496">
        <v>1511</v>
      </c>
      <c r="B496" t="s">
        <v>116</v>
      </c>
      <c r="C496" t="s">
        <v>796</v>
      </c>
      <c r="D496">
        <v>0</v>
      </c>
      <c r="E496" s="2">
        <v>22.9</v>
      </c>
      <c r="F496" s="20">
        <v>45326</v>
      </c>
      <c r="G496" s="33">
        <v>1</v>
      </c>
      <c r="H496" s="20"/>
    </row>
    <row r="497" spans="1:8">
      <c r="A497">
        <v>1512</v>
      </c>
      <c r="B497" t="s">
        <v>116</v>
      </c>
      <c r="C497" t="s">
        <v>797</v>
      </c>
      <c r="D497">
        <v>0</v>
      </c>
      <c r="E497" s="2">
        <v>8.9</v>
      </c>
      <c r="F497" s="20">
        <v>45326</v>
      </c>
      <c r="G497" s="33">
        <v>1</v>
      </c>
      <c r="H497" s="20"/>
    </row>
    <row r="498" spans="1:8">
      <c r="A498">
        <v>1513</v>
      </c>
      <c r="B498" t="s">
        <v>116</v>
      </c>
      <c r="C498" t="s">
        <v>798</v>
      </c>
      <c r="D498">
        <v>0</v>
      </c>
      <c r="E498" s="2">
        <v>11.9</v>
      </c>
      <c r="F498" s="20">
        <v>45326</v>
      </c>
      <c r="G498" s="33">
        <v>1</v>
      </c>
      <c r="H498" s="20"/>
    </row>
    <row r="499" spans="1:8">
      <c r="A499">
        <v>1514</v>
      </c>
      <c r="B499" t="s">
        <v>116</v>
      </c>
      <c r="C499" t="s">
        <v>799</v>
      </c>
      <c r="D499">
        <v>0</v>
      </c>
      <c r="E499" s="2">
        <v>4.9000000000000004</v>
      </c>
      <c r="F499" s="20">
        <v>45326</v>
      </c>
      <c r="G499" s="33">
        <v>1</v>
      </c>
      <c r="H499" s="20"/>
    </row>
    <row r="500" spans="1:8">
      <c r="A500">
        <v>1515</v>
      </c>
      <c r="B500" t="s">
        <v>116</v>
      </c>
      <c r="C500" t="s">
        <v>800</v>
      </c>
      <c r="D500">
        <v>0</v>
      </c>
      <c r="E500" s="2">
        <v>17.5</v>
      </c>
      <c r="F500" s="20">
        <v>45326</v>
      </c>
      <c r="G500" s="33">
        <v>1</v>
      </c>
      <c r="H500" s="20"/>
    </row>
    <row r="501" spans="1:8">
      <c r="A501">
        <v>1516</v>
      </c>
      <c r="B501" t="s">
        <v>116</v>
      </c>
      <c r="C501" t="s">
        <v>801</v>
      </c>
      <c r="D501">
        <v>0</v>
      </c>
      <c r="E501" s="2">
        <v>4.32</v>
      </c>
      <c r="F501" s="20">
        <v>45326</v>
      </c>
      <c r="G501" s="33">
        <v>1</v>
      </c>
      <c r="H501" s="20"/>
    </row>
    <row r="502" spans="1:8">
      <c r="A502">
        <v>1517</v>
      </c>
      <c r="B502" t="s">
        <v>116</v>
      </c>
      <c r="C502" t="s">
        <v>802</v>
      </c>
      <c r="D502">
        <v>0</v>
      </c>
      <c r="E502" s="2">
        <v>9.9</v>
      </c>
      <c r="F502" s="20">
        <v>45326</v>
      </c>
      <c r="G502" s="33">
        <v>1</v>
      </c>
      <c r="H502" s="20"/>
    </row>
    <row r="503" spans="1:8">
      <c r="A503">
        <v>2719</v>
      </c>
      <c r="B503" t="s">
        <v>404</v>
      </c>
      <c r="C503" t="s">
        <v>803</v>
      </c>
      <c r="D503">
        <v>0</v>
      </c>
      <c r="E503" s="2">
        <v>2.99</v>
      </c>
      <c r="F503" s="20">
        <v>45326</v>
      </c>
      <c r="G503" s="33">
        <v>1</v>
      </c>
      <c r="H503" s="20"/>
    </row>
    <row r="504" spans="1:8">
      <c r="A504">
        <v>2721</v>
      </c>
      <c r="B504" t="s">
        <v>404</v>
      </c>
      <c r="C504" t="s">
        <v>134</v>
      </c>
      <c r="D504">
        <v>0</v>
      </c>
      <c r="E504" s="2">
        <v>1.2</v>
      </c>
      <c r="F504" s="20">
        <v>45326</v>
      </c>
      <c r="G504" s="33">
        <v>1</v>
      </c>
      <c r="H504" s="20"/>
    </row>
    <row r="505" spans="1:8">
      <c r="A505">
        <v>2720</v>
      </c>
      <c r="B505" t="s">
        <v>404</v>
      </c>
      <c r="C505" t="s">
        <v>804</v>
      </c>
      <c r="D505">
        <v>0</v>
      </c>
      <c r="E505" s="2">
        <v>4.5</v>
      </c>
      <c r="F505" s="20">
        <v>45326</v>
      </c>
      <c r="G505" s="33">
        <v>1</v>
      </c>
      <c r="H505" s="20"/>
    </row>
    <row r="506" spans="1:8">
      <c r="A506">
        <v>1518</v>
      </c>
      <c r="B506" t="s">
        <v>404</v>
      </c>
      <c r="C506" t="s">
        <v>805</v>
      </c>
      <c r="D506">
        <v>0</v>
      </c>
      <c r="E506" s="2">
        <v>4.1900000000000004</v>
      </c>
      <c r="F506" s="20">
        <v>45326</v>
      </c>
      <c r="G506" s="33">
        <v>1</v>
      </c>
      <c r="H506" s="20"/>
    </row>
    <row r="507" spans="1:8">
      <c r="A507">
        <v>6440</v>
      </c>
      <c r="B507" t="s">
        <v>404</v>
      </c>
      <c r="C507" t="s">
        <v>806</v>
      </c>
      <c r="D507">
        <v>0</v>
      </c>
      <c r="E507" s="2">
        <v>20.57</v>
      </c>
      <c r="F507" s="20">
        <v>45380</v>
      </c>
      <c r="G507" s="33">
        <v>1</v>
      </c>
      <c r="H507" s="20"/>
    </row>
    <row r="508" spans="1:8">
      <c r="A508">
        <v>1519</v>
      </c>
      <c r="B508" t="s">
        <v>404</v>
      </c>
      <c r="C508" t="s">
        <v>807</v>
      </c>
      <c r="D508">
        <v>0</v>
      </c>
      <c r="E508" s="2">
        <v>10.59</v>
      </c>
      <c r="F508" s="20">
        <v>45326</v>
      </c>
      <c r="G508" s="33">
        <v>1</v>
      </c>
      <c r="H508" s="20"/>
    </row>
    <row r="509" spans="1:8">
      <c r="A509">
        <v>1520</v>
      </c>
      <c r="B509" t="s">
        <v>404</v>
      </c>
      <c r="C509" t="s">
        <v>808</v>
      </c>
      <c r="D509">
        <v>0</v>
      </c>
      <c r="E509" s="2">
        <v>110</v>
      </c>
      <c r="F509" s="20">
        <v>45326</v>
      </c>
      <c r="G509" s="33">
        <v>1</v>
      </c>
      <c r="H509" s="20"/>
    </row>
    <row r="510" spans="1:8">
      <c r="A510">
        <v>1521</v>
      </c>
      <c r="B510" t="s">
        <v>404</v>
      </c>
      <c r="C510" t="s">
        <v>809</v>
      </c>
      <c r="D510">
        <v>0</v>
      </c>
      <c r="E510" s="2">
        <v>430</v>
      </c>
      <c r="F510" s="20">
        <v>45326</v>
      </c>
      <c r="G510" s="33">
        <v>1</v>
      </c>
      <c r="H510" s="20"/>
    </row>
    <row r="511" spans="1:8">
      <c r="A511">
        <v>1522</v>
      </c>
      <c r="B511" t="s">
        <v>404</v>
      </c>
      <c r="C511" t="s">
        <v>810</v>
      </c>
      <c r="D511">
        <v>0</v>
      </c>
      <c r="E511" s="2">
        <v>220</v>
      </c>
      <c r="F511" s="20">
        <v>45326</v>
      </c>
      <c r="G511" s="33">
        <v>1</v>
      </c>
      <c r="H511" s="20"/>
    </row>
    <row r="512" spans="1:8">
      <c r="A512">
        <v>1523</v>
      </c>
      <c r="B512" t="s">
        <v>397</v>
      </c>
      <c r="C512" t="s">
        <v>811</v>
      </c>
      <c r="D512">
        <v>0</v>
      </c>
      <c r="E512" s="2">
        <v>65.19</v>
      </c>
      <c r="F512" s="20">
        <v>45326</v>
      </c>
      <c r="G512" s="33">
        <v>1</v>
      </c>
      <c r="H512" s="20"/>
    </row>
    <row r="513" spans="1:8">
      <c r="A513">
        <v>1524</v>
      </c>
      <c r="B513" t="s">
        <v>397</v>
      </c>
      <c r="C513" t="s">
        <v>812</v>
      </c>
      <c r="D513">
        <v>0</v>
      </c>
      <c r="E513" s="2">
        <v>65.19</v>
      </c>
      <c r="F513" s="20">
        <v>45326</v>
      </c>
      <c r="G513" s="33">
        <v>1</v>
      </c>
      <c r="H513" s="20"/>
    </row>
    <row r="514" spans="1:8">
      <c r="A514">
        <v>1525</v>
      </c>
      <c r="B514" t="s">
        <v>397</v>
      </c>
      <c r="C514" t="s">
        <v>813</v>
      </c>
      <c r="D514">
        <v>0</v>
      </c>
      <c r="E514" s="2">
        <v>65.19</v>
      </c>
      <c r="F514" s="20">
        <v>45326</v>
      </c>
      <c r="G514" s="33">
        <v>1</v>
      </c>
      <c r="H514" s="20"/>
    </row>
    <row r="515" spans="1:8">
      <c r="A515">
        <v>1526</v>
      </c>
      <c r="B515" t="s">
        <v>397</v>
      </c>
      <c r="C515" t="s">
        <v>814</v>
      </c>
      <c r="D515">
        <v>0</v>
      </c>
      <c r="E515" s="2">
        <v>65.19</v>
      </c>
      <c r="F515" s="20">
        <v>45326</v>
      </c>
      <c r="G515" s="33">
        <v>1</v>
      </c>
      <c r="H515" s="20"/>
    </row>
    <row r="516" spans="1:8">
      <c r="A516">
        <v>6535</v>
      </c>
      <c r="B516" t="s">
        <v>397</v>
      </c>
      <c r="C516" t="s">
        <v>815</v>
      </c>
      <c r="D516">
        <v>0</v>
      </c>
      <c r="E516" s="2">
        <v>65.19</v>
      </c>
      <c r="F516" s="20">
        <v>45411</v>
      </c>
      <c r="G516" s="33">
        <v>1</v>
      </c>
      <c r="H516" s="20"/>
    </row>
    <row r="517" spans="1:8">
      <c r="A517">
        <v>6548</v>
      </c>
      <c r="B517" t="s">
        <v>390</v>
      </c>
      <c r="C517" t="s">
        <v>816</v>
      </c>
      <c r="D517">
        <v>0</v>
      </c>
      <c r="E517" s="2">
        <v>5.24</v>
      </c>
      <c r="F517" s="20">
        <v>45442</v>
      </c>
      <c r="G517" s="33">
        <v>1</v>
      </c>
      <c r="H517" s="20"/>
    </row>
    <row r="518" spans="1:8">
      <c r="A518">
        <v>6549</v>
      </c>
      <c r="B518" t="s">
        <v>390</v>
      </c>
      <c r="C518" t="s">
        <v>817</v>
      </c>
      <c r="D518">
        <v>0</v>
      </c>
      <c r="E518" s="2">
        <v>2.5299999999999998</v>
      </c>
      <c r="F518" s="20">
        <v>45442</v>
      </c>
      <c r="G518" s="33">
        <v>1</v>
      </c>
      <c r="H518" s="20"/>
    </row>
    <row r="519" spans="1:8">
      <c r="A519">
        <v>6551</v>
      </c>
      <c r="B519" t="s">
        <v>390</v>
      </c>
      <c r="C519" t="s">
        <v>818</v>
      </c>
      <c r="D519">
        <v>0</v>
      </c>
      <c r="E519" s="2">
        <v>2.9</v>
      </c>
      <c r="F519" s="20">
        <v>45442</v>
      </c>
      <c r="G519" s="33">
        <v>1</v>
      </c>
      <c r="H519" s="20"/>
    </row>
    <row r="520" spans="1:8">
      <c r="A520">
        <v>6552</v>
      </c>
      <c r="B520" t="s">
        <v>390</v>
      </c>
      <c r="C520" t="s">
        <v>819</v>
      </c>
      <c r="D520">
        <v>0</v>
      </c>
      <c r="E520" s="2">
        <v>4.4000000000000004</v>
      </c>
      <c r="F520" s="20">
        <v>45442</v>
      </c>
      <c r="G520" s="33">
        <v>1</v>
      </c>
      <c r="H520" s="20"/>
    </row>
    <row r="521" spans="1:8">
      <c r="A521">
        <v>1527</v>
      </c>
      <c r="B521" t="s">
        <v>383</v>
      </c>
      <c r="C521" t="s">
        <v>820</v>
      </c>
      <c r="D521">
        <v>0</v>
      </c>
      <c r="E521" s="2">
        <v>12.73</v>
      </c>
      <c r="F521" s="20">
        <v>45326</v>
      </c>
      <c r="G521" s="33">
        <v>1</v>
      </c>
      <c r="H521" s="20"/>
    </row>
    <row r="522" spans="1:8">
      <c r="A522">
        <v>6581</v>
      </c>
      <c r="B522" t="s">
        <v>383</v>
      </c>
      <c r="C522" t="s">
        <v>821</v>
      </c>
      <c r="D522">
        <v>0</v>
      </c>
      <c r="E522" s="2">
        <v>14.9</v>
      </c>
      <c r="F522" s="20">
        <v>45503</v>
      </c>
      <c r="G522" s="33">
        <v>1</v>
      </c>
      <c r="H522" s="20"/>
    </row>
    <row r="523" spans="1:8">
      <c r="A523">
        <v>6580</v>
      </c>
      <c r="B523" t="s">
        <v>383</v>
      </c>
      <c r="C523" t="s">
        <v>822</v>
      </c>
      <c r="D523">
        <v>0</v>
      </c>
      <c r="E523" s="2">
        <v>12.85</v>
      </c>
      <c r="F523" s="20">
        <v>45503</v>
      </c>
      <c r="G523" s="33">
        <v>1</v>
      </c>
      <c r="H523" s="20"/>
    </row>
    <row r="524" spans="1:8">
      <c r="A524">
        <v>6424</v>
      </c>
      <c r="B524" t="s">
        <v>383</v>
      </c>
      <c r="C524" t="s">
        <v>823</v>
      </c>
      <c r="D524">
        <v>0</v>
      </c>
      <c r="E524" s="2">
        <v>4.05</v>
      </c>
      <c r="F524" s="20">
        <v>45380</v>
      </c>
      <c r="G524" s="33">
        <v>1</v>
      </c>
      <c r="H524" s="20"/>
    </row>
    <row r="525" spans="1:8">
      <c r="A525">
        <v>6422</v>
      </c>
      <c r="B525" t="s">
        <v>383</v>
      </c>
      <c r="C525" t="s">
        <v>824</v>
      </c>
      <c r="D525">
        <v>0</v>
      </c>
      <c r="E525" s="2">
        <v>12.3</v>
      </c>
      <c r="F525" s="20">
        <v>45380</v>
      </c>
      <c r="G525" s="33">
        <v>1</v>
      </c>
      <c r="H525" s="20"/>
    </row>
    <row r="526" spans="1:8">
      <c r="A526">
        <v>1528</v>
      </c>
      <c r="B526" t="s">
        <v>383</v>
      </c>
      <c r="C526" t="s">
        <v>825</v>
      </c>
      <c r="D526">
        <v>0</v>
      </c>
      <c r="E526" s="2">
        <v>8.85</v>
      </c>
      <c r="F526" s="20">
        <v>45326</v>
      </c>
      <c r="G526" s="33">
        <v>1</v>
      </c>
      <c r="H526" s="20"/>
    </row>
    <row r="527" spans="1:8">
      <c r="A527">
        <v>6631</v>
      </c>
      <c r="B527" t="s">
        <v>383</v>
      </c>
      <c r="C527" t="s">
        <v>473</v>
      </c>
      <c r="D527">
        <v>0</v>
      </c>
      <c r="E527" s="2">
        <v>14.95</v>
      </c>
      <c r="F527" s="20">
        <v>45593</v>
      </c>
      <c r="G527" s="33">
        <v>1</v>
      </c>
      <c r="H527" s="20"/>
    </row>
    <row r="528" spans="1:8">
      <c r="A528">
        <v>6758</v>
      </c>
      <c r="B528" t="s">
        <v>383</v>
      </c>
      <c r="C528" t="s">
        <v>826</v>
      </c>
      <c r="D528">
        <v>0</v>
      </c>
      <c r="E528" s="2">
        <v>24.15</v>
      </c>
      <c r="F528" s="20">
        <v>45838</v>
      </c>
      <c r="G528" s="33">
        <v>1</v>
      </c>
      <c r="H528" s="20"/>
    </row>
    <row r="529" spans="1:8">
      <c r="A529">
        <v>6713</v>
      </c>
      <c r="B529" t="s">
        <v>383</v>
      </c>
      <c r="C529" t="s">
        <v>827</v>
      </c>
      <c r="D529">
        <v>0</v>
      </c>
      <c r="E529" s="2">
        <v>20.16</v>
      </c>
      <c r="F529" s="20">
        <v>45715</v>
      </c>
      <c r="G529" s="33">
        <v>1</v>
      </c>
      <c r="H529" s="20"/>
    </row>
    <row r="530" spans="1:8">
      <c r="A530">
        <v>6423</v>
      </c>
      <c r="B530" t="s">
        <v>383</v>
      </c>
      <c r="C530" t="s">
        <v>828</v>
      </c>
      <c r="D530" s="27">
        <v>0</v>
      </c>
      <c r="E530" s="2">
        <v>4.5999999999999996</v>
      </c>
      <c r="F530" s="20">
        <v>45380</v>
      </c>
      <c r="G530" s="33">
        <v>1</v>
      </c>
      <c r="H530" s="20"/>
    </row>
    <row r="531" spans="1:8">
      <c r="A531">
        <v>6815</v>
      </c>
      <c r="B531" t="s">
        <v>383</v>
      </c>
      <c r="C531" t="s">
        <v>1620</v>
      </c>
      <c r="D531">
        <v>0</v>
      </c>
      <c r="E531" s="2">
        <v>20.3</v>
      </c>
      <c r="F531" s="20">
        <v>46007</v>
      </c>
      <c r="G531" s="33">
        <v>1</v>
      </c>
      <c r="H531" s="20"/>
    </row>
    <row r="532" spans="1:8">
      <c r="A532">
        <v>6420</v>
      </c>
      <c r="B532" t="s">
        <v>383</v>
      </c>
      <c r="C532" t="s">
        <v>829</v>
      </c>
      <c r="D532">
        <v>0</v>
      </c>
      <c r="E532" s="2">
        <v>8.6999999999999993</v>
      </c>
      <c r="F532" s="20">
        <v>45380</v>
      </c>
      <c r="G532" s="33">
        <v>1</v>
      </c>
      <c r="H532" s="20"/>
    </row>
    <row r="533" spans="1:8">
      <c r="A533">
        <v>6578</v>
      </c>
      <c r="B533" t="s">
        <v>383</v>
      </c>
      <c r="C533" t="s">
        <v>830</v>
      </c>
      <c r="D533">
        <v>0</v>
      </c>
      <c r="E533" s="2">
        <v>6.95</v>
      </c>
      <c r="F533" s="20">
        <v>45503</v>
      </c>
      <c r="G533" s="33">
        <v>1</v>
      </c>
      <c r="H533" s="20"/>
    </row>
    <row r="534" spans="1:8">
      <c r="A534">
        <v>6579</v>
      </c>
      <c r="B534" t="s">
        <v>383</v>
      </c>
      <c r="C534" t="s">
        <v>831</v>
      </c>
      <c r="D534">
        <v>0</v>
      </c>
      <c r="E534" s="2">
        <v>6.95</v>
      </c>
      <c r="F534" s="20">
        <v>45503</v>
      </c>
      <c r="G534" s="33">
        <v>1</v>
      </c>
      <c r="H534" s="20"/>
    </row>
    <row r="535" spans="1:8">
      <c r="A535">
        <v>6662</v>
      </c>
      <c r="B535" t="s">
        <v>383</v>
      </c>
      <c r="C535" t="s">
        <v>832</v>
      </c>
      <c r="D535">
        <v>0</v>
      </c>
      <c r="E535" s="2">
        <v>6</v>
      </c>
      <c r="F535" s="20">
        <v>45687</v>
      </c>
      <c r="G535" s="33">
        <v>1</v>
      </c>
      <c r="H535" s="20"/>
    </row>
    <row r="536" spans="1:8">
      <c r="A536">
        <v>6427</v>
      </c>
      <c r="B536" t="s">
        <v>383</v>
      </c>
      <c r="C536" t="s">
        <v>833</v>
      </c>
      <c r="D536">
        <v>0</v>
      </c>
      <c r="E536" s="2">
        <v>8.6999999999999993</v>
      </c>
      <c r="F536" s="20">
        <v>45380</v>
      </c>
      <c r="G536" s="33">
        <v>1</v>
      </c>
      <c r="H536" s="20"/>
    </row>
    <row r="537" spans="1:8">
      <c r="A537">
        <v>6745</v>
      </c>
      <c r="B537" t="s">
        <v>383</v>
      </c>
      <c r="C537" t="s">
        <v>834</v>
      </c>
      <c r="D537">
        <v>0</v>
      </c>
      <c r="E537" s="2">
        <v>22.75</v>
      </c>
      <c r="F537" s="20">
        <v>45807</v>
      </c>
      <c r="G537" s="33">
        <v>1</v>
      </c>
      <c r="H537" s="20"/>
    </row>
    <row r="538" spans="1:8">
      <c r="A538">
        <v>6746</v>
      </c>
      <c r="B538" t="s">
        <v>383</v>
      </c>
      <c r="C538" t="s">
        <v>835</v>
      </c>
      <c r="D538">
        <v>0</v>
      </c>
      <c r="E538" s="2">
        <v>22.75</v>
      </c>
      <c r="F538" s="20">
        <v>45807</v>
      </c>
      <c r="G538" s="33">
        <v>1</v>
      </c>
      <c r="H538" s="20"/>
    </row>
    <row r="539" spans="1:8">
      <c r="A539">
        <v>2728</v>
      </c>
      <c r="B539" t="s">
        <v>383</v>
      </c>
      <c r="C539" t="s">
        <v>836</v>
      </c>
      <c r="D539">
        <v>0</v>
      </c>
      <c r="E539" s="2">
        <v>15.75</v>
      </c>
      <c r="F539" s="20">
        <v>45326</v>
      </c>
      <c r="G539" s="33">
        <v>1</v>
      </c>
      <c r="H539" s="20"/>
    </row>
    <row r="540" spans="1:8">
      <c r="A540">
        <v>6725</v>
      </c>
      <c r="B540" t="s">
        <v>383</v>
      </c>
      <c r="C540" t="s">
        <v>837</v>
      </c>
      <c r="D540">
        <v>0</v>
      </c>
      <c r="E540" s="2">
        <v>10</v>
      </c>
      <c r="F540" s="20">
        <v>45777</v>
      </c>
      <c r="G540" s="33">
        <v>1</v>
      </c>
      <c r="H540" s="20"/>
    </row>
    <row r="541" spans="1:8">
      <c r="A541">
        <v>6064</v>
      </c>
      <c r="B541" t="s">
        <v>383</v>
      </c>
      <c r="C541" t="s">
        <v>838</v>
      </c>
      <c r="D541">
        <v>0</v>
      </c>
      <c r="E541" s="2">
        <v>4.33</v>
      </c>
      <c r="F541" s="20">
        <v>45351</v>
      </c>
      <c r="G541" s="33">
        <v>1</v>
      </c>
      <c r="H541" s="20"/>
    </row>
    <row r="542" spans="1:8">
      <c r="A542">
        <v>6813</v>
      </c>
      <c r="B542" t="s">
        <v>383</v>
      </c>
      <c r="C542" t="s">
        <v>839</v>
      </c>
      <c r="D542">
        <v>0</v>
      </c>
      <c r="E542" s="2">
        <v>42.5</v>
      </c>
      <c r="F542" s="20">
        <v>46007</v>
      </c>
      <c r="G542" s="33">
        <v>1</v>
      </c>
      <c r="H542" s="20"/>
    </row>
    <row r="543" spans="1:8">
      <c r="A543">
        <v>6629</v>
      </c>
      <c r="B543" t="s">
        <v>383</v>
      </c>
      <c r="C543" t="s">
        <v>840</v>
      </c>
      <c r="D543">
        <v>0</v>
      </c>
      <c r="E543" s="2">
        <v>21.2</v>
      </c>
      <c r="F543" s="20">
        <v>45593</v>
      </c>
      <c r="G543" s="33">
        <v>1</v>
      </c>
      <c r="H543" s="20"/>
    </row>
    <row r="544" spans="1:8">
      <c r="A544">
        <v>6429</v>
      </c>
      <c r="B544" t="s">
        <v>383</v>
      </c>
      <c r="C544" t="s">
        <v>841</v>
      </c>
      <c r="D544">
        <v>0</v>
      </c>
      <c r="E544" s="2">
        <v>6.6</v>
      </c>
      <c r="F544" s="20">
        <v>45380</v>
      </c>
      <c r="G544" s="33">
        <v>1</v>
      </c>
      <c r="H544" s="20"/>
    </row>
    <row r="545" spans="1:8">
      <c r="A545">
        <v>6625</v>
      </c>
      <c r="B545" t="s">
        <v>383</v>
      </c>
      <c r="C545" t="s">
        <v>842</v>
      </c>
      <c r="D545">
        <v>0</v>
      </c>
      <c r="E545" s="2">
        <v>33.5</v>
      </c>
      <c r="F545" s="20">
        <v>45593</v>
      </c>
      <c r="G545" s="33">
        <v>1</v>
      </c>
      <c r="H545" s="20"/>
    </row>
    <row r="546" spans="1:8">
      <c r="A546">
        <v>6626</v>
      </c>
      <c r="B546" t="s">
        <v>383</v>
      </c>
      <c r="C546" t="s">
        <v>1621</v>
      </c>
      <c r="D546">
        <v>0</v>
      </c>
      <c r="E546" s="2">
        <v>31</v>
      </c>
      <c r="F546" s="20">
        <v>45593</v>
      </c>
      <c r="G546" s="33">
        <v>1</v>
      </c>
      <c r="H546" s="20"/>
    </row>
    <row r="547" spans="1:8">
      <c r="A547">
        <v>6661</v>
      </c>
      <c r="B547" t="s">
        <v>383</v>
      </c>
      <c r="C547" t="s">
        <v>843</v>
      </c>
      <c r="D547">
        <v>0</v>
      </c>
      <c r="E547" s="2">
        <v>2.15</v>
      </c>
      <c r="F547" s="20">
        <v>45687</v>
      </c>
      <c r="G547" s="33">
        <v>1</v>
      </c>
      <c r="H547" s="20"/>
    </row>
    <row r="548" spans="1:8">
      <c r="A548">
        <v>6074</v>
      </c>
      <c r="B548" t="s">
        <v>383</v>
      </c>
      <c r="C548" t="s">
        <v>844</v>
      </c>
      <c r="D548">
        <v>0</v>
      </c>
      <c r="E548" s="2">
        <v>4.5999999999999996</v>
      </c>
      <c r="F548" s="20">
        <v>45351</v>
      </c>
      <c r="G548" s="33">
        <v>1</v>
      </c>
      <c r="H548" s="20"/>
    </row>
    <row r="549" spans="1:8">
      <c r="A549">
        <v>6744</v>
      </c>
      <c r="B549" t="s">
        <v>383</v>
      </c>
      <c r="C549" t="s">
        <v>845</v>
      </c>
      <c r="D549">
        <v>0</v>
      </c>
      <c r="E549" s="2">
        <v>13</v>
      </c>
      <c r="F549" s="20">
        <v>45807</v>
      </c>
      <c r="G549" s="33">
        <v>1</v>
      </c>
      <c r="H549" s="20"/>
    </row>
    <row r="550" spans="1:8">
      <c r="A550">
        <v>6720</v>
      </c>
      <c r="B550" t="s">
        <v>383</v>
      </c>
      <c r="C550" t="s">
        <v>846</v>
      </c>
      <c r="D550">
        <v>0</v>
      </c>
      <c r="E550" s="2">
        <v>16.57</v>
      </c>
      <c r="F550" s="20">
        <v>45745</v>
      </c>
      <c r="G550" s="33">
        <v>1</v>
      </c>
      <c r="H550" s="20"/>
    </row>
    <row r="551" spans="1:8">
      <c r="A551">
        <v>6062</v>
      </c>
      <c r="B551" t="s">
        <v>383</v>
      </c>
      <c r="C551" t="s">
        <v>847</v>
      </c>
      <c r="D551">
        <v>0</v>
      </c>
      <c r="E551" s="2">
        <v>12.55</v>
      </c>
      <c r="F551" s="20">
        <v>45351</v>
      </c>
      <c r="G551" s="33">
        <v>1</v>
      </c>
      <c r="H551" s="20"/>
    </row>
    <row r="552" spans="1:8">
      <c r="A552">
        <v>6590</v>
      </c>
      <c r="B552" t="s">
        <v>383</v>
      </c>
      <c r="C552" t="s">
        <v>848</v>
      </c>
      <c r="D552">
        <v>0</v>
      </c>
      <c r="E552" s="2">
        <v>3.35</v>
      </c>
      <c r="F552" s="20">
        <v>45503</v>
      </c>
      <c r="G552" s="33">
        <v>1</v>
      </c>
      <c r="H552" s="20"/>
    </row>
    <row r="553" spans="1:8">
      <c r="A553">
        <v>2727</v>
      </c>
      <c r="B553" t="s">
        <v>383</v>
      </c>
      <c r="C553" t="s">
        <v>849</v>
      </c>
      <c r="D553">
        <v>0</v>
      </c>
      <c r="E553" s="2">
        <v>1.9</v>
      </c>
      <c r="F553" s="20">
        <v>45326</v>
      </c>
      <c r="G553" s="33">
        <v>1</v>
      </c>
      <c r="H553" s="20"/>
    </row>
    <row r="554" spans="1:8">
      <c r="A554">
        <v>6063</v>
      </c>
      <c r="B554" t="s">
        <v>383</v>
      </c>
      <c r="C554" t="s">
        <v>850</v>
      </c>
      <c r="D554">
        <v>0</v>
      </c>
      <c r="E554" s="2">
        <v>47</v>
      </c>
      <c r="F554" s="20">
        <v>45351</v>
      </c>
      <c r="G554" s="33">
        <v>1</v>
      </c>
      <c r="H554" s="20"/>
    </row>
    <row r="555" spans="1:8">
      <c r="A555">
        <v>6630</v>
      </c>
      <c r="B555" t="s">
        <v>383</v>
      </c>
      <c r="C555" t="s">
        <v>851</v>
      </c>
      <c r="D555">
        <v>0</v>
      </c>
      <c r="E555" s="2">
        <v>30</v>
      </c>
      <c r="F555" s="20">
        <v>45593</v>
      </c>
      <c r="G555" s="33">
        <v>1</v>
      </c>
      <c r="H555" s="20"/>
    </row>
    <row r="556" spans="1:8">
      <c r="A556">
        <v>2726</v>
      </c>
      <c r="B556" t="s">
        <v>383</v>
      </c>
      <c r="C556" t="s">
        <v>852</v>
      </c>
      <c r="D556">
        <v>0</v>
      </c>
      <c r="E556" s="2">
        <v>10</v>
      </c>
      <c r="F556" s="20">
        <v>45326</v>
      </c>
      <c r="G556" s="33">
        <v>1</v>
      </c>
      <c r="H556" s="20"/>
    </row>
    <row r="557" spans="1:8">
      <c r="A557">
        <v>6816</v>
      </c>
      <c r="B557" t="s">
        <v>383</v>
      </c>
      <c r="C557" t="s">
        <v>1622</v>
      </c>
      <c r="D557">
        <v>0</v>
      </c>
      <c r="E557" s="2">
        <v>46</v>
      </c>
      <c r="F557" s="20">
        <v>46007</v>
      </c>
      <c r="G557" s="33">
        <v>1</v>
      </c>
      <c r="H557" s="20"/>
    </row>
    <row r="558" spans="1:8">
      <c r="A558">
        <v>6065</v>
      </c>
      <c r="B558" t="s">
        <v>383</v>
      </c>
      <c r="C558" t="s">
        <v>853</v>
      </c>
      <c r="D558">
        <v>0</v>
      </c>
      <c r="E558" s="2">
        <v>2.41</v>
      </c>
      <c r="F558" s="20">
        <v>45351</v>
      </c>
      <c r="G558" s="33">
        <v>1</v>
      </c>
      <c r="H558" s="20"/>
    </row>
    <row r="559" spans="1:8">
      <c r="A559">
        <v>6428</v>
      </c>
      <c r="B559" t="s">
        <v>383</v>
      </c>
      <c r="C559" t="s">
        <v>854</v>
      </c>
      <c r="D559">
        <v>0</v>
      </c>
      <c r="E559" s="2">
        <v>3.45</v>
      </c>
      <c r="F559" s="20">
        <v>45380</v>
      </c>
      <c r="G559" s="33">
        <v>1</v>
      </c>
      <c r="H559" s="20"/>
    </row>
    <row r="560" spans="1:8">
      <c r="A560">
        <v>6628</v>
      </c>
      <c r="B560" t="s">
        <v>383</v>
      </c>
      <c r="C560" t="s">
        <v>855</v>
      </c>
      <c r="D560">
        <v>0</v>
      </c>
      <c r="E560" s="2">
        <v>4.5</v>
      </c>
      <c r="F560" s="20">
        <v>45593</v>
      </c>
      <c r="G560" s="33">
        <v>1</v>
      </c>
      <c r="H560" s="20"/>
    </row>
    <row r="561" spans="1:8">
      <c r="A561">
        <v>6759</v>
      </c>
      <c r="B561" t="s">
        <v>383</v>
      </c>
      <c r="C561" t="s">
        <v>1623</v>
      </c>
      <c r="D561">
        <v>0</v>
      </c>
      <c r="E561" s="2">
        <v>4.5999999999999996</v>
      </c>
      <c r="F561" s="20">
        <v>45838</v>
      </c>
      <c r="G561" s="33">
        <v>1</v>
      </c>
      <c r="H561" s="20"/>
    </row>
    <row r="562" spans="1:8">
      <c r="A562">
        <v>2729</v>
      </c>
      <c r="B562" t="s">
        <v>383</v>
      </c>
      <c r="C562" t="s">
        <v>856</v>
      </c>
      <c r="D562">
        <v>0</v>
      </c>
      <c r="E562" s="2">
        <v>8.6</v>
      </c>
      <c r="F562" s="20">
        <v>45326</v>
      </c>
      <c r="G562" s="33">
        <v>1</v>
      </c>
      <c r="H562" s="20"/>
    </row>
    <row r="563" spans="1:8">
      <c r="A563">
        <v>6089</v>
      </c>
      <c r="B563" t="s">
        <v>383</v>
      </c>
      <c r="C563" t="s">
        <v>857</v>
      </c>
      <c r="D563">
        <v>0</v>
      </c>
      <c r="E563" s="2">
        <v>15.15</v>
      </c>
      <c r="F563" s="20">
        <v>45351</v>
      </c>
      <c r="G563" s="33">
        <v>1</v>
      </c>
      <c r="H563" s="20"/>
    </row>
    <row r="564" spans="1:8">
      <c r="A564">
        <v>2066</v>
      </c>
      <c r="B564" t="s">
        <v>383</v>
      </c>
      <c r="C564" t="s">
        <v>858</v>
      </c>
      <c r="D564">
        <v>0</v>
      </c>
      <c r="E564" s="2">
        <v>16</v>
      </c>
      <c r="F564" s="20">
        <v>45326</v>
      </c>
      <c r="G564" s="33">
        <v>1</v>
      </c>
      <c r="H564" s="20"/>
    </row>
    <row r="565" spans="1:8">
      <c r="A565">
        <v>6421</v>
      </c>
      <c r="B565" t="s">
        <v>383</v>
      </c>
      <c r="C565" t="s">
        <v>859</v>
      </c>
      <c r="D565">
        <v>0</v>
      </c>
      <c r="E565" s="2">
        <v>13.4</v>
      </c>
      <c r="F565" s="20">
        <v>45380</v>
      </c>
      <c r="G565" s="33">
        <v>1</v>
      </c>
      <c r="H565" s="20"/>
    </row>
    <row r="566" spans="1:8">
      <c r="A566">
        <v>6814</v>
      </c>
      <c r="B566" t="s">
        <v>383</v>
      </c>
      <c r="C566" t="s">
        <v>1624</v>
      </c>
      <c r="D566">
        <v>0</v>
      </c>
      <c r="E566" s="2">
        <v>8.9</v>
      </c>
      <c r="F566" s="20">
        <v>46007</v>
      </c>
      <c r="G566" s="33">
        <v>1</v>
      </c>
      <c r="H566" s="20"/>
    </row>
    <row r="567" spans="1:8">
      <c r="A567">
        <v>6419</v>
      </c>
      <c r="B567" t="s">
        <v>383</v>
      </c>
      <c r="C567" t="s">
        <v>1625</v>
      </c>
      <c r="D567">
        <v>0</v>
      </c>
      <c r="E567" s="2">
        <v>7</v>
      </c>
      <c r="F567" s="20">
        <v>45380</v>
      </c>
      <c r="G567" s="33">
        <v>1</v>
      </c>
      <c r="H567" s="20"/>
    </row>
    <row r="568" spans="1:8">
      <c r="A568">
        <v>1529</v>
      </c>
      <c r="B568" t="s">
        <v>383</v>
      </c>
      <c r="C568" t="s">
        <v>860</v>
      </c>
      <c r="D568">
        <v>0</v>
      </c>
      <c r="E568" s="2">
        <v>1.04</v>
      </c>
      <c r="F568" s="20">
        <v>45326</v>
      </c>
      <c r="G568" s="33">
        <v>1</v>
      </c>
      <c r="H568" s="20"/>
    </row>
    <row r="569" spans="1:8">
      <c r="A569">
        <v>6729</v>
      </c>
      <c r="B569" t="s">
        <v>70</v>
      </c>
      <c r="C569" t="s">
        <v>861</v>
      </c>
      <c r="D569">
        <v>0</v>
      </c>
      <c r="E569" s="2">
        <v>32.5</v>
      </c>
      <c r="F569" s="20">
        <v>45777</v>
      </c>
      <c r="G569" s="33">
        <v>1</v>
      </c>
      <c r="H569" s="20"/>
    </row>
    <row r="570" spans="1:8">
      <c r="A570">
        <v>6664</v>
      </c>
      <c r="B570" t="s">
        <v>70</v>
      </c>
      <c r="C570" t="s">
        <v>862</v>
      </c>
      <c r="D570">
        <v>0</v>
      </c>
      <c r="E570" s="2">
        <v>27.5</v>
      </c>
      <c r="F570" s="20">
        <v>45687</v>
      </c>
      <c r="G570" s="33">
        <v>1</v>
      </c>
      <c r="H570" s="20"/>
    </row>
    <row r="571" spans="1:8">
      <c r="A571">
        <v>6663</v>
      </c>
      <c r="B571" t="s">
        <v>70</v>
      </c>
      <c r="C571" t="s">
        <v>863</v>
      </c>
      <c r="D571">
        <v>0</v>
      </c>
      <c r="E571" s="2">
        <v>29.25</v>
      </c>
      <c r="F571" s="20">
        <v>45687</v>
      </c>
      <c r="G571" s="33">
        <v>1</v>
      </c>
      <c r="H571" s="20"/>
    </row>
    <row r="572" spans="1:8">
      <c r="A572">
        <v>6751</v>
      </c>
      <c r="B572" t="s">
        <v>70</v>
      </c>
      <c r="C572" t="s">
        <v>864</v>
      </c>
      <c r="D572">
        <v>0</v>
      </c>
      <c r="E572" s="2">
        <v>0.75</v>
      </c>
      <c r="F572" s="20">
        <v>45807</v>
      </c>
      <c r="G572" s="33">
        <v>1</v>
      </c>
      <c r="H572" s="20"/>
    </row>
    <row r="573" spans="1:8">
      <c r="A573">
        <v>6666</v>
      </c>
      <c r="B573" t="s">
        <v>70</v>
      </c>
      <c r="C573" t="s">
        <v>865</v>
      </c>
      <c r="D573">
        <v>0</v>
      </c>
      <c r="E573" s="2">
        <v>32.5</v>
      </c>
      <c r="F573" s="20">
        <v>45687</v>
      </c>
      <c r="G573" s="33">
        <v>1</v>
      </c>
      <c r="H573" s="20"/>
    </row>
    <row r="574" spans="1:8">
      <c r="A574">
        <v>1530</v>
      </c>
      <c r="B574" t="s">
        <v>70</v>
      </c>
      <c r="C574" t="s">
        <v>866</v>
      </c>
      <c r="D574">
        <v>0</v>
      </c>
      <c r="E574" s="2">
        <v>32.5</v>
      </c>
      <c r="F574" s="20">
        <v>45326</v>
      </c>
      <c r="G574" s="33">
        <v>1</v>
      </c>
      <c r="H574" s="20"/>
    </row>
    <row r="575" spans="1:8">
      <c r="A575">
        <v>1531</v>
      </c>
      <c r="B575" t="s">
        <v>70</v>
      </c>
      <c r="C575" t="s">
        <v>867</v>
      </c>
      <c r="D575">
        <v>0</v>
      </c>
      <c r="E575" s="2">
        <v>2.6</v>
      </c>
      <c r="F575" s="20">
        <v>45326</v>
      </c>
      <c r="G575" s="33">
        <v>1</v>
      </c>
      <c r="H575" s="20"/>
    </row>
    <row r="576" spans="1:8">
      <c r="A576">
        <v>1532</v>
      </c>
      <c r="B576" t="s">
        <v>70</v>
      </c>
      <c r="C576" t="s">
        <v>868</v>
      </c>
      <c r="D576">
        <v>0</v>
      </c>
      <c r="E576" s="2">
        <v>1.25</v>
      </c>
      <c r="F576" s="20">
        <v>45326</v>
      </c>
      <c r="G576" s="33">
        <v>1</v>
      </c>
      <c r="H576" s="20"/>
    </row>
    <row r="577" spans="1:8">
      <c r="A577">
        <v>6665</v>
      </c>
      <c r="B577" t="s">
        <v>70</v>
      </c>
      <c r="C577" t="s">
        <v>869</v>
      </c>
      <c r="D577">
        <v>0</v>
      </c>
      <c r="E577" s="2">
        <v>32.5</v>
      </c>
      <c r="F577" s="20">
        <v>45687</v>
      </c>
      <c r="G577" s="33">
        <v>1</v>
      </c>
      <c r="H577" s="20"/>
    </row>
    <row r="578" spans="1:8">
      <c r="A578">
        <v>6728</v>
      </c>
      <c r="B578" t="s">
        <v>70</v>
      </c>
      <c r="C578" t="s">
        <v>870</v>
      </c>
      <c r="D578">
        <v>0</v>
      </c>
      <c r="E578" s="2">
        <v>24</v>
      </c>
      <c r="F578" s="20">
        <v>45777</v>
      </c>
      <c r="G578" s="33">
        <v>1</v>
      </c>
      <c r="H578" s="20"/>
    </row>
    <row r="579" spans="1:8">
      <c r="A579">
        <v>6727</v>
      </c>
      <c r="B579" t="s">
        <v>70</v>
      </c>
      <c r="C579" t="s">
        <v>1626</v>
      </c>
      <c r="D579">
        <v>0</v>
      </c>
      <c r="E579" s="2">
        <v>24</v>
      </c>
      <c r="F579" s="20">
        <v>45777</v>
      </c>
      <c r="G579" s="33">
        <v>1</v>
      </c>
      <c r="H579" s="20"/>
    </row>
    <row r="580" spans="1:8">
      <c r="A580">
        <v>1533</v>
      </c>
      <c r="B580" t="s">
        <v>70</v>
      </c>
      <c r="C580" t="s">
        <v>871</v>
      </c>
      <c r="D580">
        <v>0</v>
      </c>
      <c r="E580" s="2">
        <v>2.75</v>
      </c>
      <c r="F580" s="20">
        <v>45326</v>
      </c>
      <c r="G580" s="33">
        <v>1</v>
      </c>
      <c r="H580" s="20"/>
    </row>
    <row r="581" spans="1:8">
      <c r="A581">
        <v>1534</v>
      </c>
      <c r="B581" t="s">
        <v>70</v>
      </c>
      <c r="C581" t="s">
        <v>872</v>
      </c>
      <c r="D581">
        <v>0</v>
      </c>
      <c r="E581" s="2">
        <v>13</v>
      </c>
      <c r="F581" s="20">
        <v>45326</v>
      </c>
      <c r="G581" s="33">
        <v>1</v>
      </c>
      <c r="H581" s="20"/>
    </row>
    <row r="582" spans="1:8">
      <c r="A582">
        <v>1535</v>
      </c>
      <c r="B582" t="s">
        <v>70</v>
      </c>
      <c r="C582" t="s">
        <v>873</v>
      </c>
      <c r="D582">
        <v>0</v>
      </c>
      <c r="E582" s="2">
        <v>2.6</v>
      </c>
      <c r="F582" s="20">
        <v>45326</v>
      </c>
      <c r="G582" s="33">
        <v>1</v>
      </c>
      <c r="H582" s="20"/>
    </row>
    <row r="583" spans="1:8">
      <c r="A583">
        <v>1536</v>
      </c>
      <c r="B583" t="s">
        <v>70</v>
      </c>
      <c r="C583" t="s">
        <v>874</v>
      </c>
      <c r="D583">
        <v>0</v>
      </c>
      <c r="E583" s="2">
        <v>0.5</v>
      </c>
      <c r="F583" s="20">
        <v>45326</v>
      </c>
      <c r="G583" s="33">
        <v>1</v>
      </c>
      <c r="H583" s="20"/>
    </row>
    <row r="584" spans="1:8">
      <c r="A584">
        <v>1537</v>
      </c>
      <c r="B584" t="s">
        <v>70</v>
      </c>
      <c r="C584" t="s">
        <v>875</v>
      </c>
      <c r="D584">
        <v>0</v>
      </c>
      <c r="E584" s="2">
        <v>87.6</v>
      </c>
      <c r="F584" s="20">
        <v>45326</v>
      </c>
      <c r="G584" s="33">
        <v>1</v>
      </c>
      <c r="H584" s="20"/>
    </row>
    <row r="585" spans="1:8">
      <c r="A585">
        <v>6743</v>
      </c>
      <c r="B585" t="s">
        <v>70</v>
      </c>
      <c r="C585" t="s">
        <v>876</v>
      </c>
      <c r="D585">
        <v>0</v>
      </c>
      <c r="E585" s="2">
        <v>38.75</v>
      </c>
      <c r="F585" s="20">
        <v>45807</v>
      </c>
      <c r="G585" s="33">
        <v>1</v>
      </c>
      <c r="H585" s="20"/>
    </row>
    <row r="586" spans="1:8">
      <c r="A586">
        <v>1538</v>
      </c>
      <c r="B586" t="s">
        <v>70</v>
      </c>
      <c r="C586" t="s">
        <v>877</v>
      </c>
      <c r="D586">
        <v>0</v>
      </c>
      <c r="E586" s="2">
        <v>4.8</v>
      </c>
      <c r="F586" s="20">
        <v>45326</v>
      </c>
      <c r="G586" s="33">
        <v>1</v>
      </c>
      <c r="H586" s="20"/>
    </row>
    <row r="587" spans="1:8">
      <c r="A587">
        <v>1539</v>
      </c>
      <c r="B587" t="s">
        <v>70</v>
      </c>
      <c r="C587" t="s">
        <v>878</v>
      </c>
      <c r="D587">
        <v>0</v>
      </c>
      <c r="E587" s="2">
        <v>4.8</v>
      </c>
      <c r="F587" s="20">
        <v>45326</v>
      </c>
      <c r="G587" s="33">
        <v>1</v>
      </c>
      <c r="H587" s="20"/>
    </row>
    <row r="588" spans="1:8">
      <c r="A588">
        <v>1540</v>
      </c>
      <c r="B588" t="s">
        <v>70</v>
      </c>
      <c r="C588" t="s">
        <v>879</v>
      </c>
      <c r="D588">
        <v>0</v>
      </c>
      <c r="E588" s="2">
        <v>5.2</v>
      </c>
      <c r="F588" s="20">
        <v>45326</v>
      </c>
      <c r="G588" s="33">
        <v>1</v>
      </c>
      <c r="H588" s="20"/>
    </row>
    <row r="589" spans="1:8">
      <c r="A589">
        <v>1541</v>
      </c>
      <c r="B589" t="s">
        <v>70</v>
      </c>
      <c r="C589" t="s">
        <v>880</v>
      </c>
      <c r="D589">
        <v>0</v>
      </c>
      <c r="E589" s="2">
        <v>2.6</v>
      </c>
      <c r="F589" s="20">
        <v>45326</v>
      </c>
      <c r="G589" s="33">
        <v>1</v>
      </c>
      <c r="H589" s="20"/>
    </row>
    <row r="590" spans="1:8">
      <c r="A590">
        <v>1542</v>
      </c>
      <c r="B590" t="s">
        <v>70</v>
      </c>
      <c r="C590" t="s">
        <v>881</v>
      </c>
      <c r="D590">
        <v>0</v>
      </c>
      <c r="E590" s="2">
        <v>13.64</v>
      </c>
      <c r="F590" s="20">
        <v>45326</v>
      </c>
      <c r="G590" s="33">
        <v>1</v>
      </c>
      <c r="H590" s="20"/>
    </row>
    <row r="591" spans="1:8">
      <c r="A591">
        <v>1543</v>
      </c>
      <c r="B591" t="s">
        <v>70</v>
      </c>
      <c r="C591" t="s">
        <v>882</v>
      </c>
      <c r="D591">
        <v>0</v>
      </c>
      <c r="E591" s="2">
        <v>2.6</v>
      </c>
      <c r="F591" s="20">
        <v>45326</v>
      </c>
      <c r="G591" s="33">
        <v>1</v>
      </c>
      <c r="H591" s="20"/>
    </row>
    <row r="592" spans="1:8">
      <c r="A592">
        <v>6667</v>
      </c>
      <c r="B592" t="s">
        <v>70</v>
      </c>
      <c r="C592" t="s">
        <v>1627</v>
      </c>
      <c r="D592">
        <v>0</v>
      </c>
      <c r="E592" s="2">
        <v>55</v>
      </c>
      <c r="F592" s="20">
        <v>45687</v>
      </c>
      <c r="G592" s="33">
        <v>1</v>
      </c>
      <c r="H592" s="20"/>
    </row>
    <row r="593" spans="1:8">
      <c r="A593">
        <v>1544</v>
      </c>
      <c r="B593" t="s">
        <v>70</v>
      </c>
      <c r="C593" t="s">
        <v>883</v>
      </c>
      <c r="D593">
        <v>0</v>
      </c>
      <c r="E593" s="2">
        <v>3.25</v>
      </c>
      <c r="F593" s="20">
        <v>45326</v>
      </c>
      <c r="G593" s="33">
        <v>1</v>
      </c>
      <c r="H593" s="20"/>
    </row>
    <row r="594" spans="1:8">
      <c r="A594">
        <v>1545</v>
      </c>
      <c r="B594" t="s">
        <v>70</v>
      </c>
      <c r="C594" t="s">
        <v>884</v>
      </c>
      <c r="D594">
        <v>0</v>
      </c>
      <c r="E594" s="2">
        <v>15</v>
      </c>
      <c r="F594" s="20">
        <v>45326</v>
      </c>
      <c r="G594" s="33">
        <v>1</v>
      </c>
      <c r="H594" s="20"/>
    </row>
    <row r="595" spans="1:8">
      <c r="A595">
        <v>6702</v>
      </c>
      <c r="B595" t="s">
        <v>70</v>
      </c>
      <c r="C595" t="s">
        <v>1628</v>
      </c>
      <c r="D595">
        <v>0</v>
      </c>
      <c r="E595" s="2">
        <v>6.78</v>
      </c>
      <c r="F595" s="20">
        <v>45688</v>
      </c>
      <c r="G595" s="33">
        <v>1</v>
      </c>
      <c r="H595" s="20"/>
    </row>
    <row r="596" spans="1:8">
      <c r="A596">
        <v>1546</v>
      </c>
      <c r="B596" t="s">
        <v>212</v>
      </c>
      <c r="C596" t="s">
        <v>885</v>
      </c>
      <c r="D596">
        <v>0</v>
      </c>
      <c r="E596" s="2">
        <v>8</v>
      </c>
      <c r="F596" s="20">
        <v>45326</v>
      </c>
      <c r="G596" s="33">
        <v>0</v>
      </c>
      <c r="H596" s="20"/>
    </row>
    <row r="597" spans="1:8">
      <c r="A597">
        <v>1547</v>
      </c>
      <c r="B597" t="s">
        <v>212</v>
      </c>
      <c r="C597" t="s">
        <v>886</v>
      </c>
      <c r="D597">
        <v>0</v>
      </c>
      <c r="E597" s="2">
        <v>13.1</v>
      </c>
      <c r="F597" s="20">
        <v>45326</v>
      </c>
      <c r="G597" s="33">
        <v>0</v>
      </c>
      <c r="H597" s="20"/>
    </row>
    <row r="598" spans="1:8">
      <c r="A598">
        <v>1548</v>
      </c>
      <c r="B598" t="s">
        <v>212</v>
      </c>
      <c r="C598" t="s">
        <v>887</v>
      </c>
      <c r="D598">
        <v>0</v>
      </c>
      <c r="E598" s="2">
        <v>11</v>
      </c>
      <c r="F598" s="20">
        <v>45326</v>
      </c>
      <c r="G598" s="33">
        <v>0</v>
      </c>
      <c r="H598" s="20"/>
    </row>
    <row r="599" spans="1:8">
      <c r="A599">
        <v>1549</v>
      </c>
      <c r="B599" t="s">
        <v>212</v>
      </c>
      <c r="C599" t="s">
        <v>888</v>
      </c>
      <c r="D599">
        <v>0</v>
      </c>
      <c r="E599" s="2">
        <v>7.6</v>
      </c>
      <c r="F599" s="20">
        <v>45326</v>
      </c>
      <c r="G599" s="33">
        <v>0</v>
      </c>
      <c r="H599" s="20"/>
    </row>
    <row r="600" spans="1:8">
      <c r="A600">
        <v>1550</v>
      </c>
      <c r="B600" t="s">
        <v>212</v>
      </c>
      <c r="C600" t="s">
        <v>213</v>
      </c>
      <c r="D600">
        <v>0</v>
      </c>
      <c r="E600" s="2">
        <v>14.3</v>
      </c>
      <c r="F600" s="20">
        <v>45326</v>
      </c>
      <c r="G600" s="33">
        <v>0</v>
      </c>
      <c r="H600" s="20"/>
    </row>
    <row r="601" spans="1:8">
      <c r="A601">
        <v>1551</v>
      </c>
      <c r="B601" t="s">
        <v>212</v>
      </c>
      <c r="C601" t="s">
        <v>889</v>
      </c>
      <c r="D601">
        <v>0</v>
      </c>
      <c r="E601" s="2">
        <v>20.54</v>
      </c>
      <c r="F601" s="20">
        <v>45326</v>
      </c>
      <c r="G601" s="33">
        <v>0</v>
      </c>
      <c r="H601" s="20"/>
    </row>
    <row r="602" spans="1:8">
      <c r="A602">
        <v>2148</v>
      </c>
      <c r="B602" t="s">
        <v>212</v>
      </c>
      <c r="C602" t="s">
        <v>890</v>
      </c>
      <c r="D602">
        <v>0</v>
      </c>
      <c r="E602" s="2">
        <v>8.9499999999999993</v>
      </c>
      <c r="F602" s="20">
        <v>45326</v>
      </c>
      <c r="G602" s="33">
        <v>0</v>
      </c>
      <c r="H602" s="20"/>
    </row>
    <row r="603" spans="1:8">
      <c r="A603">
        <v>1552</v>
      </c>
      <c r="B603" t="s">
        <v>212</v>
      </c>
      <c r="C603" t="s">
        <v>891</v>
      </c>
      <c r="D603">
        <v>0</v>
      </c>
      <c r="E603" s="2">
        <v>45</v>
      </c>
      <c r="F603" s="20">
        <v>45326</v>
      </c>
      <c r="G603" s="33">
        <v>0</v>
      </c>
      <c r="H603" s="20"/>
    </row>
    <row r="604" spans="1:8">
      <c r="A604">
        <v>1553</v>
      </c>
      <c r="B604" t="s">
        <v>212</v>
      </c>
      <c r="C604" t="s">
        <v>892</v>
      </c>
      <c r="D604">
        <v>0</v>
      </c>
      <c r="E604" s="2">
        <v>26</v>
      </c>
      <c r="F604" s="20">
        <v>45326</v>
      </c>
      <c r="G604" s="33">
        <v>0</v>
      </c>
      <c r="H604" s="20"/>
    </row>
    <row r="605" spans="1:8">
      <c r="A605">
        <v>1554</v>
      </c>
      <c r="B605" t="s">
        <v>212</v>
      </c>
      <c r="C605" t="s">
        <v>893</v>
      </c>
      <c r="D605">
        <v>0</v>
      </c>
      <c r="E605" s="2">
        <v>23.35</v>
      </c>
      <c r="F605" s="20">
        <v>45326</v>
      </c>
      <c r="G605" s="33">
        <v>0</v>
      </c>
      <c r="H605" s="20"/>
    </row>
    <row r="606" spans="1:8">
      <c r="A606">
        <v>1555</v>
      </c>
      <c r="B606" t="s">
        <v>212</v>
      </c>
      <c r="C606" t="s">
        <v>894</v>
      </c>
      <c r="D606">
        <v>0</v>
      </c>
      <c r="E606" s="2">
        <v>5.2</v>
      </c>
      <c r="F606" s="20">
        <v>45326</v>
      </c>
      <c r="G606" s="33">
        <v>0</v>
      </c>
      <c r="H606" s="20"/>
    </row>
    <row r="607" spans="1:8">
      <c r="A607">
        <v>1556</v>
      </c>
      <c r="B607" t="s">
        <v>212</v>
      </c>
      <c r="C607" t="s">
        <v>895</v>
      </c>
      <c r="D607">
        <v>0</v>
      </c>
      <c r="E607" s="2">
        <v>4.2</v>
      </c>
      <c r="F607" s="20">
        <v>45326</v>
      </c>
      <c r="G607" s="33">
        <v>0</v>
      </c>
      <c r="H607" s="20"/>
    </row>
    <row r="608" spans="1:8">
      <c r="A608">
        <v>1557</v>
      </c>
      <c r="B608" t="s">
        <v>212</v>
      </c>
      <c r="C608" t="s">
        <v>214</v>
      </c>
      <c r="D608">
        <v>0</v>
      </c>
      <c r="E608" s="2">
        <v>31.47</v>
      </c>
      <c r="F608" s="20">
        <v>45326</v>
      </c>
      <c r="G608" s="33">
        <v>0</v>
      </c>
      <c r="H608" s="20"/>
    </row>
    <row r="609" spans="1:8">
      <c r="A609">
        <v>1558</v>
      </c>
      <c r="B609" t="s">
        <v>212</v>
      </c>
      <c r="C609" t="s">
        <v>896</v>
      </c>
      <c r="D609">
        <v>0</v>
      </c>
      <c r="E609" s="2">
        <v>9</v>
      </c>
      <c r="F609" s="20">
        <v>45326</v>
      </c>
      <c r="G609" s="33">
        <v>0</v>
      </c>
      <c r="H609" s="20"/>
    </row>
    <row r="610" spans="1:8">
      <c r="A610">
        <v>1559</v>
      </c>
      <c r="B610" t="s">
        <v>212</v>
      </c>
      <c r="C610" t="s">
        <v>897</v>
      </c>
      <c r="D610">
        <v>0</v>
      </c>
      <c r="E610" s="2">
        <v>19.88</v>
      </c>
      <c r="F610" s="20">
        <v>45326</v>
      </c>
      <c r="G610" s="33">
        <v>0</v>
      </c>
      <c r="H610" s="20"/>
    </row>
    <row r="611" spans="1:8">
      <c r="A611">
        <v>1560</v>
      </c>
      <c r="B611" t="s">
        <v>212</v>
      </c>
      <c r="C611" t="s">
        <v>898</v>
      </c>
      <c r="D611">
        <v>0</v>
      </c>
      <c r="E611" s="2">
        <v>34.56</v>
      </c>
      <c r="F611" s="20">
        <v>45326</v>
      </c>
      <c r="G611" s="33">
        <v>0</v>
      </c>
      <c r="H611" s="20"/>
    </row>
    <row r="612" spans="1:8">
      <c r="A612">
        <v>1561</v>
      </c>
      <c r="B612" t="s">
        <v>212</v>
      </c>
      <c r="C612" t="s">
        <v>899</v>
      </c>
      <c r="D612">
        <v>0</v>
      </c>
      <c r="E612" s="2">
        <v>44.85</v>
      </c>
      <c r="F612" s="20">
        <v>45326</v>
      </c>
      <c r="G612" s="33">
        <v>0</v>
      </c>
      <c r="H612" s="20"/>
    </row>
    <row r="613" spans="1:8">
      <c r="A613">
        <v>2154</v>
      </c>
      <c r="B613" t="s">
        <v>212</v>
      </c>
      <c r="C613" t="s">
        <v>215</v>
      </c>
      <c r="D613">
        <v>0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2153</v>
      </c>
      <c r="B614" t="s">
        <v>212</v>
      </c>
      <c r="C614" t="s">
        <v>216</v>
      </c>
      <c r="D614">
        <v>0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1562</v>
      </c>
      <c r="B615" t="s">
        <v>212</v>
      </c>
      <c r="C615" t="s">
        <v>900</v>
      </c>
      <c r="D615">
        <v>0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2156</v>
      </c>
      <c r="B616" t="s">
        <v>212</v>
      </c>
      <c r="C616" t="s">
        <v>217</v>
      </c>
      <c r="D616">
        <v>0</v>
      </c>
      <c r="E616" s="2">
        <v>16.2</v>
      </c>
      <c r="F616" s="20">
        <v>45326</v>
      </c>
      <c r="G616" s="33">
        <v>0</v>
      </c>
      <c r="H616" s="20"/>
    </row>
    <row r="617" spans="1:8">
      <c r="A617">
        <v>1563</v>
      </c>
      <c r="B617" t="s">
        <v>212</v>
      </c>
      <c r="C617" t="s">
        <v>218</v>
      </c>
      <c r="D617">
        <v>0</v>
      </c>
      <c r="E617" s="2">
        <v>19.5</v>
      </c>
      <c r="F617" s="20">
        <v>45326</v>
      </c>
      <c r="G617" s="33">
        <v>0</v>
      </c>
      <c r="H617" s="20"/>
    </row>
    <row r="618" spans="1:8">
      <c r="A618">
        <v>2157</v>
      </c>
      <c r="B618" t="s">
        <v>212</v>
      </c>
      <c r="C618" t="s">
        <v>219</v>
      </c>
      <c r="D618">
        <v>0</v>
      </c>
      <c r="E618" s="2">
        <v>16.2</v>
      </c>
      <c r="F618" s="20">
        <v>45326</v>
      </c>
      <c r="G618" s="33">
        <v>0</v>
      </c>
      <c r="H618" s="20"/>
    </row>
    <row r="619" spans="1:8">
      <c r="A619">
        <v>2155</v>
      </c>
      <c r="B619" t="s">
        <v>212</v>
      </c>
      <c r="C619" t="s">
        <v>901</v>
      </c>
      <c r="D619">
        <v>0</v>
      </c>
      <c r="E619" s="2">
        <v>16.2</v>
      </c>
      <c r="F619" s="20">
        <v>45326</v>
      </c>
      <c r="G619" s="33">
        <v>0</v>
      </c>
      <c r="H619" s="20"/>
    </row>
    <row r="620" spans="1:8">
      <c r="A620">
        <v>1564</v>
      </c>
      <c r="B620" t="s">
        <v>212</v>
      </c>
      <c r="C620" t="s">
        <v>902</v>
      </c>
      <c r="D620">
        <v>0</v>
      </c>
      <c r="E620" s="2">
        <v>16.2</v>
      </c>
      <c r="F620" s="20">
        <v>45326</v>
      </c>
      <c r="G620" s="33">
        <v>0</v>
      </c>
      <c r="H620" s="20"/>
    </row>
    <row r="621" spans="1:8">
      <c r="A621">
        <v>1565</v>
      </c>
      <c r="B621" t="s">
        <v>212</v>
      </c>
      <c r="C621" t="s">
        <v>903</v>
      </c>
      <c r="D621">
        <v>0</v>
      </c>
      <c r="E621" s="2">
        <v>12</v>
      </c>
      <c r="F621" s="20">
        <v>45326</v>
      </c>
      <c r="G621" s="33">
        <v>0</v>
      </c>
      <c r="H621" s="20"/>
    </row>
    <row r="622" spans="1:8">
      <c r="A622">
        <v>1566</v>
      </c>
      <c r="B622" t="s">
        <v>212</v>
      </c>
      <c r="C622" t="s">
        <v>904</v>
      </c>
      <c r="D622">
        <v>0</v>
      </c>
      <c r="E622" s="2">
        <v>8.6</v>
      </c>
      <c r="F622" s="20">
        <v>45326</v>
      </c>
      <c r="G622" s="33">
        <v>0</v>
      </c>
      <c r="H622" s="20"/>
    </row>
    <row r="623" spans="1:8">
      <c r="A623">
        <v>1567</v>
      </c>
      <c r="B623" t="s">
        <v>212</v>
      </c>
      <c r="C623" t="s">
        <v>905</v>
      </c>
      <c r="D623">
        <v>0</v>
      </c>
      <c r="E623" s="2">
        <v>30</v>
      </c>
      <c r="F623" s="20">
        <v>45326</v>
      </c>
      <c r="G623" s="33">
        <v>0</v>
      </c>
      <c r="H623" s="20"/>
    </row>
    <row r="624" spans="1:8">
      <c r="A624">
        <v>1568</v>
      </c>
      <c r="B624" t="s">
        <v>212</v>
      </c>
      <c r="C624" t="s">
        <v>220</v>
      </c>
      <c r="D624">
        <v>0</v>
      </c>
      <c r="E624" s="2">
        <v>25</v>
      </c>
      <c r="F624" s="20">
        <v>45326</v>
      </c>
      <c r="G624" s="33">
        <v>0</v>
      </c>
      <c r="H624" s="20"/>
    </row>
    <row r="625" spans="1:8">
      <c r="A625">
        <v>1569</v>
      </c>
      <c r="B625" t="s">
        <v>212</v>
      </c>
      <c r="C625" t="s">
        <v>906</v>
      </c>
      <c r="D625">
        <v>0</v>
      </c>
      <c r="E625" s="2">
        <v>48</v>
      </c>
      <c r="F625" s="20">
        <v>45326</v>
      </c>
      <c r="G625" s="33">
        <v>0</v>
      </c>
      <c r="H625" s="20"/>
    </row>
    <row r="626" spans="1:8">
      <c r="A626">
        <v>1570</v>
      </c>
      <c r="B626" t="s">
        <v>212</v>
      </c>
      <c r="C626" t="s">
        <v>907</v>
      </c>
      <c r="D626">
        <v>0</v>
      </c>
      <c r="E626" s="2">
        <v>32.39</v>
      </c>
      <c r="F626" s="20">
        <v>45326</v>
      </c>
      <c r="G626" s="33">
        <v>0</v>
      </c>
      <c r="H626" s="20"/>
    </row>
    <row r="627" spans="1:8">
      <c r="A627">
        <v>1571</v>
      </c>
      <c r="B627" t="s">
        <v>212</v>
      </c>
      <c r="C627" t="s">
        <v>221</v>
      </c>
      <c r="D627">
        <v>0</v>
      </c>
      <c r="E627" s="2">
        <v>22</v>
      </c>
      <c r="F627" s="20">
        <v>45326</v>
      </c>
      <c r="G627" s="33">
        <v>0</v>
      </c>
      <c r="H627" s="20"/>
    </row>
    <row r="628" spans="1:8">
      <c r="A628">
        <v>1572</v>
      </c>
      <c r="B628" t="s">
        <v>212</v>
      </c>
      <c r="C628" t="s">
        <v>908</v>
      </c>
      <c r="D628">
        <v>0</v>
      </c>
      <c r="E628" s="2">
        <v>25.03</v>
      </c>
      <c r="F628" s="20">
        <v>45326</v>
      </c>
      <c r="G628" s="33">
        <v>0</v>
      </c>
      <c r="H628" s="20"/>
    </row>
    <row r="629" spans="1:8">
      <c r="A629">
        <v>1573</v>
      </c>
      <c r="B629" t="s">
        <v>212</v>
      </c>
      <c r="C629" t="s">
        <v>909</v>
      </c>
      <c r="D629">
        <v>0</v>
      </c>
      <c r="E629" s="2">
        <v>38.85</v>
      </c>
      <c r="F629" s="20">
        <v>45326</v>
      </c>
      <c r="G629" s="33">
        <v>0</v>
      </c>
      <c r="H629" s="20"/>
    </row>
    <row r="630" spans="1:8">
      <c r="A630">
        <v>1574</v>
      </c>
      <c r="B630" t="s">
        <v>212</v>
      </c>
      <c r="C630" t="s">
        <v>910</v>
      </c>
      <c r="D630">
        <v>0</v>
      </c>
      <c r="E630" s="2">
        <v>29</v>
      </c>
      <c r="F630" s="20">
        <v>45326</v>
      </c>
      <c r="G630" s="33">
        <v>0</v>
      </c>
      <c r="H630" s="20"/>
    </row>
    <row r="631" spans="1:8">
      <c r="A631">
        <v>1575</v>
      </c>
      <c r="B631" t="s">
        <v>212</v>
      </c>
      <c r="C631" t="s">
        <v>222</v>
      </c>
      <c r="D631">
        <v>0</v>
      </c>
      <c r="E631" s="2">
        <v>20.99</v>
      </c>
      <c r="F631" s="20">
        <v>45326</v>
      </c>
      <c r="G631" s="33">
        <v>0</v>
      </c>
      <c r="H631" s="20"/>
    </row>
    <row r="632" spans="1:8">
      <c r="A632">
        <v>1576</v>
      </c>
      <c r="B632" t="s">
        <v>212</v>
      </c>
      <c r="C632" t="s">
        <v>911</v>
      </c>
      <c r="D632">
        <v>0</v>
      </c>
      <c r="E632" s="2">
        <v>34</v>
      </c>
      <c r="F632" s="20">
        <v>45326</v>
      </c>
      <c r="G632" s="33">
        <v>0</v>
      </c>
      <c r="H632" s="20"/>
    </row>
    <row r="633" spans="1:8">
      <c r="A633">
        <v>1577</v>
      </c>
      <c r="B633" t="s">
        <v>212</v>
      </c>
      <c r="C633" t="s">
        <v>912</v>
      </c>
      <c r="D633">
        <v>0</v>
      </c>
      <c r="E633" s="2">
        <v>17.5</v>
      </c>
      <c r="F633" s="20">
        <v>45326</v>
      </c>
      <c r="G633" s="33">
        <v>0</v>
      </c>
      <c r="H633" s="20"/>
    </row>
    <row r="634" spans="1:8">
      <c r="A634">
        <v>1578</v>
      </c>
      <c r="B634" t="s">
        <v>212</v>
      </c>
      <c r="C634" t="s">
        <v>223</v>
      </c>
      <c r="D634">
        <v>0</v>
      </c>
      <c r="E634" s="2">
        <v>18</v>
      </c>
      <c r="F634" s="20">
        <v>45326</v>
      </c>
      <c r="G634" s="33">
        <v>0</v>
      </c>
      <c r="H634" s="20"/>
    </row>
    <row r="635" spans="1:8">
      <c r="A635">
        <v>1579</v>
      </c>
      <c r="B635" t="s">
        <v>212</v>
      </c>
      <c r="C635" t="s">
        <v>224</v>
      </c>
      <c r="D635">
        <v>0</v>
      </c>
      <c r="E635" s="2">
        <v>32.130000000000003</v>
      </c>
      <c r="F635" s="20">
        <v>45326</v>
      </c>
      <c r="G635" s="33">
        <v>0</v>
      </c>
      <c r="H635" s="20"/>
    </row>
    <row r="636" spans="1:8">
      <c r="A636">
        <v>2150</v>
      </c>
      <c r="B636" t="s">
        <v>212</v>
      </c>
      <c r="C636" t="s">
        <v>913</v>
      </c>
      <c r="D636">
        <v>0</v>
      </c>
      <c r="E636" s="2">
        <v>4.1500000000000004</v>
      </c>
      <c r="F636" s="20">
        <v>45326</v>
      </c>
      <c r="G636" s="33">
        <v>0</v>
      </c>
      <c r="H636" s="20"/>
    </row>
    <row r="637" spans="1:8">
      <c r="A637">
        <v>1582</v>
      </c>
      <c r="B637" t="s">
        <v>212</v>
      </c>
      <c r="C637" t="s">
        <v>914</v>
      </c>
      <c r="D637">
        <v>0</v>
      </c>
      <c r="E637" s="2">
        <v>34.86</v>
      </c>
      <c r="F637" s="20">
        <v>45326</v>
      </c>
      <c r="G637" s="33">
        <v>0</v>
      </c>
      <c r="H637" s="20"/>
    </row>
    <row r="638" spans="1:8">
      <c r="A638">
        <v>2151</v>
      </c>
      <c r="B638" t="s">
        <v>212</v>
      </c>
      <c r="C638" t="s">
        <v>225</v>
      </c>
      <c r="D638">
        <v>0</v>
      </c>
      <c r="E638" s="2">
        <v>2.75</v>
      </c>
      <c r="F638" s="20">
        <v>45326</v>
      </c>
      <c r="G638" s="33">
        <v>0</v>
      </c>
      <c r="H638" s="20"/>
    </row>
    <row r="639" spans="1:8">
      <c r="A639">
        <v>1580</v>
      </c>
      <c r="B639" t="s">
        <v>212</v>
      </c>
      <c r="C639" t="s">
        <v>915</v>
      </c>
      <c r="D639">
        <v>0</v>
      </c>
      <c r="E639" s="2">
        <v>34</v>
      </c>
      <c r="F639" s="20">
        <v>45326</v>
      </c>
      <c r="G639" s="33">
        <v>0</v>
      </c>
      <c r="H639" s="20"/>
    </row>
    <row r="640" spans="1:8">
      <c r="A640">
        <v>1581</v>
      </c>
      <c r="B640" t="s">
        <v>212</v>
      </c>
      <c r="C640" t="s">
        <v>916</v>
      </c>
      <c r="D640">
        <v>0</v>
      </c>
      <c r="E640" s="2">
        <v>3.77</v>
      </c>
      <c r="F640" s="20">
        <v>45326</v>
      </c>
      <c r="G640" s="33">
        <v>0</v>
      </c>
      <c r="H640" s="20"/>
    </row>
    <row r="641" spans="1:8">
      <c r="A641">
        <v>2168</v>
      </c>
      <c r="B641" t="s">
        <v>212</v>
      </c>
      <c r="C641" t="s">
        <v>226</v>
      </c>
      <c r="D641">
        <v>0</v>
      </c>
      <c r="E641" s="2">
        <v>13.63</v>
      </c>
      <c r="F641" s="20">
        <v>45326</v>
      </c>
      <c r="G641" s="33">
        <v>0</v>
      </c>
      <c r="H641" s="20"/>
    </row>
    <row r="642" spans="1:8">
      <c r="A642">
        <v>2147</v>
      </c>
      <c r="B642" t="s">
        <v>212</v>
      </c>
      <c r="C642" t="s">
        <v>917</v>
      </c>
      <c r="D642">
        <v>0</v>
      </c>
      <c r="E642" s="2">
        <v>3.17</v>
      </c>
      <c r="F642" s="20">
        <v>45326</v>
      </c>
      <c r="G642" s="33">
        <v>0</v>
      </c>
      <c r="H642" s="20"/>
    </row>
    <row r="643" spans="1:8">
      <c r="A643">
        <v>1583</v>
      </c>
      <c r="B643" t="s">
        <v>212</v>
      </c>
      <c r="C643" t="s">
        <v>918</v>
      </c>
      <c r="D643">
        <v>0</v>
      </c>
      <c r="E643" s="2">
        <v>3.9</v>
      </c>
      <c r="F643" s="20">
        <v>45326</v>
      </c>
      <c r="G643" s="33">
        <v>0</v>
      </c>
      <c r="H643" s="20"/>
    </row>
    <row r="644" spans="1:8">
      <c r="A644">
        <v>1584</v>
      </c>
      <c r="B644" t="s">
        <v>212</v>
      </c>
      <c r="C644" t="s">
        <v>919</v>
      </c>
      <c r="D644">
        <v>0</v>
      </c>
      <c r="E644" s="2">
        <v>11.8</v>
      </c>
      <c r="F644" s="20">
        <v>45326</v>
      </c>
      <c r="G644" s="33">
        <v>0</v>
      </c>
      <c r="H644" s="20"/>
    </row>
    <row r="645" spans="1:8">
      <c r="A645">
        <v>1585</v>
      </c>
      <c r="B645" t="s">
        <v>212</v>
      </c>
      <c r="C645" t="s">
        <v>920</v>
      </c>
      <c r="D645">
        <v>0</v>
      </c>
      <c r="E645" s="2">
        <v>7.9</v>
      </c>
      <c r="F645" s="20">
        <v>45326</v>
      </c>
      <c r="G645" s="33">
        <v>0</v>
      </c>
      <c r="H645" s="20"/>
    </row>
    <row r="646" spans="1:8">
      <c r="A646">
        <v>1586</v>
      </c>
      <c r="B646" t="s">
        <v>212</v>
      </c>
      <c r="C646" t="s">
        <v>921</v>
      </c>
      <c r="D646">
        <v>0</v>
      </c>
      <c r="E646" s="2">
        <v>7.8</v>
      </c>
      <c r="F646" s="20">
        <v>45326</v>
      </c>
      <c r="G646" s="33">
        <v>0</v>
      </c>
      <c r="H646" s="20"/>
    </row>
    <row r="647" spans="1:8">
      <c r="A647">
        <v>1587</v>
      </c>
      <c r="B647" t="s">
        <v>212</v>
      </c>
      <c r="C647" t="s">
        <v>922</v>
      </c>
      <c r="D647">
        <v>0</v>
      </c>
      <c r="E647" s="2">
        <v>8</v>
      </c>
      <c r="F647" s="20">
        <v>45326</v>
      </c>
      <c r="G647" s="33">
        <v>0</v>
      </c>
      <c r="H647" s="20"/>
    </row>
    <row r="648" spans="1:8">
      <c r="A648">
        <v>1588</v>
      </c>
      <c r="B648" t="s">
        <v>212</v>
      </c>
      <c r="C648" t="s">
        <v>923</v>
      </c>
      <c r="D648">
        <v>0</v>
      </c>
      <c r="E648" s="2">
        <v>10.5</v>
      </c>
      <c r="F648" s="20">
        <v>45326</v>
      </c>
      <c r="G648" s="33">
        <v>0</v>
      </c>
      <c r="H648" s="20"/>
    </row>
    <row r="649" spans="1:8">
      <c r="A649">
        <v>6557</v>
      </c>
      <c r="B649" t="s">
        <v>393</v>
      </c>
      <c r="C649" t="s">
        <v>924</v>
      </c>
      <c r="D649">
        <v>0</v>
      </c>
      <c r="E649" s="2">
        <v>17.329999999999998</v>
      </c>
      <c r="F649" s="20">
        <v>45200</v>
      </c>
      <c r="G649" s="33">
        <v>1</v>
      </c>
      <c r="H649" s="20"/>
    </row>
    <row r="650" spans="1:8">
      <c r="A650">
        <v>6555</v>
      </c>
      <c r="B650" t="s">
        <v>393</v>
      </c>
      <c r="C650" t="s">
        <v>925</v>
      </c>
      <c r="D650">
        <v>0</v>
      </c>
      <c r="E650" s="2">
        <v>56.55</v>
      </c>
      <c r="F650" s="20">
        <v>45323</v>
      </c>
      <c r="G650" s="33">
        <v>1</v>
      </c>
      <c r="H650" s="20"/>
    </row>
    <row r="651" spans="1:8">
      <c r="A651">
        <v>1650</v>
      </c>
      <c r="B651" t="s">
        <v>118</v>
      </c>
      <c r="C651" t="s">
        <v>926</v>
      </c>
      <c r="D651">
        <v>0</v>
      </c>
      <c r="E651" s="2">
        <v>18.8</v>
      </c>
      <c r="F651" s="20">
        <v>45326</v>
      </c>
      <c r="G651" s="33">
        <v>1</v>
      </c>
      <c r="H651" s="20"/>
    </row>
    <row r="652" spans="1:8">
      <c r="A652">
        <v>1651</v>
      </c>
      <c r="B652" t="s">
        <v>118</v>
      </c>
      <c r="C652" t="s">
        <v>463</v>
      </c>
      <c r="D652">
        <v>0</v>
      </c>
      <c r="E652" s="2">
        <v>18.8</v>
      </c>
      <c r="F652" s="20">
        <v>45326</v>
      </c>
      <c r="G652" s="33">
        <v>1</v>
      </c>
      <c r="H652" s="20"/>
    </row>
    <row r="653" spans="1:8">
      <c r="A653">
        <v>1589</v>
      </c>
      <c r="B653" t="s">
        <v>118</v>
      </c>
      <c r="C653" t="s">
        <v>927</v>
      </c>
      <c r="D653">
        <v>0</v>
      </c>
      <c r="E653" s="2">
        <v>52.16</v>
      </c>
      <c r="F653" s="20">
        <v>45326</v>
      </c>
      <c r="G653" s="33">
        <v>1</v>
      </c>
      <c r="H653" s="20"/>
    </row>
    <row r="654" spans="1:8">
      <c r="A654">
        <v>1590</v>
      </c>
      <c r="B654" t="s">
        <v>118</v>
      </c>
      <c r="C654" t="s">
        <v>928</v>
      </c>
      <c r="D654">
        <v>0</v>
      </c>
      <c r="E654" s="2">
        <v>18.809999999999999</v>
      </c>
      <c r="F654" s="20">
        <v>45326</v>
      </c>
      <c r="G654" s="33">
        <v>1</v>
      </c>
      <c r="H654" s="20"/>
    </row>
    <row r="655" spans="1:8">
      <c r="A655">
        <v>1591</v>
      </c>
      <c r="B655" t="s">
        <v>118</v>
      </c>
      <c r="C655" t="s">
        <v>227</v>
      </c>
      <c r="D655">
        <v>0</v>
      </c>
      <c r="E655" s="2">
        <v>36.479999999999997</v>
      </c>
      <c r="F655" s="20">
        <v>45326</v>
      </c>
      <c r="G655" s="33">
        <v>1</v>
      </c>
      <c r="H655" s="20"/>
    </row>
    <row r="656" spans="1:8">
      <c r="A656">
        <v>1592</v>
      </c>
      <c r="B656" t="s">
        <v>118</v>
      </c>
      <c r="C656" t="s">
        <v>929</v>
      </c>
      <c r="D656">
        <v>0</v>
      </c>
      <c r="E656" s="2">
        <v>47.88</v>
      </c>
      <c r="F656" s="20">
        <v>45326</v>
      </c>
      <c r="G656" s="33">
        <v>1</v>
      </c>
      <c r="H656" s="20"/>
    </row>
    <row r="657" spans="1:8">
      <c r="A657">
        <v>2125</v>
      </c>
      <c r="B657" t="s">
        <v>118</v>
      </c>
      <c r="C657" t="s">
        <v>228</v>
      </c>
      <c r="D657">
        <v>0</v>
      </c>
      <c r="E657" s="2">
        <v>29.5</v>
      </c>
      <c r="F657" s="20">
        <v>45326</v>
      </c>
      <c r="G657" s="33">
        <v>1</v>
      </c>
      <c r="H657" s="20"/>
    </row>
    <row r="658" spans="1:8">
      <c r="A658">
        <v>1593</v>
      </c>
      <c r="B658" t="s">
        <v>118</v>
      </c>
      <c r="C658" t="s">
        <v>930</v>
      </c>
      <c r="D658">
        <v>0</v>
      </c>
      <c r="E658" s="2">
        <v>52.44</v>
      </c>
      <c r="F658" s="20">
        <v>45326</v>
      </c>
      <c r="G658" s="33">
        <v>1</v>
      </c>
      <c r="H658" s="20"/>
    </row>
    <row r="659" spans="1:8">
      <c r="A659">
        <v>1594</v>
      </c>
      <c r="B659" t="s">
        <v>118</v>
      </c>
      <c r="C659" t="s">
        <v>931</v>
      </c>
      <c r="D659">
        <v>0</v>
      </c>
      <c r="E659" s="2">
        <v>22.28</v>
      </c>
      <c r="F659" s="20">
        <v>45326</v>
      </c>
      <c r="G659" s="33">
        <v>1</v>
      </c>
      <c r="H659" s="20"/>
    </row>
    <row r="660" spans="1:8">
      <c r="A660">
        <v>1595</v>
      </c>
      <c r="B660" t="s">
        <v>118</v>
      </c>
      <c r="C660" t="s">
        <v>932</v>
      </c>
      <c r="D660">
        <v>0</v>
      </c>
      <c r="E660" s="2">
        <v>20.03</v>
      </c>
      <c r="F660" s="20">
        <v>45326</v>
      </c>
      <c r="G660" s="33">
        <v>1</v>
      </c>
      <c r="H660" s="20"/>
    </row>
    <row r="661" spans="1:8">
      <c r="A661">
        <v>6525</v>
      </c>
      <c r="B661" t="s">
        <v>118</v>
      </c>
      <c r="C661" t="s">
        <v>933</v>
      </c>
      <c r="D661">
        <v>0</v>
      </c>
      <c r="E661" s="2">
        <v>133.94999999999999</v>
      </c>
      <c r="F661" s="20">
        <v>45411</v>
      </c>
      <c r="G661" s="33">
        <v>1</v>
      </c>
      <c r="H661" s="20"/>
    </row>
    <row r="662" spans="1:8">
      <c r="A662">
        <v>2972</v>
      </c>
      <c r="B662" t="s">
        <v>118</v>
      </c>
      <c r="C662" t="s">
        <v>229</v>
      </c>
      <c r="D662">
        <v>0</v>
      </c>
      <c r="E662" s="2">
        <v>85.22</v>
      </c>
      <c r="F662" s="20">
        <v>45331</v>
      </c>
      <c r="G662" s="33">
        <v>1</v>
      </c>
      <c r="H662" s="20"/>
    </row>
    <row r="663" spans="1:8">
      <c r="A663">
        <v>1596</v>
      </c>
      <c r="B663" t="s">
        <v>118</v>
      </c>
      <c r="C663" t="s">
        <v>934</v>
      </c>
      <c r="D663">
        <v>0</v>
      </c>
      <c r="E663" s="2">
        <v>22.18</v>
      </c>
      <c r="F663" s="20">
        <v>45326</v>
      </c>
      <c r="G663" s="33">
        <v>1</v>
      </c>
      <c r="H663" s="20"/>
    </row>
    <row r="664" spans="1:8">
      <c r="A664">
        <v>2979</v>
      </c>
      <c r="B664" t="s">
        <v>118</v>
      </c>
      <c r="C664" t="s">
        <v>935</v>
      </c>
      <c r="D664">
        <v>0</v>
      </c>
      <c r="E664" s="2">
        <v>52.2</v>
      </c>
      <c r="F664" s="20">
        <v>45331</v>
      </c>
      <c r="G664" s="33">
        <v>1</v>
      </c>
      <c r="H664" s="20"/>
    </row>
    <row r="665" spans="1:8">
      <c r="A665">
        <v>1597</v>
      </c>
      <c r="B665" t="s">
        <v>118</v>
      </c>
      <c r="C665" t="s">
        <v>230</v>
      </c>
      <c r="D665">
        <v>0</v>
      </c>
      <c r="E665" s="2">
        <v>23.63</v>
      </c>
      <c r="F665" s="20">
        <v>45326</v>
      </c>
      <c r="G665" s="33">
        <v>1</v>
      </c>
      <c r="H665" s="20"/>
    </row>
    <row r="666" spans="1:8">
      <c r="A666">
        <v>1598</v>
      </c>
      <c r="B666" t="s">
        <v>118</v>
      </c>
      <c r="C666" t="s">
        <v>936</v>
      </c>
      <c r="D666">
        <v>0</v>
      </c>
      <c r="E666" s="2">
        <v>0</v>
      </c>
      <c r="F666" s="20">
        <v>45326</v>
      </c>
      <c r="G666" s="33">
        <v>1</v>
      </c>
      <c r="H666" s="20"/>
    </row>
    <row r="667" spans="1:8">
      <c r="A667">
        <v>1599</v>
      </c>
      <c r="B667" t="s">
        <v>118</v>
      </c>
      <c r="C667" t="s">
        <v>937</v>
      </c>
      <c r="D667">
        <v>0</v>
      </c>
      <c r="E667" s="2">
        <v>45.49</v>
      </c>
      <c r="F667" s="20">
        <v>45326</v>
      </c>
      <c r="G667" s="33">
        <v>1</v>
      </c>
      <c r="H667" s="20"/>
    </row>
    <row r="668" spans="1:8">
      <c r="A668">
        <v>1600</v>
      </c>
      <c r="B668" t="s">
        <v>118</v>
      </c>
      <c r="C668" t="s">
        <v>231</v>
      </c>
      <c r="D668">
        <v>0</v>
      </c>
      <c r="E668" s="2">
        <v>31.49</v>
      </c>
      <c r="F668" s="20">
        <v>45326</v>
      </c>
      <c r="G668" s="33">
        <v>1</v>
      </c>
      <c r="H668" s="20"/>
    </row>
    <row r="669" spans="1:8">
      <c r="A669">
        <v>1601</v>
      </c>
      <c r="B669" t="s">
        <v>118</v>
      </c>
      <c r="C669" t="s">
        <v>232</v>
      </c>
      <c r="D669">
        <v>0</v>
      </c>
      <c r="E669" s="2">
        <v>104</v>
      </c>
      <c r="F669" s="20">
        <v>45326</v>
      </c>
      <c r="G669" s="33">
        <v>1</v>
      </c>
      <c r="H669" s="20"/>
    </row>
    <row r="670" spans="1:8">
      <c r="A670">
        <v>1602</v>
      </c>
      <c r="B670" t="s">
        <v>118</v>
      </c>
      <c r="C670" t="s">
        <v>938</v>
      </c>
      <c r="D670">
        <v>0</v>
      </c>
      <c r="E670" s="2">
        <v>41.04</v>
      </c>
      <c r="F670" s="20">
        <v>45326</v>
      </c>
      <c r="G670" s="33">
        <v>1</v>
      </c>
      <c r="H670" s="20"/>
    </row>
    <row r="671" spans="1:8">
      <c r="A671">
        <v>1603</v>
      </c>
      <c r="B671" t="s">
        <v>118</v>
      </c>
      <c r="C671" t="s">
        <v>939</v>
      </c>
      <c r="D671">
        <v>0</v>
      </c>
      <c r="E671" s="2">
        <v>105.57</v>
      </c>
      <c r="F671" s="20">
        <v>45326</v>
      </c>
      <c r="G671" s="33">
        <v>1</v>
      </c>
      <c r="H671" s="20"/>
    </row>
    <row r="672" spans="1:8">
      <c r="A672">
        <v>6527</v>
      </c>
      <c r="B672" t="s">
        <v>118</v>
      </c>
      <c r="C672" t="s">
        <v>940</v>
      </c>
      <c r="D672">
        <v>0</v>
      </c>
      <c r="E672" s="2">
        <v>5.49</v>
      </c>
      <c r="F672" s="20">
        <v>45411</v>
      </c>
      <c r="G672" s="33">
        <v>1</v>
      </c>
      <c r="H672" s="20"/>
    </row>
    <row r="673" spans="1:8">
      <c r="A673">
        <v>2127</v>
      </c>
      <c r="B673" t="s">
        <v>118</v>
      </c>
      <c r="C673" t="s">
        <v>233</v>
      </c>
      <c r="D673">
        <v>0</v>
      </c>
      <c r="E673" s="2">
        <v>76.569999999999993</v>
      </c>
      <c r="F673" s="20">
        <v>45326</v>
      </c>
      <c r="G673" s="33">
        <v>1</v>
      </c>
      <c r="H673" s="20"/>
    </row>
    <row r="674" spans="1:8">
      <c r="A674">
        <v>1604</v>
      </c>
      <c r="B674" t="s">
        <v>118</v>
      </c>
      <c r="C674" t="s">
        <v>941</v>
      </c>
      <c r="D674">
        <v>0</v>
      </c>
      <c r="E674" s="2">
        <v>38.11</v>
      </c>
      <c r="F674" s="20">
        <v>45326</v>
      </c>
      <c r="G674" s="33">
        <v>1</v>
      </c>
      <c r="H674" s="20"/>
    </row>
    <row r="675" spans="1:8">
      <c r="A675">
        <v>2976</v>
      </c>
      <c r="B675" t="s">
        <v>118</v>
      </c>
      <c r="C675" t="s">
        <v>234</v>
      </c>
      <c r="D675">
        <v>0</v>
      </c>
      <c r="E675" s="2">
        <v>3.99</v>
      </c>
      <c r="F675" s="20">
        <v>45331</v>
      </c>
      <c r="G675" s="33">
        <v>1</v>
      </c>
      <c r="H675" s="20"/>
    </row>
    <row r="676" spans="1:8">
      <c r="A676">
        <v>2975</v>
      </c>
      <c r="B676" t="s">
        <v>118</v>
      </c>
      <c r="C676" t="s">
        <v>235</v>
      </c>
      <c r="D676">
        <v>0</v>
      </c>
      <c r="E676" s="2">
        <v>6.08</v>
      </c>
      <c r="F676" s="20">
        <v>45331</v>
      </c>
      <c r="G676" s="33">
        <v>1</v>
      </c>
      <c r="H676" s="20"/>
    </row>
    <row r="677" spans="1:8">
      <c r="A677">
        <v>2131</v>
      </c>
      <c r="B677" t="s">
        <v>118</v>
      </c>
      <c r="C677" t="s">
        <v>236</v>
      </c>
      <c r="D677">
        <v>0</v>
      </c>
      <c r="E677" s="2">
        <v>5.7</v>
      </c>
      <c r="F677" s="20">
        <v>45326</v>
      </c>
      <c r="G677" s="33">
        <v>1</v>
      </c>
      <c r="H677" s="20"/>
    </row>
    <row r="678" spans="1:8">
      <c r="A678">
        <v>1605</v>
      </c>
      <c r="B678" t="s">
        <v>118</v>
      </c>
      <c r="C678" t="s">
        <v>237</v>
      </c>
      <c r="D678">
        <v>0</v>
      </c>
      <c r="E678" s="2">
        <v>121.6</v>
      </c>
      <c r="F678" s="20">
        <v>45326</v>
      </c>
      <c r="G678" s="33">
        <v>1</v>
      </c>
      <c r="H678" s="20"/>
    </row>
    <row r="679" spans="1:8">
      <c r="A679">
        <v>1606</v>
      </c>
      <c r="B679" t="s">
        <v>118</v>
      </c>
      <c r="C679" t="s">
        <v>942</v>
      </c>
      <c r="D679">
        <v>0</v>
      </c>
      <c r="E679" s="2">
        <v>31.64</v>
      </c>
      <c r="F679" s="20">
        <v>45326</v>
      </c>
      <c r="G679" s="33">
        <v>1</v>
      </c>
      <c r="H679" s="20"/>
    </row>
    <row r="680" spans="1:8">
      <c r="A680">
        <v>1607</v>
      </c>
      <c r="B680" t="s">
        <v>118</v>
      </c>
      <c r="C680" t="s">
        <v>943</v>
      </c>
      <c r="D680">
        <v>0</v>
      </c>
      <c r="E680" s="2">
        <v>0</v>
      </c>
      <c r="F680" s="20">
        <v>45326</v>
      </c>
      <c r="G680" s="33">
        <v>1</v>
      </c>
      <c r="H680" s="20"/>
    </row>
    <row r="681" spans="1:8">
      <c r="A681">
        <v>2978</v>
      </c>
      <c r="B681" t="s">
        <v>118</v>
      </c>
      <c r="C681" t="s">
        <v>238</v>
      </c>
      <c r="D681">
        <v>0</v>
      </c>
      <c r="E681" s="2">
        <v>16.72</v>
      </c>
      <c r="F681" s="20">
        <v>45331</v>
      </c>
      <c r="G681" s="33">
        <v>1</v>
      </c>
      <c r="H681" s="20"/>
    </row>
    <row r="682" spans="1:8">
      <c r="A682">
        <v>1608</v>
      </c>
      <c r="B682" t="s">
        <v>118</v>
      </c>
      <c r="C682" t="s">
        <v>944</v>
      </c>
      <c r="D682">
        <v>0</v>
      </c>
      <c r="E682" s="2">
        <v>44.46</v>
      </c>
      <c r="F682" s="20">
        <v>45326</v>
      </c>
      <c r="G682" s="33">
        <v>1</v>
      </c>
      <c r="H682" s="20"/>
    </row>
    <row r="683" spans="1:8">
      <c r="A683">
        <v>1609</v>
      </c>
      <c r="B683" t="s">
        <v>118</v>
      </c>
      <c r="C683" t="s">
        <v>945</v>
      </c>
      <c r="D683">
        <v>0</v>
      </c>
      <c r="E683" s="2">
        <v>76.95</v>
      </c>
      <c r="F683" s="20">
        <v>45326</v>
      </c>
      <c r="G683" s="33">
        <v>1</v>
      </c>
      <c r="H683" s="20"/>
    </row>
    <row r="684" spans="1:8">
      <c r="A684">
        <v>2977</v>
      </c>
      <c r="B684" t="s">
        <v>118</v>
      </c>
      <c r="C684" t="s">
        <v>239</v>
      </c>
      <c r="D684">
        <v>0</v>
      </c>
      <c r="E684" s="2">
        <v>47.99</v>
      </c>
      <c r="F684" s="20">
        <v>45331</v>
      </c>
      <c r="G684" s="33">
        <v>1</v>
      </c>
      <c r="H684" s="20"/>
    </row>
    <row r="685" spans="1:8">
      <c r="A685">
        <v>6528</v>
      </c>
      <c r="B685" t="s">
        <v>118</v>
      </c>
      <c r="C685" t="s">
        <v>946</v>
      </c>
      <c r="D685">
        <v>0</v>
      </c>
      <c r="E685" s="2">
        <v>4.72</v>
      </c>
      <c r="F685" s="20">
        <v>45411</v>
      </c>
      <c r="G685" s="33">
        <v>1</v>
      </c>
      <c r="H685" s="20"/>
    </row>
    <row r="686" spans="1:8">
      <c r="A686">
        <v>2128</v>
      </c>
      <c r="B686" t="s">
        <v>118</v>
      </c>
      <c r="C686" t="s">
        <v>240</v>
      </c>
      <c r="D686">
        <v>0</v>
      </c>
      <c r="E686" s="2">
        <v>127.68</v>
      </c>
      <c r="F686" s="20">
        <v>45326</v>
      </c>
      <c r="G686" s="33">
        <v>1</v>
      </c>
      <c r="H686" s="20"/>
    </row>
    <row r="687" spans="1:8">
      <c r="A687">
        <v>6426</v>
      </c>
      <c r="B687" t="s">
        <v>118</v>
      </c>
      <c r="C687" t="s">
        <v>947</v>
      </c>
      <c r="D687">
        <v>0</v>
      </c>
      <c r="E687" s="2">
        <v>10.15</v>
      </c>
      <c r="F687" s="20">
        <v>45380</v>
      </c>
      <c r="G687" s="33">
        <v>1</v>
      </c>
      <c r="H687" s="20"/>
    </row>
    <row r="688" spans="1:8">
      <c r="A688">
        <v>1610</v>
      </c>
      <c r="B688" t="s">
        <v>118</v>
      </c>
      <c r="C688" t="s">
        <v>948</v>
      </c>
      <c r="D688">
        <v>0</v>
      </c>
      <c r="E688" s="2">
        <v>122.28</v>
      </c>
      <c r="F688" s="20">
        <v>45326</v>
      </c>
      <c r="G688" s="33">
        <v>1</v>
      </c>
      <c r="H688" s="20"/>
    </row>
    <row r="689" spans="1:8">
      <c r="A689">
        <v>1611</v>
      </c>
      <c r="B689" t="s">
        <v>118</v>
      </c>
      <c r="C689" t="s">
        <v>949</v>
      </c>
      <c r="D689">
        <v>0</v>
      </c>
      <c r="E689" s="2">
        <v>52.65</v>
      </c>
      <c r="F689" s="20">
        <v>45326</v>
      </c>
      <c r="G689" s="33">
        <v>1</v>
      </c>
      <c r="H689" s="20"/>
    </row>
    <row r="690" spans="1:8">
      <c r="A690">
        <v>1612</v>
      </c>
      <c r="B690" t="s">
        <v>118</v>
      </c>
      <c r="C690" t="s">
        <v>950</v>
      </c>
      <c r="D690">
        <v>0</v>
      </c>
      <c r="E690" s="2">
        <v>55.58</v>
      </c>
      <c r="F690" s="20">
        <v>45326</v>
      </c>
      <c r="G690" s="33">
        <v>1</v>
      </c>
      <c r="H690" s="20"/>
    </row>
    <row r="691" spans="1:8">
      <c r="A691">
        <v>1613</v>
      </c>
      <c r="B691" t="s">
        <v>118</v>
      </c>
      <c r="C691" t="s">
        <v>951</v>
      </c>
      <c r="D691">
        <v>0</v>
      </c>
      <c r="E691" s="2">
        <v>50.87</v>
      </c>
      <c r="F691" s="20">
        <v>45326</v>
      </c>
      <c r="G691" s="33">
        <v>1</v>
      </c>
      <c r="H691" s="20"/>
    </row>
    <row r="692" spans="1:8">
      <c r="A692">
        <v>1652</v>
      </c>
      <c r="B692" t="s">
        <v>118</v>
      </c>
      <c r="C692" t="s">
        <v>952</v>
      </c>
      <c r="D692">
        <v>0</v>
      </c>
      <c r="E692" s="2">
        <v>18.8</v>
      </c>
      <c r="F692" s="20">
        <v>45326</v>
      </c>
      <c r="G692" s="33">
        <v>1</v>
      </c>
      <c r="H692" s="20"/>
    </row>
    <row r="693" spans="1:8">
      <c r="A693">
        <v>2126</v>
      </c>
      <c r="B693" t="s">
        <v>118</v>
      </c>
      <c r="C693" t="s">
        <v>241</v>
      </c>
      <c r="D693">
        <v>0</v>
      </c>
      <c r="E693" s="2">
        <v>22.18</v>
      </c>
      <c r="F693" s="20">
        <v>45326</v>
      </c>
      <c r="G693" s="33">
        <v>1</v>
      </c>
      <c r="H693" s="20"/>
    </row>
    <row r="694" spans="1:8">
      <c r="A694">
        <v>6526</v>
      </c>
      <c r="B694" t="s">
        <v>118</v>
      </c>
      <c r="C694" t="s">
        <v>953</v>
      </c>
      <c r="D694">
        <v>0</v>
      </c>
      <c r="E694" s="2">
        <v>5.22</v>
      </c>
      <c r="F694" s="20">
        <v>45411</v>
      </c>
      <c r="G694" s="33">
        <v>1</v>
      </c>
      <c r="H694" s="20"/>
    </row>
    <row r="695" spans="1:8">
      <c r="A695">
        <v>1653</v>
      </c>
      <c r="B695" t="s">
        <v>118</v>
      </c>
      <c r="C695" t="s">
        <v>152</v>
      </c>
      <c r="D695">
        <v>0</v>
      </c>
      <c r="E695" s="2">
        <v>45.6</v>
      </c>
      <c r="F695" s="20">
        <v>45326</v>
      </c>
      <c r="G695" s="33">
        <v>1</v>
      </c>
      <c r="H695" s="20"/>
    </row>
    <row r="696" spans="1:8">
      <c r="A696">
        <v>1614</v>
      </c>
      <c r="B696" t="s">
        <v>118</v>
      </c>
      <c r="C696" t="s">
        <v>954</v>
      </c>
      <c r="D696">
        <v>0</v>
      </c>
      <c r="E696" s="2">
        <v>0</v>
      </c>
      <c r="F696" s="20">
        <v>45326</v>
      </c>
      <c r="G696" s="33">
        <v>1</v>
      </c>
      <c r="H696" s="20"/>
    </row>
    <row r="697" spans="1:8">
      <c r="A697">
        <v>1615</v>
      </c>
      <c r="B697" t="s">
        <v>118</v>
      </c>
      <c r="C697" t="s">
        <v>955</v>
      </c>
      <c r="D697">
        <v>0</v>
      </c>
      <c r="E697" s="2">
        <v>33.25</v>
      </c>
      <c r="F697" s="20">
        <v>45326</v>
      </c>
      <c r="G697" s="33">
        <v>1</v>
      </c>
      <c r="H697" s="20"/>
    </row>
    <row r="698" spans="1:8">
      <c r="A698">
        <v>2974</v>
      </c>
      <c r="B698" t="s">
        <v>118</v>
      </c>
      <c r="C698" t="s">
        <v>242</v>
      </c>
      <c r="D698">
        <v>0</v>
      </c>
      <c r="E698" s="2">
        <v>45.6</v>
      </c>
      <c r="F698" s="20">
        <v>45331</v>
      </c>
      <c r="G698" s="33">
        <v>1</v>
      </c>
      <c r="H698" s="20"/>
    </row>
    <row r="699" spans="1:8">
      <c r="A699">
        <v>1616</v>
      </c>
      <c r="B699" t="s">
        <v>118</v>
      </c>
      <c r="C699" t="s">
        <v>243</v>
      </c>
      <c r="D699">
        <v>0</v>
      </c>
      <c r="E699" s="2">
        <v>19.77</v>
      </c>
      <c r="F699" s="20">
        <v>45326</v>
      </c>
      <c r="G699" s="33">
        <v>1</v>
      </c>
      <c r="H699" s="20"/>
    </row>
    <row r="700" spans="1:8">
      <c r="A700">
        <v>2973</v>
      </c>
      <c r="B700" t="s">
        <v>118</v>
      </c>
      <c r="C700" t="s">
        <v>244</v>
      </c>
      <c r="D700">
        <v>0</v>
      </c>
      <c r="E700" s="2">
        <v>41.9</v>
      </c>
      <c r="F700" s="20">
        <v>45331</v>
      </c>
      <c r="G700" s="33">
        <v>1</v>
      </c>
      <c r="H700" s="20"/>
    </row>
    <row r="701" spans="1:8">
      <c r="A701">
        <v>1617</v>
      </c>
      <c r="B701" t="s">
        <v>118</v>
      </c>
      <c r="C701" t="s">
        <v>956</v>
      </c>
      <c r="D701">
        <v>0</v>
      </c>
      <c r="E701" s="2">
        <v>51.3</v>
      </c>
      <c r="F701" s="20">
        <v>45326</v>
      </c>
      <c r="G701" s="33">
        <v>1</v>
      </c>
      <c r="H701" s="20"/>
    </row>
    <row r="702" spans="1:8">
      <c r="A702">
        <v>1618</v>
      </c>
      <c r="B702" t="s">
        <v>118</v>
      </c>
      <c r="C702" t="s">
        <v>245</v>
      </c>
      <c r="D702">
        <v>0</v>
      </c>
      <c r="E702" s="2">
        <v>39.17</v>
      </c>
      <c r="F702" s="20">
        <v>45326</v>
      </c>
      <c r="G702" s="33">
        <v>1</v>
      </c>
      <c r="H702" s="20"/>
    </row>
    <row r="703" spans="1:8">
      <c r="A703">
        <v>1619</v>
      </c>
      <c r="B703" t="s">
        <v>118</v>
      </c>
      <c r="C703" t="s">
        <v>957</v>
      </c>
      <c r="D703">
        <v>0</v>
      </c>
      <c r="E703" s="2">
        <v>43.35</v>
      </c>
      <c r="F703" s="20">
        <v>45326</v>
      </c>
      <c r="G703" s="33">
        <v>1</v>
      </c>
      <c r="H703" s="20"/>
    </row>
    <row r="704" spans="1:8">
      <c r="A704">
        <v>1620</v>
      </c>
      <c r="B704" t="s">
        <v>118</v>
      </c>
      <c r="C704" t="s">
        <v>958</v>
      </c>
      <c r="D704">
        <v>0</v>
      </c>
      <c r="E704" s="2">
        <v>41.37</v>
      </c>
      <c r="F704" s="20">
        <v>45326</v>
      </c>
      <c r="G704" s="33">
        <v>1</v>
      </c>
      <c r="H704" s="20"/>
    </row>
    <row r="705" spans="1:8">
      <c r="A705">
        <v>2132</v>
      </c>
      <c r="B705" t="s">
        <v>118</v>
      </c>
      <c r="C705" t="s">
        <v>246</v>
      </c>
      <c r="D705">
        <v>0</v>
      </c>
      <c r="E705" s="2">
        <v>27.93</v>
      </c>
      <c r="F705" s="20">
        <v>45326</v>
      </c>
      <c r="G705" s="33">
        <v>1</v>
      </c>
      <c r="H705" s="20"/>
    </row>
    <row r="706" spans="1:8">
      <c r="A706">
        <v>1621</v>
      </c>
      <c r="B706" t="s">
        <v>118</v>
      </c>
      <c r="C706" t="s">
        <v>247</v>
      </c>
      <c r="D706">
        <v>0</v>
      </c>
      <c r="E706" s="2">
        <v>17.100000000000001</v>
      </c>
      <c r="F706" s="20">
        <v>45326</v>
      </c>
      <c r="G706" s="33">
        <v>1</v>
      </c>
      <c r="H706" s="20"/>
    </row>
    <row r="707" spans="1:8">
      <c r="A707">
        <v>1622</v>
      </c>
      <c r="B707" t="s">
        <v>118</v>
      </c>
      <c r="C707" t="s">
        <v>959</v>
      </c>
      <c r="D707">
        <v>0</v>
      </c>
      <c r="E707" s="2">
        <v>87.78</v>
      </c>
      <c r="F707" s="20">
        <v>45326</v>
      </c>
      <c r="G707" s="33">
        <v>1</v>
      </c>
      <c r="H707" s="20"/>
    </row>
    <row r="708" spans="1:8">
      <c r="A708">
        <v>2970</v>
      </c>
      <c r="B708" t="s">
        <v>118</v>
      </c>
      <c r="C708" t="s">
        <v>248</v>
      </c>
      <c r="D708">
        <v>0</v>
      </c>
      <c r="E708" s="2">
        <v>27.01</v>
      </c>
      <c r="F708" s="20">
        <v>45331</v>
      </c>
      <c r="G708" s="33">
        <v>1</v>
      </c>
      <c r="H708" s="20"/>
    </row>
    <row r="709" spans="1:8">
      <c r="A709">
        <v>1623</v>
      </c>
      <c r="B709" t="s">
        <v>118</v>
      </c>
      <c r="C709" t="s">
        <v>249</v>
      </c>
      <c r="D709">
        <v>0</v>
      </c>
      <c r="E709" s="2">
        <v>0</v>
      </c>
      <c r="F709" s="20">
        <v>45326</v>
      </c>
      <c r="G709" s="33">
        <v>1</v>
      </c>
      <c r="H709" s="20"/>
    </row>
    <row r="710" spans="1:8">
      <c r="A710">
        <v>1624</v>
      </c>
      <c r="B710" t="s">
        <v>118</v>
      </c>
      <c r="C710" t="s">
        <v>250</v>
      </c>
      <c r="D710">
        <v>0</v>
      </c>
      <c r="E710" s="2">
        <v>29.64</v>
      </c>
      <c r="F710" s="20">
        <v>45326</v>
      </c>
      <c r="G710" s="33">
        <v>1</v>
      </c>
      <c r="H710" s="20"/>
    </row>
    <row r="711" spans="1:8">
      <c r="A711">
        <v>1625</v>
      </c>
      <c r="B711" t="s">
        <v>118</v>
      </c>
      <c r="C711" t="s">
        <v>251</v>
      </c>
      <c r="D711">
        <v>0</v>
      </c>
      <c r="E711" s="2">
        <v>53.18</v>
      </c>
      <c r="F711" s="20">
        <v>45326</v>
      </c>
      <c r="G711" s="33">
        <v>1</v>
      </c>
      <c r="H711" s="20"/>
    </row>
    <row r="712" spans="1:8">
      <c r="A712">
        <v>1654</v>
      </c>
      <c r="B712" t="s">
        <v>118</v>
      </c>
      <c r="C712" s="27" t="s">
        <v>252</v>
      </c>
      <c r="D712">
        <v>0</v>
      </c>
      <c r="E712" s="2">
        <v>0.77</v>
      </c>
      <c r="F712" s="20">
        <v>45326</v>
      </c>
      <c r="G712" s="33">
        <v>1</v>
      </c>
      <c r="H712" s="20"/>
    </row>
    <row r="713" spans="1:8">
      <c r="A713">
        <v>6723</v>
      </c>
      <c r="B713" t="s">
        <v>118</v>
      </c>
      <c r="C713" s="27" t="s">
        <v>960</v>
      </c>
      <c r="D713">
        <v>0</v>
      </c>
      <c r="E713" s="2">
        <v>36.25</v>
      </c>
      <c r="F713" s="20">
        <v>45745</v>
      </c>
      <c r="G713" s="33">
        <v>1</v>
      </c>
      <c r="H713" s="20"/>
    </row>
    <row r="714" spans="1:8">
      <c r="A714">
        <v>1626</v>
      </c>
      <c r="B714" t="s">
        <v>118</v>
      </c>
      <c r="C714" s="27" t="s">
        <v>253</v>
      </c>
      <c r="D714">
        <v>0</v>
      </c>
      <c r="E714" s="2">
        <v>133.94999999999999</v>
      </c>
      <c r="F714" s="20">
        <v>45326</v>
      </c>
      <c r="G714" s="33">
        <v>1</v>
      </c>
      <c r="H714" s="20"/>
    </row>
    <row r="715" spans="1:8">
      <c r="A715">
        <v>1627</v>
      </c>
      <c r="B715" t="s">
        <v>118</v>
      </c>
      <c r="C715" t="s">
        <v>254</v>
      </c>
      <c r="D715">
        <v>0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1628</v>
      </c>
      <c r="B716" t="s">
        <v>118</v>
      </c>
      <c r="C716" t="s">
        <v>255</v>
      </c>
      <c r="D716">
        <v>0</v>
      </c>
      <c r="E716" s="2">
        <v>66.150000000000006</v>
      </c>
      <c r="F716" s="20">
        <v>45326</v>
      </c>
      <c r="G716" s="33">
        <v>1</v>
      </c>
      <c r="H716" s="20"/>
    </row>
    <row r="717" spans="1:8">
      <c r="A717">
        <v>1629</v>
      </c>
      <c r="B717" t="s">
        <v>118</v>
      </c>
      <c r="C717" t="s">
        <v>961</v>
      </c>
      <c r="D717">
        <v>0</v>
      </c>
      <c r="E717" s="2">
        <v>51.25</v>
      </c>
      <c r="F717" s="20">
        <v>45326</v>
      </c>
      <c r="G717" s="33">
        <v>1</v>
      </c>
      <c r="H717" s="20"/>
    </row>
    <row r="718" spans="1:8">
      <c r="A718">
        <v>1630</v>
      </c>
      <c r="B718" t="s">
        <v>118</v>
      </c>
      <c r="C718" t="s">
        <v>256</v>
      </c>
      <c r="D718">
        <v>0</v>
      </c>
      <c r="E718" s="2">
        <v>42.75</v>
      </c>
      <c r="F718" s="20">
        <v>45326</v>
      </c>
      <c r="G718" s="33">
        <v>1</v>
      </c>
      <c r="H718" s="20"/>
    </row>
    <row r="719" spans="1:8">
      <c r="A719">
        <v>6642</v>
      </c>
      <c r="B719" t="s">
        <v>118</v>
      </c>
      <c r="C719" t="s">
        <v>962</v>
      </c>
      <c r="D719">
        <v>0</v>
      </c>
      <c r="E719" s="2">
        <v>33.68</v>
      </c>
      <c r="F719" s="20">
        <v>45605</v>
      </c>
      <c r="G719" s="33">
        <v>1</v>
      </c>
      <c r="H719" s="20"/>
    </row>
    <row r="720" spans="1:8">
      <c r="A720">
        <v>1631</v>
      </c>
      <c r="B720" t="s">
        <v>118</v>
      </c>
      <c r="C720" s="27" t="s">
        <v>963</v>
      </c>
      <c r="D720">
        <v>0</v>
      </c>
      <c r="E720" s="2">
        <v>0</v>
      </c>
      <c r="F720" s="20">
        <v>45326</v>
      </c>
      <c r="G720" s="33">
        <v>1</v>
      </c>
      <c r="H720" s="20"/>
    </row>
    <row r="721" spans="1:8">
      <c r="A721">
        <v>1632</v>
      </c>
      <c r="B721" t="s">
        <v>118</v>
      </c>
      <c r="C721" t="s">
        <v>964</v>
      </c>
      <c r="D721">
        <v>0</v>
      </c>
      <c r="E721" s="2">
        <v>33.97</v>
      </c>
      <c r="F721" s="20">
        <v>45326</v>
      </c>
      <c r="G721" s="33">
        <v>1</v>
      </c>
      <c r="H721" s="20"/>
    </row>
    <row r="722" spans="1:8">
      <c r="A722">
        <v>2145</v>
      </c>
      <c r="B722" t="s">
        <v>118</v>
      </c>
      <c r="C722" t="s">
        <v>257</v>
      </c>
      <c r="D722">
        <v>0</v>
      </c>
      <c r="E722" s="2">
        <v>39.22</v>
      </c>
      <c r="F722" s="20">
        <v>45326</v>
      </c>
      <c r="G722" s="33">
        <v>1</v>
      </c>
      <c r="H722" s="20"/>
    </row>
    <row r="723" spans="1:8">
      <c r="A723">
        <v>1633</v>
      </c>
      <c r="B723" t="s">
        <v>118</v>
      </c>
      <c r="C723" s="27" t="s">
        <v>258</v>
      </c>
      <c r="D723">
        <v>0</v>
      </c>
      <c r="E723" s="2">
        <v>24.32</v>
      </c>
      <c r="F723" s="20">
        <v>45326</v>
      </c>
      <c r="G723" s="33">
        <v>1</v>
      </c>
      <c r="H723" s="20"/>
    </row>
    <row r="724" spans="1:8">
      <c r="A724">
        <v>1635</v>
      </c>
      <c r="B724" t="s">
        <v>118</v>
      </c>
      <c r="C724" t="s">
        <v>965</v>
      </c>
      <c r="D724">
        <v>0</v>
      </c>
      <c r="E724" s="2">
        <v>0</v>
      </c>
      <c r="F724" s="20">
        <v>45326</v>
      </c>
      <c r="G724" s="33">
        <v>1</v>
      </c>
      <c r="H724" s="20"/>
    </row>
    <row r="725" spans="1:8">
      <c r="A725">
        <v>1634</v>
      </c>
      <c r="B725" t="s">
        <v>118</v>
      </c>
      <c r="C725" t="s">
        <v>966</v>
      </c>
      <c r="D725">
        <v>0</v>
      </c>
      <c r="E725" s="2">
        <v>0</v>
      </c>
      <c r="F725" s="20">
        <v>45326</v>
      </c>
      <c r="G725" s="33">
        <v>1</v>
      </c>
      <c r="H725" s="20"/>
    </row>
    <row r="726" spans="1:8">
      <c r="A726">
        <v>2971</v>
      </c>
      <c r="B726" t="s">
        <v>118</v>
      </c>
      <c r="C726" t="s">
        <v>259</v>
      </c>
      <c r="D726">
        <v>0</v>
      </c>
      <c r="E726" s="2">
        <v>41.8</v>
      </c>
      <c r="F726" s="20">
        <v>45331</v>
      </c>
      <c r="G726" s="33">
        <v>1</v>
      </c>
      <c r="H726" s="20"/>
    </row>
    <row r="727" spans="1:8">
      <c r="A727">
        <v>6721</v>
      </c>
      <c r="B727" t="s">
        <v>118</v>
      </c>
      <c r="C727" s="27" t="s">
        <v>967</v>
      </c>
      <c r="D727">
        <v>0</v>
      </c>
      <c r="E727" s="2">
        <v>155.08000000000001</v>
      </c>
      <c r="F727" s="20">
        <v>45745</v>
      </c>
      <c r="G727" s="33">
        <v>1</v>
      </c>
      <c r="H727" s="20"/>
    </row>
    <row r="728" spans="1:8">
      <c r="A728">
        <v>2124</v>
      </c>
      <c r="B728" t="s">
        <v>118</v>
      </c>
      <c r="C728" t="s">
        <v>260</v>
      </c>
      <c r="D728">
        <v>0</v>
      </c>
      <c r="E728" s="2">
        <v>31.35</v>
      </c>
      <c r="F728" s="20">
        <v>45326</v>
      </c>
      <c r="G728" s="33">
        <v>1</v>
      </c>
      <c r="H728" s="20"/>
    </row>
    <row r="729" spans="1:8">
      <c r="A729">
        <v>1655</v>
      </c>
      <c r="B729" t="s">
        <v>118</v>
      </c>
      <c r="C729" t="s">
        <v>968</v>
      </c>
      <c r="D729">
        <v>0</v>
      </c>
      <c r="E729" s="2">
        <v>18.8</v>
      </c>
      <c r="F729" s="20">
        <v>45326</v>
      </c>
      <c r="G729" s="33">
        <v>1</v>
      </c>
      <c r="H729" s="20"/>
    </row>
    <row r="730" spans="1:8">
      <c r="A730">
        <v>1656</v>
      </c>
      <c r="B730" t="s">
        <v>118</v>
      </c>
      <c r="C730" t="s">
        <v>969</v>
      </c>
      <c r="D730">
        <v>0</v>
      </c>
      <c r="E730" s="2">
        <v>48.62</v>
      </c>
      <c r="F730" s="20">
        <v>45326</v>
      </c>
      <c r="G730" s="33">
        <v>1</v>
      </c>
      <c r="H730" s="20"/>
    </row>
    <row r="731" spans="1:8">
      <c r="A731">
        <v>1657</v>
      </c>
      <c r="B731" t="s">
        <v>118</v>
      </c>
      <c r="C731" t="s">
        <v>970</v>
      </c>
      <c r="D731">
        <v>0</v>
      </c>
      <c r="E731" s="2">
        <v>18.8</v>
      </c>
      <c r="F731" s="20">
        <v>45326</v>
      </c>
      <c r="G731" s="33">
        <v>1</v>
      </c>
      <c r="H731" s="20"/>
    </row>
    <row r="732" spans="1:8">
      <c r="A732">
        <v>1636</v>
      </c>
      <c r="B732" t="s">
        <v>118</v>
      </c>
      <c r="C732" t="s">
        <v>261</v>
      </c>
      <c r="D732">
        <v>0</v>
      </c>
      <c r="E732" s="2">
        <v>60.89</v>
      </c>
      <c r="F732" s="20">
        <v>45326</v>
      </c>
      <c r="G732" s="33">
        <v>1</v>
      </c>
      <c r="H732" s="20"/>
    </row>
    <row r="733" spans="1:8">
      <c r="A733">
        <v>1658</v>
      </c>
      <c r="B733" t="s">
        <v>118</v>
      </c>
      <c r="C733" s="27" t="s">
        <v>971</v>
      </c>
      <c r="D733">
        <v>0</v>
      </c>
      <c r="E733" s="2">
        <v>60.69</v>
      </c>
      <c r="F733" s="20">
        <v>45326</v>
      </c>
      <c r="G733" s="33">
        <v>1</v>
      </c>
      <c r="H733" s="20"/>
    </row>
    <row r="734" spans="1:8">
      <c r="A734">
        <v>2130</v>
      </c>
      <c r="B734" t="s">
        <v>118</v>
      </c>
      <c r="C734" t="s">
        <v>262</v>
      </c>
      <c r="D734">
        <v>0</v>
      </c>
      <c r="E734" s="2">
        <v>95</v>
      </c>
      <c r="F734" s="20">
        <v>45326</v>
      </c>
      <c r="G734" s="33">
        <v>1</v>
      </c>
      <c r="H734" s="20"/>
    </row>
    <row r="735" spans="1:8">
      <c r="A735">
        <v>2129</v>
      </c>
      <c r="B735" t="s">
        <v>118</v>
      </c>
      <c r="C735" t="s">
        <v>263</v>
      </c>
      <c r="D735">
        <v>0</v>
      </c>
      <c r="E735" s="2">
        <v>50.35</v>
      </c>
      <c r="F735" s="20">
        <v>45326</v>
      </c>
      <c r="G735" s="33">
        <v>1</v>
      </c>
      <c r="H735" s="20"/>
    </row>
    <row r="736" spans="1:8">
      <c r="A736">
        <v>1637</v>
      </c>
      <c r="B736" t="s">
        <v>118</v>
      </c>
      <c r="C736" t="s">
        <v>972</v>
      </c>
      <c r="D736">
        <v>0</v>
      </c>
      <c r="E736" s="2">
        <v>43.32</v>
      </c>
      <c r="F736" s="20">
        <v>45326</v>
      </c>
      <c r="G736" s="33">
        <v>1</v>
      </c>
      <c r="H736" s="20"/>
    </row>
    <row r="737" spans="1:8">
      <c r="A737">
        <v>1638</v>
      </c>
      <c r="B737" t="s">
        <v>118</v>
      </c>
      <c r="C737" t="s">
        <v>973</v>
      </c>
      <c r="D737">
        <v>0</v>
      </c>
      <c r="E737" s="2">
        <v>41.04</v>
      </c>
      <c r="F737" s="20">
        <v>45326</v>
      </c>
      <c r="G737" s="33">
        <v>1</v>
      </c>
      <c r="H737" s="20"/>
    </row>
    <row r="738" spans="1:8">
      <c r="A738">
        <v>1639</v>
      </c>
      <c r="B738" t="s">
        <v>118</v>
      </c>
      <c r="C738" t="s">
        <v>974</v>
      </c>
      <c r="D738">
        <v>0</v>
      </c>
      <c r="E738" s="2">
        <v>29.5</v>
      </c>
      <c r="F738" s="20">
        <v>45326</v>
      </c>
      <c r="G738" s="33">
        <v>1</v>
      </c>
      <c r="H738" s="20"/>
    </row>
    <row r="739" spans="1:8">
      <c r="A739">
        <v>1640</v>
      </c>
      <c r="B739" t="s">
        <v>118</v>
      </c>
      <c r="C739" t="s">
        <v>975</v>
      </c>
      <c r="D739">
        <v>0</v>
      </c>
      <c r="E739" s="2">
        <v>31.92</v>
      </c>
      <c r="F739" s="20">
        <v>45326</v>
      </c>
      <c r="G739" s="33">
        <v>1</v>
      </c>
      <c r="H739" s="20"/>
    </row>
    <row r="740" spans="1:8">
      <c r="A740">
        <v>1641</v>
      </c>
      <c r="B740" t="s">
        <v>118</v>
      </c>
      <c r="C740" t="s">
        <v>976</v>
      </c>
      <c r="D740">
        <v>0</v>
      </c>
      <c r="E740" s="2">
        <v>34.200000000000003</v>
      </c>
      <c r="F740" s="20">
        <v>45326</v>
      </c>
      <c r="G740" s="33">
        <v>1</v>
      </c>
      <c r="H740" s="20"/>
    </row>
    <row r="741" spans="1:8">
      <c r="A741">
        <v>1642</v>
      </c>
      <c r="B741" t="s">
        <v>118</v>
      </c>
      <c r="C741" t="s">
        <v>977</v>
      </c>
      <c r="D741">
        <v>0</v>
      </c>
      <c r="E741" s="2">
        <v>34.659999999999997</v>
      </c>
      <c r="F741" s="20">
        <v>45326</v>
      </c>
      <c r="G741" s="33">
        <v>1</v>
      </c>
      <c r="H741" s="20"/>
    </row>
    <row r="742" spans="1:8">
      <c r="A742">
        <v>1659</v>
      </c>
      <c r="B742" t="s">
        <v>118</v>
      </c>
      <c r="C742" t="s">
        <v>978</v>
      </c>
      <c r="D742">
        <v>0</v>
      </c>
      <c r="E742" s="2">
        <v>33.89</v>
      </c>
      <c r="F742" s="20">
        <v>45326</v>
      </c>
      <c r="G742" s="33">
        <v>1</v>
      </c>
      <c r="H742" s="20"/>
    </row>
    <row r="743" spans="1:8">
      <c r="A743">
        <v>1660</v>
      </c>
      <c r="B743" t="s">
        <v>118</v>
      </c>
      <c r="C743" t="s">
        <v>979</v>
      </c>
      <c r="D743">
        <v>0</v>
      </c>
      <c r="E743" s="2">
        <v>31.62</v>
      </c>
      <c r="F743" s="20">
        <v>45326</v>
      </c>
      <c r="G743" s="33">
        <v>1</v>
      </c>
      <c r="H743" s="20"/>
    </row>
    <row r="744" spans="1:8">
      <c r="A744">
        <v>1661</v>
      </c>
      <c r="B744" t="s">
        <v>118</v>
      </c>
      <c r="C744" t="s">
        <v>980</v>
      </c>
      <c r="D744">
        <v>0</v>
      </c>
      <c r="E744" s="2">
        <v>55.53</v>
      </c>
      <c r="F744" s="20">
        <v>45326</v>
      </c>
      <c r="G744" s="33">
        <v>1</v>
      </c>
      <c r="H744" s="20"/>
    </row>
    <row r="745" spans="1:8">
      <c r="A745">
        <v>1662</v>
      </c>
      <c r="B745" t="s">
        <v>118</v>
      </c>
      <c r="C745" t="s">
        <v>981</v>
      </c>
      <c r="D745">
        <v>0</v>
      </c>
      <c r="E745" s="2">
        <v>60.07</v>
      </c>
      <c r="F745" s="20">
        <v>45326</v>
      </c>
      <c r="G745" s="33">
        <v>1</v>
      </c>
      <c r="H745" s="20"/>
    </row>
    <row r="746" spans="1:8">
      <c r="A746">
        <v>1663</v>
      </c>
      <c r="B746" t="s">
        <v>118</v>
      </c>
      <c r="C746" t="s">
        <v>982</v>
      </c>
      <c r="D746">
        <v>0</v>
      </c>
      <c r="E746" s="2">
        <v>55.53</v>
      </c>
      <c r="F746" s="20">
        <v>45326</v>
      </c>
      <c r="G746" s="33">
        <v>1</v>
      </c>
      <c r="H746" s="20"/>
    </row>
    <row r="747" spans="1:8">
      <c r="A747">
        <v>6576</v>
      </c>
      <c r="B747" t="s">
        <v>118</v>
      </c>
      <c r="C747" t="s">
        <v>983</v>
      </c>
      <c r="D747">
        <v>0</v>
      </c>
      <c r="E747" s="2">
        <v>16.2</v>
      </c>
      <c r="F747" s="20">
        <v>45503</v>
      </c>
      <c r="G747" s="33">
        <v>1</v>
      </c>
      <c r="H747" s="20"/>
    </row>
    <row r="748" spans="1:8">
      <c r="A748">
        <v>2152</v>
      </c>
      <c r="B748" t="s">
        <v>118</v>
      </c>
      <c r="C748" t="s">
        <v>264</v>
      </c>
      <c r="D748">
        <v>0</v>
      </c>
      <c r="E748" s="2">
        <v>12.33</v>
      </c>
      <c r="F748" s="20">
        <v>45326</v>
      </c>
      <c r="G748" s="33">
        <v>1</v>
      </c>
      <c r="H748" s="20"/>
    </row>
    <row r="749" spans="1:8">
      <c r="A749">
        <v>1643</v>
      </c>
      <c r="B749" t="s">
        <v>118</v>
      </c>
      <c r="C749" t="s">
        <v>265</v>
      </c>
      <c r="D749">
        <v>0</v>
      </c>
      <c r="E749" s="2">
        <v>28.69</v>
      </c>
      <c r="F749" s="20">
        <v>45326</v>
      </c>
      <c r="G749" s="33">
        <v>1</v>
      </c>
      <c r="H749" s="20"/>
    </row>
    <row r="750" spans="1:8">
      <c r="A750">
        <v>1644</v>
      </c>
      <c r="B750" t="s">
        <v>118</v>
      </c>
      <c r="C750" t="s">
        <v>266</v>
      </c>
      <c r="D750">
        <v>0</v>
      </c>
      <c r="E750" s="2">
        <v>51.24</v>
      </c>
      <c r="F750" s="20">
        <v>45326</v>
      </c>
      <c r="G750" s="33">
        <v>1</v>
      </c>
      <c r="H750" s="20"/>
    </row>
    <row r="751" spans="1:8">
      <c r="A751">
        <v>1645</v>
      </c>
      <c r="B751" t="s">
        <v>118</v>
      </c>
      <c r="C751" t="s">
        <v>267</v>
      </c>
      <c r="D751">
        <v>0</v>
      </c>
      <c r="E751" s="2">
        <v>27.36</v>
      </c>
      <c r="F751" s="20">
        <v>45326</v>
      </c>
      <c r="G751" s="33">
        <v>1</v>
      </c>
      <c r="H751" s="20"/>
    </row>
    <row r="752" spans="1:8">
      <c r="A752">
        <v>1646</v>
      </c>
      <c r="B752" t="s">
        <v>118</v>
      </c>
      <c r="C752" t="s">
        <v>984</v>
      </c>
      <c r="D752">
        <v>0</v>
      </c>
      <c r="E752" s="2">
        <v>28.28</v>
      </c>
      <c r="F752" s="20">
        <v>45326</v>
      </c>
      <c r="G752" s="33">
        <v>1</v>
      </c>
      <c r="H752" s="20"/>
    </row>
    <row r="753" spans="1:8">
      <c r="A753">
        <v>1647</v>
      </c>
      <c r="B753" t="s">
        <v>118</v>
      </c>
      <c r="C753" t="s">
        <v>985</v>
      </c>
      <c r="D753">
        <v>0</v>
      </c>
      <c r="E753" s="2">
        <v>49.88</v>
      </c>
      <c r="F753" s="20">
        <v>45326</v>
      </c>
      <c r="G753" s="33">
        <v>1</v>
      </c>
      <c r="H753" s="20"/>
    </row>
    <row r="754" spans="1:8">
      <c r="A754">
        <v>1664</v>
      </c>
      <c r="B754" t="s">
        <v>118</v>
      </c>
      <c r="C754" s="27" t="s">
        <v>986</v>
      </c>
      <c r="D754">
        <v>0</v>
      </c>
      <c r="E754" s="2">
        <v>87.78</v>
      </c>
      <c r="F754" s="20">
        <v>45326</v>
      </c>
      <c r="G754" s="33">
        <v>1</v>
      </c>
      <c r="H754" s="20"/>
    </row>
    <row r="755" spans="1:8">
      <c r="A755">
        <v>6722</v>
      </c>
      <c r="B755" t="s">
        <v>118</v>
      </c>
      <c r="C755" t="s">
        <v>987</v>
      </c>
      <c r="D755">
        <v>0</v>
      </c>
      <c r="E755" s="2">
        <v>37.33</v>
      </c>
      <c r="F755" s="20">
        <v>45745</v>
      </c>
      <c r="G755" s="33">
        <v>1</v>
      </c>
      <c r="H755" s="20"/>
    </row>
    <row r="756" spans="1:8">
      <c r="A756">
        <v>1648</v>
      </c>
      <c r="B756" t="s">
        <v>118</v>
      </c>
      <c r="C756" t="s">
        <v>988</v>
      </c>
      <c r="D756">
        <v>0</v>
      </c>
      <c r="E756" s="2">
        <v>28.28</v>
      </c>
      <c r="F756" s="20">
        <v>45326</v>
      </c>
      <c r="G756" s="33">
        <v>1</v>
      </c>
      <c r="H756" s="20"/>
    </row>
    <row r="757" spans="1:8">
      <c r="A757">
        <v>6635</v>
      </c>
      <c r="B757" t="s">
        <v>268</v>
      </c>
      <c r="C757" t="s">
        <v>989</v>
      </c>
      <c r="D757">
        <v>0</v>
      </c>
      <c r="E757" s="2">
        <v>9.36</v>
      </c>
      <c r="F757" s="20">
        <v>45594</v>
      </c>
      <c r="G757" s="33">
        <v>1</v>
      </c>
      <c r="H757" s="20"/>
    </row>
    <row r="758" spans="1:8">
      <c r="A758">
        <v>6776</v>
      </c>
      <c r="B758" t="s">
        <v>268</v>
      </c>
      <c r="C758" t="s">
        <v>990</v>
      </c>
      <c r="D758">
        <v>0</v>
      </c>
      <c r="E758" s="2">
        <v>13.08</v>
      </c>
      <c r="F758" s="20">
        <v>45959</v>
      </c>
      <c r="G758" s="33">
        <v>1</v>
      </c>
      <c r="H758" s="20"/>
    </row>
    <row r="759" spans="1:8">
      <c r="A759">
        <v>6633</v>
      </c>
      <c r="B759" t="s">
        <v>268</v>
      </c>
      <c r="C759" t="s">
        <v>991</v>
      </c>
      <c r="D759">
        <v>0</v>
      </c>
      <c r="E759" s="2">
        <v>7.86</v>
      </c>
      <c r="F759" s="20">
        <v>45594</v>
      </c>
      <c r="G759" s="33">
        <v>1</v>
      </c>
      <c r="H759" s="20"/>
    </row>
    <row r="760" spans="1:8">
      <c r="A760">
        <v>6634</v>
      </c>
      <c r="B760" t="s">
        <v>268</v>
      </c>
      <c r="C760" t="s">
        <v>992</v>
      </c>
      <c r="D760">
        <v>0</v>
      </c>
      <c r="E760" s="2">
        <v>7.86</v>
      </c>
      <c r="F760" s="20">
        <v>45594</v>
      </c>
      <c r="G760" s="33">
        <v>1</v>
      </c>
      <c r="H760" s="20"/>
    </row>
    <row r="761" spans="1:8">
      <c r="A761">
        <v>6775</v>
      </c>
      <c r="B761" t="s">
        <v>268</v>
      </c>
      <c r="C761" s="27" t="s">
        <v>993</v>
      </c>
      <c r="D761">
        <v>0</v>
      </c>
      <c r="E761" s="2">
        <v>12.23</v>
      </c>
      <c r="F761" s="20">
        <v>45959</v>
      </c>
      <c r="G761" s="33">
        <v>1</v>
      </c>
      <c r="H761" s="20"/>
    </row>
    <row r="762" spans="1:8">
      <c r="A762">
        <v>6701</v>
      </c>
      <c r="B762" t="s">
        <v>268</v>
      </c>
      <c r="C762" s="27" t="s">
        <v>994</v>
      </c>
      <c r="D762">
        <v>0</v>
      </c>
      <c r="E762" s="2">
        <v>12.46</v>
      </c>
      <c r="F762" s="20">
        <v>45688</v>
      </c>
      <c r="G762" s="33">
        <v>1</v>
      </c>
      <c r="H762" s="20"/>
    </row>
    <row r="763" spans="1:8">
      <c r="A763">
        <v>6632</v>
      </c>
      <c r="B763" t="s">
        <v>268</v>
      </c>
      <c r="C763" s="27" t="s">
        <v>995</v>
      </c>
      <c r="D763">
        <v>0</v>
      </c>
      <c r="E763" s="2">
        <v>12.35</v>
      </c>
      <c r="F763" s="20">
        <v>45594</v>
      </c>
      <c r="G763" s="33">
        <v>1</v>
      </c>
      <c r="H763" s="20"/>
    </row>
    <row r="764" spans="1:8">
      <c r="A764">
        <v>6636</v>
      </c>
      <c r="B764" t="s">
        <v>268</v>
      </c>
      <c r="C764" s="27" t="s">
        <v>996</v>
      </c>
      <c r="D764">
        <v>0</v>
      </c>
      <c r="E764" s="2">
        <v>7.48</v>
      </c>
      <c r="F764" s="20">
        <v>45594</v>
      </c>
      <c r="G764" s="33">
        <v>1</v>
      </c>
      <c r="H764" s="20"/>
    </row>
    <row r="765" spans="1:8">
      <c r="A765">
        <v>6637</v>
      </c>
      <c r="B765" t="s">
        <v>268</v>
      </c>
      <c r="C765" s="27" t="s">
        <v>997</v>
      </c>
      <c r="D765">
        <v>0</v>
      </c>
      <c r="E765" s="2">
        <v>7.48</v>
      </c>
      <c r="F765" s="20">
        <v>45594</v>
      </c>
      <c r="G765" s="33">
        <v>1</v>
      </c>
      <c r="H765" s="20"/>
    </row>
    <row r="766" spans="1:8">
      <c r="A766">
        <v>6800</v>
      </c>
      <c r="B766" t="s">
        <v>381</v>
      </c>
      <c r="C766" t="s">
        <v>1629</v>
      </c>
      <c r="D766">
        <v>0</v>
      </c>
      <c r="E766" s="2">
        <v>1</v>
      </c>
      <c r="F766" s="20">
        <v>45988</v>
      </c>
      <c r="G766" s="33">
        <v>1</v>
      </c>
      <c r="H766" s="20"/>
    </row>
    <row r="767" spans="1:8">
      <c r="A767">
        <v>6805</v>
      </c>
      <c r="B767" t="s">
        <v>381</v>
      </c>
      <c r="C767" s="27" t="s">
        <v>1630</v>
      </c>
      <c r="D767">
        <v>0</v>
      </c>
      <c r="E767" s="2">
        <v>4.5</v>
      </c>
      <c r="F767" s="20">
        <v>45988</v>
      </c>
      <c r="G767" s="33">
        <v>1</v>
      </c>
      <c r="H767" s="20"/>
    </row>
    <row r="768" spans="1:8">
      <c r="A768">
        <v>6793</v>
      </c>
      <c r="B768" t="s">
        <v>381</v>
      </c>
      <c r="C768" s="27" t="s">
        <v>1631</v>
      </c>
      <c r="D768">
        <v>0</v>
      </c>
      <c r="E768" s="2">
        <v>1</v>
      </c>
      <c r="F768" s="20">
        <v>45988</v>
      </c>
      <c r="G768" s="33">
        <v>1</v>
      </c>
      <c r="H768" s="20"/>
    </row>
    <row r="769" spans="1:8">
      <c r="A769">
        <v>6792</v>
      </c>
      <c r="B769" t="s">
        <v>381</v>
      </c>
      <c r="C769" t="s">
        <v>1632</v>
      </c>
      <c r="D769">
        <v>0</v>
      </c>
      <c r="E769" s="2">
        <v>1.95</v>
      </c>
      <c r="F769" s="20">
        <v>45988</v>
      </c>
      <c r="G769" s="33">
        <v>1</v>
      </c>
      <c r="H769" s="20"/>
    </row>
    <row r="770" spans="1:8">
      <c r="A770">
        <v>6439</v>
      </c>
      <c r="B770" t="s">
        <v>381</v>
      </c>
      <c r="C770" s="27" t="s">
        <v>998</v>
      </c>
      <c r="D770">
        <v>0</v>
      </c>
      <c r="E770" s="2">
        <v>11.68</v>
      </c>
      <c r="F770" s="20">
        <v>45380</v>
      </c>
      <c r="G770" s="33">
        <v>1</v>
      </c>
      <c r="H770" s="20"/>
    </row>
    <row r="771" spans="1:8">
      <c r="A771">
        <v>6791</v>
      </c>
      <c r="B771" t="s">
        <v>381</v>
      </c>
      <c r="C771" s="27" t="s">
        <v>1633</v>
      </c>
      <c r="D771">
        <v>0</v>
      </c>
      <c r="E771" s="2">
        <v>8.8000000000000007</v>
      </c>
      <c r="F771" s="20">
        <v>45988</v>
      </c>
      <c r="G771" s="33">
        <v>1</v>
      </c>
      <c r="H771" s="20"/>
    </row>
    <row r="772" spans="1:8">
      <c r="A772">
        <v>6806</v>
      </c>
      <c r="B772" t="s">
        <v>381</v>
      </c>
      <c r="C772" s="27" t="s">
        <v>1634</v>
      </c>
      <c r="D772">
        <v>0</v>
      </c>
      <c r="E772" s="2">
        <v>26.9</v>
      </c>
      <c r="F772" s="20">
        <v>45988</v>
      </c>
      <c r="G772" s="33">
        <v>1</v>
      </c>
      <c r="H772" s="20"/>
    </row>
    <row r="773" spans="1:8">
      <c r="A773">
        <v>6802</v>
      </c>
      <c r="B773" t="s">
        <v>381</v>
      </c>
      <c r="C773" s="27" t="s">
        <v>1635</v>
      </c>
      <c r="D773">
        <v>0</v>
      </c>
      <c r="E773" s="2">
        <v>0.55000000000000004</v>
      </c>
      <c r="F773" s="20">
        <v>45988</v>
      </c>
      <c r="G773" s="33">
        <v>1</v>
      </c>
      <c r="H773" s="20"/>
    </row>
    <row r="774" spans="1:8">
      <c r="A774">
        <v>6540</v>
      </c>
      <c r="B774" t="s">
        <v>381</v>
      </c>
      <c r="C774" s="27" t="s">
        <v>999</v>
      </c>
      <c r="D774">
        <v>0</v>
      </c>
      <c r="E774" s="2">
        <v>66.900000000000006</v>
      </c>
      <c r="F774" s="20">
        <v>45412</v>
      </c>
      <c r="G774" s="33">
        <v>1</v>
      </c>
      <c r="H774" s="20"/>
    </row>
    <row r="775" spans="1:8">
      <c r="A775">
        <v>6072</v>
      </c>
      <c r="B775" t="s">
        <v>381</v>
      </c>
      <c r="C775" s="27" t="s">
        <v>1000</v>
      </c>
      <c r="D775">
        <v>0</v>
      </c>
      <c r="E775" s="2">
        <v>11</v>
      </c>
      <c r="F775" s="20">
        <v>45351</v>
      </c>
      <c r="G775" s="33">
        <v>1</v>
      </c>
      <c r="H775" s="20"/>
    </row>
    <row r="776" spans="1:8">
      <c r="A776">
        <v>6804</v>
      </c>
      <c r="B776" t="s">
        <v>381</v>
      </c>
      <c r="C776" s="27" t="s">
        <v>1636</v>
      </c>
      <c r="D776">
        <v>0</v>
      </c>
      <c r="E776" s="2">
        <v>19.8</v>
      </c>
      <c r="F776" s="20">
        <v>45988</v>
      </c>
      <c r="G776" s="33">
        <v>1</v>
      </c>
      <c r="H776" s="20"/>
    </row>
    <row r="777" spans="1:8">
      <c r="A777">
        <v>6798</v>
      </c>
      <c r="B777" t="s">
        <v>381</v>
      </c>
      <c r="C777" t="s">
        <v>1637</v>
      </c>
      <c r="D777">
        <v>0</v>
      </c>
      <c r="E777" s="2">
        <v>1.9</v>
      </c>
      <c r="F777" s="20">
        <v>45988</v>
      </c>
      <c r="G777" s="33">
        <v>1</v>
      </c>
      <c r="H777" s="20"/>
    </row>
    <row r="778" spans="1:8">
      <c r="A778">
        <v>6799</v>
      </c>
      <c r="B778" t="s">
        <v>381</v>
      </c>
      <c r="C778" s="27" t="s">
        <v>1638</v>
      </c>
      <c r="D778">
        <v>0</v>
      </c>
      <c r="E778" s="2">
        <v>3.5</v>
      </c>
      <c r="F778" s="20">
        <v>45988</v>
      </c>
      <c r="G778" s="33">
        <v>1</v>
      </c>
      <c r="H778" s="20"/>
    </row>
    <row r="779" spans="1:8">
      <c r="A779">
        <v>6796</v>
      </c>
      <c r="B779" t="s">
        <v>381</v>
      </c>
      <c r="C779" t="s">
        <v>1639</v>
      </c>
      <c r="D779">
        <v>0</v>
      </c>
      <c r="E779" s="2">
        <v>3.8</v>
      </c>
      <c r="F779" s="20">
        <v>45988</v>
      </c>
      <c r="G779" s="33">
        <v>1</v>
      </c>
      <c r="H779" s="20"/>
    </row>
    <row r="780" spans="1:8">
      <c r="A780">
        <v>6795</v>
      </c>
      <c r="B780" t="s">
        <v>381</v>
      </c>
      <c r="C780" s="27" t="s">
        <v>1640</v>
      </c>
      <c r="D780">
        <v>0</v>
      </c>
      <c r="E780" s="2">
        <v>3.8</v>
      </c>
      <c r="F780" s="20">
        <v>45988</v>
      </c>
      <c r="G780" s="33">
        <v>1</v>
      </c>
      <c r="H780" s="20"/>
    </row>
    <row r="781" spans="1:8">
      <c r="A781">
        <v>6797</v>
      </c>
      <c r="B781" t="s">
        <v>381</v>
      </c>
      <c r="C781" t="s">
        <v>1641</v>
      </c>
      <c r="D781">
        <v>0</v>
      </c>
      <c r="E781" s="2">
        <v>2.9</v>
      </c>
      <c r="F781" s="20">
        <v>45988</v>
      </c>
      <c r="G781" s="33">
        <v>1</v>
      </c>
      <c r="H781" s="20"/>
    </row>
    <row r="782" spans="1:8">
      <c r="A782">
        <v>6801</v>
      </c>
      <c r="B782" t="s">
        <v>381</v>
      </c>
      <c r="C782" s="27" t="s">
        <v>1642</v>
      </c>
      <c r="D782">
        <v>0</v>
      </c>
      <c r="E782" s="2">
        <v>18.75</v>
      </c>
      <c r="F782" s="20">
        <v>45988</v>
      </c>
      <c r="G782" s="33">
        <v>1</v>
      </c>
      <c r="H782" s="20"/>
    </row>
    <row r="783" spans="1:8">
      <c r="A783">
        <v>6803</v>
      </c>
      <c r="B783" t="s">
        <v>381</v>
      </c>
      <c r="C783" s="27" t="s">
        <v>1643</v>
      </c>
      <c r="D783">
        <v>0</v>
      </c>
      <c r="E783" s="2">
        <v>4.3499999999999996</v>
      </c>
      <c r="F783" s="20">
        <v>45988</v>
      </c>
      <c r="G783" s="33">
        <v>1</v>
      </c>
      <c r="H783" s="20"/>
    </row>
    <row r="784" spans="1:8">
      <c r="A784">
        <v>6794</v>
      </c>
      <c r="B784" t="s">
        <v>381</v>
      </c>
      <c r="C784" s="27" t="s">
        <v>1644</v>
      </c>
      <c r="D784">
        <v>0</v>
      </c>
      <c r="E784" s="2">
        <v>3.9</v>
      </c>
      <c r="F784" s="20">
        <v>45988</v>
      </c>
      <c r="G784" s="33">
        <v>1</v>
      </c>
      <c r="H784" s="20"/>
    </row>
    <row r="785" spans="1:8">
      <c r="A785">
        <v>2190</v>
      </c>
      <c r="B785" t="s">
        <v>114</v>
      </c>
      <c r="C785" s="27" t="s">
        <v>269</v>
      </c>
      <c r="D785">
        <v>0</v>
      </c>
      <c r="E785" s="2">
        <v>14.9</v>
      </c>
      <c r="F785" s="20">
        <v>45326</v>
      </c>
      <c r="G785" s="33">
        <v>1</v>
      </c>
      <c r="H785" s="20"/>
    </row>
    <row r="786" spans="1:8">
      <c r="A786">
        <v>1675</v>
      </c>
      <c r="B786" t="s">
        <v>114</v>
      </c>
      <c r="C786" s="27" t="s">
        <v>270</v>
      </c>
      <c r="D786">
        <v>0</v>
      </c>
      <c r="E786" s="2">
        <v>19.5</v>
      </c>
      <c r="F786" s="20">
        <v>45326</v>
      </c>
      <c r="G786" s="33">
        <v>1</v>
      </c>
      <c r="H786" s="20"/>
    </row>
    <row r="787" spans="1:8">
      <c r="A787">
        <v>1676</v>
      </c>
      <c r="B787" t="s">
        <v>114</v>
      </c>
      <c r="C787" s="27" t="s">
        <v>271</v>
      </c>
      <c r="D787">
        <v>0</v>
      </c>
      <c r="E787" s="2">
        <v>8.1999999999999993</v>
      </c>
      <c r="F787" s="20">
        <v>45326</v>
      </c>
      <c r="G787" s="33">
        <v>1</v>
      </c>
      <c r="H787" s="20"/>
    </row>
    <row r="788" spans="1:8">
      <c r="A788">
        <v>1677</v>
      </c>
      <c r="B788" t="s">
        <v>114</v>
      </c>
      <c r="C788" s="27" t="s">
        <v>1001</v>
      </c>
      <c r="D788">
        <v>0</v>
      </c>
      <c r="E788" s="2">
        <v>13.5</v>
      </c>
      <c r="F788" s="20">
        <v>45326</v>
      </c>
      <c r="G788" s="33">
        <v>1</v>
      </c>
      <c r="H788" s="20"/>
    </row>
    <row r="789" spans="1:8">
      <c r="A789">
        <v>1678</v>
      </c>
      <c r="B789" t="s">
        <v>114</v>
      </c>
      <c r="C789" t="s">
        <v>1002</v>
      </c>
      <c r="D789">
        <v>0</v>
      </c>
      <c r="E789" s="2">
        <v>10.5</v>
      </c>
      <c r="F789" s="20">
        <v>45326</v>
      </c>
      <c r="G789" s="33">
        <v>1</v>
      </c>
      <c r="H789" s="20"/>
    </row>
    <row r="790" spans="1:8">
      <c r="A790">
        <v>6073</v>
      </c>
      <c r="B790" t="s">
        <v>114</v>
      </c>
      <c r="C790" t="s">
        <v>1003</v>
      </c>
      <c r="D790">
        <v>0</v>
      </c>
      <c r="E790" s="2">
        <v>12</v>
      </c>
      <c r="F790" s="20">
        <v>45351</v>
      </c>
      <c r="G790" s="33">
        <v>1</v>
      </c>
      <c r="H790" s="20"/>
    </row>
    <row r="791" spans="1:8">
      <c r="A791">
        <v>1679</v>
      </c>
      <c r="B791" t="s">
        <v>114</v>
      </c>
      <c r="C791" t="s">
        <v>1004</v>
      </c>
      <c r="D791">
        <v>0</v>
      </c>
      <c r="E791" s="2">
        <v>14.8</v>
      </c>
      <c r="F791" s="20">
        <v>45326</v>
      </c>
      <c r="G791" s="33">
        <v>1</v>
      </c>
      <c r="H791" s="20"/>
    </row>
    <row r="792" spans="1:8">
      <c r="A792">
        <v>1680</v>
      </c>
      <c r="B792" t="s">
        <v>114</v>
      </c>
      <c r="C792" t="s">
        <v>272</v>
      </c>
      <c r="D792">
        <v>0</v>
      </c>
      <c r="E792" s="2">
        <v>14.5</v>
      </c>
      <c r="F792" s="20">
        <v>45326</v>
      </c>
      <c r="G792" s="33">
        <v>1</v>
      </c>
      <c r="H792" s="20"/>
    </row>
    <row r="793" spans="1:8">
      <c r="A793">
        <v>1681</v>
      </c>
      <c r="B793" t="s">
        <v>114</v>
      </c>
      <c r="C793" s="27" t="s">
        <v>273</v>
      </c>
      <c r="D793">
        <v>0</v>
      </c>
      <c r="E793" s="2">
        <v>25.5</v>
      </c>
      <c r="F793" s="20">
        <v>45326</v>
      </c>
      <c r="G793" s="33">
        <v>1</v>
      </c>
      <c r="H793" s="20"/>
    </row>
    <row r="794" spans="1:8">
      <c r="A794">
        <v>1682</v>
      </c>
      <c r="B794" t="s">
        <v>114</v>
      </c>
      <c r="C794" s="27" t="s">
        <v>1005</v>
      </c>
      <c r="D794">
        <v>0</v>
      </c>
      <c r="E794" s="2">
        <v>8.1999999999999993</v>
      </c>
      <c r="F794" s="20">
        <v>45326</v>
      </c>
      <c r="G794" s="33">
        <v>1</v>
      </c>
      <c r="H794" s="20"/>
    </row>
    <row r="795" spans="1:8">
      <c r="A795">
        <v>1683</v>
      </c>
      <c r="B795" t="s">
        <v>114</v>
      </c>
      <c r="C795" t="s">
        <v>1006</v>
      </c>
      <c r="D795">
        <v>0</v>
      </c>
      <c r="E795" s="2">
        <v>18.5</v>
      </c>
      <c r="F795" s="20">
        <v>45326</v>
      </c>
      <c r="G795" s="33">
        <v>1</v>
      </c>
      <c r="H795" s="20"/>
    </row>
    <row r="796" spans="1:8">
      <c r="A796">
        <v>1684</v>
      </c>
      <c r="B796" t="s">
        <v>114</v>
      </c>
      <c r="C796" s="27" t="s">
        <v>1007</v>
      </c>
      <c r="D796">
        <v>0</v>
      </c>
      <c r="E796" s="2">
        <v>30.5</v>
      </c>
      <c r="F796" s="20">
        <v>45326</v>
      </c>
      <c r="G796" s="33">
        <v>1</v>
      </c>
      <c r="H796" s="20"/>
    </row>
    <row r="797" spans="1:8">
      <c r="A797">
        <v>6731</v>
      </c>
      <c r="B797" t="s">
        <v>114</v>
      </c>
      <c r="C797" t="s">
        <v>1008</v>
      </c>
      <c r="D797">
        <v>0</v>
      </c>
      <c r="E797" s="2">
        <v>22.5</v>
      </c>
      <c r="F797" s="20">
        <v>45777</v>
      </c>
      <c r="G797" s="33">
        <v>1</v>
      </c>
      <c r="H797" s="20"/>
    </row>
    <row r="798" spans="1:8">
      <c r="A798">
        <v>6550</v>
      </c>
      <c r="B798" t="s">
        <v>114</v>
      </c>
      <c r="C798" s="27" t="s">
        <v>1009</v>
      </c>
      <c r="D798">
        <v>0</v>
      </c>
      <c r="E798" s="2">
        <v>6.5</v>
      </c>
      <c r="F798" s="20">
        <v>45442</v>
      </c>
      <c r="G798" s="33">
        <v>1</v>
      </c>
      <c r="H798" s="20"/>
    </row>
    <row r="799" spans="1:8">
      <c r="A799">
        <v>6730</v>
      </c>
      <c r="B799" t="s">
        <v>114</v>
      </c>
      <c r="C799" t="s">
        <v>1010</v>
      </c>
      <c r="D799">
        <v>0</v>
      </c>
      <c r="E799" s="2">
        <v>9.6999999999999993</v>
      </c>
      <c r="F799" s="20">
        <v>45777</v>
      </c>
      <c r="G799" s="33">
        <v>1</v>
      </c>
      <c r="H799" s="20"/>
    </row>
    <row r="800" spans="1:8">
      <c r="A800">
        <v>1685</v>
      </c>
      <c r="B800" t="s">
        <v>114</v>
      </c>
      <c r="C800" t="s">
        <v>1011</v>
      </c>
      <c r="D800">
        <v>0</v>
      </c>
      <c r="E800" s="2">
        <v>14.5</v>
      </c>
      <c r="F800" s="20">
        <v>45326</v>
      </c>
      <c r="G800" s="33">
        <v>1</v>
      </c>
      <c r="H800" s="20"/>
    </row>
    <row r="801" spans="1:8">
      <c r="A801">
        <v>1686</v>
      </c>
      <c r="B801" t="s">
        <v>114</v>
      </c>
      <c r="C801" t="s">
        <v>1012</v>
      </c>
      <c r="D801">
        <v>0</v>
      </c>
      <c r="E801" s="2">
        <v>17.8</v>
      </c>
      <c r="F801" s="20">
        <v>45326</v>
      </c>
      <c r="G801" s="33">
        <v>1</v>
      </c>
      <c r="H801" s="20"/>
    </row>
    <row r="802" spans="1:8">
      <c r="A802">
        <v>1687</v>
      </c>
      <c r="B802" t="s">
        <v>114</v>
      </c>
      <c r="C802" t="s">
        <v>1013</v>
      </c>
      <c r="D802">
        <v>0</v>
      </c>
      <c r="E802" s="2">
        <v>14.8</v>
      </c>
      <c r="F802" s="20">
        <v>45326</v>
      </c>
      <c r="G802" s="33">
        <v>1</v>
      </c>
      <c r="H802" s="20"/>
    </row>
    <row r="803" spans="1:8">
      <c r="A803">
        <v>1688</v>
      </c>
      <c r="B803" t="s">
        <v>114</v>
      </c>
      <c r="C803" t="s">
        <v>1014</v>
      </c>
      <c r="D803">
        <v>0</v>
      </c>
      <c r="E803" s="2">
        <v>9.8000000000000007</v>
      </c>
      <c r="F803" s="20">
        <v>45326</v>
      </c>
      <c r="G803" s="33">
        <v>1</v>
      </c>
      <c r="H803" s="20"/>
    </row>
    <row r="804" spans="1:8">
      <c r="A804">
        <v>1689</v>
      </c>
      <c r="B804" t="s">
        <v>114</v>
      </c>
      <c r="C804" t="s">
        <v>1015</v>
      </c>
      <c r="D804">
        <v>0</v>
      </c>
      <c r="E804" s="2">
        <v>11.8</v>
      </c>
      <c r="F804" s="20">
        <v>45326</v>
      </c>
      <c r="G804" s="33">
        <v>1</v>
      </c>
      <c r="H804" s="20"/>
    </row>
    <row r="805" spans="1:8">
      <c r="A805">
        <v>6577</v>
      </c>
      <c r="B805" t="s">
        <v>114</v>
      </c>
      <c r="C805" s="27" t="s">
        <v>1016</v>
      </c>
      <c r="D805">
        <v>0</v>
      </c>
      <c r="E805" s="2">
        <v>15.9</v>
      </c>
      <c r="F805" s="20">
        <v>45503</v>
      </c>
      <c r="G805" s="33">
        <v>1</v>
      </c>
      <c r="H805" s="20"/>
    </row>
    <row r="806" spans="1:8">
      <c r="A806">
        <v>1690</v>
      </c>
      <c r="B806" t="s">
        <v>114</v>
      </c>
      <c r="C806" s="27" t="s">
        <v>1017</v>
      </c>
      <c r="D806">
        <v>0</v>
      </c>
      <c r="E806" s="2">
        <v>8.1999999999999993</v>
      </c>
      <c r="F806" s="20">
        <v>45326</v>
      </c>
      <c r="G806" s="33">
        <v>1</v>
      </c>
      <c r="H806" s="20"/>
    </row>
    <row r="807" spans="1:8">
      <c r="A807">
        <v>1691</v>
      </c>
      <c r="B807" t="s">
        <v>274</v>
      </c>
      <c r="C807" t="s">
        <v>275</v>
      </c>
      <c r="D807">
        <v>0</v>
      </c>
      <c r="E807" s="2">
        <v>0.7</v>
      </c>
      <c r="F807" s="20">
        <v>45326</v>
      </c>
      <c r="G807" s="33">
        <v>1</v>
      </c>
      <c r="H807" s="20"/>
    </row>
    <row r="808" spans="1:8">
      <c r="A808">
        <v>1692</v>
      </c>
      <c r="B808" t="s">
        <v>274</v>
      </c>
      <c r="C808" s="27" t="s">
        <v>1018</v>
      </c>
      <c r="D808">
        <v>0</v>
      </c>
      <c r="E808" s="2">
        <v>2.4</v>
      </c>
      <c r="F808" s="20">
        <v>45326</v>
      </c>
      <c r="G808" s="33">
        <v>1</v>
      </c>
      <c r="H808" s="20"/>
    </row>
    <row r="809" spans="1:8">
      <c r="A809">
        <v>1693</v>
      </c>
      <c r="B809" t="s">
        <v>274</v>
      </c>
      <c r="C809" s="27" t="s">
        <v>276</v>
      </c>
      <c r="D809">
        <v>0</v>
      </c>
      <c r="E809" s="2">
        <v>0.7</v>
      </c>
      <c r="F809" s="20">
        <v>45326</v>
      </c>
      <c r="G809" s="33">
        <v>1</v>
      </c>
      <c r="H809" s="20"/>
    </row>
    <row r="810" spans="1:8">
      <c r="A810">
        <v>1694</v>
      </c>
      <c r="B810" t="s">
        <v>274</v>
      </c>
      <c r="C810" s="27" t="s">
        <v>277</v>
      </c>
      <c r="D810" s="27">
        <v>0</v>
      </c>
      <c r="E810" s="2">
        <v>0.7</v>
      </c>
      <c r="F810" s="20">
        <v>45326</v>
      </c>
      <c r="G810" s="33">
        <v>1</v>
      </c>
      <c r="H810" s="20"/>
    </row>
    <row r="811" spans="1:8">
      <c r="A811">
        <v>1695</v>
      </c>
      <c r="B811" t="s">
        <v>274</v>
      </c>
      <c r="C811" t="s">
        <v>278</v>
      </c>
      <c r="D811">
        <v>0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1696</v>
      </c>
      <c r="B812" t="s">
        <v>274</v>
      </c>
      <c r="C812" s="27" t="s">
        <v>1019</v>
      </c>
      <c r="D812">
        <v>0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1697</v>
      </c>
      <c r="B813" t="s">
        <v>274</v>
      </c>
      <c r="C813" s="27" t="s">
        <v>1020</v>
      </c>
      <c r="D813">
        <v>0</v>
      </c>
      <c r="E813" s="2">
        <v>0.66</v>
      </c>
      <c r="F813" s="20">
        <v>45326</v>
      </c>
      <c r="G813" s="33">
        <v>1</v>
      </c>
      <c r="H813" s="20"/>
    </row>
    <row r="814" spans="1:8">
      <c r="A814">
        <v>1698</v>
      </c>
      <c r="B814" t="s">
        <v>274</v>
      </c>
      <c r="C814" s="27" t="s">
        <v>1021</v>
      </c>
      <c r="D814">
        <v>0</v>
      </c>
      <c r="E814" s="2">
        <v>0.66</v>
      </c>
      <c r="F814" s="20">
        <v>45326</v>
      </c>
      <c r="G814" s="33">
        <v>1</v>
      </c>
      <c r="H814" s="20"/>
    </row>
    <row r="815" spans="1:8">
      <c r="A815">
        <v>1699</v>
      </c>
      <c r="B815" t="s">
        <v>274</v>
      </c>
      <c r="C815" s="27" t="s">
        <v>279</v>
      </c>
      <c r="D815">
        <v>0</v>
      </c>
      <c r="E815" s="2">
        <v>84</v>
      </c>
      <c r="F815" s="20">
        <v>45326</v>
      </c>
      <c r="G815" s="33">
        <v>1</v>
      </c>
      <c r="H815" s="20"/>
    </row>
    <row r="816" spans="1:8">
      <c r="A816">
        <v>2065</v>
      </c>
      <c r="B816" t="s">
        <v>274</v>
      </c>
      <c r="C816" s="27" t="s">
        <v>280</v>
      </c>
      <c r="D816">
        <v>0</v>
      </c>
      <c r="E816" s="2">
        <v>0.7</v>
      </c>
      <c r="F816" s="20">
        <v>45326</v>
      </c>
      <c r="G816" s="33">
        <v>1</v>
      </c>
      <c r="H816" s="20"/>
    </row>
    <row r="817" spans="1:8">
      <c r="A817">
        <v>1700</v>
      </c>
      <c r="B817" t="s">
        <v>274</v>
      </c>
      <c r="C817" s="27" t="s">
        <v>281</v>
      </c>
      <c r="D817">
        <v>0</v>
      </c>
      <c r="E817" s="2">
        <v>0.66</v>
      </c>
      <c r="F817" s="20">
        <v>45326</v>
      </c>
      <c r="G817" s="33">
        <v>1</v>
      </c>
      <c r="H817" s="20"/>
    </row>
    <row r="818" spans="1:8">
      <c r="A818">
        <v>2139</v>
      </c>
      <c r="B818" t="s">
        <v>117</v>
      </c>
      <c r="C818" s="27" t="s">
        <v>282</v>
      </c>
      <c r="D818">
        <v>0</v>
      </c>
      <c r="E818" s="2">
        <v>7.95</v>
      </c>
      <c r="F818" s="20">
        <v>45326</v>
      </c>
      <c r="G818" s="33">
        <v>1</v>
      </c>
      <c r="H818" s="20"/>
    </row>
    <row r="819" spans="1:8">
      <c r="A819">
        <v>2140</v>
      </c>
      <c r="B819" t="s">
        <v>117</v>
      </c>
      <c r="C819" s="27" t="s">
        <v>283</v>
      </c>
      <c r="D819">
        <v>0</v>
      </c>
      <c r="E819" s="2">
        <v>8.6300000000000008</v>
      </c>
      <c r="F819" s="20">
        <v>45326</v>
      </c>
      <c r="G819" s="33">
        <v>1</v>
      </c>
      <c r="H819" s="20"/>
    </row>
    <row r="820" spans="1:8">
      <c r="A820">
        <v>1701</v>
      </c>
      <c r="B820" t="s">
        <v>117</v>
      </c>
      <c r="C820" s="27" t="s">
        <v>284</v>
      </c>
      <c r="D820">
        <v>0</v>
      </c>
      <c r="E820" s="2">
        <v>24.7</v>
      </c>
      <c r="F820" s="20">
        <v>45326</v>
      </c>
      <c r="G820" s="33">
        <v>1</v>
      </c>
      <c r="H820" s="20"/>
    </row>
    <row r="821" spans="1:8">
      <c r="A821">
        <v>1702</v>
      </c>
      <c r="B821" t="s">
        <v>117</v>
      </c>
      <c r="C821" s="27" t="s">
        <v>285</v>
      </c>
      <c r="D821">
        <v>0</v>
      </c>
      <c r="E821" s="2">
        <v>8.8000000000000007</v>
      </c>
      <c r="F821" s="20">
        <v>45326</v>
      </c>
      <c r="G821" s="33">
        <v>1</v>
      </c>
      <c r="H821" s="20"/>
    </row>
    <row r="822" spans="1:8">
      <c r="A822">
        <v>1703</v>
      </c>
      <c r="B822" t="s">
        <v>117</v>
      </c>
      <c r="C822" s="27" t="s">
        <v>286</v>
      </c>
      <c r="D822">
        <v>0</v>
      </c>
      <c r="E822" s="2">
        <v>10.93</v>
      </c>
      <c r="F822" s="20">
        <v>45326</v>
      </c>
      <c r="G822" s="33">
        <v>1</v>
      </c>
      <c r="H822" s="20"/>
    </row>
    <row r="823" spans="1:8">
      <c r="A823">
        <v>1704</v>
      </c>
      <c r="B823" t="s">
        <v>117</v>
      </c>
      <c r="C823" s="27" t="s">
        <v>287</v>
      </c>
      <c r="D823">
        <v>0</v>
      </c>
      <c r="E823" s="2">
        <v>10.93</v>
      </c>
      <c r="F823" s="20">
        <v>45326</v>
      </c>
      <c r="G823" s="33">
        <v>1</v>
      </c>
      <c r="H823" s="20"/>
    </row>
    <row r="824" spans="1:8">
      <c r="A824">
        <v>2965</v>
      </c>
      <c r="B824" t="s">
        <v>117</v>
      </c>
      <c r="C824" s="27" t="s">
        <v>288</v>
      </c>
      <c r="D824">
        <v>0</v>
      </c>
      <c r="E824" s="2">
        <v>11.39</v>
      </c>
      <c r="F824" s="20">
        <v>45331</v>
      </c>
      <c r="G824" s="33">
        <v>1</v>
      </c>
      <c r="H824" s="20"/>
    </row>
    <row r="825" spans="1:8">
      <c r="A825">
        <v>1705</v>
      </c>
      <c r="B825" t="s">
        <v>117</v>
      </c>
      <c r="C825" s="27" t="s">
        <v>289</v>
      </c>
      <c r="D825">
        <v>0</v>
      </c>
      <c r="E825" s="2">
        <v>4.87</v>
      </c>
      <c r="F825" s="20">
        <v>45326</v>
      </c>
      <c r="G825" s="33">
        <v>1</v>
      </c>
      <c r="H825" s="20"/>
    </row>
    <row r="826" spans="1:8">
      <c r="A826">
        <v>1706</v>
      </c>
      <c r="B826" t="s">
        <v>117</v>
      </c>
      <c r="C826" s="27" t="s">
        <v>1022</v>
      </c>
      <c r="D826">
        <v>0</v>
      </c>
      <c r="E826" s="2">
        <v>4.87</v>
      </c>
      <c r="F826" s="20">
        <v>45326</v>
      </c>
      <c r="G826" s="33">
        <v>1</v>
      </c>
      <c r="H826" s="20"/>
    </row>
    <row r="827" spans="1:8">
      <c r="A827">
        <v>1707</v>
      </c>
      <c r="B827" t="s">
        <v>117</v>
      </c>
      <c r="C827" s="27" t="s">
        <v>1023</v>
      </c>
      <c r="D827">
        <v>0</v>
      </c>
      <c r="E827" s="2">
        <v>12.65</v>
      </c>
      <c r="F827" s="20">
        <v>45326</v>
      </c>
      <c r="G827" s="33">
        <v>1</v>
      </c>
      <c r="H827" s="20"/>
    </row>
    <row r="828" spans="1:8">
      <c r="A828">
        <v>2964</v>
      </c>
      <c r="B828" t="s">
        <v>117</v>
      </c>
      <c r="C828" t="s">
        <v>1024</v>
      </c>
      <c r="D828">
        <v>0</v>
      </c>
      <c r="E828" s="2">
        <v>0.57999999999999996</v>
      </c>
      <c r="F828" s="20">
        <v>45331</v>
      </c>
      <c r="G828" s="33">
        <v>1</v>
      </c>
      <c r="H828" s="20"/>
    </row>
    <row r="829" spans="1:8">
      <c r="A829">
        <v>1708</v>
      </c>
      <c r="B829" t="s">
        <v>117</v>
      </c>
      <c r="C829" t="s">
        <v>290</v>
      </c>
      <c r="D829">
        <v>0</v>
      </c>
      <c r="E829" s="2">
        <v>17.57</v>
      </c>
      <c r="F829" s="20">
        <v>45326</v>
      </c>
      <c r="G829" s="33">
        <v>1</v>
      </c>
      <c r="H829" s="20"/>
    </row>
    <row r="830" spans="1:8">
      <c r="A830">
        <v>1709</v>
      </c>
      <c r="B830" t="s">
        <v>117</v>
      </c>
      <c r="C830" s="27" t="s">
        <v>1025</v>
      </c>
      <c r="D830">
        <v>0</v>
      </c>
      <c r="E830" s="2">
        <v>5.95</v>
      </c>
      <c r="F830" s="20">
        <v>45326</v>
      </c>
      <c r="G830" s="33">
        <v>1</v>
      </c>
      <c r="H830" s="20"/>
    </row>
    <row r="831" spans="1:8">
      <c r="A831">
        <v>1710</v>
      </c>
      <c r="B831" t="s">
        <v>117</v>
      </c>
      <c r="C831" s="27" t="s">
        <v>291</v>
      </c>
      <c r="D831">
        <v>0</v>
      </c>
      <c r="E831" s="2">
        <v>5.87</v>
      </c>
      <c r="F831" s="20">
        <v>45326</v>
      </c>
      <c r="G831" s="33">
        <v>1</v>
      </c>
      <c r="H831" s="20"/>
    </row>
    <row r="832" spans="1:8">
      <c r="A832">
        <v>1711</v>
      </c>
      <c r="B832" t="s">
        <v>117</v>
      </c>
      <c r="C832" s="27" t="s">
        <v>1026</v>
      </c>
      <c r="D832">
        <v>0</v>
      </c>
      <c r="E832" s="2">
        <v>5.87</v>
      </c>
      <c r="F832" s="20">
        <v>45326</v>
      </c>
      <c r="G832" s="33">
        <v>1</v>
      </c>
      <c r="H832" s="20"/>
    </row>
    <row r="833" spans="1:8">
      <c r="A833">
        <v>6790</v>
      </c>
      <c r="B833" t="s">
        <v>117</v>
      </c>
      <c r="C833" s="27" t="s">
        <v>1645</v>
      </c>
      <c r="D833">
        <v>0</v>
      </c>
      <c r="E833" s="2">
        <v>1.18</v>
      </c>
      <c r="F833" s="20">
        <v>45988</v>
      </c>
      <c r="G833" s="33">
        <v>1</v>
      </c>
      <c r="H833" s="20"/>
    </row>
    <row r="834" spans="1:8">
      <c r="A834">
        <v>1712</v>
      </c>
      <c r="B834" t="s">
        <v>117</v>
      </c>
      <c r="C834" s="27" t="s">
        <v>292</v>
      </c>
      <c r="D834">
        <v>0</v>
      </c>
      <c r="E834" s="2">
        <v>8.4</v>
      </c>
      <c r="F834" s="20">
        <v>45326</v>
      </c>
      <c r="G834" s="33">
        <v>1</v>
      </c>
      <c r="H834" s="20"/>
    </row>
    <row r="835" spans="1:8">
      <c r="A835">
        <v>2133</v>
      </c>
      <c r="B835" t="s">
        <v>117</v>
      </c>
      <c r="C835" s="27" t="s">
        <v>293</v>
      </c>
      <c r="D835">
        <v>0</v>
      </c>
      <c r="E835" s="2">
        <v>11.03</v>
      </c>
      <c r="F835" s="20">
        <v>45326</v>
      </c>
      <c r="G835" s="33">
        <v>1</v>
      </c>
      <c r="H835" s="20"/>
    </row>
    <row r="836" spans="1:8">
      <c r="A836">
        <v>1713</v>
      </c>
      <c r="B836" t="s">
        <v>117</v>
      </c>
      <c r="C836" s="27" t="s">
        <v>1027</v>
      </c>
      <c r="D836">
        <v>0</v>
      </c>
      <c r="E836" s="2">
        <v>3.43</v>
      </c>
      <c r="F836" s="20">
        <v>45326</v>
      </c>
      <c r="G836" s="33">
        <v>1</v>
      </c>
      <c r="H836" s="20"/>
    </row>
    <row r="837" spans="1:8">
      <c r="A837">
        <v>1714</v>
      </c>
      <c r="B837" t="s">
        <v>117</v>
      </c>
      <c r="C837" s="27" t="s">
        <v>1028</v>
      </c>
      <c r="D837">
        <v>0</v>
      </c>
      <c r="E837" s="2">
        <v>39.71</v>
      </c>
      <c r="F837" s="20">
        <v>45326</v>
      </c>
      <c r="G837" s="33">
        <v>1</v>
      </c>
      <c r="H837" s="20"/>
    </row>
    <row r="838" spans="1:8">
      <c r="A838">
        <v>6807</v>
      </c>
      <c r="B838" t="s">
        <v>117</v>
      </c>
      <c r="C838" s="27" t="s">
        <v>1029</v>
      </c>
      <c r="D838">
        <v>0</v>
      </c>
      <c r="E838" s="2">
        <v>14.3</v>
      </c>
      <c r="F838" s="20">
        <v>45989</v>
      </c>
      <c r="G838" s="33">
        <v>1</v>
      </c>
      <c r="H838" s="20"/>
    </row>
    <row r="839" spans="1:8">
      <c r="A839">
        <v>1715</v>
      </c>
      <c r="B839" t="s">
        <v>117</v>
      </c>
      <c r="C839" s="27" t="s">
        <v>294</v>
      </c>
      <c r="D839">
        <v>0</v>
      </c>
      <c r="E839" s="2">
        <v>15.31</v>
      </c>
      <c r="F839" s="20">
        <v>45326</v>
      </c>
      <c r="G839" s="33">
        <v>1</v>
      </c>
      <c r="H839" s="20"/>
    </row>
    <row r="840" spans="1:8">
      <c r="A840">
        <v>1717</v>
      </c>
      <c r="B840" t="s">
        <v>117</v>
      </c>
      <c r="C840" s="27" t="s">
        <v>295</v>
      </c>
      <c r="D840">
        <v>0</v>
      </c>
      <c r="E840" s="2">
        <v>0.9</v>
      </c>
      <c r="F840" s="20">
        <v>45326</v>
      </c>
      <c r="G840" s="33">
        <v>1</v>
      </c>
      <c r="H840" s="20"/>
    </row>
    <row r="841" spans="1:8">
      <c r="A841">
        <v>1718</v>
      </c>
      <c r="B841" t="s">
        <v>117</v>
      </c>
      <c r="C841" s="27" t="s">
        <v>296</v>
      </c>
      <c r="D841">
        <v>0</v>
      </c>
      <c r="E841" s="2">
        <v>0.9</v>
      </c>
      <c r="F841" s="20">
        <v>45326</v>
      </c>
      <c r="G841" s="33">
        <v>1</v>
      </c>
      <c r="H841" s="20"/>
    </row>
    <row r="842" spans="1:8">
      <c r="A842">
        <v>1716</v>
      </c>
      <c r="B842" t="s">
        <v>117</v>
      </c>
      <c r="C842" t="s">
        <v>1030</v>
      </c>
      <c r="D842">
        <v>0</v>
      </c>
      <c r="E842" s="2">
        <v>0.7</v>
      </c>
      <c r="F842" s="20">
        <v>45326</v>
      </c>
      <c r="G842" s="33">
        <v>1</v>
      </c>
      <c r="H842" s="20"/>
    </row>
    <row r="843" spans="1:8">
      <c r="A843">
        <v>1719</v>
      </c>
      <c r="B843" t="s">
        <v>117</v>
      </c>
      <c r="C843" s="27" t="s">
        <v>297</v>
      </c>
      <c r="D843">
        <v>0</v>
      </c>
      <c r="E843" s="2">
        <v>0.9</v>
      </c>
      <c r="F843" s="20">
        <v>45326</v>
      </c>
      <c r="G843" s="33">
        <v>1</v>
      </c>
      <c r="H843" s="20"/>
    </row>
    <row r="844" spans="1:8">
      <c r="A844">
        <v>1720</v>
      </c>
      <c r="B844" t="s">
        <v>117</v>
      </c>
      <c r="C844" s="27" t="s">
        <v>1031</v>
      </c>
      <c r="D844">
        <v>0</v>
      </c>
      <c r="E844" s="2">
        <v>2.91</v>
      </c>
      <c r="F844" s="20">
        <v>45326</v>
      </c>
      <c r="G844" s="33">
        <v>1</v>
      </c>
      <c r="H844" s="20"/>
    </row>
    <row r="845" spans="1:8">
      <c r="A845">
        <v>2138</v>
      </c>
      <c r="B845" t="s">
        <v>117</v>
      </c>
      <c r="C845" s="27" t="s">
        <v>1032</v>
      </c>
      <c r="D845">
        <v>0</v>
      </c>
      <c r="E845" s="2">
        <v>5.03</v>
      </c>
      <c r="F845" s="20">
        <v>45326</v>
      </c>
      <c r="G845" s="33">
        <v>1</v>
      </c>
      <c r="H845" s="20"/>
    </row>
    <row r="846" spans="1:8">
      <c r="A846">
        <v>2135</v>
      </c>
      <c r="B846" t="s">
        <v>117</v>
      </c>
      <c r="C846" s="27" t="s">
        <v>298</v>
      </c>
      <c r="D846">
        <v>0</v>
      </c>
      <c r="E846" s="2">
        <v>6.59</v>
      </c>
      <c r="F846" s="20">
        <v>45326</v>
      </c>
      <c r="G846" s="33">
        <v>1</v>
      </c>
      <c r="H846" s="20"/>
    </row>
    <row r="847" spans="1:8">
      <c r="A847">
        <v>2137</v>
      </c>
      <c r="B847" t="s">
        <v>117</v>
      </c>
      <c r="C847" s="27" t="s">
        <v>1033</v>
      </c>
      <c r="D847">
        <v>0</v>
      </c>
      <c r="E847" s="2">
        <v>2.79</v>
      </c>
      <c r="F847" s="20">
        <v>45326</v>
      </c>
      <c r="G847" s="33">
        <v>1</v>
      </c>
      <c r="H847" s="20"/>
    </row>
    <row r="848" spans="1:8">
      <c r="A848">
        <v>1721</v>
      </c>
      <c r="B848" t="s">
        <v>117</v>
      </c>
      <c r="C848" t="s">
        <v>1034</v>
      </c>
      <c r="D848">
        <v>0</v>
      </c>
      <c r="E848" s="2">
        <v>0.99</v>
      </c>
      <c r="F848" s="20">
        <v>45326</v>
      </c>
      <c r="G848" s="33">
        <v>1</v>
      </c>
      <c r="H848" s="20"/>
    </row>
    <row r="849" spans="1:8">
      <c r="A849">
        <v>1722</v>
      </c>
      <c r="B849" t="s">
        <v>117</v>
      </c>
      <c r="C849" s="27" t="s">
        <v>1035</v>
      </c>
      <c r="D849">
        <v>0</v>
      </c>
      <c r="E849" s="2">
        <v>15.8</v>
      </c>
      <c r="F849" s="20">
        <v>45326</v>
      </c>
      <c r="G849" s="33">
        <v>1</v>
      </c>
      <c r="H849" s="20"/>
    </row>
    <row r="850" spans="1:8">
      <c r="A850">
        <v>2144</v>
      </c>
      <c r="B850" t="s">
        <v>117</v>
      </c>
      <c r="C850" t="s">
        <v>299</v>
      </c>
      <c r="D850">
        <v>0</v>
      </c>
      <c r="E850" s="2">
        <v>22.8</v>
      </c>
      <c r="F850" s="20">
        <v>45326</v>
      </c>
      <c r="G850" s="33">
        <v>1</v>
      </c>
      <c r="H850" s="20"/>
    </row>
    <row r="851" spans="1:8">
      <c r="A851">
        <v>2143</v>
      </c>
      <c r="B851" t="s">
        <v>117</v>
      </c>
      <c r="C851" t="s">
        <v>300</v>
      </c>
      <c r="D851">
        <v>0</v>
      </c>
      <c r="E851" s="2">
        <v>22.8</v>
      </c>
      <c r="F851" s="20">
        <v>45326</v>
      </c>
      <c r="G851" s="33">
        <v>1</v>
      </c>
      <c r="H851" s="20"/>
    </row>
    <row r="852" spans="1:8">
      <c r="A852">
        <v>1723</v>
      </c>
      <c r="B852" t="s">
        <v>117</v>
      </c>
      <c r="C852" t="s">
        <v>301</v>
      </c>
      <c r="D852">
        <v>0</v>
      </c>
      <c r="E852" s="2">
        <v>13.95</v>
      </c>
      <c r="F852" s="20">
        <v>45326</v>
      </c>
      <c r="G852" s="33">
        <v>1</v>
      </c>
      <c r="H852" s="20"/>
    </row>
    <row r="853" spans="1:8">
      <c r="A853">
        <v>1724</v>
      </c>
      <c r="B853" t="s">
        <v>117</v>
      </c>
      <c r="C853" s="27" t="s">
        <v>302</v>
      </c>
      <c r="D853">
        <v>0</v>
      </c>
      <c r="E853" s="2">
        <v>11.41</v>
      </c>
      <c r="F853" s="20">
        <v>45326</v>
      </c>
      <c r="G853" s="33">
        <v>1</v>
      </c>
      <c r="H853" s="20"/>
    </row>
    <row r="854" spans="1:8">
      <c r="A854">
        <v>1725</v>
      </c>
      <c r="B854" t="s">
        <v>117</v>
      </c>
      <c r="C854" s="27" t="s">
        <v>303</v>
      </c>
      <c r="D854">
        <v>0</v>
      </c>
      <c r="E854" s="2">
        <v>29.23</v>
      </c>
      <c r="F854" s="20">
        <v>45326</v>
      </c>
      <c r="G854" s="33">
        <v>1</v>
      </c>
      <c r="H854" s="20"/>
    </row>
    <row r="855" spans="1:8">
      <c r="A855">
        <v>2968</v>
      </c>
      <c r="B855" t="s">
        <v>117</v>
      </c>
      <c r="C855" t="s">
        <v>1036</v>
      </c>
      <c r="D855">
        <v>0</v>
      </c>
      <c r="E855" s="2">
        <v>33.07</v>
      </c>
      <c r="F855" s="20">
        <v>45331</v>
      </c>
      <c r="G855" s="33">
        <v>1</v>
      </c>
      <c r="H855" s="20"/>
    </row>
    <row r="856" spans="1:8">
      <c r="A856">
        <v>2969</v>
      </c>
      <c r="B856" t="s">
        <v>117</v>
      </c>
      <c r="C856" s="27" t="s">
        <v>1037</v>
      </c>
      <c r="D856">
        <v>0</v>
      </c>
      <c r="E856" s="2">
        <v>8.26</v>
      </c>
      <c r="F856" s="20">
        <v>45331</v>
      </c>
      <c r="G856" s="33">
        <v>1</v>
      </c>
      <c r="H856" s="20"/>
    </row>
    <row r="857" spans="1:8">
      <c r="A857">
        <v>1734</v>
      </c>
      <c r="B857" t="s">
        <v>117</v>
      </c>
      <c r="C857" s="27" t="s">
        <v>304</v>
      </c>
      <c r="D857">
        <v>0</v>
      </c>
      <c r="E857" s="2">
        <v>20.9</v>
      </c>
      <c r="F857" s="20">
        <v>45326</v>
      </c>
      <c r="G857" s="33">
        <v>1</v>
      </c>
      <c r="H857" s="20"/>
    </row>
    <row r="858" spans="1:8">
      <c r="A858">
        <v>6808</v>
      </c>
      <c r="B858" t="s">
        <v>117</v>
      </c>
      <c r="C858" s="27" t="s">
        <v>1038</v>
      </c>
      <c r="D858">
        <v>0</v>
      </c>
      <c r="E858" s="2">
        <v>19.28</v>
      </c>
      <c r="F858" s="20">
        <v>45989</v>
      </c>
      <c r="G858" s="33">
        <v>1</v>
      </c>
      <c r="H858" s="20"/>
    </row>
    <row r="859" spans="1:8">
      <c r="A859">
        <v>2967</v>
      </c>
      <c r="B859" t="s">
        <v>117</v>
      </c>
      <c r="C859" s="27" t="s">
        <v>305</v>
      </c>
      <c r="D859">
        <v>0</v>
      </c>
      <c r="E859" s="2">
        <v>36.049999999999997</v>
      </c>
      <c r="F859" s="20">
        <v>45331</v>
      </c>
      <c r="G859" s="33">
        <v>1</v>
      </c>
      <c r="H859" s="20"/>
    </row>
    <row r="860" spans="1:8">
      <c r="A860">
        <v>1735</v>
      </c>
      <c r="B860" t="s">
        <v>117</v>
      </c>
      <c r="C860" s="27" t="s">
        <v>1039</v>
      </c>
      <c r="D860">
        <v>0</v>
      </c>
      <c r="E860" s="2">
        <v>5.4</v>
      </c>
      <c r="F860" s="20">
        <v>45326</v>
      </c>
      <c r="G860" s="33">
        <v>1</v>
      </c>
      <c r="H860" s="20"/>
    </row>
    <row r="861" spans="1:8">
      <c r="A861">
        <v>1736</v>
      </c>
      <c r="B861" t="s">
        <v>117</v>
      </c>
      <c r="C861" s="27" t="s">
        <v>306</v>
      </c>
      <c r="D861">
        <v>0</v>
      </c>
      <c r="E861" s="2">
        <v>7.38</v>
      </c>
      <c r="F861" s="20">
        <v>45326</v>
      </c>
      <c r="G861" s="33">
        <v>1</v>
      </c>
      <c r="H861" s="20"/>
    </row>
    <row r="862" spans="1:8">
      <c r="A862">
        <v>1737</v>
      </c>
      <c r="B862" t="s">
        <v>117</v>
      </c>
      <c r="C862" t="s">
        <v>307</v>
      </c>
      <c r="D862">
        <v>0</v>
      </c>
      <c r="E862" s="2">
        <v>8.42</v>
      </c>
      <c r="F862" s="20">
        <v>45326</v>
      </c>
      <c r="G862" s="33">
        <v>1</v>
      </c>
      <c r="H862" s="20"/>
    </row>
    <row r="863" spans="1:8">
      <c r="A863">
        <v>1738</v>
      </c>
      <c r="B863" t="s">
        <v>117</v>
      </c>
      <c r="C863" s="27" t="s">
        <v>308</v>
      </c>
      <c r="D863">
        <v>0</v>
      </c>
      <c r="E863" s="2">
        <v>8.81</v>
      </c>
      <c r="F863" s="20">
        <v>45326</v>
      </c>
      <c r="G863" s="33">
        <v>1</v>
      </c>
      <c r="H863" s="20"/>
    </row>
    <row r="864" spans="1:8">
      <c r="A864">
        <v>2134</v>
      </c>
      <c r="B864" t="s">
        <v>117</v>
      </c>
      <c r="C864" s="27" t="s">
        <v>309</v>
      </c>
      <c r="D864" s="27">
        <v>0</v>
      </c>
      <c r="E864" s="2">
        <v>15.95</v>
      </c>
      <c r="F864" s="20">
        <v>45326</v>
      </c>
      <c r="G864" s="33">
        <v>1</v>
      </c>
      <c r="H864" s="20"/>
    </row>
    <row r="865" spans="1:8">
      <c r="A865">
        <v>2068</v>
      </c>
      <c r="B865" t="s">
        <v>117</v>
      </c>
      <c r="C865" s="27" t="s">
        <v>171</v>
      </c>
      <c r="D865">
        <v>0</v>
      </c>
      <c r="E865" s="2">
        <v>13.98</v>
      </c>
      <c r="F865" s="20">
        <v>45326</v>
      </c>
      <c r="G865" s="33">
        <v>1</v>
      </c>
      <c r="H865" s="20"/>
    </row>
    <row r="866" spans="1:8">
      <c r="A866">
        <v>1739</v>
      </c>
      <c r="B866" t="s">
        <v>117</v>
      </c>
      <c r="C866" s="27" t="s">
        <v>1040</v>
      </c>
      <c r="D866">
        <v>0</v>
      </c>
      <c r="E866" s="2">
        <v>6.2</v>
      </c>
      <c r="F866" s="20">
        <v>45326</v>
      </c>
      <c r="G866" s="33">
        <v>1</v>
      </c>
      <c r="H866" s="20"/>
    </row>
    <row r="867" spans="1:8">
      <c r="A867">
        <v>2136</v>
      </c>
      <c r="B867" t="s">
        <v>117</v>
      </c>
      <c r="C867" s="27" t="s">
        <v>1041</v>
      </c>
      <c r="D867">
        <v>0</v>
      </c>
      <c r="E867" s="2">
        <v>16.100000000000001</v>
      </c>
      <c r="F867" s="20">
        <v>45326</v>
      </c>
      <c r="G867" s="33">
        <v>1</v>
      </c>
      <c r="H867" s="20"/>
    </row>
    <row r="868" spans="1:8">
      <c r="A868">
        <v>1740</v>
      </c>
      <c r="B868" t="s">
        <v>117</v>
      </c>
      <c r="C868" s="27" t="s">
        <v>1042</v>
      </c>
      <c r="D868">
        <v>0</v>
      </c>
      <c r="E868" s="2">
        <v>6.22</v>
      </c>
      <c r="F868" s="20">
        <v>45326</v>
      </c>
      <c r="G868" s="33">
        <v>1</v>
      </c>
      <c r="H868" s="20"/>
    </row>
    <row r="869" spans="1:8">
      <c r="A869">
        <v>2966</v>
      </c>
      <c r="B869" t="s">
        <v>117</v>
      </c>
      <c r="C869" s="27" t="s">
        <v>310</v>
      </c>
      <c r="D869">
        <v>0</v>
      </c>
      <c r="E869" s="2">
        <v>7.17</v>
      </c>
      <c r="F869" s="20">
        <v>45331</v>
      </c>
      <c r="G869" s="33">
        <v>1</v>
      </c>
      <c r="H869" s="20"/>
    </row>
    <row r="870" spans="1:8">
      <c r="A870">
        <v>6787</v>
      </c>
      <c r="B870" t="s">
        <v>117</v>
      </c>
      <c r="C870" s="27" t="s">
        <v>1646</v>
      </c>
      <c r="D870">
        <v>0</v>
      </c>
      <c r="E870" s="2">
        <v>3.75</v>
      </c>
      <c r="F870" s="20">
        <v>45988</v>
      </c>
      <c r="G870" s="33">
        <v>1</v>
      </c>
      <c r="H870" s="20"/>
    </row>
    <row r="871" spans="1:8">
      <c r="A871">
        <v>6788</v>
      </c>
      <c r="B871" t="s">
        <v>117</v>
      </c>
      <c r="C871" s="27" t="s">
        <v>1646</v>
      </c>
      <c r="D871">
        <v>0</v>
      </c>
      <c r="E871" s="2">
        <v>3.75</v>
      </c>
      <c r="F871" s="20">
        <v>45988</v>
      </c>
      <c r="G871" s="33">
        <v>1</v>
      </c>
      <c r="H871" s="20"/>
    </row>
    <row r="872" spans="1:8">
      <c r="A872">
        <v>1741</v>
      </c>
      <c r="B872" t="s">
        <v>117</v>
      </c>
      <c r="C872" s="27" t="s">
        <v>311</v>
      </c>
      <c r="D872" s="27">
        <v>0</v>
      </c>
      <c r="E872" s="2">
        <v>28.9</v>
      </c>
      <c r="F872" s="20">
        <v>45326</v>
      </c>
      <c r="G872" s="33">
        <v>1</v>
      </c>
      <c r="H872" s="20"/>
    </row>
    <row r="873" spans="1:8">
      <c r="A873">
        <v>6789</v>
      </c>
      <c r="B873" t="s">
        <v>117</v>
      </c>
      <c r="C873" s="27" t="s">
        <v>1647</v>
      </c>
      <c r="D873">
        <v>0</v>
      </c>
      <c r="E873" s="2">
        <v>17.62</v>
      </c>
      <c r="F873" s="20">
        <v>45988</v>
      </c>
      <c r="G873" s="33">
        <v>1</v>
      </c>
      <c r="H873" s="20"/>
    </row>
    <row r="874" spans="1:8">
      <c r="A874">
        <v>1742</v>
      </c>
      <c r="B874" t="s">
        <v>117</v>
      </c>
      <c r="C874" s="27" t="s">
        <v>312</v>
      </c>
      <c r="D874">
        <v>0</v>
      </c>
      <c r="E874" s="2">
        <v>4.8</v>
      </c>
      <c r="F874" s="20">
        <v>45326</v>
      </c>
      <c r="G874" s="33">
        <v>1</v>
      </c>
      <c r="H874" s="20"/>
    </row>
    <row r="875" spans="1:8">
      <c r="A875">
        <v>1743</v>
      </c>
      <c r="B875" t="s">
        <v>117</v>
      </c>
      <c r="C875" s="27" t="s">
        <v>1043</v>
      </c>
      <c r="D875">
        <v>0</v>
      </c>
      <c r="E875" s="2">
        <v>4.8</v>
      </c>
      <c r="F875" s="20">
        <v>45326</v>
      </c>
      <c r="G875" s="33">
        <v>1</v>
      </c>
      <c r="H875" s="20"/>
    </row>
    <row r="876" spans="1:8">
      <c r="A876">
        <v>1726</v>
      </c>
      <c r="B876" t="s">
        <v>117</v>
      </c>
      <c r="C876" s="27" t="s">
        <v>1044</v>
      </c>
      <c r="D876">
        <v>0</v>
      </c>
      <c r="E876" s="2">
        <v>2.4900000000000002</v>
      </c>
      <c r="F876" s="20">
        <v>45326</v>
      </c>
      <c r="G876" s="33">
        <v>1</v>
      </c>
      <c r="H876" s="20"/>
    </row>
    <row r="877" spans="1:8">
      <c r="A877">
        <v>1727</v>
      </c>
      <c r="B877" t="s">
        <v>117</v>
      </c>
      <c r="C877" s="27" t="s">
        <v>1045</v>
      </c>
      <c r="D877">
        <v>0</v>
      </c>
      <c r="E877" s="2">
        <v>4.13</v>
      </c>
      <c r="F877" s="20">
        <v>45326</v>
      </c>
      <c r="G877" s="33">
        <v>1</v>
      </c>
      <c r="H877" s="20"/>
    </row>
    <row r="878" spans="1:8">
      <c r="A878">
        <v>1728</v>
      </c>
      <c r="B878" t="s">
        <v>117</v>
      </c>
      <c r="C878" s="27" t="s">
        <v>1046</v>
      </c>
      <c r="D878">
        <v>0</v>
      </c>
      <c r="E878" s="2">
        <v>0.28999999999999998</v>
      </c>
      <c r="F878" s="20">
        <v>45326</v>
      </c>
      <c r="G878" s="33">
        <v>1</v>
      </c>
      <c r="H878" s="20"/>
    </row>
    <row r="879" spans="1:8">
      <c r="A879">
        <v>1729</v>
      </c>
      <c r="B879" t="s">
        <v>117</v>
      </c>
      <c r="C879" s="27" t="s">
        <v>1047</v>
      </c>
      <c r="D879">
        <v>0</v>
      </c>
      <c r="E879" s="2">
        <v>0.24</v>
      </c>
      <c r="F879" s="20">
        <v>45326</v>
      </c>
      <c r="G879" s="33">
        <v>1</v>
      </c>
      <c r="H879" s="20"/>
    </row>
    <row r="880" spans="1:8">
      <c r="A880">
        <v>1730</v>
      </c>
      <c r="B880" t="s">
        <v>117</v>
      </c>
      <c r="C880" s="27" t="s">
        <v>1048</v>
      </c>
      <c r="D880">
        <v>0</v>
      </c>
      <c r="E880" s="2">
        <v>7.84</v>
      </c>
      <c r="F880" s="20">
        <v>45326</v>
      </c>
      <c r="G880" s="33">
        <v>1</v>
      </c>
      <c r="H880" s="20"/>
    </row>
    <row r="881" spans="1:8">
      <c r="A881">
        <v>1731</v>
      </c>
      <c r="B881" t="s">
        <v>117</v>
      </c>
      <c r="C881" s="27" t="s">
        <v>1049</v>
      </c>
      <c r="D881" s="27">
        <v>0</v>
      </c>
      <c r="E881" s="2">
        <v>0</v>
      </c>
      <c r="F881" s="20">
        <v>45326</v>
      </c>
      <c r="G881" s="33">
        <v>1</v>
      </c>
      <c r="H881" s="20"/>
    </row>
    <row r="882" spans="1:8">
      <c r="A882">
        <v>1732</v>
      </c>
      <c r="B882" t="s">
        <v>117</v>
      </c>
      <c r="C882" s="27" t="s">
        <v>1050</v>
      </c>
      <c r="D882">
        <v>0</v>
      </c>
      <c r="E882" s="2">
        <v>0.28999999999999998</v>
      </c>
      <c r="F882" s="20">
        <v>45326</v>
      </c>
      <c r="G882" s="33">
        <v>1</v>
      </c>
      <c r="H882" s="20"/>
    </row>
    <row r="883" spans="1:8">
      <c r="A883">
        <v>1733</v>
      </c>
      <c r="B883" t="s">
        <v>117</v>
      </c>
      <c r="C883" s="27" t="s">
        <v>1051</v>
      </c>
      <c r="D883">
        <v>0</v>
      </c>
      <c r="E883" s="2">
        <v>0.28000000000000003</v>
      </c>
      <c r="F883" s="20">
        <v>45326</v>
      </c>
      <c r="G883" s="33">
        <v>1</v>
      </c>
      <c r="H883" s="20"/>
    </row>
    <row r="884" spans="1:8">
      <c r="A884">
        <v>1112</v>
      </c>
      <c r="B884" t="s">
        <v>313</v>
      </c>
      <c r="C884" s="27" t="s">
        <v>124</v>
      </c>
      <c r="D884">
        <v>0</v>
      </c>
      <c r="E884" s="2">
        <v>90.37</v>
      </c>
      <c r="F884" s="20">
        <v>45326</v>
      </c>
      <c r="G884" s="33">
        <v>1</v>
      </c>
      <c r="H884" s="20"/>
    </row>
    <row r="885" spans="1:8">
      <c r="A885">
        <v>1113</v>
      </c>
      <c r="B885" t="s">
        <v>313</v>
      </c>
      <c r="C885" s="27" t="s">
        <v>1052</v>
      </c>
      <c r="D885">
        <v>0</v>
      </c>
      <c r="E885" s="2">
        <v>11.88</v>
      </c>
      <c r="F885" s="20">
        <v>45326</v>
      </c>
      <c r="G885" s="33">
        <v>1</v>
      </c>
      <c r="H885" s="20"/>
    </row>
    <row r="886" spans="1:8">
      <c r="A886">
        <v>1114</v>
      </c>
      <c r="B886" t="s">
        <v>313</v>
      </c>
      <c r="C886" s="27" t="s">
        <v>1053</v>
      </c>
      <c r="D886">
        <v>0</v>
      </c>
      <c r="E886" s="2">
        <v>10.8</v>
      </c>
      <c r="F886" s="20">
        <v>45326</v>
      </c>
      <c r="G886" s="33">
        <v>1</v>
      </c>
      <c r="H886" s="20"/>
    </row>
    <row r="887" spans="1:8">
      <c r="A887">
        <v>1115</v>
      </c>
      <c r="B887" t="s">
        <v>313</v>
      </c>
      <c r="C887" s="27" t="s">
        <v>1054</v>
      </c>
      <c r="D887">
        <v>0</v>
      </c>
      <c r="E887" s="2">
        <v>11.03</v>
      </c>
      <c r="F887" s="20">
        <v>45326</v>
      </c>
      <c r="G887" s="33">
        <v>1</v>
      </c>
      <c r="H887" s="20"/>
    </row>
    <row r="888" spans="1:8">
      <c r="A888">
        <v>1116</v>
      </c>
      <c r="B888" t="s">
        <v>313</v>
      </c>
      <c r="C888" s="27" t="s">
        <v>1055</v>
      </c>
      <c r="D888">
        <v>0</v>
      </c>
      <c r="E888" s="2">
        <v>22.86</v>
      </c>
      <c r="F888" s="20">
        <v>45326</v>
      </c>
      <c r="G888" s="33">
        <v>1</v>
      </c>
      <c r="H888" s="20"/>
    </row>
    <row r="889" spans="1:8">
      <c r="A889">
        <v>1122</v>
      </c>
      <c r="B889" t="s">
        <v>313</v>
      </c>
      <c r="C889" s="27" t="s">
        <v>1648</v>
      </c>
      <c r="D889">
        <v>0</v>
      </c>
      <c r="E889" s="2">
        <v>5.34</v>
      </c>
      <c r="F889" s="20">
        <v>45326</v>
      </c>
      <c r="G889" s="33">
        <v>1</v>
      </c>
      <c r="H889" s="20"/>
    </row>
    <row r="890" spans="1:8">
      <c r="A890">
        <v>1117</v>
      </c>
      <c r="B890" t="s">
        <v>313</v>
      </c>
      <c r="C890" s="27" t="s">
        <v>1056</v>
      </c>
      <c r="D890">
        <v>0</v>
      </c>
      <c r="E890" s="2">
        <v>16.2</v>
      </c>
      <c r="F890" s="20">
        <v>45326</v>
      </c>
      <c r="G890" s="33">
        <v>1</v>
      </c>
      <c r="H890" s="20"/>
    </row>
    <row r="891" spans="1:8">
      <c r="A891">
        <v>1118</v>
      </c>
      <c r="B891" t="s">
        <v>313</v>
      </c>
      <c r="C891" s="27" t="s">
        <v>1057</v>
      </c>
      <c r="D891">
        <v>0</v>
      </c>
      <c r="E891" s="2">
        <v>17.57</v>
      </c>
      <c r="F891" s="20">
        <v>45326</v>
      </c>
      <c r="G891" s="33">
        <v>1</v>
      </c>
      <c r="H891" s="20"/>
    </row>
    <row r="892" spans="1:8">
      <c r="A892">
        <v>1119</v>
      </c>
      <c r="B892" t="s">
        <v>313</v>
      </c>
      <c r="C892" s="27" t="s">
        <v>1058</v>
      </c>
      <c r="D892">
        <v>0</v>
      </c>
      <c r="E892" s="2">
        <v>8.56</v>
      </c>
      <c r="F892" s="20">
        <v>45326</v>
      </c>
      <c r="G892" s="33">
        <v>1</v>
      </c>
      <c r="H892" s="20"/>
    </row>
    <row r="893" spans="1:8">
      <c r="A893">
        <v>1227</v>
      </c>
      <c r="B893" t="s">
        <v>313</v>
      </c>
      <c r="C893" s="27" t="s">
        <v>1649</v>
      </c>
      <c r="D893">
        <v>0</v>
      </c>
      <c r="E893" s="2">
        <v>10.64</v>
      </c>
      <c r="F893" s="20">
        <v>45326</v>
      </c>
      <c r="G893" s="33">
        <v>1</v>
      </c>
      <c r="H893" s="20"/>
    </row>
    <row r="894" spans="1:8">
      <c r="A894">
        <v>1121</v>
      </c>
      <c r="B894" t="s">
        <v>313</v>
      </c>
      <c r="C894" s="27" t="s">
        <v>1059</v>
      </c>
      <c r="D894">
        <v>0</v>
      </c>
      <c r="E894" s="2">
        <v>5.5</v>
      </c>
      <c r="F894" s="20">
        <v>45326</v>
      </c>
      <c r="G894" s="33">
        <v>1</v>
      </c>
      <c r="H894" s="20"/>
    </row>
    <row r="895" spans="1:8">
      <c r="A895">
        <v>6070</v>
      </c>
      <c r="B895" t="s">
        <v>313</v>
      </c>
      <c r="C895" s="27" t="s">
        <v>1060</v>
      </c>
      <c r="D895">
        <v>0</v>
      </c>
      <c r="E895" s="2">
        <v>3.52</v>
      </c>
      <c r="F895" s="20">
        <v>45351</v>
      </c>
      <c r="G895" s="33">
        <v>1</v>
      </c>
      <c r="H895" s="20"/>
    </row>
    <row r="896" spans="1:8">
      <c r="A896">
        <v>1123</v>
      </c>
      <c r="B896" t="s">
        <v>313</v>
      </c>
      <c r="C896" s="27" t="s">
        <v>1061</v>
      </c>
      <c r="D896">
        <v>0</v>
      </c>
      <c r="E896" s="2">
        <v>4.8099999999999996</v>
      </c>
      <c r="F896" s="20">
        <v>45326</v>
      </c>
      <c r="G896" s="33">
        <v>1</v>
      </c>
      <c r="H896" s="20"/>
    </row>
    <row r="897" spans="1:8">
      <c r="A897">
        <v>1124</v>
      </c>
      <c r="B897" t="s">
        <v>313</v>
      </c>
      <c r="C897" s="27" t="s">
        <v>1062</v>
      </c>
      <c r="D897">
        <v>0</v>
      </c>
      <c r="E897" s="2">
        <v>4.63</v>
      </c>
      <c r="F897" s="20">
        <v>45326</v>
      </c>
      <c r="G897" s="33">
        <v>1</v>
      </c>
      <c r="H897" s="20"/>
    </row>
    <row r="898" spans="1:8">
      <c r="A898">
        <v>1125</v>
      </c>
      <c r="B898" t="s">
        <v>313</v>
      </c>
      <c r="C898" s="27" t="s">
        <v>1063</v>
      </c>
      <c r="D898">
        <v>0</v>
      </c>
      <c r="E898" s="2">
        <v>19.7</v>
      </c>
      <c r="F898" s="20">
        <v>45326</v>
      </c>
      <c r="G898" s="33">
        <v>1</v>
      </c>
      <c r="H898" s="20"/>
    </row>
    <row r="899" spans="1:8">
      <c r="A899">
        <v>6735</v>
      </c>
      <c r="B899" t="s">
        <v>313</v>
      </c>
      <c r="C899" s="27" t="s">
        <v>1064</v>
      </c>
      <c r="D899">
        <v>0</v>
      </c>
      <c r="E899" s="2">
        <v>5.67</v>
      </c>
      <c r="F899" s="20">
        <v>45777</v>
      </c>
      <c r="G899" s="33">
        <v>1</v>
      </c>
      <c r="H899" s="20"/>
    </row>
    <row r="900" spans="1:8">
      <c r="A900">
        <v>1126</v>
      </c>
      <c r="B900" t="s">
        <v>313</v>
      </c>
      <c r="C900" s="27" t="s">
        <v>1065</v>
      </c>
      <c r="D900">
        <v>0</v>
      </c>
      <c r="E900" s="2">
        <v>7.04</v>
      </c>
      <c r="F900" s="20">
        <v>45326</v>
      </c>
      <c r="G900" s="33">
        <v>1</v>
      </c>
      <c r="H900" s="20"/>
    </row>
    <row r="901" spans="1:8">
      <c r="A901">
        <v>1127</v>
      </c>
      <c r="B901" t="s">
        <v>313</v>
      </c>
      <c r="C901" s="27" t="s">
        <v>470</v>
      </c>
      <c r="D901">
        <v>0</v>
      </c>
      <c r="E901" s="2">
        <v>15.91</v>
      </c>
      <c r="F901" s="20">
        <v>45326</v>
      </c>
      <c r="G901" s="33">
        <v>1</v>
      </c>
      <c r="H901" s="20"/>
    </row>
    <row r="902" spans="1:8">
      <c r="A902">
        <v>1128</v>
      </c>
      <c r="B902" t="s">
        <v>313</v>
      </c>
      <c r="C902" s="27" t="s">
        <v>1066</v>
      </c>
      <c r="D902">
        <v>0</v>
      </c>
      <c r="E902" s="2">
        <v>22.35</v>
      </c>
      <c r="F902" s="20">
        <v>45326</v>
      </c>
      <c r="G902" s="33">
        <v>1</v>
      </c>
      <c r="H902" s="20"/>
    </row>
    <row r="903" spans="1:8">
      <c r="A903">
        <v>1129</v>
      </c>
      <c r="B903" t="s">
        <v>313</v>
      </c>
      <c r="C903" s="27" t="s">
        <v>1067</v>
      </c>
      <c r="D903">
        <v>0</v>
      </c>
      <c r="E903" s="2">
        <v>6.07</v>
      </c>
      <c r="F903" s="20">
        <v>45326</v>
      </c>
      <c r="G903" s="33">
        <v>1</v>
      </c>
      <c r="H903" s="20"/>
    </row>
    <row r="904" spans="1:8">
      <c r="A904">
        <v>1130</v>
      </c>
      <c r="B904" t="s">
        <v>313</v>
      </c>
      <c r="C904" s="27" t="s">
        <v>1068</v>
      </c>
      <c r="D904">
        <v>0</v>
      </c>
      <c r="E904" s="2">
        <v>12.65</v>
      </c>
      <c r="F904" s="20">
        <v>45326</v>
      </c>
      <c r="G904" s="33">
        <v>1</v>
      </c>
      <c r="H904" s="20"/>
    </row>
    <row r="905" spans="1:8">
      <c r="A905">
        <v>1131</v>
      </c>
      <c r="B905" t="s">
        <v>313</v>
      </c>
      <c r="C905" s="27" t="s">
        <v>1069</v>
      </c>
      <c r="D905">
        <v>0</v>
      </c>
      <c r="E905" s="2">
        <v>2.35</v>
      </c>
      <c r="F905" s="20">
        <v>45326</v>
      </c>
      <c r="G905" s="33">
        <v>1</v>
      </c>
      <c r="H905" s="20"/>
    </row>
    <row r="906" spans="1:8">
      <c r="A906">
        <v>1132</v>
      </c>
      <c r="B906" t="s">
        <v>313</v>
      </c>
      <c r="C906" s="27" t="s">
        <v>1070</v>
      </c>
      <c r="D906">
        <v>0</v>
      </c>
      <c r="E906" s="2">
        <v>18.61</v>
      </c>
      <c r="F906" s="20">
        <v>45326</v>
      </c>
      <c r="G906" s="33">
        <v>1</v>
      </c>
      <c r="H906" s="20"/>
    </row>
    <row r="907" spans="1:8">
      <c r="A907">
        <v>1133</v>
      </c>
      <c r="B907" t="s">
        <v>313</v>
      </c>
      <c r="C907" s="27" t="s">
        <v>1071</v>
      </c>
      <c r="D907">
        <v>0</v>
      </c>
      <c r="E907" s="2">
        <v>1.84</v>
      </c>
      <c r="F907" s="20">
        <v>45326</v>
      </c>
      <c r="G907" s="33">
        <v>1</v>
      </c>
      <c r="H907" s="20"/>
    </row>
    <row r="908" spans="1:8">
      <c r="A908">
        <v>1134</v>
      </c>
      <c r="B908" t="s">
        <v>313</v>
      </c>
      <c r="C908" s="27" t="s">
        <v>1072</v>
      </c>
      <c r="D908">
        <v>0</v>
      </c>
      <c r="E908" s="2">
        <v>7.28</v>
      </c>
      <c r="F908" s="20">
        <v>45326</v>
      </c>
      <c r="G908" s="33">
        <v>1</v>
      </c>
      <c r="H908" s="20"/>
    </row>
    <row r="909" spans="1:8">
      <c r="A909">
        <v>6618</v>
      </c>
      <c r="B909" t="s">
        <v>313</v>
      </c>
      <c r="C909" s="27" t="s">
        <v>1073</v>
      </c>
      <c r="D909">
        <v>0</v>
      </c>
      <c r="E909" s="2">
        <v>6.17</v>
      </c>
      <c r="F909" s="20">
        <v>45593</v>
      </c>
      <c r="G909" s="33">
        <v>1</v>
      </c>
      <c r="H909" s="20"/>
    </row>
    <row r="910" spans="1:8">
      <c r="A910">
        <v>1135</v>
      </c>
      <c r="B910" t="s">
        <v>313</v>
      </c>
      <c r="C910" s="27" t="s">
        <v>1074</v>
      </c>
      <c r="D910">
        <v>0</v>
      </c>
      <c r="E910" s="2">
        <v>13.67</v>
      </c>
      <c r="F910" s="20">
        <v>45326</v>
      </c>
      <c r="G910" s="33">
        <v>1</v>
      </c>
      <c r="H910" s="20"/>
    </row>
    <row r="911" spans="1:8">
      <c r="A911">
        <v>1136</v>
      </c>
      <c r="B911" t="s">
        <v>313</v>
      </c>
      <c r="C911" s="27" t="s">
        <v>1075</v>
      </c>
      <c r="D911">
        <v>0</v>
      </c>
      <c r="E911" s="2">
        <v>26.45</v>
      </c>
      <c r="F911" s="20">
        <v>45326</v>
      </c>
      <c r="G911" s="33">
        <v>1</v>
      </c>
      <c r="H911" s="20"/>
    </row>
    <row r="912" spans="1:8">
      <c r="A912">
        <v>1137</v>
      </c>
      <c r="B912" t="s">
        <v>313</v>
      </c>
      <c r="C912" s="27" t="s">
        <v>67</v>
      </c>
      <c r="D912">
        <v>0</v>
      </c>
      <c r="E912" s="2">
        <v>5.53</v>
      </c>
      <c r="F912" s="20">
        <v>45326</v>
      </c>
      <c r="G912" s="33">
        <v>1</v>
      </c>
      <c r="H912" s="20"/>
    </row>
    <row r="913" spans="1:8">
      <c r="A913">
        <v>1138</v>
      </c>
      <c r="B913" t="s">
        <v>313</v>
      </c>
      <c r="C913" s="27" t="s">
        <v>1076</v>
      </c>
      <c r="D913">
        <v>0</v>
      </c>
      <c r="E913" s="2">
        <v>14.59</v>
      </c>
      <c r="F913" s="20">
        <v>45326</v>
      </c>
      <c r="G913" s="33">
        <v>1</v>
      </c>
      <c r="H913" s="20"/>
    </row>
    <row r="914" spans="1:8">
      <c r="A914">
        <v>1139</v>
      </c>
      <c r="B914" t="s">
        <v>313</v>
      </c>
      <c r="C914" s="27" t="s">
        <v>1077</v>
      </c>
      <c r="D914">
        <v>0</v>
      </c>
      <c r="E914" s="2">
        <v>10.72</v>
      </c>
      <c r="F914" s="20">
        <v>45326</v>
      </c>
      <c r="G914" s="33">
        <v>1</v>
      </c>
      <c r="H914" s="20"/>
    </row>
    <row r="915" spans="1:8">
      <c r="A915">
        <v>1140</v>
      </c>
      <c r="B915" t="s">
        <v>313</v>
      </c>
      <c r="C915" s="27" t="s">
        <v>1078</v>
      </c>
      <c r="D915">
        <v>0</v>
      </c>
      <c r="E915" s="2">
        <v>12.85</v>
      </c>
      <c r="F915" s="20">
        <v>45326</v>
      </c>
      <c r="G915" s="33">
        <v>1</v>
      </c>
      <c r="H915" s="20"/>
    </row>
    <row r="916" spans="1:8">
      <c r="A916">
        <v>1141</v>
      </c>
      <c r="B916" t="s">
        <v>313</v>
      </c>
      <c r="C916" s="27" t="s">
        <v>1079</v>
      </c>
      <c r="D916">
        <v>0</v>
      </c>
      <c r="E916" s="2">
        <v>10.25</v>
      </c>
      <c r="F916" s="20">
        <v>45326</v>
      </c>
      <c r="G916" s="33">
        <v>1</v>
      </c>
      <c r="H916" s="20"/>
    </row>
    <row r="917" spans="1:8">
      <c r="A917">
        <v>1142</v>
      </c>
      <c r="B917" t="s">
        <v>313</v>
      </c>
      <c r="C917" s="27" t="s">
        <v>1080</v>
      </c>
      <c r="D917">
        <v>0</v>
      </c>
      <c r="E917" s="2">
        <v>3.7</v>
      </c>
      <c r="F917" s="20">
        <v>45326</v>
      </c>
      <c r="G917" s="33">
        <v>1</v>
      </c>
      <c r="H917" s="20"/>
    </row>
    <row r="918" spans="1:8">
      <c r="A918">
        <v>1143</v>
      </c>
      <c r="B918" t="s">
        <v>313</v>
      </c>
      <c r="C918" s="27" t="s">
        <v>1081</v>
      </c>
      <c r="D918">
        <v>0</v>
      </c>
      <c r="E918" s="2">
        <v>3.62</v>
      </c>
      <c r="F918" s="20">
        <v>45326</v>
      </c>
      <c r="G918" s="33">
        <v>1</v>
      </c>
      <c r="H918" s="20"/>
    </row>
    <row r="919" spans="1:8">
      <c r="A919">
        <v>1144</v>
      </c>
      <c r="B919" t="s">
        <v>313</v>
      </c>
      <c r="C919" s="27" t="s">
        <v>1082</v>
      </c>
      <c r="D919">
        <v>0</v>
      </c>
      <c r="E919" s="2">
        <v>5.39</v>
      </c>
      <c r="F919" s="20">
        <v>45326</v>
      </c>
      <c r="G919" s="33">
        <v>1</v>
      </c>
      <c r="H919" s="20"/>
    </row>
    <row r="920" spans="1:8">
      <c r="A920">
        <v>1145</v>
      </c>
      <c r="B920" t="s">
        <v>313</v>
      </c>
      <c r="C920" s="27" t="s">
        <v>1083</v>
      </c>
      <c r="D920">
        <v>0</v>
      </c>
      <c r="E920" s="2">
        <v>1.49</v>
      </c>
      <c r="F920" s="20">
        <v>45326</v>
      </c>
      <c r="G920" s="33">
        <v>1</v>
      </c>
      <c r="H920" s="20"/>
    </row>
    <row r="921" spans="1:8">
      <c r="A921">
        <v>1146</v>
      </c>
      <c r="B921" t="s">
        <v>313</v>
      </c>
      <c r="C921" s="27" t="s">
        <v>1084</v>
      </c>
      <c r="D921">
        <v>0</v>
      </c>
      <c r="E921" s="2">
        <v>4.1100000000000003</v>
      </c>
      <c r="F921" s="20">
        <v>45326</v>
      </c>
      <c r="G921" s="33">
        <v>1</v>
      </c>
      <c r="H921" s="20"/>
    </row>
    <row r="922" spans="1:8">
      <c r="A922">
        <v>1147</v>
      </c>
      <c r="B922" t="s">
        <v>313</v>
      </c>
      <c r="C922" s="27" t="s">
        <v>1085</v>
      </c>
      <c r="D922">
        <v>0</v>
      </c>
      <c r="E922" s="2">
        <v>132.75</v>
      </c>
      <c r="F922" s="20">
        <v>45326</v>
      </c>
      <c r="G922" s="33">
        <v>1</v>
      </c>
      <c r="H922" s="20"/>
    </row>
    <row r="923" spans="1:8">
      <c r="A923">
        <v>2192</v>
      </c>
      <c r="B923" t="s">
        <v>313</v>
      </c>
      <c r="C923" s="27" t="s">
        <v>1086</v>
      </c>
      <c r="D923">
        <v>0</v>
      </c>
      <c r="E923" s="2">
        <v>51.18</v>
      </c>
      <c r="F923" s="20">
        <v>45326</v>
      </c>
      <c r="G923" s="33">
        <v>1</v>
      </c>
      <c r="H923" s="20"/>
    </row>
    <row r="924" spans="1:8">
      <c r="A924">
        <v>6737</v>
      </c>
      <c r="B924" t="s">
        <v>313</v>
      </c>
      <c r="C924" s="27" t="s">
        <v>1087</v>
      </c>
      <c r="D924">
        <v>0</v>
      </c>
      <c r="E924" s="2">
        <v>15.86</v>
      </c>
      <c r="F924" s="20">
        <v>45777</v>
      </c>
      <c r="G924" s="33">
        <v>1</v>
      </c>
      <c r="H924" s="20"/>
    </row>
    <row r="925" spans="1:8">
      <c r="A925">
        <v>1148</v>
      </c>
      <c r="B925" t="s">
        <v>313</v>
      </c>
      <c r="C925" s="27" t="s">
        <v>1088</v>
      </c>
      <c r="D925">
        <v>0</v>
      </c>
      <c r="E925" s="2">
        <v>41.16</v>
      </c>
      <c r="F925" s="20">
        <v>45326</v>
      </c>
      <c r="G925" s="33">
        <v>1</v>
      </c>
      <c r="H925" s="20"/>
    </row>
    <row r="926" spans="1:8">
      <c r="A926">
        <v>1149</v>
      </c>
      <c r="B926" t="s">
        <v>313</v>
      </c>
      <c r="C926" s="27" t="s">
        <v>1089</v>
      </c>
      <c r="D926">
        <v>0</v>
      </c>
      <c r="E926" s="2">
        <v>10.5</v>
      </c>
      <c r="F926" s="20">
        <v>45326</v>
      </c>
      <c r="G926" s="33">
        <v>1</v>
      </c>
      <c r="H926" s="20"/>
    </row>
    <row r="927" spans="1:8">
      <c r="A927">
        <v>1150</v>
      </c>
      <c r="B927" t="s">
        <v>313</v>
      </c>
      <c r="C927" s="27" t="s">
        <v>1090</v>
      </c>
      <c r="D927">
        <v>0</v>
      </c>
      <c r="E927" s="2">
        <v>8.68</v>
      </c>
      <c r="F927" s="20">
        <v>45326</v>
      </c>
      <c r="G927" s="33">
        <v>1</v>
      </c>
      <c r="H927" s="20"/>
    </row>
    <row r="928" spans="1:8">
      <c r="A928">
        <v>6733</v>
      </c>
      <c r="B928" t="s">
        <v>313</v>
      </c>
      <c r="C928" s="27" t="s">
        <v>1091</v>
      </c>
      <c r="D928">
        <v>0</v>
      </c>
      <c r="E928" s="2">
        <v>4.37</v>
      </c>
      <c r="F928" s="20">
        <v>45777</v>
      </c>
      <c r="G928" s="33">
        <v>1</v>
      </c>
      <c r="H928" s="20"/>
    </row>
    <row r="929" spans="1:8">
      <c r="A929">
        <v>6734</v>
      </c>
      <c r="B929" t="s">
        <v>313</v>
      </c>
      <c r="C929" s="27" t="s">
        <v>1092</v>
      </c>
      <c r="D929">
        <v>0</v>
      </c>
      <c r="E929" s="2">
        <v>4.37</v>
      </c>
      <c r="F929" s="20">
        <v>45777</v>
      </c>
      <c r="G929" s="33">
        <v>1</v>
      </c>
      <c r="H929" s="20"/>
    </row>
    <row r="930" spans="1:8">
      <c r="A930">
        <v>6640</v>
      </c>
      <c r="B930" t="s">
        <v>313</v>
      </c>
      <c r="C930" s="27" t="s">
        <v>1093</v>
      </c>
      <c r="D930">
        <v>0</v>
      </c>
      <c r="E930" s="2">
        <v>4.09</v>
      </c>
      <c r="F930" s="20">
        <v>45600</v>
      </c>
      <c r="G930" s="33">
        <v>1</v>
      </c>
      <c r="H930" s="20"/>
    </row>
    <row r="931" spans="1:8">
      <c r="A931">
        <v>6732</v>
      </c>
      <c r="B931" t="s">
        <v>313</v>
      </c>
      <c r="C931" s="27" t="s">
        <v>1094</v>
      </c>
      <c r="D931">
        <v>0</v>
      </c>
      <c r="E931" s="2">
        <v>4.37</v>
      </c>
      <c r="F931" s="20">
        <v>45777</v>
      </c>
      <c r="G931" s="33">
        <v>1</v>
      </c>
      <c r="H931" s="20"/>
    </row>
    <row r="932" spans="1:8">
      <c r="A932">
        <v>1151</v>
      </c>
      <c r="B932" t="s">
        <v>313</v>
      </c>
      <c r="C932" s="27" t="s">
        <v>1095</v>
      </c>
      <c r="D932">
        <v>0</v>
      </c>
      <c r="E932" s="2">
        <v>1.93</v>
      </c>
      <c r="F932" s="20">
        <v>45326</v>
      </c>
      <c r="G932" s="33">
        <v>1</v>
      </c>
      <c r="H932" s="20"/>
    </row>
    <row r="933" spans="1:8">
      <c r="A933">
        <v>6717</v>
      </c>
      <c r="B933" t="s">
        <v>313</v>
      </c>
      <c r="C933" s="27" t="s">
        <v>1096</v>
      </c>
      <c r="D933">
        <v>0</v>
      </c>
      <c r="E933" s="2">
        <v>14.2</v>
      </c>
      <c r="F933" s="20">
        <v>45745</v>
      </c>
      <c r="G933" s="33">
        <v>1</v>
      </c>
      <c r="H933" s="20"/>
    </row>
    <row r="934" spans="1:8">
      <c r="A934">
        <v>1152</v>
      </c>
      <c r="B934" t="s">
        <v>313</v>
      </c>
      <c r="C934" s="27" t="s">
        <v>1097</v>
      </c>
      <c r="D934">
        <v>0</v>
      </c>
      <c r="E934" s="2">
        <v>11.93</v>
      </c>
      <c r="F934" s="20">
        <v>45326</v>
      </c>
      <c r="G934" s="33">
        <v>1</v>
      </c>
      <c r="H934" s="20"/>
    </row>
    <row r="935" spans="1:8">
      <c r="A935">
        <v>1153</v>
      </c>
      <c r="B935" t="s">
        <v>313</v>
      </c>
      <c r="C935" s="27" t="s">
        <v>1098</v>
      </c>
      <c r="D935">
        <v>0</v>
      </c>
      <c r="E935" s="2">
        <v>4.5599999999999996</v>
      </c>
      <c r="F935" s="20">
        <v>45326</v>
      </c>
      <c r="G935" s="33">
        <v>1</v>
      </c>
      <c r="H935" s="20"/>
    </row>
    <row r="936" spans="1:8">
      <c r="A936">
        <v>1155</v>
      </c>
      <c r="B936" t="s">
        <v>313</v>
      </c>
      <c r="C936" s="27" t="s">
        <v>1099</v>
      </c>
      <c r="D936">
        <v>0</v>
      </c>
      <c r="E936" s="2">
        <v>3.85</v>
      </c>
      <c r="F936" s="20">
        <v>45326</v>
      </c>
      <c r="G936" s="33">
        <v>1</v>
      </c>
      <c r="H936" s="20"/>
    </row>
    <row r="937" spans="1:8">
      <c r="A937">
        <v>1156</v>
      </c>
      <c r="B937" t="s">
        <v>313</v>
      </c>
      <c r="C937" s="27" t="s">
        <v>1100</v>
      </c>
      <c r="D937">
        <v>0</v>
      </c>
      <c r="E937" s="2">
        <v>8.08</v>
      </c>
      <c r="F937" s="20">
        <v>45326</v>
      </c>
      <c r="G937" s="33">
        <v>1</v>
      </c>
      <c r="H937" s="20"/>
    </row>
    <row r="938" spans="1:8">
      <c r="A938">
        <v>1157</v>
      </c>
      <c r="B938" t="s">
        <v>313</v>
      </c>
      <c r="C938" s="27" t="s">
        <v>1101</v>
      </c>
      <c r="D938">
        <v>0</v>
      </c>
      <c r="E938" s="2">
        <v>10.68</v>
      </c>
      <c r="F938" s="20">
        <v>45326</v>
      </c>
      <c r="G938" s="33">
        <v>1</v>
      </c>
      <c r="H938" s="20"/>
    </row>
    <row r="939" spans="1:8">
      <c r="A939">
        <v>1158</v>
      </c>
      <c r="B939" t="s">
        <v>313</v>
      </c>
      <c r="C939" s="27" t="s">
        <v>1102</v>
      </c>
      <c r="D939">
        <v>0</v>
      </c>
      <c r="E939" s="2">
        <v>8</v>
      </c>
      <c r="F939" s="20">
        <v>45326</v>
      </c>
      <c r="G939" s="33">
        <v>1</v>
      </c>
      <c r="H939" s="20"/>
    </row>
    <row r="940" spans="1:8">
      <c r="A940">
        <v>1159</v>
      </c>
      <c r="B940" t="s">
        <v>313</v>
      </c>
      <c r="C940" s="27" t="s">
        <v>1103</v>
      </c>
      <c r="D940">
        <v>0</v>
      </c>
      <c r="E940" s="2">
        <v>10.25</v>
      </c>
      <c r="F940" s="20">
        <v>45326</v>
      </c>
      <c r="G940" s="33">
        <v>1</v>
      </c>
      <c r="H940" s="20"/>
    </row>
    <row r="941" spans="1:8">
      <c r="A941">
        <v>1160</v>
      </c>
      <c r="B941" t="s">
        <v>313</v>
      </c>
      <c r="C941" s="27" t="s">
        <v>1104</v>
      </c>
      <c r="D941">
        <v>0</v>
      </c>
      <c r="E941" s="2">
        <v>7.87</v>
      </c>
      <c r="F941" s="20">
        <v>45326</v>
      </c>
      <c r="G941" s="33">
        <v>1</v>
      </c>
      <c r="H941" s="20"/>
    </row>
    <row r="942" spans="1:8">
      <c r="A942">
        <v>1161</v>
      </c>
      <c r="B942" t="s">
        <v>313</v>
      </c>
      <c r="C942" s="27" t="s">
        <v>1105</v>
      </c>
      <c r="D942">
        <v>0</v>
      </c>
      <c r="E942" s="2">
        <v>8.4700000000000006</v>
      </c>
      <c r="F942" s="20">
        <v>45326</v>
      </c>
      <c r="G942" s="33">
        <v>1</v>
      </c>
      <c r="H942" s="20"/>
    </row>
    <row r="943" spans="1:8">
      <c r="A943">
        <v>1162</v>
      </c>
      <c r="B943" t="s">
        <v>313</v>
      </c>
      <c r="C943" s="27" t="s">
        <v>1106</v>
      </c>
      <c r="D943">
        <v>0</v>
      </c>
      <c r="E943" s="2">
        <v>9.9499999999999993</v>
      </c>
      <c r="F943" s="20">
        <v>45326</v>
      </c>
      <c r="G943" s="33">
        <v>1</v>
      </c>
      <c r="H943" s="20"/>
    </row>
    <row r="944" spans="1:8">
      <c r="A944">
        <v>1163</v>
      </c>
      <c r="B944" t="s">
        <v>313</v>
      </c>
      <c r="C944" s="27" t="s">
        <v>1107</v>
      </c>
      <c r="D944">
        <v>0</v>
      </c>
      <c r="E944" s="2">
        <v>4.8099999999999996</v>
      </c>
      <c r="F944" s="20">
        <v>45326</v>
      </c>
      <c r="G944" s="33">
        <v>1</v>
      </c>
      <c r="H944" s="20"/>
    </row>
    <row r="945" spans="1:8">
      <c r="A945">
        <v>1164</v>
      </c>
      <c r="B945" t="s">
        <v>313</v>
      </c>
      <c r="C945" s="27" t="s">
        <v>1108</v>
      </c>
      <c r="D945">
        <v>0</v>
      </c>
      <c r="E945" s="2">
        <v>9.9499999999999993</v>
      </c>
      <c r="F945" s="20">
        <v>45326</v>
      </c>
      <c r="G945" s="33">
        <v>1</v>
      </c>
      <c r="H945" s="20"/>
    </row>
    <row r="946" spans="1:8">
      <c r="A946">
        <v>1165</v>
      </c>
      <c r="B946" t="s">
        <v>313</v>
      </c>
      <c r="C946" s="27" t="s">
        <v>1109</v>
      </c>
      <c r="D946">
        <v>0</v>
      </c>
      <c r="E946" s="2">
        <v>4.8499999999999996</v>
      </c>
      <c r="F946" s="20">
        <v>45326</v>
      </c>
      <c r="G946" s="33">
        <v>1</v>
      </c>
      <c r="H946" s="20"/>
    </row>
    <row r="947" spans="1:8">
      <c r="A947">
        <v>1166</v>
      </c>
      <c r="B947" t="s">
        <v>313</v>
      </c>
      <c r="C947" s="27" t="s">
        <v>1110</v>
      </c>
      <c r="D947">
        <v>0</v>
      </c>
      <c r="E947" s="2">
        <v>16.98</v>
      </c>
      <c r="F947" s="20">
        <v>45326</v>
      </c>
      <c r="G947" s="33">
        <v>1</v>
      </c>
      <c r="H947" s="20"/>
    </row>
    <row r="948" spans="1:8">
      <c r="A948">
        <v>6641</v>
      </c>
      <c r="B948" t="s">
        <v>313</v>
      </c>
      <c r="C948" s="27" t="s">
        <v>1111</v>
      </c>
      <c r="D948">
        <v>0</v>
      </c>
      <c r="E948" s="2">
        <v>2.48</v>
      </c>
      <c r="F948" s="20">
        <v>45600</v>
      </c>
      <c r="G948" s="33">
        <v>1</v>
      </c>
      <c r="H948" s="20"/>
    </row>
    <row r="949" spans="1:8">
      <c r="A949">
        <v>1167</v>
      </c>
      <c r="B949" t="s">
        <v>313</v>
      </c>
      <c r="C949" s="27" t="s">
        <v>1112</v>
      </c>
      <c r="D949">
        <v>0</v>
      </c>
      <c r="E949" s="2">
        <v>0.91</v>
      </c>
      <c r="F949" s="20">
        <v>45326</v>
      </c>
      <c r="G949" s="33">
        <v>1</v>
      </c>
      <c r="H949" s="20"/>
    </row>
    <row r="950" spans="1:8">
      <c r="A950">
        <v>1168</v>
      </c>
      <c r="B950" t="s">
        <v>313</v>
      </c>
      <c r="C950" s="27" t="s">
        <v>1113</v>
      </c>
      <c r="D950">
        <v>0</v>
      </c>
      <c r="E950" s="2">
        <v>2.96</v>
      </c>
      <c r="F950" s="20">
        <v>45326</v>
      </c>
      <c r="G950" s="33">
        <v>1</v>
      </c>
      <c r="H950" s="20"/>
    </row>
    <row r="951" spans="1:8">
      <c r="A951">
        <v>1169</v>
      </c>
      <c r="B951" t="s">
        <v>313</v>
      </c>
      <c r="C951" s="27" t="s">
        <v>1114</v>
      </c>
      <c r="D951">
        <v>0</v>
      </c>
      <c r="E951" s="2">
        <v>3.14</v>
      </c>
      <c r="F951" s="20">
        <v>45326</v>
      </c>
      <c r="G951" s="33">
        <v>1</v>
      </c>
      <c r="H951" s="20"/>
    </row>
    <row r="952" spans="1:8">
      <c r="A952">
        <v>1170</v>
      </c>
      <c r="B952" t="s">
        <v>313</v>
      </c>
      <c r="C952" s="27" t="s">
        <v>1115</v>
      </c>
      <c r="D952">
        <v>0</v>
      </c>
      <c r="E952" s="2">
        <v>3.49</v>
      </c>
      <c r="F952" s="20">
        <v>45326</v>
      </c>
      <c r="G952" s="33">
        <v>1</v>
      </c>
      <c r="H952" s="20"/>
    </row>
    <row r="953" spans="1:8">
      <c r="A953">
        <v>1171</v>
      </c>
      <c r="B953" t="s">
        <v>313</v>
      </c>
      <c r="C953" s="27" t="s">
        <v>1116</v>
      </c>
      <c r="D953">
        <v>0</v>
      </c>
      <c r="E953" s="2">
        <v>2.65</v>
      </c>
      <c r="F953" s="20">
        <v>45326</v>
      </c>
      <c r="G953" s="33">
        <v>1</v>
      </c>
      <c r="H953" s="20"/>
    </row>
    <row r="954" spans="1:8">
      <c r="A954">
        <v>1172</v>
      </c>
      <c r="B954" t="s">
        <v>313</v>
      </c>
      <c r="C954" s="27" t="s">
        <v>1117</v>
      </c>
      <c r="D954">
        <v>0</v>
      </c>
      <c r="E954" s="2">
        <v>15.33</v>
      </c>
      <c r="F954" s="20">
        <v>45326</v>
      </c>
      <c r="G954" s="33">
        <v>1</v>
      </c>
      <c r="H954" s="20"/>
    </row>
    <row r="955" spans="1:8">
      <c r="A955">
        <v>1173</v>
      </c>
      <c r="B955" t="s">
        <v>313</v>
      </c>
      <c r="C955" s="27" t="s">
        <v>1118</v>
      </c>
      <c r="D955">
        <v>0</v>
      </c>
      <c r="E955" s="2">
        <v>2.69</v>
      </c>
      <c r="F955" s="20">
        <v>45326</v>
      </c>
      <c r="G955" s="33">
        <v>1</v>
      </c>
      <c r="H955" s="20"/>
    </row>
    <row r="956" spans="1:8">
      <c r="A956">
        <v>1174</v>
      </c>
      <c r="B956" t="s">
        <v>313</v>
      </c>
      <c r="C956" s="27" t="s">
        <v>1119</v>
      </c>
      <c r="D956">
        <v>0</v>
      </c>
      <c r="E956" s="2">
        <v>12.77</v>
      </c>
      <c r="F956" s="20">
        <v>45326</v>
      </c>
      <c r="G956" s="33">
        <v>1</v>
      </c>
      <c r="H956" s="20"/>
    </row>
    <row r="957" spans="1:8">
      <c r="A957">
        <v>1278</v>
      </c>
      <c r="B957" t="s">
        <v>313</v>
      </c>
      <c r="C957" s="27" t="s">
        <v>1120</v>
      </c>
      <c r="D957">
        <v>0</v>
      </c>
      <c r="E957" s="2">
        <v>7.25</v>
      </c>
      <c r="F957" s="20">
        <v>45326</v>
      </c>
      <c r="G957" s="33">
        <v>1</v>
      </c>
      <c r="H957" s="20"/>
    </row>
    <row r="958" spans="1:8">
      <c r="A958">
        <v>1175</v>
      </c>
      <c r="B958" t="s">
        <v>313</v>
      </c>
      <c r="C958" s="27" t="s">
        <v>1121</v>
      </c>
      <c r="D958">
        <v>0</v>
      </c>
      <c r="E958" s="2">
        <v>13.53</v>
      </c>
      <c r="F958" s="20">
        <v>45326</v>
      </c>
      <c r="G958" s="33">
        <v>1</v>
      </c>
      <c r="H958" s="20"/>
    </row>
    <row r="959" spans="1:8">
      <c r="A959">
        <v>1176</v>
      </c>
      <c r="B959" t="s">
        <v>313</v>
      </c>
      <c r="C959" s="27" t="s">
        <v>1122</v>
      </c>
      <c r="D959">
        <v>0</v>
      </c>
      <c r="E959" s="2">
        <v>9.1</v>
      </c>
      <c r="F959" s="20">
        <v>45326</v>
      </c>
      <c r="G959" s="33">
        <v>1</v>
      </c>
      <c r="H959" s="20"/>
    </row>
    <row r="960" spans="1:8">
      <c r="A960">
        <v>1177</v>
      </c>
      <c r="B960" t="s">
        <v>313</v>
      </c>
      <c r="C960" s="27" t="s">
        <v>1123</v>
      </c>
      <c r="D960">
        <v>0</v>
      </c>
      <c r="E960" s="2">
        <v>3.6</v>
      </c>
      <c r="F960" s="20">
        <v>45326</v>
      </c>
      <c r="G960" s="33">
        <v>1</v>
      </c>
      <c r="H960" s="20"/>
    </row>
    <row r="961" spans="1:8">
      <c r="A961">
        <v>1178</v>
      </c>
      <c r="B961" t="s">
        <v>313</v>
      </c>
      <c r="C961" s="27" t="s">
        <v>1124</v>
      </c>
      <c r="D961">
        <v>0</v>
      </c>
      <c r="E961" s="2">
        <v>12.25</v>
      </c>
      <c r="F961" s="20">
        <v>45326</v>
      </c>
      <c r="G961" s="33">
        <v>1</v>
      </c>
      <c r="H961" s="20"/>
    </row>
    <row r="962" spans="1:8">
      <c r="A962">
        <v>1179</v>
      </c>
      <c r="B962" t="s">
        <v>313</v>
      </c>
      <c r="C962" s="27" t="s">
        <v>1125</v>
      </c>
      <c r="D962" s="27">
        <v>0</v>
      </c>
      <c r="E962" s="2">
        <v>25.25</v>
      </c>
      <c r="F962" s="20">
        <v>45326</v>
      </c>
      <c r="G962" s="33">
        <v>1</v>
      </c>
      <c r="H962" s="20"/>
    </row>
    <row r="963" spans="1:8">
      <c r="A963">
        <v>1180</v>
      </c>
      <c r="B963" t="s">
        <v>313</v>
      </c>
      <c r="C963" s="27" t="s">
        <v>1126</v>
      </c>
      <c r="D963">
        <v>0</v>
      </c>
      <c r="E963" s="2">
        <v>42</v>
      </c>
      <c r="F963" s="20">
        <v>45326</v>
      </c>
      <c r="G963" s="33">
        <v>1</v>
      </c>
      <c r="H963" s="20"/>
    </row>
    <row r="964" spans="1:8">
      <c r="A964">
        <v>1181</v>
      </c>
      <c r="B964" t="s">
        <v>313</v>
      </c>
      <c r="C964" s="27" t="s">
        <v>1127</v>
      </c>
      <c r="D964">
        <v>0</v>
      </c>
      <c r="E964" s="2">
        <v>14.58</v>
      </c>
      <c r="F964" s="20">
        <v>45326</v>
      </c>
      <c r="G964" s="33">
        <v>1</v>
      </c>
      <c r="H964" s="20"/>
    </row>
    <row r="965" spans="1:8">
      <c r="A965">
        <v>1182</v>
      </c>
      <c r="B965" t="s">
        <v>313</v>
      </c>
      <c r="C965" s="27" t="s">
        <v>1128</v>
      </c>
      <c r="D965">
        <v>0</v>
      </c>
      <c r="E965" s="2">
        <v>29.62</v>
      </c>
      <c r="F965" s="20">
        <v>45326</v>
      </c>
      <c r="G965" s="33">
        <v>1</v>
      </c>
      <c r="H965" s="20"/>
    </row>
    <row r="966" spans="1:8">
      <c r="A966">
        <v>1183</v>
      </c>
      <c r="B966" t="s">
        <v>313</v>
      </c>
      <c r="C966" s="27" t="s">
        <v>1129</v>
      </c>
      <c r="D966">
        <v>0</v>
      </c>
      <c r="E966" s="2">
        <v>43</v>
      </c>
      <c r="F966" s="20">
        <v>45326</v>
      </c>
      <c r="G966" s="33">
        <v>1</v>
      </c>
      <c r="H966" s="20"/>
    </row>
    <row r="967" spans="1:8">
      <c r="A967">
        <v>1184</v>
      </c>
      <c r="B967" t="s">
        <v>313</v>
      </c>
      <c r="C967" s="27" t="s">
        <v>1130</v>
      </c>
      <c r="D967">
        <v>0</v>
      </c>
      <c r="E967" s="2">
        <v>29.46</v>
      </c>
      <c r="F967" s="20">
        <v>45326</v>
      </c>
      <c r="G967" s="33">
        <v>1</v>
      </c>
      <c r="H967" s="20"/>
    </row>
    <row r="968" spans="1:8">
      <c r="A968">
        <v>1185</v>
      </c>
      <c r="B968" t="s">
        <v>313</v>
      </c>
      <c r="C968" s="27" t="s">
        <v>1131</v>
      </c>
      <c r="D968">
        <v>0</v>
      </c>
      <c r="E968" s="2">
        <v>45.68</v>
      </c>
      <c r="F968" s="20">
        <v>45326</v>
      </c>
      <c r="G968" s="33">
        <v>1</v>
      </c>
      <c r="H968" s="20"/>
    </row>
    <row r="969" spans="1:8">
      <c r="A969">
        <v>1186</v>
      </c>
      <c r="B969" t="s">
        <v>313</v>
      </c>
      <c r="C969" s="27" t="s">
        <v>1132</v>
      </c>
      <c r="D969">
        <v>0</v>
      </c>
      <c r="E969" s="2">
        <v>9.1999999999999993</v>
      </c>
      <c r="F969" s="20">
        <v>45326</v>
      </c>
      <c r="G969" s="33">
        <v>1</v>
      </c>
      <c r="H969" s="20"/>
    </row>
    <row r="970" spans="1:8">
      <c r="A970">
        <v>1187</v>
      </c>
      <c r="B970" t="s">
        <v>313</v>
      </c>
      <c r="C970" s="27" t="s">
        <v>1133</v>
      </c>
      <c r="D970">
        <v>0</v>
      </c>
      <c r="E970" s="2">
        <v>2.46</v>
      </c>
      <c r="F970" s="20">
        <v>45326</v>
      </c>
      <c r="G970" s="33">
        <v>1</v>
      </c>
      <c r="H970" s="20"/>
    </row>
    <row r="971" spans="1:8">
      <c r="A971">
        <v>1188</v>
      </c>
      <c r="B971" t="s">
        <v>313</v>
      </c>
      <c r="C971" s="27" t="s">
        <v>1134</v>
      </c>
      <c r="D971">
        <v>0</v>
      </c>
      <c r="E971" s="2">
        <v>12.95</v>
      </c>
      <c r="F971" s="20">
        <v>45326</v>
      </c>
      <c r="G971" s="33">
        <v>1</v>
      </c>
      <c r="H971" s="20"/>
    </row>
    <row r="972" spans="1:8">
      <c r="A972">
        <v>6061</v>
      </c>
      <c r="B972" t="s">
        <v>313</v>
      </c>
      <c r="C972" t="s">
        <v>1135</v>
      </c>
      <c r="D972">
        <v>0</v>
      </c>
      <c r="E972" s="2">
        <v>9.32</v>
      </c>
      <c r="F972" s="20">
        <v>45351</v>
      </c>
      <c r="G972" s="33">
        <v>1</v>
      </c>
      <c r="H972" s="20"/>
    </row>
    <row r="973" spans="1:8">
      <c r="A973">
        <v>1189</v>
      </c>
      <c r="B973" t="s">
        <v>313</v>
      </c>
      <c r="C973" s="27" t="s">
        <v>1136</v>
      </c>
      <c r="D973">
        <v>0</v>
      </c>
      <c r="E973" s="2">
        <v>7.96</v>
      </c>
      <c r="F973" s="20">
        <v>45326</v>
      </c>
      <c r="G973" s="33">
        <v>1</v>
      </c>
      <c r="H973" s="20"/>
    </row>
    <row r="974" spans="1:8">
      <c r="A974">
        <v>1190</v>
      </c>
      <c r="B974" t="s">
        <v>313</v>
      </c>
      <c r="C974" s="27" t="s">
        <v>1137</v>
      </c>
      <c r="D974">
        <v>0</v>
      </c>
      <c r="E974" s="2">
        <v>5.22</v>
      </c>
      <c r="F974" s="20">
        <v>45326</v>
      </c>
      <c r="G974" s="33">
        <v>1</v>
      </c>
      <c r="H974" s="20"/>
    </row>
    <row r="975" spans="1:8">
      <c r="A975">
        <v>1191</v>
      </c>
      <c r="B975" t="s">
        <v>313</v>
      </c>
      <c r="C975" s="27" t="s">
        <v>1138</v>
      </c>
      <c r="D975">
        <v>0</v>
      </c>
      <c r="E975" s="2">
        <v>10.43</v>
      </c>
      <c r="F975" s="20">
        <v>45326</v>
      </c>
      <c r="G975" s="33">
        <v>1</v>
      </c>
      <c r="H975" s="20"/>
    </row>
    <row r="976" spans="1:8">
      <c r="A976">
        <v>1192</v>
      </c>
      <c r="B976" t="s">
        <v>313</v>
      </c>
      <c r="C976" s="27" t="s">
        <v>1139</v>
      </c>
      <c r="D976">
        <v>0</v>
      </c>
      <c r="E976" s="2">
        <v>8.5</v>
      </c>
      <c r="F976" s="20">
        <v>45326</v>
      </c>
      <c r="G976" s="33">
        <v>1</v>
      </c>
      <c r="H976" s="20"/>
    </row>
    <row r="977" spans="1:8">
      <c r="A977">
        <v>1193</v>
      </c>
      <c r="B977" t="s">
        <v>313</v>
      </c>
      <c r="C977" s="27" t="s">
        <v>1140</v>
      </c>
      <c r="D977">
        <v>0</v>
      </c>
      <c r="E977" s="2">
        <v>0.78</v>
      </c>
      <c r="F977" s="20">
        <v>45326</v>
      </c>
      <c r="G977" s="33">
        <v>1</v>
      </c>
      <c r="H977" s="20"/>
    </row>
    <row r="978" spans="1:8">
      <c r="A978">
        <v>1194</v>
      </c>
      <c r="B978" t="s">
        <v>313</v>
      </c>
      <c r="C978" s="27" t="s">
        <v>1141</v>
      </c>
      <c r="D978">
        <v>0</v>
      </c>
      <c r="E978" s="2">
        <v>5.76</v>
      </c>
      <c r="F978" s="20">
        <v>45326</v>
      </c>
      <c r="G978" s="33">
        <v>1</v>
      </c>
      <c r="H978" s="20"/>
    </row>
    <row r="979" spans="1:8">
      <c r="A979">
        <v>1195</v>
      </c>
      <c r="B979" t="s">
        <v>313</v>
      </c>
      <c r="C979" s="27" t="s">
        <v>1142</v>
      </c>
      <c r="D979">
        <v>0</v>
      </c>
      <c r="E979" s="2">
        <v>10.25</v>
      </c>
      <c r="F979" s="20">
        <v>45326</v>
      </c>
      <c r="G979" s="33">
        <v>1</v>
      </c>
      <c r="H979" s="20"/>
    </row>
    <row r="980" spans="1:8">
      <c r="A980">
        <v>1196</v>
      </c>
      <c r="B980" t="s">
        <v>313</v>
      </c>
      <c r="C980" s="27" t="s">
        <v>1143</v>
      </c>
      <c r="D980">
        <v>0</v>
      </c>
      <c r="E980" s="2">
        <v>6.6</v>
      </c>
      <c r="F980" s="20">
        <v>45326</v>
      </c>
      <c r="G980" s="33">
        <v>1</v>
      </c>
      <c r="H980" s="20"/>
    </row>
    <row r="981" spans="1:8">
      <c r="A981">
        <v>1197</v>
      </c>
      <c r="B981" t="s">
        <v>313</v>
      </c>
      <c r="C981" s="27" t="s">
        <v>1144</v>
      </c>
      <c r="D981">
        <v>0</v>
      </c>
      <c r="E981" s="2">
        <v>3.67</v>
      </c>
      <c r="F981" s="20">
        <v>45326</v>
      </c>
      <c r="G981" s="33">
        <v>1</v>
      </c>
      <c r="H981" s="20"/>
    </row>
    <row r="982" spans="1:8">
      <c r="A982">
        <v>1198</v>
      </c>
      <c r="B982" t="s">
        <v>313</v>
      </c>
      <c r="C982" s="27" t="s">
        <v>538</v>
      </c>
      <c r="D982">
        <v>0</v>
      </c>
      <c r="E982" s="2">
        <v>0.67</v>
      </c>
      <c r="F982" s="20">
        <v>45326</v>
      </c>
      <c r="G982" s="33">
        <v>1</v>
      </c>
      <c r="H982" s="20"/>
    </row>
    <row r="983" spans="1:8">
      <c r="A983">
        <v>1199</v>
      </c>
      <c r="B983" t="s">
        <v>313</v>
      </c>
      <c r="C983" s="27" t="s">
        <v>1145</v>
      </c>
      <c r="D983">
        <v>0</v>
      </c>
      <c r="E983" s="2">
        <v>6.26</v>
      </c>
      <c r="F983" s="20">
        <v>45326</v>
      </c>
      <c r="G983" s="33">
        <v>1</v>
      </c>
      <c r="H983" s="20"/>
    </row>
    <row r="984" spans="1:8">
      <c r="A984">
        <v>1200</v>
      </c>
      <c r="B984" t="s">
        <v>313</v>
      </c>
      <c r="C984" s="27" t="s">
        <v>1146</v>
      </c>
      <c r="D984">
        <v>0</v>
      </c>
      <c r="E984" s="2">
        <v>3.54</v>
      </c>
      <c r="F984" s="20">
        <v>45326</v>
      </c>
      <c r="G984" s="33">
        <v>1</v>
      </c>
      <c r="H984" s="20"/>
    </row>
    <row r="985" spans="1:8">
      <c r="A985">
        <v>1201</v>
      </c>
      <c r="B985" t="s">
        <v>313</v>
      </c>
      <c r="C985" s="27" t="s">
        <v>1147</v>
      </c>
      <c r="D985">
        <v>0</v>
      </c>
      <c r="E985" s="2">
        <v>5.25</v>
      </c>
      <c r="F985" s="20">
        <v>45326</v>
      </c>
      <c r="G985" s="33">
        <v>1</v>
      </c>
      <c r="H985" s="20"/>
    </row>
    <row r="986" spans="1:8">
      <c r="A986">
        <v>1203</v>
      </c>
      <c r="B986" t="s">
        <v>313</v>
      </c>
      <c r="C986" s="27" t="s">
        <v>1148</v>
      </c>
      <c r="D986">
        <v>0</v>
      </c>
      <c r="E986" s="2">
        <v>2.19</v>
      </c>
      <c r="F986" s="20">
        <v>45326</v>
      </c>
      <c r="G986" s="33">
        <v>1</v>
      </c>
      <c r="H986" s="20"/>
    </row>
    <row r="987" spans="1:8">
      <c r="A987">
        <v>1204</v>
      </c>
      <c r="B987" t="s">
        <v>313</v>
      </c>
      <c r="C987" s="27" t="s">
        <v>1149</v>
      </c>
      <c r="D987">
        <v>0</v>
      </c>
      <c r="E987" s="2">
        <v>8.0500000000000007</v>
      </c>
      <c r="F987" s="20">
        <v>45326</v>
      </c>
      <c r="G987" s="33">
        <v>1</v>
      </c>
      <c r="H987" s="20"/>
    </row>
    <row r="988" spans="1:8">
      <c r="A988">
        <v>1205</v>
      </c>
      <c r="B988" t="s">
        <v>313</v>
      </c>
      <c r="C988" s="27" t="s">
        <v>1150</v>
      </c>
      <c r="D988">
        <v>0</v>
      </c>
      <c r="E988" s="2">
        <v>7.45</v>
      </c>
      <c r="F988" s="20">
        <v>45326</v>
      </c>
      <c r="G988" s="33">
        <v>1</v>
      </c>
      <c r="H988" s="20"/>
    </row>
    <row r="989" spans="1:8">
      <c r="A989">
        <v>1206</v>
      </c>
      <c r="B989" t="s">
        <v>313</v>
      </c>
      <c r="C989" s="27" t="s">
        <v>1151</v>
      </c>
      <c r="D989">
        <v>0</v>
      </c>
      <c r="E989" s="2">
        <v>12.81</v>
      </c>
      <c r="F989" s="20">
        <v>45326</v>
      </c>
      <c r="G989" s="33">
        <v>1</v>
      </c>
      <c r="H989" s="20"/>
    </row>
    <row r="990" spans="1:8">
      <c r="A990">
        <v>2725</v>
      </c>
      <c r="B990" t="s">
        <v>313</v>
      </c>
      <c r="C990" s="27" t="s">
        <v>1152</v>
      </c>
      <c r="D990">
        <v>0</v>
      </c>
      <c r="E990" s="2">
        <v>68.650000000000006</v>
      </c>
      <c r="F990" s="20">
        <v>45326</v>
      </c>
      <c r="G990" s="33">
        <v>1</v>
      </c>
      <c r="H990" s="20"/>
    </row>
    <row r="991" spans="1:8">
      <c r="A991">
        <v>1207</v>
      </c>
      <c r="B991" t="s">
        <v>313</v>
      </c>
      <c r="C991" s="27" t="s">
        <v>1153</v>
      </c>
      <c r="D991">
        <v>0</v>
      </c>
      <c r="E991" s="2">
        <v>6.1</v>
      </c>
      <c r="F991" s="20">
        <v>45326</v>
      </c>
      <c r="G991" s="33">
        <v>1</v>
      </c>
      <c r="H991" s="20"/>
    </row>
    <row r="992" spans="1:8">
      <c r="A992">
        <v>1208</v>
      </c>
      <c r="B992" t="s">
        <v>313</v>
      </c>
      <c r="C992" s="27" t="s">
        <v>1154</v>
      </c>
      <c r="D992">
        <v>0</v>
      </c>
      <c r="E992" s="2">
        <v>2.36</v>
      </c>
      <c r="F992" s="20">
        <v>45326</v>
      </c>
      <c r="G992" s="33">
        <v>1</v>
      </c>
      <c r="H992" s="20"/>
    </row>
    <row r="993" spans="1:8">
      <c r="A993">
        <v>6616</v>
      </c>
      <c r="B993" t="s">
        <v>313</v>
      </c>
      <c r="C993" s="27" t="s">
        <v>1155</v>
      </c>
      <c r="D993">
        <v>0</v>
      </c>
      <c r="E993" s="2">
        <v>57.4</v>
      </c>
      <c r="F993" s="20">
        <v>45593</v>
      </c>
      <c r="G993" s="33">
        <v>1</v>
      </c>
      <c r="H993" s="20"/>
    </row>
    <row r="994" spans="1:8">
      <c r="A994">
        <v>2714</v>
      </c>
      <c r="B994" t="s">
        <v>313</v>
      </c>
      <c r="C994" s="27" t="s">
        <v>1156</v>
      </c>
      <c r="D994">
        <v>0</v>
      </c>
      <c r="E994" s="2">
        <v>14.45</v>
      </c>
      <c r="F994" s="20">
        <v>45326</v>
      </c>
      <c r="G994" s="33">
        <v>1</v>
      </c>
      <c r="H994" s="20"/>
    </row>
    <row r="995" spans="1:8">
      <c r="A995">
        <v>1209</v>
      </c>
      <c r="B995" t="s">
        <v>313</v>
      </c>
      <c r="C995" s="27" t="s">
        <v>1157</v>
      </c>
      <c r="D995">
        <v>0</v>
      </c>
      <c r="E995" s="2">
        <v>2.23</v>
      </c>
      <c r="F995" s="20">
        <v>45326</v>
      </c>
      <c r="G995" s="33">
        <v>1</v>
      </c>
      <c r="H995" s="20"/>
    </row>
    <row r="996" spans="1:8">
      <c r="A996">
        <v>1210</v>
      </c>
      <c r="B996" t="s">
        <v>313</v>
      </c>
      <c r="C996" s="27" t="s">
        <v>1158</v>
      </c>
      <c r="D996">
        <v>0</v>
      </c>
      <c r="E996" s="2">
        <v>11.63</v>
      </c>
      <c r="F996" s="20">
        <v>45326</v>
      </c>
      <c r="G996" s="33">
        <v>1</v>
      </c>
      <c r="H996" s="20"/>
    </row>
    <row r="997" spans="1:8">
      <c r="A997">
        <v>1211</v>
      </c>
      <c r="B997" t="s">
        <v>313</v>
      </c>
      <c r="C997" s="27" t="s">
        <v>1159</v>
      </c>
      <c r="D997">
        <v>0</v>
      </c>
      <c r="E997" s="2">
        <v>3.08</v>
      </c>
      <c r="F997" s="20">
        <v>45326</v>
      </c>
      <c r="G997" s="33">
        <v>1</v>
      </c>
      <c r="H997" s="20"/>
    </row>
    <row r="998" spans="1:8">
      <c r="A998">
        <v>1212</v>
      </c>
      <c r="B998" t="s">
        <v>313</v>
      </c>
      <c r="C998" s="27" t="s">
        <v>1160</v>
      </c>
      <c r="D998">
        <v>0</v>
      </c>
      <c r="E998" s="2">
        <v>59.6</v>
      </c>
      <c r="F998" s="20">
        <v>45326</v>
      </c>
      <c r="G998" s="33">
        <v>1</v>
      </c>
      <c r="H998" s="20"/>
    </row>
    <row r="999" spans="1:8">
      <c r="A999">
        <v>1213</v>
      </c>
      <c r="B999" t="s">
        <v>313</v>
      </c>
      <c r="C999" s="27" t="s">
        <v>1161</v>
      </c>
      <c r="D999">
        <v>0</v>
      </c>
      <c r="E999" s="2">
        <v>2.56</v>
      </c>
      <c r="F999" s="20">
        <v>45326</v>
      </c>
      <c r="G999" s="33">
        <v>1</v>
      </c>
      <c r="H999" s="20"/>
    </row>
    <row r="1000" spans="1:8">
      <c r="A1000">
        <v>1214</v>
      </c>
      <c r="B1000" t="s">
        <v>313</v>
      </c>
      <c r="C1000" s="27" t="s">
        <v>1162</v>
      </c>
      <c r="D1000">
        <v>0</v>
      </c>
      <c r="E1000" s="2">
        <v>3.53</v>
      </c>
      <c r="F1000" s="20">
        <v>45326</v>
      </c>
      <c r="G1000" s="33">
        <v>1</v>
      </c>
      <c r="H1000" s="20"/>
    </row>
    <row r="1001" spans="1:8">
      <c r="A1001">
        <v>1215</v>
      </c>
      <c r="B1001" t="s">
        <v>313</v>
      </c>
      <c r="C1001" s="27" t="s">
        <v>1163</v>
      </c>
      <c r="D1001">
        <v>0</v>
      </c>
      <c r="E1001" s="2">
        <v>5.37</v>
      </c>
      <c r="F1001" s="20">
        <v>45326</v>
      </c>
      <c r="G1001" s="33">
        <v>1</v>
      </c>
      <c r="H1001" s="20"/>
    </row>
    <row r="1002" spans="1:8">
      <c r="A1002">
        <v>2191</v>
      </c>
      <c r="B1002" t="s">
        <v>313</v>
      </c>
      <c r="C1002" s="27" t="s">
        <v>559</v>
      </c>
      <c r="D1002">
        <v>0</v>
      </c>
      <c r="E1002" s="2">
        <v>2.68</v>
      </c>
      <c r="F1002" s="20">
        <v>45326</v>
      </c>
      <c r="G1002" s="33">
        <v>1</v>
      </c>
      <c r="H1002" s="20"/>
    </row>
    <row r="1003" spans="1:8">
      <c r="A1003">
        <v>1216</v>
      </c>
      <c r="B1003" t="s">
        <v>313</v>
      </c>
      <c r="C1003" s="27" t="s">
        <v>1164</v>
      </c>
      <c r="D1003">
        <v>0</v>
      </c>
      <c r="E1003" s="2">
        <v>2.37</v>
      </c>
      <c r="F1003" s="20">
        <v>45326</v>
      </c>
      <c r="G1003" s="33">
        <v>1</v>
      </c>
      <c r="H1003" s="20"/>
    </row>
    <row r="1004" spans="1:8">
      <c r="A1004">
        <v>6716</v>
      </c>
      <c r="B1004" t="s">
        <v>313</v>
      </c>
      <c r="C1004" s="27" t="s">
        <v>1165</v>
      </c>
      <c r="D1004">
        <v>0</v>
      </c>
      <c r="E1004" s="2">
        <v>14</v>
      </c>
      <c r="F1004" s="20">
        <v>45745</v>
      </c>
      <c r="G1004" s="33">
        <v>1</v>
      </c>
      <c r="H1004" s="20"/>
    </row>
    <row r="1005" spans="1:8">
      <c r="A1005">
        <v>1217</v>
      </c>
      <c r="B1005" t="s">
        <v>313</v>
      </c>
      <c r="C1005" s="27" t="s">
        <v>1166</v>
      </c>
      <c r="D1005">
        <v>0</v>
      </c>
      <c r="E1005" s="2">
        <v>2.19</v>
      </c>
      <c r="F1005" s="20">
        <v>45326</v>
      </c>
      <c r="G1005" s="33">
        <v>1</v>
      </c>
      <c r="H1005" s="20"/>
    </row>
    <row r="1006" spans="1:8">
      <c r="A1006">
        <v>1218</v>
      </c>
      <c r="B1006" t="s">
        <v>313</v>
      </c>
      <c r="C1006" s="27" t="s">
        <v>1167</v>
      </c>
      <c r="D1006">
        <v>0</v>
      </c>
      <c r="E1006" s="2">
        <v>2.34</v>
      </c>
      <c r="F1006" s="20">
        <v>45326</v>
      </c>
      <c r="G1006" s="33">
        <v>1</v>
      </c>
      <c r="H1006" s="20"/>
    </row>
    <row r="1007" spans="1:8">
      <c r="A1007">
        <v>1219</v>
      </c>
      <c r="B1007" t="s">
        <v>313</v>
      </c>
      <c r="C1007" s="27" t="s">
        <v>148</v>
      </c>
      <c r="D1007">
        <v>0</v>
      </c>
      <c r="E1007" s="2">
        <v>6.33</v>
      </c>
      <c r="F1007" s="20">
        <v>45326</v>
      </c>
      <c r="G1007" s="33">
        <v>1</v>
      </c>
      <c r="H1007" s="20"/>
    </row>
    <row r="1008" spans="1:8">
      <c r="A1008">
        <v>1220</v>
      </c>
      <c r="B1008" t="s">
        <v>313</v>
      </c>
      <c r="C1008" s="27" t="s">
        <v>1168</v>
      </c>
      <c r="D1008">
        <v>0</v>
      </c>
      <c r="E1008" s="2">
        <v>17.670000000000002</v>
      </c>
      <c r="F1008" s="20">
        <v>45326</v>
      </c>
      <c r="G1008" s="33">
        <v>1</v>
      </c>
      <c r="H1008" s="20"/>
    </row>
    <row r="1009" spans="1:8">
      <c r="A1009">
        <v>1221</v>
      </c>
      <c r="B1009" t="s">
        <v>313</v>
      </c>
      <c r="C1009" s="27" t="s">
        <v>1169</v>
      </c>
      <c r="D1009">
        <v>0</v>
      </c>
      <c r="E1009" s="2">
        <v>8.81</v>
      </c>
      <c r="F1009" s="20">
        <v>45326</v>
      </c>
      <c r="G1009" s="33">
        <v>1</v>
      </c>
      <c r="H1009" s="20"/>
    </row>
    <row r="1010" spans="1:8">
      <c r="A1010">
        <v>1222</v>
      </c>
      <c r="B1010" t="s">
        <v>313</v>
      </c>
      <c r="C1010" s="27" t="s">
        <v>1170</v>
      </c>
      <c r="D1010">
        <v>0</v>
      </c>
      <c r="E1010" s="2">
        <v>6.75</v>
      </c>
      <c r="F1010" s="20">
        <v>45326</v>
      </c>
      <c r="G1010" s="33">
        <v>1</v>
      </c>
      <c r="H1010" s="20"/>
    </row>
    <row r="1011" spans="1:8">
      <c r="A1011">
        <v>1223</v>
      </c>
      <c r="B1011" t="s">
        <v>313</v>
      </c>
      <c r="C1011" s="27" t="s">
        <v>1171</v>
      </c>
      <c r="D1011">
        <v>0</v>
      </c>
      <c r="E1011" s="2">
        <v>0.35</v>
      </c>
      <c r="F1011" s="20">
        <v>45326</v>
      </c>
      <c r="G1011" s="33">
        <v>1</v>
      </c>
      <c r="H1011" s="20"/>
    </row>
    <row r="1012" spans="1:8">
      <c r="A1012">
        <v>1224</v>
      </c>
      <c r="B1012" t="s">
        <v>313</v>
      </c>
      <c r="C1012" s="27" t="s">
        <v>1171</v>
      </c>
      <c r="D1012">
        <v>0</v>
      </c>
      <c r="E1012" s="2">
        <v>8.23</v>
      </c>
      <c r="F1012" s="20">
        <v>45326</v>
      </c>
      <c r="G1012" s="33">
        <v>1</v>
      </c>
      <c r="H1012" s="20"/>
    </row>
    <row r="1013" spans="1:8">
      <c r="A1013">
        <v>1225</v>
      </c>
      <c r="B1013" t="s">
        <v>313</v>
      </c>
      <c r="C1013" s="27" t="s">
        <v>1172</v>
      </c>
      <c r="D1013">
        <v>0</v>
      </c>
      <c r="E1013" s="2">
        <v>4.8</v>
      </c>
      <c r="F1013" s="20">
        <v>45326</v>
      </c>
      <c r="G1013" s="33">
        <v>1</v>
      </c>
      <c r="H1013" s="20"/>
    </row>
    <row r="1014" spans="1:8">
      <c r="A1014">
        <v>1226</v>
      </c>
      <c r="B1014" t="s">
        <v>313</v>
      </c>
      <c r="C1014" s="27" t="s">
        <v>1173</v>
      </c>
      <c r="D1014">
        <v>0</v>
      </c>
      <c r="E1014" s="2">
        <v>12.93</v>
      </c>
      <c r="F1014" s="20">
        <v>45326</v>
      </c>
      <c r="G1014" s="33">
        <v>1</v>
      </c>
      <c r="H1014" s="20"/>
    </row>
    <row r="1015" spans="1:8">
      <c r="A1015">
        <v>6812</v>
      </c>
      <c r="B1015" t="s">
        <v>313</v>
      </c>
      <c r="C1015" s="27" t="s">
        <v>1174</v>
      </c>
      <c r="D1015">
        <v>0</v>
      </c>
      <c r="E1015" s="2">
        <v>23.45</v>
      </c>
      <c r="F1015" s="20">
        <v>46007</v>
      </c>
      <c r="G1015" s="33">
        <v>1</v>
      </c>
      <c r="H1015" s="20"/>
    </row>
    <row r="1016" spans="1:8">
      <c r="A1016">
        <v>1228</v>
      </c>
      <c r="B1016" t="s">
        <v>313</v>
      </c>
      <c r="C1016" s="27" t="s">
        <v>1175</v>
      </c>
      <c r="D1016">
        <v>0</v>
      </c>
      <c r="E1016" s="2">
        <v>1.55</v>
      </c>
      <c r="F1016" s="20">
        <v>45326</v>
      </c>
      <c r="G1016" s="33">
        <v>1</v>
      </c>
      <c r="H1016" s="20"/>
    </row>
    <row r="1017" spans="1:8">
      <c r="A1017">
        <v>1229</v>
      </c>
      <c r="B1017" t="s">
        <v>313</v>
      </c>
      <c r="C1017" s="27" t="s">
        <v>1176</v>
      </c>
      <c r="D1017">
        <v>0</v>
      </c>
      <c r="E1017" s="2">
        <v>2.02</v>
      </c>
      <c r="F1017" s="20">
        <v>45326</v>
      </c>
      <c r="G1017" s="33">
        <v>1</v>
      </c>
      <c r="H1017" s="20"/>
    </row>
    <row r="1018" spans="1:8">
      <c r="A1018">
        <v>1230</v>
      </c>
      <c r="B1018" t="s">
        <v>313</v>
      </c>
      <c r="C1018" s="27" t="s">
        <v>1177</v>
      </c>
      <c r="D1018">
        <v>0</v>
      </c>
      <c r="E1018" s="2">
        <v>5.41</v>
      </c>
      <c r="F1018" s="20">
        <v>45326</v>
      </c>
      <c r="G1018" s="33">
        <v>1</v>
      </c>
      <c r="H1018" s="20"/>
    </row>
    <row r="1019" spans="1:8">
      <c r="A1019">
        <v>1231</v>
      </c>
      <c r="B1019" t="s">
        <v>313</v>
      </c>
      <c r="C1019" s="27" t="s">
        <v>1178</v>
      </c>
      <c r="D1019">
        <v>0</v>
      </c>
      <c r="E1019" s="2">
        <v>12.33</v>
      </c>
      <c r="F1019" s="20">
        <v>45326</v>
      </c>
      <c r="G1019" s="33">
        <v>1</v>
      </c>
      <c r="H1019" s="20"/>
    </row>
    <row r="1020" spans="1:8">
      <c r="A1020">
        <v>1232</v>
      </c>
      <c r="B1020" t="s">
        <v>313</v>
      </c>
      <c r="C1020" s="27" t="s">
        <v>1179</v>
      </c>
      <c r="D1020">
        <v>0</v>
      </c>
      <c r="E1020" s="2">
        <v>37.07</v>
      </c>
      <c r="F1020" s="20">
        <v>45326</v>
      </c>
      <c r="G1020" s="33">
        <v>1</v>
      </c>
      <c r="H1020" s="20"/>
    </row>
    <row r="1021" spans="1:8">
      <c r="A1021">
        <v>6067</v>
      </c>
      <c r="B1021" t="s">
        <v>313</v>
      </c>
      <c r="C1021" s="27" t="s">
        <v>1180</v>
      </c>
      <c r="D1021">
        <v>0</v>
      </c>
      <c r="E1021" s="2">
        <v>5.09</v>
      </c>
      <c r="F1021" s="20">
        <v>45351</v>
      </c>
      <c r="G1021" s="33">
        <v>1</v>
      </c>
      <c r="H1021" s="20"/>
    </row>
    <row r="1022" spans="1:8">
      <c r="A1022">
        <v>1233</v>
      </c>
      <c r="B1022" t="s">
        <v>313</v>
      </c>
      <c r="C1022" s="27" t="s">
        <v>1181</v>
      </c>
      <c r="D1022">
        <v>0</v>
      </c>
      <c r="E1022" s="2">
        <v>18.23</v>
      </c>
      <c r="F1022" s="20">
        <v>45326</v>
      </c>
      <c r="G1022" s="33">
        <v>1</v>
      </c>
      <c r="H1022" s="20"/>
    </row>
    <row r="1023" spans="1:8">
      <c r="A1023">
        <v>1234</v>
      </c>
      <c r="B1023" t="s">
        <v>313</v>
      </c>
      <c r="C1023" s="27" t="s">
        <v>1182</v>
      </c>
      <c r="D1023">
        <v>0</v>
      </c>
      <c r="E1023" s="2">
        <v>9.16</v>
      </c>
      <c r="F1023" s="20">
        <v>45326</v>
      </c>
      <c r="G1023" s="33">
        <v>1</v>
      </c>
      <c r="H1023" s="20"/>
    </row>
    <row r="1024" spans="1:8">
      <c r="A1024">
        <v>1235</v>
      </c>
      <c r="B1024" t="s">
        <v>313</v>
      </c>
      <c r="C1024" s="27" t="s">
        <v>1183</v>
      </c>
      <c r="D1024">
        <v>0</v>
      </c>
      <c r="E1024" s="2">
        <v>19.190000000000001</v>
      </c>
      <c r="F1024" s="20">
        <v>45326</v>
      </c>
      <c r="G1024" s="33">
        <v>1</v>
      </c>
      <c r="H1024" s="20"/>
    </row>
    <row r="1025" spans="1:8">
      <c r="A1025">
        <v>1236</v>
      </c>
      <c r="B1025" t="s">
        <v>313</v>
      </c>
      <c r="C1025" s="27" t="s">
        <v>1184</v>
      </c>
      <c r="D1025">
        <v>0</v>
      </c>
      <c r="E1025" s="2">
        <v>19.72</v>
      </c>
      <c r="F1025" s="20">
        <v>45326</v>
      </c>
      <c r="G1025" s="33">
        <v>1</v>
      </c>
      <c r="H1025" s="20"/>
    </row>
    <row r="1026" spans="1:8">
      <c r="A1026">
        <v>1237</v>
      </c>
      <c r="B1026" t="s">
        <v>313</v>
      </c>
      <c r="C1026" s="27" t="s">
        <v>1185</v>
      </c>
      <c r="D1026">
        <v>0</v>
      </c>
      <c r="E1026" s="2">
        <v>21.79</v>
      </c>
      <c r="F1026" s="20">
        <v>45326</v>
      </c>
      <c r="G1026" s="33">
        <v>1</v>
      </c>
      <c r="H1026" s="20"/>
    </row>
    <row r="1027" spans="1:8">
      <c r="A1027">
        <v>6068</v>
      </c>
      <c r="B1027" t="s">
        <v>313</v>
      </c>
      <c r="C1027" s="27" t="s">
        <v>1186</v>
      </c>
      <c r="D1027">
        <v>0</v>
      </c>
      <c r="E1027" s="2">
        <v>17.75</v>
      </c>
      <c r="F1027" s="20">
        <v>45351</v>
      </c>
      <c r="G1027" s="33">
        <v>1</v>
      </c>
      <c r="H1027" s="20"/>
    </row>
    <row r="1028" spans="1:8">
      <c r="A1028">
        <v>1238</v>
      </c>
      <c r="B1028" t="s">
        <v>313</v>
      </c>
      <c r="C1028" s="27" t="s">
        <v>1187</v>
      </c>
      <c r="D1028">
        <v>0</v>
      </c>
      <c r="E1028" s="2">
        <v>27.26</v>
      </c>
      <c r="F1028" s="20">
        <v>45326</v>
      </c>
      <c r="G1028" s="33">
        <v>1</v>
      </c>
      <c r="H1028" s="20"/>
    </row>
    <row r="1029" spans="1:8">
      <c r="A1029">
        <v>1239</v>
      </c>
      <c r="B1029" t="s">
        <v>313</v>
      </c>
      <c r="C1029" s="27" t="s">
        <v>1188</v>
      </c>
      <c r="D1029">
        <v>0</v>
      </c>
      <c r="E1029" s="2">
        <v>6.64</v>
      </c>
      <c r="F1029" s="20">
        <v>45326</v>
      </c>
      <c r="G1029" s="33">
        <v>1</v>
      </c>
      <c r="H1029" s="20"/>
    </row>
    <row r="1030" spans="1:8">
      <c r="A1030">
        <v>1202</v>
      </c>
      <c r="B1030" t="s">
        <v>313</v>
      </c>
      <c r="C1030" s="27" t="s">
        <v>1189</v>
      </c>
      <c r="D1030">
        <v>0</v>
      </c>
      <c r="E1030" s="2">
        <v>33.049999999999997</v>
      </c>
      <c r="F1030" s="20">
        <v>45326</v>
      </c>
      <c r="G1030" s="33">
        <v>1</v>
      </c>
      <c r="H1030" s="20"/>
    </row>
    <row r="1031" spans="1:8">
      <c r="A1031">
        <v>1240</v>
      </c>
      <c r="B1031" t="s">
        <v>313</v>
      </c>
      <c r="C1031" s="27" t="s">
        <v>1190</v>
      </c>
      <c r="D1031">
        <v>0</v>
      </c>
      <c r="E1031" s="2">
        <v>6.28</v>
      </c>
      <c r="F1031" s="20">
        <v>45326</v>
      </c>
      <c r="G1031" s="33">
        <v>1</v>
      </c>
      <c r="H1031" s="20"/>
    </row>
    <row r="1032" spans="1:8">
      <c r="A1032">
        <v>1241</v>
      </c>
      <c r="B1032" t="s">
        <v>313</v>
      </c>
      <c r="C1032" s="27" t="s">
        <v>1191</v>
      </c>
      <c r="D1032">
        <v>0</v>
      </c>
      <c r="E1032" s="2">
        <v>10.92</v>
      </c>
      <c r="F1032" s="20">
        <v>45326</v>
      </c>
      <c r="G1032" s="33">
        <v>1</v>
      </c>
      <c r="H1032" s="20"/>
    </row>
    <row r="1033" spans="1:8">
      <c r="A1033">
        <v>1242</v>
      </c>
      <c r="B1033" t="s">
        <v>313</v>
      </c>
      <c r="C1033" s="27" t="s">
        <v>1192</v>
      </c>
      <c r="D1033">
        <v>0</v>
      </c>
      <c r="E1033" s="2">
        <v>10.92</v>
      </c>
      <c r="F1033" s="20">
        <v>45326</v>
      </c>
      <c r="G1033" s="33">
        <v>1</v>
      </c>
      <c r="H1033" s="20"/>
    </row>
    <row r="1034" spans="1:8">
      <c r="A1034">
        <v>6719</v>
      </c>
      <c r="B1034" t="s">
        <v>313</v>
      </c>
      <c r="C1034" s="27" t="s">
        <v>1193</v>
      </c>
      <c r="D1034">
        <v>0</v>
      </c>
      <c r="E1034" s="2">
        <v>14</v>
      </c>
      <c r="F1034" s="20">
        <v>45745</v>
      </c>
      <c r="G1034" s="33">
        <v>1</v>
      </c>
      <c r="H1034" s="20"/>
    </row>
    <row r="1035" spans="1:8">
      <c r="A1035">
        <v>1243</v>
      </c>
      <c r="B1035" t="s">
        <v>313</v>
      </c>
      <c r="C1035" s="27" t="s">
        <v>1194</v>
      </c>
      <c r="D1035">
        <v>0</v>
      </c>
      <c r="E1035" s="2">
        <v>0.39</v>
      </c>
      <c r="F1035" s="20">
        <v>45326</v>
      </c>
      <c r="G1035" s="33">
        <v>1</v>
      </c>
      <c r="H1035" s="20"/>
    </row>
    <row r="1036" spans="1:8">
      <c r="A1036">
        <v>1244</v>
      </c>
      <c r="B1036" t="s">
        <v>313</v>
      </c>
      <c r="C1036" s="27" t="s">
        <v>1195</v>
      </c>
      <c r="D1036">
        <v>0</v>
      </c>
      <c r="E1036" s="2">
        <v>3.5</v>
      </c>
      <c r="F1036" s="20">
        <v>45326</v>
      </c>
      <c r="G1036" s="33">
        <v>1</v>
      </c>
      <c r="H1036" s="20"/>
    </row>
    <row r="1037" spans="1:8">
      <c r="A1037">
        <v>1245</v>
      </c>
      <c r="B1037" t="s">
        <v>313</v>
      </c>
      <c r="C1037" s="27" t="s">
        <v>1196</v>
      </c>
      <c r="D1037">
        <v>0</v>
      </c>
      <c r="E1037" s="2">
        <v>3.09</v>
      </c>
      <c r="F1037" s="20">
        <v>45326</v>
      </c>
      <c r="G1037" s="33">
        <v>1</v>
      </c>
      <c r="H1037" s="20"/>
    </row>
    <row r="1038" spans="1:8">
      <c r="A1038">
        <v>1246</v>
      </c>
      <c r="B1038" t="s">
        <v>313</v>
      </c>
      <c r="C1038" s="27" t="s">
        <v>1197</v>
      </c>
      <c r="D1038">
        <v>0</v>
      </c>
      <c r="E1038" s="2">
        <v>23.04</v>
      </c>
      <c r="F1038" s="20">
        <v>45326</v>
      </c>
      <c r="G1038" s="33">
        <v>1</v>
      </c>
      <c r="H1038" s="20"/>
    </row>
    <row r="1039" spans="1:8">
      <c r="A1039">
        <v>1247</v>
      </c>
      <c r="B1039" t="s">
        <v>313</v>
      </c>
      <c r="C1039" s="27" t="s">
        <v>1198</v>
      </c>
      <c r="D1039">
        <v>0</v>
      </c>
      <c r="E1039" s="2">
        <v>1.9</v>
      </c>
      <c r="F1039" s="20">
        <v>45326</v>
      </c>
      <c r="G1039" s="33">
        <v>1</v>
      </c>
      <c r="H1039" s="20"/>
    </row>
    <row r="1040" spans="1:8">
      <c r="A1040">
        <v>1248</v>
      </c>
      <c r="B1040" t="s">
        <v>313</v>
      </c>
      <c r="C1040" s="27" t="s">
        <v>1199</v>
      </c>
      <c r="D1040">
        <v>0</v>
      </c>
      <c r="E1040" s="2">
        <v>45.93</v>
      </c>
      <c r="F1040" s="20">
        <v>45326</v>
      </c>
      <c r="G1040" s="33">
        <v>1</v>
      </c>
      <c r="H1040" s="20"/>
    </row>
    <row r="1041" spans="1:8">
      <c r="A1041">
        <v>1249</v>
      </c>
      <c r="B1041" t="s">
        <v>313</v>
      </c>
      <c r="C1041" s="27" t="s">
        <v>1200</v>
      </c>
      <c r="D1041">
        <v>0</v>
      </c>
      <c r="E1041" s="2">
        <v>3.18</v>
      </c>
      <c r="F1041" s="20">
        <v>45326</v>
      </c>
      <c r="G1041" s="33">
        <v>1</v>
      </c>
      <c r="H1041" s="20"/>
    </row>
    <row r="1042" spans="1:8">
      <c r="A1042">
        <v>1250</v>
      </c>
      <c r="B1042" t="s">
        <v>313</v>
      </c>
      <c r="C1042" s="27" t="s">
        <v>1201</v>
      </c>
      <c r="D1042">
        <v>0</v>
      </c>
      <c r="E1042" s="2">
        <v>2.76</v>
      </c>
      <c r="F1042" s="20">
        <v>45326</v>
      </c>
      <c r="G1042" s="33">
        <v>1</v>
      </c>
      <c r="H1042" s="20"/>
    </row>
    <row r="1043" spans="1:8">
      <c r="A1043">
        <v>2724</v>
      </c>
      <c r="B1043" t="s">
        <v>313</v>
      </c>
      <c r="C1043" s="27" t="s">
        <v>1202</v>
      </c>
      <c r="D1043">
        <v>0</v>
      </c>
      <c r="E1043" s="2">
        <v>3.86</v>
      </c>
      <c r="F1043" s="20">
        <v>45326</v>
      </c>
      <c r="G1043" s="33">
        <v>1</v>
      </c>
      <c r="H1043" s="20"/>
    </row>
    <row r="1044" spans="1:8">
      <c r="A1044">
        <v>1275</v>
      </c>
      <c r="B1044" t="s">
        <v>313</v>
      </c>
      <c r="C1044" s="27" t="s">
        <v>1650</v>
      </c>
      <c r="D1044">
        <v>0</v>
      </c>
      <c r="E1044" s="2">
        <v>8.4</v>
      </c>
      <c r="F1044" s="20">
        <v>45326</v>
      </c>
      <c r="G1044" s="33">
        <v>1</v>
      </c>
      <c r="H1044" s="20"/>
    </row>
    <row r="1045" spans="1:8">
      <c r="A1045">
        <v>1251</v>
      </c>
      <c r="B1045" t="s">
        <v>313</v>
      </c>
      <c r="C1045" s="27" t="s">
        <v>1203</v>
      </c>
      <c r="D1045">
        <v>0</v>
      </c>
      <c r="E1045" s="2">
        <v>1.89</v>
      </c>
      <c r="F1045" s="20">
        <v>45326</v>
      </c>
      <c r="G1045" s="33">
        <v>1</v>
      </c>
      <c r="H1045" s="20"/>
    </row>
    <row r="1046" spans="1:8">
      <c r="A1046">
        <v>1252</v>
      </c>
      <c r="B1046" t="s">
        <v>313</v>
      </c>
      <c r="C1046" s="27" t="s">
        <v>1204</v>
      </c>
      <c r="D1046">
        <v>0</v>
      </c>
      <c r="E1046" s="2">
        <v>3.49</v>
      </c>
      <c r="F1046" s="20">
        <v>45326</v>
      </c>
      <c r="G1046" s="33">
        <v>1</v>
      </c>
      <c r="H1046" s="20"/>
    </row>
    <row r="1047" spans="1:8">
      <c r="A1047">
        <v>6066</v>
      </c>
      <c r="B1047" t="s">
        <v>313</v>
      </c>
      <c r="C1047" s="27" t="s">
        <v>1205</v>
      </c>
      <c r="D1047">
        <v>0</v>
      </c>
      <c r="E1047" s="2">
        <v>8.1</v>
      </c>
      <c r="F1047" s="20">
        <v>45351</v>
      </c>
      <c r="G1047" s="33">
        <v>1</v>
      </c>
      <c r="H1047" s="20"/>
    </row>
    <row r="1048" spans="1:8">
      <c r="A1048">
        <v>1253</v>
      </c>
      <c r="B1048" t="s">
        <v>313</v>
      </c>
      <c r="C1048" s="27" t="s">
        <v>1206</v>
      </c>
      <c r="D1048">
        <v>0</v>
      </c>
      <c r="E1048" s="2">
        <v>43.59</v>
      </c>
      <c r="F1048" s="20">
        <v>45326</v>
      </c>
      <c r="G1048" s="33">
        <v>1</v>
      </c>
      <c r="H1048" s="20"/>
    </row>
    <row r="1049" spans="1:8">
      <c r="A1049">
        <v>1254</v>
      </c>
      <c r="B1049" t="s">
        <v>313</v>
      </c>
      <c r="C1049" s="27" t="s">
        <v>1207</v>
      </c>
      <c r="D1049">
        <v>0</v>
      </c>
      <c r="E1049" s="2">
        <v>20.28</v>
      </c>
      <c r="F1049" s="20">
        <v>45326</v>
      </c>
      <c r="G1049" s="33">
        <v>1</v>
      </c>
      <c r="H1049" s="20"/>
    </row>
    <row r="1050" spans="1:8">
      <c r="A1050">
        <v>1120</v>
      </c>
      <c r="B1050" t="s">
        <v>313</v>
      </c>
      <c r="C1050" s="27" t="s">
        <v>1651</v>
      </c>
      <c r="D1050">
        <v>0</v>
      </c>
      <c r="E1050" s="2">
        <v>13.36</v>
      </c>
      <c r="F1050" s="20">
        <v>45326</v>
      </c>
      <c r="G1050" s="33">
        <v>1</v>
      </c>
      <c r="H1050" s="20"/>
    </row>
    <row r="1051" spans="1:8">
      <c r="A1051">
        <v>1255</v>
      </c>
      <c r="B1051" t="s">
        <v>313</v>
      </c>
      <c r="C1051" s="27" t="s">
        <v>1208</v>
      </c>
      <c r="D1051">
        <v>0</v>
      </c>
      <c r="E1051" s="2">
        <v>44.9</v>
      </c>
      <c r="F1051" s="20">
        <v>45326</v>
      </c>
      <c r="G1051" s="33">
        <v>1</v>
      </c>
      <c r="H1051" s="20"/>
    </row>
    <row r="1052" spans="1:8">
      <c r="A1052">
        <v>1256</v>
      </c>
      <c r="B1052" t="s">
        <v>313</v>
      </c>
      <c r="C1052" s="27" t="s">
        <v>1209</v>
      </c>
      <c r="D1052">
        <v>0</v>
      </c>
      <c r="E1052" s="2">
        <v>1.53</v>
      </c>
      <c r="F1052" s="20">
        <v>45326</v>
      </c>
      <c r="G1052" s="33">
        <v>1</v>
      </c>
      <c r="H1052" s="20"/>
    </row>
    <row r="1053" spans="1:8">
      <c r="A1053">
        <v>6069</v>
      </c>
      <c r="B1053" t="s">
        <v>313</v>
      </c>
      <c r="C1053" s="27" t="s">
        <v>1210</v>
      </c>
      <c r="D1053">
        <v>0</v>
      </c>
      <c r="E1053" s="2">
        <v>14.2</v>
      </c>
      <c r="F1053" s="20">
        <v>45351</v>
      </c>
      <c r="G1053" s="33">
        <v>1</v>
      </c>
      <c r="H1053" s="20"/>
    </row>
    <row r="1054" spans="1:8">
      <c r="A1054">
        <v>1257</v>
      </c>
      <c r="B1054" t="s">
        <v>313</v>
      </c>
      <c r="C1054" s="27" t="s">
        <v>1211</v>
      </c>
      <c r="D1054">
        <v>0</v>
      </c>
      <c r="E1054" s="2">
        <v>5.88</v>
      </c>
      <c r="F1054" s="20">
        <v>45326</v>
      </c>
      <c r="G1054" s="33">
        <v>1</v>
      </c>
      <c r="H1054" s="20"/>
    </row>
    <row r="1055" spans="1:8">
      <c r="A1055">
        <v>1258</v>
      </c>
      <c r="B1055" t="s">
        <v>313</v>
      </c>
      <c r="C1055" s="27" t="s">
        <v>1212</v>
      </c>
      <c r="D1055">
        <v>0</v>
      </c>
      <c r="E1055" s="2">
        <v>5.25</v>
      </c>
      <c r="F1055" s="20">
        <v>45326</v>
      </c>
      <c r="G1055" s="33">
        <v>1</v>
      </c>
      <c r="H1055" s="20"/>
    </row>
    <row r="1056" spans="1:8">
      <c r="A1056">
        <v>1259</v>
      </c>
      <c r="B1056" t="s">
        <v>313</v>
      </c>
      <c r="C1056" s="27" t="s">
        <v>1213</v>
      </c>
      <c r="D1056">
        <v>0</v>
      </c>
      <c r="E1056" s="2">
        <v>4.68</v>
      </c>
      <c r="F1056" s="20">
        <v>45326</v>
      </c>
      <c r="G1056" s="33">
        <v>1</v>
      </c>
      <c r="H1056" s="20"/>
    </row>
    <row r="1057" spans="1:8">
      <c r="A1057">
        <v>1260</v>
      </c>
      <c r="B1057" t="s">
        <v>313</v>
      </c>
      <c r="C1057" s="27" t="s">
        <v>1214</v>
      </c>
      <c r="D1057">
        <v>0</v>
      </c>
      <c r="E1057" s="2">
        <v>9.9</v>
      </c>
      <c r="F1057" s="20">
        <v>45326</v>
      </c>
      <c r="G1057" s="33">
        <v>1</v>
      </c>
      <c r="H1057" s="20"/>
    </row>
    <row r="1058" spans="1:8">
      <c r="A1058">
        <v>1261</v>
      </c>
      <c r="B1058" t="s">
        <v>313</v>
      </c>
      <c r="C1058" s="27" t="s">
        <v>1215</v>
      </c>
      <c r="D1058">
        <v>0</v>
      </c>
      <c r="E1058" s="2">
        <v>8.42</v>
      </c>
      <c r="F1058" s="20">
        <v>45326</v>
      </c>
      <c r="G1058" s="33">
        <v>1</v>
      </c>
      <c r="H1058" s="20"/>
    </row>
    <row r="1059" spans="1:8">
      <c r="A1059">
        <v>1262</v>
      </c>
      <c r="B1059" t="s">
        <v>313</v>
      </c>
      <c r="C1059" s="27" t="s">
        <v>980</v>
      </c>
      <c r="D1059">
        <v>0</v>
      </c>
      <c r="E1059" s="2">
        <v>8.3699999999999992</v>
      </c>
      <c r="F1059" s="20">
        <v>45326</v>
      </c>
      <c r="G1059" s="33">
        <v>1</v>
      </c>
      <c r="H1059" s="20"/>
    </row>
    <row r="1060" spans="1:8">
      <c r="A1060">
        <v>1263</v>
      </c>
      <c r="B1060" t="s">
        <v>313</v>
      </c>
      <c r="C1060" s="27" t="s">
        <v>1216</v>
      </c>
      <c r="D1060">
        <v>0</v>
      </c>
      <c r="E1060" s="2">
        <v>5.65</v>
      </c>
      <c r="F1060" s="20">
        <v>45326</v>
      </c>
      <c r="G1060" s="33">
        <v>1</v>
      </c>
      <c r="H1060" s="20"/>
    </row>
    <row r="1061" spans="1:8">
      <c r="A1061">
        <v>1264</v>
      </c>
      <c r="B1061" t="s">
        <v>313</v>
      </c>
      <c r="C1061" s="27" t="s">
        <v>1217</v>
      </c>
      <c r="D1061">
        <v>0</v>
      </c>
      <c r="E1061" s="2">
        <v>28.66</v>
      </c>
      <c r="F1061" s="20">
        <v>45326</v>
      </c>
      <c r="G1061" s="33">
        <v>1</v>
      </c>
      <c r="H1061" s="20"/>
    </row>
    <row r="1062" spans="1:8">
      <c r="A1062">
        <v>1265</v>
      </c>
      <c r="B1062" t="s">
        <v>313</v>
      </c>
      <c r="C1062" s="27" t="s">
        <v>1218</v>
      </c>
      <c r="D1062">
        <v>0</v>
      </c>
      <c r="E1062" s="2">
        <v>12.5</v>
      </c>
      <c r="F1062" s="20">
        <v>45326</v>
      </c>
      <c r="G1062" s="33">
        <v>1</v>
      </c>
      <c r="H1062" s="20"/>
    </row>
    <row r="1063" spans="1:8">
      <c r="A1063">
        <v>1266</v>
      </c>
      <c r="B1063" t="s">
        <v>313</v>
      </c>
      <c r="C1063" s="27" t="s">
        <v>1219</v>
      </c>
      <c r="D1063">
        <v>0</v>
      </c>
      <c r="E1063" s="2">
        <v>6.4</v>
      </c>
      <c r="F1063" s="20">
        <v>45326</v>
      </c>
      <c r="G1063" s="33">
        <v>1</v>
      </c>
      <c r="H1063" s="20"/>
    </row>
    <row r="1064" spans="1:8">
      <c r="A1064">
        <v>1267</v>
      </c>
      <c r="B1064" t="s">
        <v>313</v>
      </c>
      <c r="C1064" s="27" t="s">
        <v>1220</v>
      </c>
      <c r="D1064">
        <v>0</v>
      </c>
      <c r="E1064" s="2">
        <v>23.47</v>
      </c>
      <c r="F1064" s="20">
        <v>45326</v>
      </c>
      <c r="G1064" s="33">
        <v>1</v>
      </c>
      <c r="H1064" s="20"/>
    </row>
    <row r="1065" spans="1:8">
      <c r="A1065">
        <v>1268</v>
      </c>
      <c r="B1065" t="s">
        <v>313</v>
      </c>
      <c r="C1065" s="27" t="s">
        <v>1221</v>
      </c>
      <c r="D1065">
        <v>0</v>
      </c>
      <c r="E1065" s="2">
        <v>5.57</v>
      </c>
      <c r="F1065" s="20">
        <v>45326</v>
      </c>
      <c r="G1065" s="33">
        <v>1</v>
      </c>
      <c r="H1065" s="20"/>
    </row>
    <row r="1066" spans="1:8">
      <c r="A1066">
        <v>1269</v>
      </c>
      <c r="B1066" t="s">
        <v>313</v>
      </c>
      <c r="C1066" s="27" t="s">
        <v>1222</v>
      </c>
      <c r="D1066">
        <v>0</v>
      </c>
      <c r="E1066" s="2">
        <v>7.25</v>
      </c>
      <c r="F1066" s="20">
        <v>45326</v>
      </c>
      <c r="G1066" s="33">
        <v>1</v>
      </c>
      <c r="H1066" s="20"/>
    </row>
    <row r="1067" spans="1:8">
      <c r="A1067">
        <v>1270</v>
      </c>
      <c r="B1067" t="s">
        <v>313</v>
      </c>
      <c r="C1067" s="27" t="s">
        <v>1223</v>
      </c>
      <c r="D1067">
        <v>0</v>
      </c>
      <c r="E1067" s="2">
        <v>9.68</v>
      </c>
      <c r="F1067" s="20">
        <v>45326</v>
      </c>
      <c r="G1067" s="33">
        <v>1</v>
      </c>
      <c r="H1067" s="20"/>
    </row>
    <row r="1068" spans="1:8">
      <c r="A1068">
        <v>1271</v>
      </c>
      <c r="B1068" t="s">
        <v>313</v>
      </c>
      <c r="C1068" s="27" t="s">
        <v>1224</v>
      </c>
      <c r="D1068">
        <v>0</v>
      </c>
      <c r="E1068" s="2">
        <v>9.0299999999999994</v>
      </c>
      <c r="F1068" s="20">
        <v>45326</v>
      </c>
      <c r="G1068" s="33">
        <v>1</v>
      </c>
      <c r="H1068" s="20"/>
    </row>
    <row r="1069" spans="1:8">
      <c r="A1069">
        <v>1272</v>
      </c>
      <c r="B1069" t="s">
        <v>313</v>
      </c>
      <c r="C1069" s="27" t="s">
        <v>1225</v>
      </c>
      <c r="D1069">
        <v>0</v>
      </c>
      <c r="E1069" s="2">
        <v>5.59</v>
      </c>
      <c r="F1069" s="20">
        <v>45326</v>
      </c>
      <c r="G1069" s="33">
        <v>1</v>
      </c>
      <c r="H1069" s="20"/>
    </row>
    <row r="1070" spans="1:8">
      <c r="A1070">
        <v>1273</v>
      </c>
      <c r="B1070" t="s">
        <v>313</v>
      </c>
      <c r="C1070" s="27" t="s">
        <v>1226</v>
      </c>
      <c r="D1070">
        <v>0</v>
      </c>
      <c r="E1070" s="2">
        <v>6.58</v>
      </c>
      <c r="F1070" s="20">
        <v>45326</v>
      </c>
      <c r="G1070" s="33">
        <v>1</v>
      </c>
      <c r="H1070" s="20"/>
    </row>
    <row r="1071" spans="1:8">
      <c r="A1071">
        <v>1274</v>
      </c>
      <c r="B1071" t="s">
        <v>313</v>
      </c>
      <c r="C1071" s="27" t="s">
        <v>1227</v>
      </c>
      <c r="D1071">
        <v>0</v>
      </c>
      <c r="E1071" s="2">
        <v>8.0299999999999994</v>
      </c>
      <c r="F1071" s="20">
        <v>45326</v>
      </c>
      <c r="G1071" s="33">
        <v>1</v>
      </c>
      <c r="H1071" s="20"/>
    </row>
    <row r="1072" spans="1:8">
      <c r="A1072">
        <v>1276</v>
      </c>
      <c r="B1072" t="s">
        <v>313</v>
      </c>
      <c r="C1072" s="27" t="s">
        <v>1228</v>
      </c>
      <c r="D1072">
        <v>0</v>
      </c>
      <c r="E1072" s="2">
        <v>30</v>
      </c>
      <c r="F1072" s="20">
        <v>45326</v>
      </c>
      <c r="G1072" s="33">
        <v>1</v>
      </c>
      <c r="H1072" s="20"/>
    </row>
    <row r="1073" spans="1:8">
      <c r="A1073">
        <v>1277</v>
      </c>
      <c r="B1073" t="s">
        <v>313</v>
      </c>
      <c r="C1073" s="27" t="s">
        <v>612</v>
      </c>
      <c r="D1073">
        <v>0</v>
      </c>
      <c r="E1073" s="2">
        <v>3.79</v>
      </c>
      <c r="F1073" s="20">
        <v>45326</v>
      </c>
      <c r="G1073" s="33">
        <v>1</v>
      </c>
      <c r="H1073" s="20"/>
    </row>
    <row r="1074" spans="1:8">
      <c r="A1074">
        <v>6736</v>
      </c>
      <c r="B1074" t="s">
        <v>313</v>
      </c>
      <c r="C1074" s="27" t="s">
        <v>358</v>
      </c>
      <c r="D1074">
        <v>0</v>
      </c>
      <c r="E1074" s="2">
        <v>5.68</v>
      </c>
      <c r="F1074" s="20">
        <v>45777</v>
      </c>
      <c r="G1074" s="33">
        <v>1</v>
      </c>
      <c r="H1074" s="20"/>
    </row>
    <row r="1075" spans="1:8">
      <c r="A1075">
        <v>1279</v>
      </c>
      <c r="B1075" t="s">
        <v>313</v>
      </c>
      <c r="C1075" s="27" t="s">
        <v>170</v>
      </c>
      <c r="D1075">
        <v>0</v>
      </c>
      <c r="E1075" s="2">
        <v>2.64</v>
      </c>
      <c r="F1075" s="20">
        <v>45326</v>
      </c>
      <c r="G1075" s="33">
        <v>1</v>
      </c>
      <c r="H1075" s="20"/>
    </row>
    <row r="1076" spans="1:8">
      <c r="A1076">
        <v>1280</v>
      </c>
      <c r="B1076" t="s">
        <v>313</v>
      </c>
      <c r="C1076" s="27" t="s">
        <v>1229</v>
      </c>
      <c r="D1076">
        <v>0</v>
      </c>
      <c r="E1076" s="2">
        <v>20.46</v>
      </c>
      <c r="F1076" s="20">
        <v>45326</v>
      </c>
      <c r="G1076" s="33">
        <v>1</v>
      </c>
      <c r="H1076" s="20"/>
    </row>
    <row r="1077" spans="1:8">
      <c r="A1077">
        <v>1281</v>
      </c>
      <c r="B1077" t="s">
        <v>313</v>
      </c>
      <c r="C1077" s="27" t="s">
        <v>1230</v>
      </c>
      <c r="D1077">
        <v>0</v>
      </c>
      <c r="E1077" s="2">
        <v>5.77</v>
      </c>
      <c r="F1077" s="20">
        <v>45326</v>
      </c>
      <c r="G1077" s="33">
        <v>1</v>
      </c>
      <c r="H1077" s="20"/>
    </row>
    <row r="1078" spans="1:8">
      <c r="A1078">
        <v>1154</v>
      </c>
      <c r="B1078" t="s">
        <v>313</v>
      </c>
      <c r="C1078" s="27" t="s">
        <v>1231</v>
      </c>
      <c r="D1078">
        <v>0</v>
      </c>
      <c r="E1078" s="2">
        <v>4.4800000000000004</v>
      </c>
      <c r="F1078" s="20">
        <v>45326</v>
      </c>
      <c r="G1078" s="33">
        <v>1</v>
      </c>
      <c r="H1078" s="20"/>
    </row>
    <row r="1079" spans="1:8">
      <c r="A1079">
        <v>1282</v>
      </c>
      <c r="B1079" t="s">
        <v>313</v>
      </c>
      <c r="C1079" s="27" t="s">
        <v>1232</v>
      </c>
      <c r="D1079">
        <v>0</v>
      </c>
      <c r="E1079" s="2">
        <v>12.29</v>
      </c>
      <c r="F1079" s="20">
        <v>45326</v>
      </c>
      <c r="G1079" s="33">
        <v>1</v>
      </c>
      <c r="H1079" s="20"/>
    </row>
    <row r="1080" spans="1:8">
      <c r="A1080">
        <v>1283</v>
      </c>
      <c r="B1080" t="s">
        <v>313</v>
      </c>
      <c r="C1080" s="27" t="s">
        <v>1233</v>
      </c>
      <c r="D1080">
        <v>0</v>
      </c>
      <c r="E1080" s="2">
        <v>10.82</v>
      </c>
      <c r="F1080" s="20">
        <v>45326</v>
      </c>
      <c r="G1080" s="33">
        <v>1</v>
      </c>
      <c r="H1080" s="20"/>
    </row>
    <row r="1081" spans="1:8">
      <c r="A1081">
        <v>1284</v>
      </c>
      <c r="B1081" t="s">
        <v>313</v>
      </c>
      <c r="C1081" s="27" t="s">
        <v>1234</v>
      </c>
      <c r="D1081">
        <v>0</v>
      </c>
      <c r="E1081" s="2">
        <v>5.97</v>
      </c>
      <c r="F1081" s="20">
        <v>45326</v>
      </c>
      <c r="G1081" s="33">
        <v>1</v>
      </c>
      <c r="H1081" s="20"/>
    </row>
    <row r="1082" spans="1:8">
      <c r="A1082">
        <v>1285</v>
      </c>
      <c r="B1082" t="s">
        <v>313</v>
      </c>
      <c r="C1082" s="27" t="s">
        <v>1235</v>
      </c>
      <c r="D1082">
        <v>0</v>
      </c>
      <c r="E1082" s="2">
        <v>6.82</v>
      </c>
      <c r="F1082" s="20">
        <v>45326</v>
      </c>
      <c r="G1082" s="33">
        <v>1</v>
      </c>
      <c r="H1082" s="20"/>
    </row>
    <row r="1083" spans="1:8">
      <c r="A1083">
        <v>1286</v>
      </c>
      <c r="B1083" t="s">
        <v>313</v>
      </c>
      <c r="C1083" s="27" t="s">
        <v>1236</v>
      </c>
      <c r="D1083">
        <v>0</v>
      </c>
      <c r="E1083" s="2">
        <v>9.26</v>
      </c>
      <c r="F1083" s="20">
        <v>45326</v>
      </c>
      <c r="G1083" s="33">
        <v>1</v>
      </c>
      <c r="H1083" s="20"/>
    </row>
    <row r="1084" spans="1:8">
      <c r="A1084">
        <v>1287</v>
      </c>
      <c r="B1084" t="s">
        <v>313</v>
      </c>
      <c r="C1084" s="27" t="s">
        <v>173</v>
      </c>
      <c r="D1084">
        <v>0</v>
      </c>
      <c r="E1084" s="2">
        <v>7.24</v>
      </c>
      <c r="F1084" s="20">
        <v>45326</v>
      </c>
      <c r="G1084" s="33">
        <v>1</v>
      </c>
      <c r="H1084" s="20"/>
    </row>
    <row r="1085" spans="1:8">
      <c r="A1085">
        <v>1288</v>
      </c>
      <c r="B1085" t="s">
        <v>313</v>
      </c>
      <c r="C1085" s="27" t="s">
        <v>1237</v>
      </c>
      <c r="D1085">
        <v>0</v>
      </c>
      <c r="E1085" s="2">
        <v>11.13</v>
      </c>
      <c r="F1085" s="20">
        <v>45326</v>
      </c>
      <c r="G1085" s="33">
        <v>1</v>
      </c>
      <c r="H1085" s="20"/>
    </row>
    <row r="1086" spans="1:8">
      <c r="A1086">
        <v>1289</v>
      </c>
      <c r="B1086" t="s">
        <v>313</v>
      </c>
      <c r="C1086" s="27" t="s">
        <v>1238</v>
      </c>
      <c r="D1086">
        <v>0</v>
      </c>
      <c r="E1086" s="2">
        <v>10.82</v>
      </c>
      <c r="F1086" s="20">
        <v>45326</v>
      </c>
      <c r="G1086" s="33">
        <v>1</v>
      </c>
      <c r="H1086" s="20"/>
    </row>
    <row r="1087" spans="1:8">
      <c r="A1087">
        <v>1290</v>
      </c>
      <c r="B1087" t="s">
        <v>313</v>
      </c>
      <c r="C1087" s="27" t="s">
        <v>1239</v>
      </c>
      <c r="D1087">
        <v>0</v>
      </c>
      <c r="E1087" s="2">
        <v>17.87</v>
      </c>
      <c r="F1087" s="20">
        <v>45326</v>
      </c>
      <c r="G1087" s="33">
        <v>1</v>
      </c>
      <c r="H1087" s="20"/>
    </row>
    <row r="1088" spans="1:8">
      <c r="A1088">
        <v>1291</v>
      </c>
      <c r="B1088" t="s">
        <v>313</v>
      </c>
      <c r="C1088" s="27" t="s">
        <v>1240</v>
      </c>
      <c r="D1088">
        <v>0</v>
      </c>
      <c r="E1088" s="2">
        <v>3.07</v>
      </c>
      <c r="F1088" s="20">
        <v>45326</v>
      </c>
      <c r="G1088" s="33">
        <v>1</v>
      </c>
      <c r="H1088" s="20"/>
    </row>
    <row r="1089" spans="1:8">
      <c r="A1089">
        <v>1292</v>
      </c>
      <c r="B1089" t="s">
        <v>313</v>
      </c>
      <c r="C1089" s="27" t="s">
        <v>1241</v>
      </c>
      <c r="D1089">
        <v>0</v>
      </c>
      <c r="E1089" s="2">
        <v>6.98</v>
      </c>
      <c r="F1089" s="20">
        <v>45326</v>
      </c>
      <c r="G1089" s="33">
        <v>1</v>
      </c>
      <c r="H1089" s="20"/>
    </row>
    <row r="1090" spans="1:8">
      <c r="A1090">
        <v>1293</v>
      </c>
      <c r="B1090" t="s">
        <v>313</v>
      </c>
      <c r="C1090" s="27" t="s">
        <v>66</v>
      </c>
      <c r="D1090">
        <v>0</v>
      </c>
      <c r="E1090" s="2">
        <v>4.6500000000000004</v>
      </c>
      <c r="F1090" s="20">
        <v>45326</v>
      </c>
      <c r="G1090" s="33">
        <v>1</v>
      </c>
      <c r="H1090" s="20"/>
    </row>
    <row r="1091" spans="1:8">
      <c r="A1091">
        <v>1294</v>
      </c>
      <c r="B1091" t="s">
        <v>313</v>
      </c>
      <c r="C1091" s="27" t="s">
        <v>1242</v>
      </c>
      <c r="D1091">
        <v>0</v>
      </c>
      <c r="E1091" s="2">
        <v>5.44</v>
      </c>
      <c r="F1091" s="20">
        <v>45326</v>
      </c>
      <c r="G1091" s="33">
        <v>1</v>
      </c>
      <c r="H1091" s="20"/>
    </row>
    <row r="1092" spans="1:8">
      <c r="A1092">
        <v>1295</v>
      </c>
      <c r="B1092" t="s">
        <v>313</v>
      </c>
      <c r="C1092" s="27" t="s">
        <v>1243</v>
      </c>
      <c r="D1092">
        <v>0</v>
      </c>
      <c r="E1092" s="2">
        <v>15.17</v>
      </c>
      <c r="F1092" s="20">
        <v>45326</v>
      </c>
      <c r="G1092" s="33">
        <v>1</v>
      </c>
      <c r="H1092" s="20"/>
    </row>
    <row r="1093" spans="1:8">
      <c r="A1093">
        <v>1296</v>
      </c>
      <c r="B1093" t="s">
        <v>313</v>
      </c>
      <c r="C1093" s="27" t="s">
        <v>1244</v>
      </c>
      <c r="D1093">
        <v>0</v>
      </c>
      <c r="E1093" s="2">
        <v>5.9</v>
      </c>
      <c r="F1093" s="20">
        <v>45326</v>
      </c>
      <c r="G1093" s="33">
        <v>1</v>
      </c>
      <c r="H1093" s="20"/>
    </row>
    <row r="1094" spans="1:8">
      <c r="A1094">
        <v>1297</v>
      </c>
      <c r="B1094" t="s">
        <v>313</v>
      </c>
      <c r="C1094" s="27" t="s">
        <v>1245</v>
      </c>
      <c r="D1094">
        <v>0</v>
      </c>
      <c r="E1094" s="2">
        <v>8.1199999999999992</v>
      </c>
      <c r="F1094" s="20">
        <v>45326</v>
      </c>
      <c r="G1094" s="33">
        <v>1</v>
      </c>
      <c r="H1094" s="20"/>
    </row>
    <row r="1095" spans="1:8">
      <c r="A1095">
        <v>1298</v>
      </c>
      <c r="B1095" t="s">
        <v>313</v>
      </c>
      <c r="C1095" s="27" t="s">
        <v>1246</v>
      </c>
      <c r="D1095">
        <v>0</v>
      </c>
      <c r="E1095" s="2">
        <v>8.9700000000000006</v>
      </c>
      <c r="F1095" s="20">
        <v>45326</v>
      </c>
      <c r="G1095" s="33">
        <v>1</v>
      </c>
      <c r="H1095" s="20"/>
    </row>
    <row r="1096" spans="1:8">
      <c r="A1096">
        <v>1299</v>
      </c>
      <c r="B1096" t="s">
        <v>313</v>
      </c>
      <c r="C1096" s="27" t="s">
        <v>1247</v>
      </c>
      <c r="D1096">
        <v>0</v>
      </c>
      <c r="E1096" s="2">
        <v>3.36</v>
      </c>
      <c r="F1096" s="20">
        <v>45326</v>
      </c>
      <c r="G1096" s="33">
        <v>1</v>
      </c>
      <c r="H1096" s="20"/>
    </row>
    <row r="1097" spans="1:8">
      <c r="A1097">
        <v>6718</v>
      </c>
      <c r="B1097" t="s">
        <v>313</v>
      </c>
      <c r="C1097" s="27" t="s">
        <v>1248</v>
      </c>
      <c r="D1097">
        <v>0</v>
      </c>
      <c r="E1097" s="2">
        <v>13.64</v>
      </c>
      <c r="F1097" s="20">
        <v>45745</v>
      </c>
      <c r="G1097" s="33">
        <v>1</v>
      </c>
      <c r="H1097" s="20"/>
    </row>
    <row r="1098" spans="1:8">
      <c r="A1098">
        <v>1300</v>
      </c>
      <c r="B1098" t="s">
        <v>313</v>
      </c>
      <c r="C1098" s="27" t="s">
        <v>1249</v>
      </c>
      <c r="D1098">
        <v>0</v>
      </c>
      <c r="E1098" s="2">
        <v>3.32</v>
      </c>
      <c r="F1098" s="20">
        <v>45326</v>
      </c>
      <c r="G1098" s="33">
        <v>1</v>
      </c>
      <c r="H1098" s="20"/>
    </row>
    <row r="1099" spans="1:8">
      <c r="A1099">
        <v>1301</v>
      </c>
      <c r="B1099" t="s">
        <v>313</v>
      </c>
      <c r="C1099" s="27" t="s">
        <v>1250</v>
      </c>
      <c r="D1099">
        <v>0</v>
      </c>
      <c r="E1099" s="2">
        <v>2.19</v>
      </c>
      <c r="F1099" s="20">
        <v>45326</v>
      </c>
      <c r="G1099" s="33">
        <v>1</v>
      </c>
      <c r="H1099" s="20"/>
    </row>
    <row r="1100" spans="1:8">
      <c r="A1100">
        <v>1302</v>
      </c>
      <c r="B1100" t="s">
        <v>313</v>
      </c>
      <c r="C1100" s="27" t="s">
        <v>1251</v>
      </c>
      <c r="D1100">
        <v>0</v>
      </c>
      <c r="E1100" s="2">
        <v>1.19</v>
      </c>
      <c r="F1100" s="20">
        <v>45326</v>
      </c>
      <c r="G1100" s="33">
        <v>1</v>
      </c>
      <c r="H1100" s="20"/>
    </row>
    <row r="1101" spans="1:8">
      <c r="A1101">
        <v>1303</v>
      </c>
      <c r="B1101" t="s">
        <v>313</v>
      </c>
      <c r="C1101" s="27" t="s">
        <v>1252</v>
      </c>
      <c r="D1101">
        <v>0</v>
      </c>
      <c r="E1101" s="2">
        <v>5.69</v>
      </c>
      <c r="F1101" s="20">
        <v>45326</v>
      </c>
      <c r="G1101" s="33">
        <v>1</v>
      </c>
      <c r="H1101" s="20"/>
    </row>
    <row r="1102" spans="1:8">
      <c r="A1102">
        <v>1304</v>
      </c>
      <c r="B1102" t="s">
        <v>313</v>
      </c>
      <c r="C1102" s="27" t="s">
        <v>1253</v>
      </c>
      <c r="D1102">
        <v>0</v>
      </c>
      <c r="E1102" s="2">
        <v>7.13</v>
      </c>
      <c r="F1102" s="20">
        <v>45326</v>
      </c>
      <c r="G1102" s="33">
        <v>1</v>
      </c>
      <c r="H1102" s="20"/>
    </row>
    <row r="1103" spans="1:8">
      <c r="A1103">
        <v>1305</v>
      </c>
      <c r="B1103" t="s">
        <v>313</v>
      </c>
      <c r="C1103" s="27" t="s">
        <v>1254</v>
      </c>
      <c r="D1103">
        <v>0</v>
      </c>
      <c r="E1103" s="2">
        <v>3.69</v>
      </c>
      <c r="F1103" s="20">
        <v>45326</v>
      </c>
      <c r="G1103" s="33">
        <v>1</v>
      </c>
      <c r="H1103" s="20"/>
    </row>
    <row r="1104" spans="1:8">
      <c r="A1104">
        <v>1306</v>
      </c>
      <c r="B1104" t="s">
        <v>313</v>
      </c>
      <c r="C1104" s="27" t="s">
        <v>1255</v>
      </c>
      <c r="D1104">
        <v>0</v>
      </c>
      <c r="E1104" s="2">
        <v>7.64</v>
      </c>
      <c r="F1104" s="20">
        <v>45326</v>
      </c>
      <c r="G1104" s="33">
        <v>1</v>
      </c>
      <c r="H1104" s="20"/>
    </row>
    <row r="1105" spans="1:8">
      <c r="A1105">
        <v>1307</v>
      </c>
      <c r="B1105" t="s">
        <v>313</v>
      </c>
      <c r="C1105" s="27" t="s">
        <v>1256</v>
      </c>
      <c r="D1105">
        <v>0</v>
      </c>
      <c r="E1105" s="2">
        <v>16.989999999999998</v>
      </c>
      <c r="F1105" s="20">
        <v>45326</v>
      </c>
      <c r="G1105" s="33">
        <v>1</v>
      </c>
      <c r="H1105" s="20"/>
    </row>
    <row r="1106" spans="1:8">
      <c r="A1106">
        <v>1308</v>
      </c>
      <c r="B1106" t="s">
        <v>313</v>
      </c>
      <c r="C1106" s="27" t="s">
        <v>1257</v>
      </c>
      <c r="D1106">
        <v>0</v>
      </c>
      <c r="E1106" s="2">
        <v>2.98</v>
      </c>
      <c r="F1106" s="20">
        <v>45326</v>
      </c>
      <c r="G1106" s="33">
        <v>1</v>
      </c>
      <c r="H1106" s="20"/>
    </row>
    <row r="1107" spans="1:8">
      <c r="A1107">
        <v>1309</v>
      </c>
      <c r="B1107" t="s">
        <v>313</v>
      </c>
      <c r="C1107" s="27" t="s">
        <v>1258</v>
      </c>
      <c r="D1107">
        <v>0</v>
      </c>
      <c r="E1107" s="2">
        <v>12.8</v>
      </c>
      <c r="F1107" s="20">
        <v>45326</v>
      </c>
      <c r="G1107" s="33">
        <v>1</v>
      </c>
      <c r="H1107" s="20"/>
    </row>
    <row r="1108" spans="1:8">
      <c r="A1108">
        <v>1310</v>
      </c>
      <c r="B1108" t="s">
        <v>313</v>
      </c>
      <c r="C1108" s="27" t="s">
        <v>1259</v>
      </c>
      <c r="D1108">
        <v>0</v>
      </c>
      <c r="E1108" s="2">
        <v>5.74</v>
      </c>
      <c r="F1108" s="20">
        <v>45326</v>
      </c>
      <c r="G1108" s="33">
        <v>1</v>
      </c>
      <c r="H1108" s="20"/>
    </row>
    <row r="1109" spans="1:8">
      <c r="A1109">
        <v>1311</v>
      </c>
      <c r="B1109" t="s">
        <v>313</v>
      </c>
      <c r="C1109" s="27" t="s">
        <v>1260</v>
      </c>
      <c r="D1109">
        <v>0</v>
      </c>
      <c r="E1109" s="2">
        <v>19.2</v>
      </c>
      <c r="F1109" s="20">
        <v>45326</v>
      </c>
      <c r="G1109" s="33">
        <v>1</v>
      </c>
      <c r="H1109" s="20"/>
    </row>
    <row r="1110" spans="1:8">
      <c r="A1110">
        <v>1312</v>
      </c>
      <c r="B1110" t="s">
        <v>313</v>
      </c>
      <c r="C1110" s="27" t="s">
        <v>1261</v>
      </c>
      <c r="D1110">
        <v>0</v>
      </c>
      <c r="E1110" s="2">
        <v>17.32</v>
      </c>
      <c r="F1110" s="20">
        <v>45326</v>
      </c>
      <c r="G1110" s="33">
        <v>1</v>
      </c>
      <c r="H1110" s="20"/>
    </row>
    <row r="1111" spans="1:8">
      <c r="A1111">
        <v>1313</v>
      </c>
      <c r="B1111" t="s">
        <v>313</v>
      </c>
      <c r="C1111" s="27" t="s">
        <v>1262</v>
      </c>
      <c r="D1111">
        <v>0</v>
      </c>
      <c r="E1111" s="2">
        <v>8.08</v>
      </c>
      <c r="F1111" s="20">
        <v>45326</v>
      </c>
      <c r="G1111" s="33">
        <v>1</v>
      </c>
      <c r="H1111" s="20"/>
    </row>
    <row r="1112" spans="1:8">
      <c r="A1112">
        <v>1314</v>
      </c>
      <c r="B1112" t="s">
        <v>313</v>
      </c>
      <c r="C1112" s="27" t="s">
        <v>1263</v>
      </c>
      <c r="D1112">
        <v>0</v>
      </c>
      <c r="E1112" s="2">
        <v>13.73</v>
      </c>
      <c r="F1112" s="20">
        <v>45326</v>
      </c>
      <c r="G1112" s="33">
        <v>1</v>
      </c>
      <c r="H1112" s="20"/>
    </row>
    <row r="1113" spans="1:8">
      <c r="A1113">
        <v>1315</v>
      </c>
      <c r="B1113" t="s">
        <v>313</v>
      </c>
      <c r="C1113" s="27" t="s">
        <v>1264</v>
      </c>
      <c r="D1113" s="27">
        <v>0</v>
      </c>
      <c r="E1113" s="2">
        <v>3.06</v>
      </c>
      <c r="F1113" s="20">
        <v>45326</v>
      </c>
      <c r="G1113" s="33">
        <v>1</v>
      </c>
      <c r="H1113" s="20"/>
    </row>
    <row r="1114" spans="1:8">
      <c r="A1114">
        <v>1316</v>
      </c>
      <c r="B1114" t="s">
        <v>313</v>
      </c>
      <c r="C1114" s="27" t="s">
        <v>1265</v>
      </c>
      <c r="D1114">
        <v>0</v>
      </c>
      <c r="E1114" s="2">
        <v>3.52</v>
      </c>
      <c r="F1114" s="20">
        <v>45326</v>
      </c>
      <c r="G1114" s="33">
        <v>1</v>
      </c>
      <c r="H1114" s="20"/>
    </row>
    <row r="1115" spans="1:8">
      <c r="A1115">
        <v>1317</v>
      </c>
      <c r="B1115" t="s">
        <v>313</v>
      </c>
      <c r="C1115" s="27" t="s">
        <v>1266</v>
      </c>
      <c r="D1115">
        <v>0</v>
      </c>
      <c r="E1115" s="2">
        <v>11.21</v>
      </c>
      <c r="F1115" s="20">
        <v>45326</v>
      </c>
      <c r="G1115" s="33">
        <v>1</v>
      </c>
      <c r="H1115" s="20"/>
    </row>
    <row r="1116" spans="1:8">
      <c r="A1116">
        <v>1318</v>
      </c>
      <c r="B1116" t="s">
        <v>313</v>
      </c>
      <c r="C1116" s="27" t="s">
        <v>1267</v>
      </c>
      <c r="D1116">
        <v>0</v>
      </c>
      <c r="E1116" s="2">
        <v>3.89</v>
      </c>
      <c r="F1116" s="20">
        <v>45326</v>
      </c>
      <c r="G1116" s="33">
        <v>1</v>
      </c>
      <c r="H1116" s="20"/>
    </row>
    <row r="1117" spans="1:8">
      <c r="A1117">
        <v>1319</v>
      </c>
      <c r="B1117" t="s">
        <v>313</v>
      </c>
      <c r="C1117" s="27" t="s">
        <v>1268</v>
      </c>
      <c r="D1117">
        <v>0</v>
      </c>
      <c r="E1117" s="2">
        <v>4.4400000000000004</v>
      </c>
      <c r="F1117" s="20">
        <v>45326</v>
      </c>
      <c r="G1117" s="33">
        <v>1</v>
      </c>
      <c r="H1117" s="20"/>
    </row>
    <row r="1118" spans="1:8">
      <c r="A1118">
        <v>1744</v>
      </c>
      <c r="B1118" t="s">
        <v>121</v>
      </c>
      <c r="C1118" s="27" t="s">
        <v>314</v>
      </c>
      <c r="D1118">
        <v>0</v>
      </c>
      <c r="E1118" s="2">
        <v>21.69</v>
      </c>
      <c r="F1118" s="20">
        <v>45326</v>
      </c>
      <c r="G1118" s="33">
        <v>0</v>
      </c>
      <c r="H1118" s="20"/>
    </row>
    <row r="1119" spans="1:8">
      <c r="A1119">
        <v>1745</v>
      </c>
      <c r="B1119" t="s">
        <v>121</v>
      </c>
      <c r="C1119" s="27" t="s">
        <v>315</v>
      </c>
      <c r="D1119">
        <v>0</v>
      </c>
      <c r="E1119" s="2">
        <v>19.34</v>
      </c>
      <c r="F1119" s="20">
        <v>45326</v>
      </c>
      <c r="G1119" s="33">
        <v>0</v>
      </c>
      <c r="H1119" s="20"/>
    </row>
    <row r="1120" spans="1:8">
      <c r="A1120">
        <v>1746</v>
      </c>
      <c r="B1120" t="s">
        <v>121</v>
      </c>
      <c r="C1120" s="27" t="s">
        <v>1269</v>
      </c>
      <c r="D1120">
        <v>0</v>
      </c>
      <c r="E1120" s="2">
        <v>24.79</v>
      </c>
      <c r="F1120" s="20">
        <v>45326</v>
      </c>
      <c r="G1120" s="33">
        <v>0</v>
      </c>
      <c r="H1120" s="20"/>
    </row>
    <row r="1121" spans="1:8">
      <c r="A1121">
        <v>1747</v>
      </c>
      <c r="B1121" t="s">
        <v>121</v>
      </c>
      <c r="C1121" s="27" t="s">
        <v>316</v>
      </c>
      <c r="D1121">
        <v>0</v>
      </c>
      <c r="E1121" s="2">
        <v>73.16</v>
      </c>
      <c r="F1121" s="20">
        <v>45326</v>
      </c>
      <c r="G1121" s="33">
        <v>0</v>
      </c>
      <c r="H1121" s="20"/>
    </row>
    <row r="1122" spans="1:8">
      <c r="A1122">
        <v>1748</v>
      </c>
      <c r="B1122" t="s">
        <v>121</v>
      </c>
      <c r="C1122" s="27" t="s">
        <v>1270</v>
      </c>
      <c r="D1122">
        <v>0</v>
      </c>
      <c r="E1122" s="2">
        <v>24.68</v>
      </c>
      <c r="F1122" s="20">
        <v>45326</v>
      </c>
      <c r="G1122" s="33">
        <v>0</v>
      </c>
      <c r="H1122" s="20"/>
    </row>
    <row r="1123" spans="1:8">
      <c r="A1123">
        <v>1749</v>
      </c>
      <c r="B1123" t="s">
        <v>121</v>
      </c>
      <c r="C1123" s="27" t="s">
        <v>1271</v>
      </c>
      <c r="D1123">
        <v>0</v>
      </c>
      <c r="E1123" s="2">
        <v>54.22</v>
      </c>
      <c r="F1123" s="20">
        <v>45326</v>
      </c>
      <c r="G1123" s="33">
        <v>0</v>
      </c>
      <c r="H1123" s="20"/>
    </row>
    <row r="1124" spans="1:8">
      <c r="A1124">
        <v>1750</v>
      </c>
      <c r="B1124" t="s">
        <v>121</v>
      </c>
      <c r="C1124" s="27" t="s">
        <v>1272</v>
      </c>
      <c r="D1124">
        <v>0</v>
      </c>
      <c r="E1124" s="2">
        <v>54.22</v>
      </c>
      <c r="F1124" s="20">
        <v>45326</v>
      </c>
      <c r="G1124" s="33">
        <v>0</v>
      </c>
      <c r="H1124" s="20"/>
    </row>
    <row r="1125" spans="1:8">
      <c r="A1125">
        <v>1751</v>
      </c>
      <c r="B1125" t="s">
        <v>121</v>
      </c>
      <c r="C1125" s="27" t="s">
        <v>317</v>
      </c>
      <c r="D1125">
        <v>0</v>
      </c>
      <c r="E1125" s="2">
        <v>55.14</v>
      </c>
      <c r="F1125" s="20">
        <v>45326</v>
      </c>
      <c r="G1125" s="33">
        <v>0</v>
      </c>
      <c r="H1125" s="20"/>
    </row>
    <row r="1126" spans="1:8">
      <c r="A1126">
        <v>1752</v>
      </c>
      <c r="B1126" t="s">
        <v>121</v>
      </c>
      <c r="C1126" s="27" t="s">
        <v>318</v>
      </c>
      <c r="D1126">
        <v>0</v>
      </c>
      <c r="E1126" s="2">
        <v>59.35</v>
      </c>
      <c r="F1126" s="20">
        <v>45326</v>
      </c>
      <c r="G1126" s="33">
        <v>0</v>
      </c>
      <c r="H1126" s="20"/>
    </row>
    <row r="1127" spans="1:8">
      <c r="A1127">
        <v>1753</v>
      </c>
      <c r="B1127" t="s">
        <v>121</v>
      </c>
      <c r="C1127" s="27" t="s">
        <v>319</v>
      </c>
      <c r="D1127">
        <v>0</v>
      </c>
      <c r="E1127" s="2">
        <v>53.9</v>
      </c>
      <c r="F1127" s="20">
        <v>45326</v>
      </c>
      <c r="G1127" s="33">
        <v>0</v>
      </c>
      <c r="H1127" s="20"/>
    </row>
    <row r="1128" spans="1:8">
      <c r="A1128">
        <v>1754</v>
      </c>
      <c r="B1128" t="s">
        <v>121</v>
      </c>
      <c r="C1128" s="27" t="s">
        <v>320</v>
      </c>
      <c r="D1128">
        <v>0</v>
      </c>
      <c r="E1128" s="2">
        <v>58.43</v>
      </c>
      <c r="F1128" s="20">
        <v>45326</v>
      </c>
      <c r="G1128" s="33">
        <v>0</v>
      </c>
      <c r="H1128" s="20"/>
    </row>
    <row r="1129" spans="1:8">
      <c r="A1129">
        <v>1755</v>
      </c>
      <c r="B1129" t="s">
        <v>121</v>
      </c>
      <c r="C1129" s="27" t="s">
        <v>1273</v>
      </c>
      <c r="D1129">
        <v>0</v>
      </c>
      <c r="E1129" s="2">
        <v>28.45</v>
      </c>
      <c r="F1129" s="20">
        <v>45326</v>
      </c>
      <c r="G1129" s="33">
        <v>0</v>
      </c>
      <c r="H1129" s="20"/>
    </row>
    <row r="1130" spans="1:8">
      <c r="A1130">
        <v>1756</v>
      </c>
      <c r="B1130" t="s">
        <v>121</v>
      </c>
      <c r="C1130" s="27" t="s">
        <v>321</v>
      </c>
      <c r="D1130">
        <v>0</v>
      </c>
      <c r="E1130" s="2">
        <v>4.57</v>
      </c>
      <c r="F1130" s="20">
        <v>45326</v>
      </c>
      <c r="G1130" s="33">
        <v>0</v>
      </c>
      <c r="H1130" s="20"/>
    </row>
    <row r="1131" spans="1:8">
      <c r="A1131">
        <v>1757</v>
      </c>
      <c r="B1131" t="s">
        <v>121</v>
      </c>
      <c r="C1131" s="27" t="s">
        <v>322</v>
      </c>
      <c r="D1131">
        <v>0</v>
      </c>
      <c r="E1131" s="2">
        <v>4.5199999999999996</v>
      </c>
      <c r="F1131" s="20">
        <v>45326</v>
      </c>
      <c r="G1131" s="33">
        <v>0</v>
      </c>
      <c r="H1131" s="20"/>
    </row>
    <row r="1132" spans="1:8">
      <c r="A1132">
        <v>1758</v>
      </c>
      <c r="B1132" t="s">
        <v>121</v>
      </c>
      <c r="C1132" s="27" t="s">
        <v>323</v>
      </c>
      <c r="D1132">
        <v>0</v>
      </c>
      <c r="E1132" s="2">
        <v>32.03</v>
      </c>
      <c r="F1132" s="20">
        <v>45326</v>
      </c>
      <c r="G1132" s="33">
        <v>0</v>
      </c>
      <c r="H1132" s="20"/>
    </row>
    <row r="1133" spans="1:8">
      <c r="A1133">
        <v>1759</v>
      </c>
      <c r="B1133" t="s">
        <v>324</v>
      </c>
      <c r="C1133" s="27" t="s">
        <v>1274</v>
      </c>
      <c r="D1133">
        <v>0</v>
      </c>
      <c r="E1133" s="2">
        <v>10.98</v>
      </c>
      <c r="F1133" s="20">
        <v>45326</v>
      </c>
      <c r="G1133" s="33">
        <v>1</v>
      </c>
      <c r="H1133" s="20"/>
    </row>
    <row r="1134" spans="1:8">
      <c r="A1134">
        <v>1760</v>
      </c>
      <c r="B1134" t="s">
        <v>324</v>
      </c>
      <c r="C1134" s="27" t="s">
        <v>1275</v>
      </c>
      <c r="D1134">
        <v>0</v>
      </c>
      <c r="E1134" s="2">
        <v>14.47</v>
      </c>
      <c r="F1134" s="20">
        <v>45326</v>
      </c>
      <c r="G1134" s="33">
        <v>1</v>
      </c>
      <c r="H1134" s="20"/>
    </row>
    <row r="1135" spans="1:8">
      <c r="A1135">
        <v>1761</v>
      </c>
      <c r="B1135" t="s">
        <v>324</v>
      </c>
      <c r="C1135" s="27" t="s">
        <v>1276</v>
      </c>
      <c r="D1135">
        <v>0</v>
      </c>
      <c r="E1135" s="2">
        <v>82.75</v>
      </c>
      <c r="F1135" s="20">
        <v>45326</v>
      </c>
      <c r="G1135" s="33">
        <v>1</v>
      </c>
      <c r="H1135" s="20"/>
    </row>
    <row r="1136" spans="1:8">
      <c r="A1136">
        <v>1762</v>
      </c>
      <c r="B1136" t="s">
        <v>324</v>
      </c>
      <c r="C1136" s="27" t="s">
        <v>1277</v>
      </c>
      <c r="D1136">
        <v>0</v>
      </c>
      <c r="E1136" s="2">
        <v>3.47</v>
      </c>
      <c r="F1136" s="20">
        <v>45326</v>
      </c>
      <c r="G1136" s="33">
        <v>1</v>
      </c>
      <c r="H1136" s="20"/>
    </row>
    <row r="1137" spans="1:8">
      <c r="A1137">
        <v>1763</v>
      </c>
      <c r="B1137" t="s">
        <v>324</v>
      </c>
      <c r="C1137" s="27" t="s">
        <v>1278</v>
      </c>
      <c r="D1137">
        <v>0</v>
      </c>
      <c r="E1137" s="2">
        <v>12.17</v>
      </c>
      <c r="F1137" s="20">
        <v>45326</v>
      </c>
      <c r="G1137" s="33">
        <v>1</v>
      </c>
      <c r="H1137" s="20"/>
    </row>
    <row r="1138" spans="1:8">
      <c r="A1138">
        <v>1764</v>
      </c>
      <c r="B1138" t="s">
        <v>324</v>
      </c>
      <c r="C1138" s="27" t="s">
        <v>1279</v>
      </c>
      <c r="D1138">
        <v>0</v>
      </c>
      <c r="E1138" s="2">
        <v>26.42</v>
      </c>
      <c r="F1138" s="20">
        <v>45326</v>
      </c>
      <c r="G1138" s="33">
        <v>1</v>
      </c>
      <c r="H1138" s="20"/>
    </row>
    <row r="1139" spans="1:8">
      <c r="A1139">
        <v>1765</v>
      </c>
      <c r="B1139" t="s">
        <v>324</v>
      </c>
      <c r="C1139" s="27" t="s">
        <v>1280</v>
      </c>
      <c r="D1139">
        <v>0</v>
      </c>
      <c r="E1139" s="2">
        <v>11</v>
      </c>
      <c r="F1139" s="20">
        <v>45326</v>
      </c>
      <c r="G1139" s="33">
        <v>1</v>
      </c>
      <c r="H1139" s="20"/>
    </row>
    <row r="1140" spans="1:8">
      <c r="A1140">
        <v>1766</v>
      </c>
      <c r="B1140" t="s">
        <v>324</v>
      </c>
      <c r="C1140" s="27" t="s">
        <v>1281</v>
      </c>
      <c r="D1140">
        <v>0</v>
      </c>
      <c r="E1140" s="2">
        <v>10.199999999999999</v>
      </c>
      <c r="F1140" s="20">
        <v>45326</v>
      </c>
      <c r="G1140" s="33">
        <v>1</v>
      </c>
      <c r="H1140" s="20"/>
    </row>
    <row r="1141" spans="1:8">
      <c r="A1141">
        <v>1767</v>
      </c>
      <c r="B1141" t="s">
        <v>324</v>
      </c>
      <c r="C1141" s="27" t="s">
        <v>1282</v>
      </c>
      <c r="D1141">
        <v>0</v>
      </c>
      <c r="E1141" s="2">
        <v>113.4</v>
      </c>
      <c r="F1141" s="20">
        <v>45326</v>
      </c>
      <c r="G1141" s="33">
        <v>1</v>
      </c>
      <c r="H1141" s="20"/>
    </row>
    <row r="1142" spans="1:8">
      <c r="A1142">
        <v>1768</v>
      </c>
      <c r="B1142" t="s">
        <v>324</v>
      </c>
      <c r="C1142" s="27" t="s">
        <v>1283</v>
      </c>
      <c r="D1142">
        <v>0</v>
      </c>
      <c r="E1142" s="2">
        <v>8.7899999999999991</v>
      </c>
      <c r="F1142" s="20">
        <v>45326</v>
      </c>
      <c r="G1142" s="33">
        <v>1</v>
      </c>
      <c r="H1142" s="20"/>
    </row>
    <row r="1143" spans="1:8">
      <c r="A1143">
        <v>1769</v>
      </c>
      <c r="B1143" t="s">
        <v>324</v>
      </c>
      <c r="C1143" s="27" t="s">
        <v>1284</v>
      </c>
      <c r="D1143">
        <v>0</v>
      </c>
      <c r="E1143" s="2">
        <v>10.5</v>
      </c>
      <c r="F1143" s="20">
        <v>45326</v>
      </c>
      <c r="G1143" s="33">
        <v>1</v>
      </c>
      <c r="H1143" s="20"/>
    </row>
    <row r="1144" spans="1:8">
      <c r="A1144">
        <v>1770</v>
      </c>
      <c r="B1144" t="s">
        <v>324</v>
      </c>
      <c r="C1144" s="27" t="s">
        <v>1285</v>
      </c>
      <c r="D1144">
        <v>0</v>
      </c>
      <c r="E1144" s="2">
        <v>54</v>
      </c>
      <c r="F1144" s="20">
        <v>45326</v>
      </c>
      <c r="G1144" s="33">
        <v>1</v>
      </c>
      <c r="H1144" s="20"/>
    </row>
    <row r="1145" spans="1:8">
      <c r="A1145">
        <v>1771</v>
      </c>
      <c r="B1145" t="s">
        <v>324</v>
      </c>
      <c r="C1145" s="27" t="s">
        <v>1286</v>
      </c>
      <c r="D1145">
        <v>0</v>
      </c>
      <c r="E1145" s="2">
        <v>15.22</v>
      </c>
      <c r="F1145" s="20">
        <v>45326</v>
      </c>
      <c r="G1145" s="33">
        <v>1</v>
      </c>
      <c r="H1145" s="20"/>
    </row>
    <row r="1146" spans="1:8">
      <c r="A1146">
        <v>1772</v>
      </c>
      <c r="B1146" t="s">
        <v>324</v>
      </c>
      <c r="C1146" s="27" t="s">
        <v>1287</v>
      </c>
      <c r="D1146">
        <v>0</v>
      </c>
      <c r="E1146" s="2">
        <v>10.07</v>
      </c>
      <c r="F1146" s="20">
        <v>45326</v>
      </c>
      <c r="G1146" s="33">
        <v>1</v>
      </c>
      <c r="H1146" s="20"/>
    </row>
    <row r="1147" spans="1:8">
      <c r="A1147">
        <v>1773</v>
      </c>
      <c r="B1147" t="s">
        <v>324</v>
      </c>
      <c r="C1147" s="27" t="s">
        <v>1288</v>
      </c>
      <c r="D1147">
        <v>0</v>
      </c>
      <c r="E1147" s="2">
        <v>60</v>
      </c>
      <c r="F1147" s="20">
        <v>45326</v>
      </c>
      <c r="G1147" s="33">
        <v>1</v>
      </c>
      <c r="H1147" s="20"/>
    </row>
    <row r="1148" spans="1:8">
      <c r="A1148">
        <v>1774</v>
      </c>
      <c r="B1148" t="s">
        <v>324</v>
      </c>
      <c r="C1148" s="27" t="s">
        <v>325</v>
      </c>
      <c r="D1148">
        <v>0</v>
      </c>
      <c r="E1148" s="2">
        <v>5.7</v>
      </c>
      <c r="F1148" s="20">
        <v>45326</v>
      </c>
      <c r="G1148" s="33">
        <v>1</v>
      </c>
      <c r="H1148" s="20"/>
    </row>
    <row r="1149" spans="1:8">
      <c r="A1149">
        <v>1775</v>
      </c>
      <c r="B1149" t="s">
        <v>324</v>
      </c>
      <c r="C1149" s="27" t="s">
        <v>1289</v>
      </c>
      <c r="D1149">
        <v>0</v>
      </c>
      <c r="E1149" s="2">
        <v>32.549999999999997</v>
      </c>
      <c r="F1149" s="20">
        <v>45326</v>
      </c>
      <c r="G1149" s="33">
        <v>1</v>
      </c>
      <c r="H1149" s="20"/>
    </row>
    <row r="1150" spans="1:8">
      <c r="A1150">
        <v>1776</v>
      </c>
      <c r="B1150" t="s">
        <v>324</v>
      </c>
      <c r="C1150" s="27" t="s">
        <v>1290</v>
      </c>
      <c r="D1150">
        <v>0</v>
      </c>
      <c r="E1150" s="2">
        <v>10.77</v>
      </c>
      <c r="F1150" s="20">
        <v>45326</v>
      </c>
      <c r="G1150" s="33">
        <v>1</v>
      </c>
      <c r="H1150" s="20"/>
    </row>
    <row r="1151" spans="1:8">
      <c r="A1151">
        <v>1777</v>
      </c>
      <c r="B1151" t="s">
        <v>324</v>
      </c>
      <c r="C1151" s="27" t="s">
        <v>1291</v>
      </c>
      <c r="D1151">
        <v>0</v>
      </c>
      <c r="E1151" s="2">
        <v>5.16</v>
      </c>
      <c r="F1151" s="20">
        <v>45326</v>
      </c>
      <c r="G1151" s="33">
        <v>1</v>
      </c>
      <c r="H1151" s="20"/>
    </row>
    <row r="1152" spans="1:8">
      <c r="A1152">
        <v>1778</v>
      </c>
      <c r="B1152" t="s">
        <v>324</v>
      </c>
      <c r="C1152" s="27" t="s">
        <v>1292</v>
      </c>
      <c r="D1152">
        <v>0</v>
      </c>
      <c r="E1152" s="2">
        <v>42</v>
      </c>
      <c r="F1152" s="20">
        <v>45326</v>
      </c>
      <c r="G1152" s="33">
        <v>1</v>
      </c>
      <c r="H1152" s="20"/>
    </row>
    <row r="1153" spans="1:8">
      <c r="A1153">
        <v>1779</v>
      </c>
      <c r="B1153" t="s">
        <v>324</v>
      </c>
      <c r="C1153" s="27" t="s">
        <v>1293</v>
      </c>
      <c r="D1153">
        <v>0</v>
      </c>
      <c r="E1153" s="2">
        <v>3.55</v>
      </c>
      <c r="F1153" s="20">
        <v>45326</v>
      </c>
      <c r="G1153" s="33">
        <v>1</v>
      </c>
      <c r="H1153" s="20"/>
    </row>
    <row r="1154" spans="1:8">
      <c r="A1154">
        <v>1780</v>
      </c>
      <c r="B1154" t="s">
        <v>324</v>
      </c>
      <c r="C1154" s="27" t="s">
        <v>1294</v>
      </c>
      <c r="D1154">
        <v>0</v>
      </c>
      <c r="E1154" s="2">
        <v>71.900000000000006</v>
      </c>
      <c r="F1154" s="20">
        <v>45326</v>
      </c>
      <c r="G1154" s="33">
        <v>1</v>
      </c>
      <c r="H1154" s="20"/>
    </row>
    <row r="1155" spans="1:8">
      <c r="A1155">
        <v>1781</v>
      </c>
      <c r="B1155" t="s">
        <v>324</v>
      </c>
      <c r="C1155" s="27" t="s">
        <v>1295</v>
      </c>
      <c r="D1155">
        <v>0</v>
      </c>
      <c r="E1155" s="26">
        <v>22.85</v>
      </c>
      <c r="F1155" s="20">
        <v>45326</v>
      </c>
      <c r="G1155" s="33">
        <v>1</v>
      </c>
      <c r="H1155" s="20"/>
    </row>
    <row r="1156" spans="1:8">
      <c r="A1156">
        <v>1782</v>
      </c>
      <c r="B1156" t="s">
        <v>324</v>
      </c>
      <c r="C1156" s="27" t="s">
        <v>1296</v>
      </c>
      <c r="D1156">
        <v>0</v>
      </c>
      <c r="E1156" s="26">
        <v>3.69</v>
      </c>
      <c r="F1156" s="20">
        <v>45326</v>
      </c>
      <c r="G1156" s="33">
        <v>1</v>
      </c>
      <c r="H1156" s="20"/>
    </row>
    <row r="1157" spans="1:8">
      <c r="A1157">
        <v>1783</v>
      </c>
      <c r="B1157" t="s">
        <v>324</v>
      </c>
      <c r="C1157" s="27" t="s">
        <v>1297</v>
      </c>
      <c r="D1157">
        <v>0</v>
      </c>
      <c r="E1157" s="26">
        <v>90.57</v>
      </c>
      <c r="F1157" s="20">
        <v>45326</v>
      </c>
      <c r="G1157" s="33">
        <v>1</v>
      </c>
      <c r="H1157" s="20"/>
    </row>
    <row r="1158" spans="1:8">
      <c r="A1158">
        <v>1784</v>
      </c>
      <c r="B1158" t="s">
        <v>324</v>
      </c>
      <c r="C1158" s="27" t="s">
        <v>1298</v>
      </c>
      <c r="D1158">
        <v>0</v>
      </c>
      <c r="E1158" s="26">
        <v>3.27</v>
      </c>
      <c r="F1158" s="20">
        <v>45326</v>
      </c>
      <c r="G1158" s="33">
        <v>1</v>
      </c>
      <c r="H1158" s="20"/>
    </row>
    <row r="1159" spans="1:8">
      <c r="A1159">
        <v>1785</v>
      </c>
      <c r="B1159" t="s">
        <v>324</v>
      </c>
      <c r="C1159" s="27" t="s">
        <v>1299</v>
      </c>
      <c r="D1159">
        <v>0</v>
      </c>
      <c r="E1159" s="26">
        <v>3.48</v>
      </c>
      <c r="F1159" s="20">
        <v>45326</v>
      </c>
      <c r="G1159" s="33">
        <v>1</v>
      </c>
      <c r="H1159" s="20"/>
    </row>
    <row r="1160" spans="1:8">
      <c r="A1160">
        <v>1786</v>
      </c>
      <c r="B1160" t="s">
        <v>324</v>
      </c>
      <c r="C1160" s="27" t="s">
        <v>1300</v>
      </c>
      <c r="D1160">
        <v>0</v>
      </c>
      <c r="E1160" s="26">
        <v>1.72</v>
      </c>
      <c r="F1160" s="20">
        <v>45326</v>
      </c>
      <c r="G1160" s="33">
        <v>1</v>
      </c>
      <c r="H1160" s="20"/>
    </row>
    <row r="1161" spans="1:8">
      <c r="A1161">
        <v>1787</v>
      </c>
      <c r="B1161" t="s">
        <v>324</v>
      </c>
      <c r="C1161" s="27" t="s">
        <v>1301</v>
      </c>
      <c r="D1161">
        <v>0</v>
      </c>
      <c r="E1161" s="26">
        <v>5.69</v>
      </c>
      <c r="F1161" s="20">
        <v>45326</v>
      </c>
      <c r="G1161" s="33">
        <v>1</v>
      </c>
      <c r="H1161" s="20"/>
    </row>
    <row r="1162" spans="1:8">
      <c r="A1162">
        <v>1788</v>
      </c>
      <c r="B1162" t="s">
        <v>324</v>
      </c>
      <c r="C1162" s="27" t="s">
        <v>1302</v>
      </c>
      <c r="D1162">
        <v>0</v>
      </c>
      <c r="E1162" s="26">
        <v>10.32</v>
      </c>
      <c r="F1162" s="20">
        <v>45326</v>
      </c>
      <c r="G1162" s="33">
        <v>1</v>
      </c>
      <c r="H1162" s="20"/>
    </row>
    <row r="1163" spans="1:8">
      <c r="A1163">
        <v>6761</v>
      </c>
      <c r="B1163" t="s">
        <v>394</v>
      </c>
      <c r="C1163" s="27" t="s">
        <v>1303</v>
      </c>
      <c r="D1163">
        <v>0</v>
      </c>
      <c r="E1163" s="26">
        <v>40</v>
      </c>
      <c r="F1163" s="20">
        <v>45848</v>
      </c>
      <c r="G1163" s="33">
        <v>1</v>
      </c>
      <c r="H1163" s="20"/>
    </row>
    <row r="1164" spans="1:8">
      <c r="A1164">
        <v>6762</v>
      </c>
      <c r="B1164" t="s">
        <v>394</v>
      </c>
      <c r="C1164" s="27" t="s">
        <v>1304</v>
      </c>
      <c r="D1164">
        <v>0</v>
      </c>
      <c r="E1164" s="26">
        <v>35</v>
      </c>
      <c r="F1164" s="20">
        <v>45848</v>
      </c>
      <c r="G1164" s="33">
        <v>1</v>
      </c>
      <c r="H1164" s="20"/>
    </row>
    <row r="1165" spans="1:8">
      <c r="A1165">
        <v>6763</v>
      </c>
      <c r="B1165" t="s">
        <v>394</v>
      </c>
      <c r="C1165" s="27" t="s">
        <v>1305</v>
      </c>
      <c r="D1165">
        <v>0</v>
      </c>
      <c r="E1165" s="26">
        <v>50</v>
      </c>
      <c r="F1165" s="20">
        <v>45848</v>
      </c>
      <c r="G1165" s="33">
        <v>1</v>
      </c>
      <c r="H1165" s="20"/>
    </row>
    <row r="1166" spans="1:8">
      <c r="A1166">
        <v>6760</v>
      </c>
      <c r="B1166" t="s">
        <v>394</v>
      </c>
      <c r="C1166" s="27" t="s">
        <v>1652</v>
      </c>
      <c r="D1166">
        <v>0</v>
      </c>
      <c r="E1166" s="26">
        <v>55</v>
      </c>
      <c r="F1166" s="20">
        <v>45848</v>
      </c>
      <c r="G1166" s="33">
        <v>1</v>
      </c>
      <c r="H1166" s="20"/>
    </row>
    <row r="1167" spans="1:8">
      <c r="A1167">
        <v>2204</v>
      </c>
      <c r="B1167" t="s">
        <v>386</v>
      </c>
      <c r="C1167" s="27" t="s">
        <v>1306</v>
      </c>
      <c r="D1167">
        <v>0</v>
      </c>
      <c r="E1167" s="26">
        <v>1</v>
      </c>
      <c r="F1167" s="20">
        <v>45326</v>
      </c>
      <c r="G1167" s="33">
        <v>1</v>
      </c>
      <c r="H1167" s="20"/>
    </row>
    <row r="1168" spans="1:8">
      <c r="A1168">
        <v>2141</v>
      </c>
      <c r="B1168" t="s">
        <v>113</v>
      </c>
      <c r="C1168" s="27" t="s">
        <v>326</v>
      </c>
      <c r="D1168">
        <v>0</v>
      </c>
      <c r="E1168" s="26">
        <v>9.5</v>
      </c>
      <c r="F1168" s="20">
        <v>45326</v>
      </c>
      <c r="G1168" s="33">
        <v>1</v>
      </c>
      <c r="H1168" s="20"/>
    </row>
    <row r="1169" spans="1:8">
      <c r="A1169">
        <v>2064</v>
      </c>
      <c r="B1169" t="s">
        <v>113</v>
      </c>
      <c r="C1169" s="27" t="s">
        <v>1307</v>
      </c>
      <c r="D1169">
        <v>0</v>
      </c>
      <c r="E1169" s="26">
        <v>135</v>
      </c>
      <c r="F1169" s="20">
        <v>45326</v>
      </c>
      <c r="G1169" s="33">
        <v>1</v>
      </c>
      <c r="H1169" s="20"/>
    </row>
    <row r="1170" spans="1:8">
      <c r="A1170">
        <v>6779</v>
      </c>
      <c r="B1170" t="s">
        <v>113</v>
      </c>
      <c r="C1170" s="27" t="s">
        <v>1308</v>
      </c>
      <c r="D1170">
        <v>0</v>
      </c>
      <c r="E1170" s="26">
        <v>24.1</v>
      </c>
      <c r="F1170" s="20">
        <v>45959</v>
      </c>
      <c r="G1170" s="33">
        <v>1</v>
      </c>
      <c r="H1170" s="20"/>
    </row>
    <row r="1171" spans="1:8">
      <c r="A1171">
        <v>1789</v>
      </c>
      <c r="B1171" t="s">
        <v>113</v>
      </c>
      <c r="C1171" s="27" t="s">
        <v>1309</v>
      </c>
      <c r="D1171">
        <v>0</v>
      </c>
      <c r="E1171" s="26">
        <v>17.78</v>
      </c>
      <c r="F1171" s="20">
        <v>45326</v>
      </c>
      <c r="G1171" s="33">
        <v>1</v>
      </c>
      <c r="H1171" s="20"/>
    </row>
    <row r="1172" spans="1:8">
      <c r="A1172">
        <v>6091</v>
      </c>
      <c r="B1172" t="s">
        <v>113</v>
      </c>
      <c r="C1172" s="27" t="s">
        <v>1310</v>
      </c>
      <c r="D1172">
        <v>0</v>
      </c>
      <c r="E1172" s="26">
        <v>31</v>
      </c>
      <c r="F1172" s="20">
        <v>45352</v>
      </c>
      <c r="G1172" s="33">
        <v>1</v>
      </c>
      <c r="H1172" s="20"/>
    </row>
    <row r="1173" spans="1:8">
      <c r="A1173">
        <v>1790</v>
      </c>
      <c r="B1173" t="s">
        <v>113</v>
      </c>
      <c r="C1173" s="27" t="s">
        <v>1311</v>
      </c>
      <c r="D1173">
        <v>0</v>
      </c>
      <c r="E1173" s="26">
        <v>31</v>
      </c>
      <c r="F1173" s="20">
        <v>45326</v>
      </c>
      <c r="G1173" s="33">
        <v>1</v>
      </c>
      <c r="H1173" s="20"/>
    </row>
    <row r="1174" spans="1:8">
      <c r="A1174">
        <v>6425</v>
      </c>
      <c r="B1174" t="s">
        <v>113</v>
      </c>
      <c r="C1174" s="27" t="s">
        <v>1312</v>
      </c>
      <c r="D1174">
        <v>0</v>
      </c>
      <c r="E1174" s="26">
        <v>18.899999999999999</v>
      </c>
      <c r="F1174" s="20">
        <v>45380</v>
      </c>
      <c r="G1174" s="33">
        <v>1</v>
      </c>
      <c r="H1174" s="20"/>
    </row>
    <row r="1175" spans="1:8">
      <c r="A1175">
        <v>6777</v>
      </c>
      <c r="B1175" t="s">
        <v>113</v>
      </c>
      <c r="C1175" s="27" t="s">
        <v>1313</v>
      </c>
      <c r="D1175">
        <v>0</v>
      </c>
      <c r="E1175" s="26">
        <v>24.66</v>
      </c>
      <c r="F1175" s="20">
        <v>45959</v>
      </c>
      <c r="G1175" s="33">
        <v>1</v>
      </c>
      <c r="H1175" s="20"/>
    </row>
    <row r="1176" spans="1:8">
      <c r="A1176">
        <v>1791</v>
      </c>
      <c r="B1176" t="s">
        <v>113</v>
      </c>
      <c r="C1176" s="27" t="s">
        <v>327</v>
      </c>
      <c r="D1176">
        <v>0</v>
      </c>
      <c r="E1176" s="26">
        <v>17.309999999999999</v>
      </c>
      <c r="F1176" s="20">
        <v>45326</v>
      </c>
      <c r="G1176" s="33">
        <v>1</v>
      </c>
      <c r="H1176" s="20"/>
    </row>
    <row r="1177" spans="1:8">
      <c r="A1177">
        <v>1792</v>
      </c>
      <c r="B1177" t="s">
        <v>113</v>
      </c>
      <c r="C1177" s="27" t="s">
        <v>1314</v>
      </c>
      <c r="D1177">
        <v>0</v>
      </c>
      <c r="E1177" s="26">
        <v>1.75</v>
      </c>
      <c r="F1177" s="20">
        <v>45326</v>
      </c>
      <c r="G1177" s="33">
        <v>1</v>
      </c>
      <c r="H1177" s="20"/>
    </row>
    <row r="1178" spans="1:8">
      <c r="A1178">
        <v>1795</v>
      </c>
      <c r="B1178" t="s">
        <v>113</v>
      </c>
      <c r="C1178" s="27" t="s">
        <v>1315</v>
      </c>
      <c r="D1178">
        <v>0</v>
      </c>
      <c r="E1178" s="26">
        <v>17.5</v>
      </c>
      <c r="F1178" s="20">
        <v>45326</v>
      </c>
      <c r="G1178" s="33">
        <v>1</v>
      </c>
      <c r="H1178" s="20"/>
    </row>
    <row r="1179" spans="1:8">
      <c r="A1179">
        <v>6076</v>
      </c>
      <c r="B1179" t="s">
        <v>113</v>
      </c>
      <c r="C1179" s="27" t="s">
        <v>1316</v>
      </c>
      <c r="D1179">
        <v>0</v>
      </c>
      <c r="E1179" s="26">
        <v>52</v>
      </c>
      <c r="F1179" s="20">
        <v>45351</v>
      </c>
      <c r="G1179" s="33">
        <v>1</v>
      </c>
      <c r="H1179" s="20"/>
    </row>
    <row r="1180" spans="1:8">
      <c r="A1180">
        <v>2195</v>
      </c>
      <c r="B1180" t="s">
        <v>113</v>
      </c>
      <c r="C1180" s="27" t="s">
        <v>1317</v>
      </c>
      <c r="D1180">
        <v>0</v>
      </c>
      <c r="E1180" s="26">
        <v>17.73</v>
      </c>
      <c r="F1180" s="20">
        <v>45326</v>
      </c>
      <c r="G1180" s="33">
        <v>1</v>
      </c>
      <c r="H1180" s="20"/>
    </row>
    <row r="1181" spans="1:8">
      <c r="A1181">
        <v>1796</v>
      </c>
      <c r="B1181" t="s">
        <v>113</v>
      </c>
      <c r="C1181" s="27" t="s">
        <v>1318</v>
      </c>
      <c r="D1181">
        <v>0</v>
      </c>
      <c r="E1181" s="26">
        <v>38.9</v>
      </c>
      <c r="F1181" s="20">
        <v>45326</v>
      </c>
      <c r="G1181" s="33">
        <v>1</v>
      </c>
      <c r="H1181" s="20"/>
    </row>
    <row r="1182" spans="1:8">
      <c r="A1182">
        <v>6546</v>
      </c>
      <c r="B1182" t="s">
        <v>113</v>
      </c>
      <c r="C1182" s="27" t="s">
        <v>1319</v>
      </c>
      <c r="D1182">
        <v>0</v>
      </c>
      <c r="E1182" s="26">
        <v>0.69</v>
      </c>
      <c r="F1182" s="20">
        <v>45442</v>
      </c>
      <c r="G1182" s="33">
        <v>1</v>
      </c>
      <c r="H1182" s="20"/>
    </row>
    <row r="1183" spans="1:8">
      <c r="A1183">
        <v>2142</v>
      </c>
      <c r="B1183" t="s">
        <v>113</v>
      </c>
      <c r="C1183" s="27" t="s">
        <v>328</v>
      </c>
      <c r="D1183">
        <v>0</v>
      </c>
      <c r="E1183" s="26">
        <v>9.5</v>
      </c>
      <c r="F1183" s="20">
        <v>45326</v>
      </c>
      <c r="G1183" s="33">
        <v>1</v>
      </c>
      <c r="H1183" s="20"/>
    </row>
    <row r="1184" spans="1:8">
      <c r="A1184">
        <v>1797</v>
      </c>
      <c r="B1184" t="s">
        <v>113</v>
      </c>
      <c r="C1184" s="27" t="s">
        <v>329</v>
      </c>
      <c r="D1184">
        <v>0</v>
      </c>
      <c r="E1184" s="26">
        <v>28.5</v>
      </c>
      <c r="F1184" s="20">
        <v>45326</v>
      </c>
      <c r="G1184" s="33">
        <v>1</v>
      </c>
      <c r="H1184" s="20"/>
    </row>
    <row r="1185" spans="1:8">
      <c r="A1185">
        <v>1798</v>
      </c>
      <c r="B1185" t="s">
        <v>113</v>
      </c>
      <c r="C1185" s="27" t="s">
        <v>330</v>
      </c>
      <c r="D1185">
        <v>0</v>
      </c>
      <c r="E1185" s="26">
        <v>29.55</v>
      </c>
      <c r="F1185" s="20">
        <v>45326</v>
      </c>
      <c r="G1185" s="33">
        <v>1</v>
      </c>
      <c r="H1185" s="20"/>
    </row>
    <row r="1186" spans="1:8">
      <c r="A1186">
        <v>1799</v>
      </c>
      <c r="B1186" t="s">
        <v>113</v>
      </c>
      <c r="C1186" s="27" t="s">
        <v>331</v>
      </c>
      <c r="D1186">
        <v>0</v>
      </c>
      <c r="E1186" s="26">
        <v>12.89</v>
      </c>
      <c r="F1186" s="20">
        <v>45326</v>
      </c>
      <c r="G1186" s="33">
        <v>1</v>
      </c>
      <c r="H1186" s="20"/>
    </row>
    <row r="1187" spans="1:8">
      <c r="A1187">
        <v>1800</v>
      </c>
      <c r="B1187" t="s">
        <v>113</v>
      </c>
      <c r="C1187" s="27" t="s">
        <v>332</v>
      </c>
      <c r="D1187">
        <v>0</v>
      </c>
      <c r="E1187" s="26">
        <v>11.63</v>
      </c>
      <c r="F1187" s="20">
        <v>45326</v>
      </c>
      <c r="G1187" s="33">
        <v>1</v>
      </c>
      <c r="H1187" s="20"/>
    </row>
    <row r="1188" spans="1:8">
      <c r="A1188">
        <v>1793</v>
      </c>
      <c r="B1188" t="s">
        <v>113</v>
      </c>
      <c r="C1188" s="27" t="s">
        <v>1320</v>
      </c>
      <c r="D1188">
        <v>0</v>
      </c>
      <c r="E1188" s="26">
        <v>17.899999999999999</v>
      </c>
      <c r="F1188" s="20">
        <v>45326</v>
      </c>
      <c r="G1188" s="33">
        <v>1</v>
      </c>
      <c r="H1188" s="20"/>
    </row>
    <row r="1189" spans="1:8">
      <c r="A1189">
        <v>1794</v>
      </c>
      <c r="B1189" t="s">
        <v>113</v>
      </c>
      <c r="C1189" s="27" t="s">
        <v>1321</v>
      </c>
      <c r="D1189">
        <v>0</v>
      </c>
      <c r="E1189" s="26">
        <v>17.899999999999999</v>
      </c>
      <c r="F1189" s="20">
        <v>45326</v>
      </c>
      <c r="G1189" s="33">
        <v>1</v>
      </c>
      <c r="H1189" s="20"/>
    </row>
    <row r="1190" spans="1:8">
      <c r="A1190">
        <v>1801</v>
      </c>
      <c r="B1190" t="s">
        <v>1322</v>
      </c>
      <c r="C1190" s="27" t="s">
        <v>1323</v>
      </c>
      <c r="D1190">
        <v>0</v>
      </c>
      <c r="E1190" s="26">
        <v>13.91</v>
      </c>
      <c r="F1190" s="20">
        <v>45326</v>
      </c>
      <c r="G1190" s="33">
        <v>1</v>
      </c>
      <c r="H1190" s="20"/>
    </row>
    <row r="1191" spans="1:8">
      <c r="A1191">
        <v>1802</v>
      </c>
      <c r="B1191" t="s">
        <v>1322</v>
      </c>
      <c r="C1191" s="27" t="s">
        <v>1324</v>
      </c>
      <c r="D1191">
        <v>0</v>
      </c>
      <c r="E1191" s="26">
        <v>12.79</v>
      </c>
      <c r="F1191" s="20">
        <v>45326</v>
      </c>
      <c r="G1191" s="33">
        <v>1</v>
      </c>
      <c r="H1191" s="20"/>
    </row>
    <row r="1192" spans="1:8">
      <c r="A1192">
        <v>1803</v>
      </c>
      <c r="B1192" t="s">
        <v>1322</v>
      </c>
      <c r="C1192" s="27" t="s">
        <v>1325</v>
      </c>
      <c r="D1192">
        <v>0</v>
      </c>
      <c r="E1192" s="26">
        <v>13.9</v>
      </c>
      <c r="F1192" s="20">
        <v>45326</v>
      </c>
      <c r="G1192" s="33">
        <v>1</v>
      </c>
      <c r="H1192" s="20"/>
    </row>
    <row r="1193" spans="1:8">
      <c r="A1193">
        <v>1804</v>
      </c>
      <c r="B1193" t="s">
        <v>1322</v>
      </c>
      <c r="C1193" s="27" t="s">
        <v>1326</v>
      </c>
      <c r="D1193">
        <v>0</v>
      </c>
      <c r="E1193" s="26">
        <v>15.83</v>
      </c>
      <c r="F1193" s="20">
        <v>45326</v>
      </c>
      <c r="G1193" s="33">
        <v>1</v>
      </c>
      <c r="H1193" s="20"/>
    </row>
    <row r="1194" spans="1:8">
      <c r="A1194">
        <v>6585</v>
      </c>
      <c r="B1194" t="s">
        <v>403</v>
      </c>
      <c r="C1194" s="27" t="s">
        <v>1327</v>
      </c>
      <c r="D1194">
        <v>0</v>
      </c>
      <c r="E1194" s="26">
        <v>5.5</v>
      </c>
      <c r="F1194" s="20">
        <v>45503</v>
      </c>
      <c r="G1194" s="33">
        <v>1</v>
      </c>
      <c r="H1194" s="20"/>
    </row>
    <row r="1195" spans="1:8">
      <c r="A1195">
        <v>6589</v>
      </c>
      <c r="B1195" t="s">
        <v>403</v>
      </c>
      <c r="C1195" s="27" t="s">
        <v>1328</v>
      </c>
      <c r="D1195">
        <v>0</v>
      </c>
      <c r="E1195" s="26">
        <v>18</v>
      </c>
      <c r="F1195" s="20">
        <v>45503</v>
      </c>
      <c r="G1195" s="33">
        <v>1</v>
      </c>
      <c r="H1195" s="20"/>
    </row>
    <row r="1196" spans="1:8">
      <c r="A1196">
        <v>6587</v>
      </c>
      <c r="B1196" t="s">
        <v>403</v>
      </c>
      <c r="C1196" s="27" t="s">
        <v>1329</v>
      </c>
      <c r="D1196">
        <v>0</v>
      </c>
      <c r="E1196" s="26">
        <v>28</v>
      </c>
      <c r="F1196" s="20">
        <v>45503</v>
      </c>
      <c r="G1196" s="33">
        <v>1</v>
      </c>
      <c r="H1196" s="20"/>
    </row>
    <row r="1197" spans="1:8">
      <c r="A1197">
        <v>6582</v>
      </c>
      <c r="B1197" t="s">
        <v>403</v>
      </c>
      <c r="C1197" s="27" t="s">
        <v>333</v>
      </c>
      <c r="D1197">
        <v>0</v>
      </c>
      <c r="E1197" s="26">
        <v>4.9000000000000004</v>
      </c>
      <c r="F1197" s="20">
        <v>45503</v>
      </c>
      <c r="G1197" s="33">
        <v>1</v>
      </c>
      <c r="H1197" s="20"/>
    </row>
    <row r="1198" spans="1:8">
      <c r="A1198">
        <v>6584</v>
      </c>
      <c r="B1198" t="s">
        <v>403</v>
      </c>
      <c r="C1198" s="27" t="s">
        <v>1330</v>
      </c>
      <c r="D1198">
        <v>0</v>
      </c>
      <c r="E1198" s="26">
        <v>4.9000000000000004</v>
      </c>
      <c r="F1198" s="20">
        <v>45503</v>
      </c>
      <c r="G1198" s="33">
        <v>1</v>
      </c>
      <c r="H1198" s="20"/>
    </row>
    <row r="1199" spans="1:8">
      <c r="A1199">
        <v>6583</v>
      </c>
      <c r="B1199" t="s">
        <v>403</v>
      </c>
      <c r="C1199" s="27" t="s">
        <v>334</v>
      </c>
      <c r="D1199">
        <v>0</v>
      </c>
      <c r="E1199" s="26">
        <v>4.9000000000000004</v>
      </c>
      <c r="F1199" s="20">
        <v>45503</v>
      </c>
      <c r="G1199" s="33">
        <v>1</v>
      </c>
      <c r="H1199" s="20"/>
    </row>
    <row r="1200" spans="1:8">
      <c r="A1200">
        <v>6588</v>
      </c>
      <c r="B1200" t="s">
        <v>403</v>
      </c>
      <c r="C1200" s="27" t="s">
        <v>1331</v>
      </c>
      <c r="D1200">
        <v>0</v>
      </c>
      <c r="E1200" s="26">
        <v>18</v>
      </c>
      <c r="F1200" s="20">
        <v>45503</v>
      </c>
      <c r="G1200" s="33">
        <v>1</v>
      </c>
      <c r="H1200" s="20"/>
    </row>
    <row r="1201" spans="1:8">
      <c r="A1201">
        <v>6586</v>
      </c>
      <c r="B1201" t="s">
        <v>403</v>
      </c>
      <c r="C1201" s="27" t="s">
        <v>1332</v>
      </c>
      <c r="D1201">
        <v>0</v>
      </c>
      <c r="E1201" s="26">
        <v>4.9000000000000004</v>
      </c>
      <c r="F1201" s="20">
        <v>45503</v>
      </c>
      <c r="G1201" s="33">
        <v>1</v>
      </c>
      <c r="H1201" s="20"/>
    </row>
    <row r="1202" spans="1:8">
      <c r="A1202">
        <v>6810</v>
      </c>
      <c r="B1202" t="s">
        <v>382</v>
      </c>
      <c r="C1202" s="27" t="s">
        <v>1653</v>
      </c>
      <c r="D1202">
        <v>0</v>
      </c>
      <c r="E1202" s="26">
        <v>22.9</v>
      </c>
      <c r="F1202" s="20">
        <v>45989</v>
      </c>
      <c r="G1202" s="33">
        <v>1</v>
      </c>
      <c r="H1202" s="20"/>
    </row>
    <row r="1203" spans="1:8">
      <c r="A1203">
        <v>6668</v>
      </c>
      <c r="B1203" t="s">
        <v>382</v>
      </c>
      <c r="C1203" s="27" t="s">
        <v>1333</v>
      </c>
      <c r="D1203">
        <v>0</v>
      </c>
      <c r="E1203" s="26">
        <v>14.9</v>
      </c>
      <c r="F1203" s="20">
        <v>45687</v>
      </c>
      <c r="G1203" s="33">
        <v>1</v>
      </c>
      <c r="H1203" s="20"/>
    </row>
    <row r="1204" spans="1:8">
      <c r="A1204">
        <v>6809</v>
      </c>
      <c r="B1204" t="s">
        <v>382</v>
      </c>
      <c r="C1204" s="27" t="s">
        <v>841</v>
      </c>
      <c r="D1204">
        <v>0</v>
      </c>
      <c r="E1204" s="26">
        <v>9</v>
      </c>
      <c r="F1204" s="20">
        <v>45989</v>
      </c>
      <c r="G1204" s="33">
        <v>1</v>
      </c>
      <c r="H1204" s="20"/>
    </row>
    <row r="1205" spans="1:8">
      <c r="A1205">
        <v>6780</v>
      </c>
      <c r="B1205" t="s">
        <v>382</v>
      </c>
      <c r="C1205" s="27" t="s">
        <v>1334</v>
      </c>
      <c r="D1205">
        <v>0</v>
      </c>
      <c r="E1205" s="26">
        <v>23.5</v>
      </c>
      <c r="F1205" s="20">
        <v>45959</v>
      </c>
      <c r="G1205" s="33">
        <v>1</v>
      </c>
      <c r="H1205" s="20"/>
    </row>
    <row r="1206" spans="1:8">
      <c r="A1206">
        <v>6726</v>
      </c>
      <c r="B1206" t="s">
        <v>382</v>
      </c>
      <c r="C1206" s="27" t="s">
        <v>1335</v>
      </c>
      <c r="D1206">
        <v>0</v>
      </c>
      <c r="E1206" s="26">
        <v>10.5</v>
      </c>
      <c r="F1206" s="20">
        <v>45777</v>
      </c>
      <c r="G1206" s="33">
        <v>1</v>
      </c>
      <c r="H1206" s="20"/>
    </row>
    <row r="1207" spans="1:8">
      <c r="A1207">
        <v>6781</v>
      </c>
      <c r="B1207" t="s">
        <v>382</v>
      </c>
      <c r="C1207" s="27" t="s">
        <v>1654</v>
      </c>
      <c r="D1207">
        <v>0</v>
      </c>
      <c r="E1207" s="26">
        <v>13.9</v>
      </c>
      <c r="F1207" s="20">
        <v>45959</v>
      </c>
      <c r="G1207" s="33">
        <v>1</v>
      </c>
      <c r="H1207" s="20"/>
    </row>
    <row r="1208" spans="1:8">
      <c r="A1208">
        <v>6774</v>
      </c>
      <c r="B1208" t="s">
        <v>382</v>
      </c>
      <c r="C1208" s="27" t="s">
        <v>1336</v>
      </c>
      <c r="D1208">
        <v>0</v>
      </c>
      <c r="E1208" s="26">
        <v>15.9</v>
      </c>
      <c r="F1208" s="20">
        <v>45931</v>
      </c>
      <c r="G1208" s="33">
        <v>1</v>
      </c>
      <c r="H1208" s="20"/>
    </row>
    <row r="1209" spans="1:8">
      <c r="A1209">
        <v>6080</v>
      </c>
      <c r="B1209" t="s">
        <v>389</v>
      </c>
      <c r="C1209" s="27" t="s">
        <v>1337</v>
      </c>
      <c r="D1209">
        <v>0</v>
      </c>
      <c r="E1209" s="26">
        <v>29.99</v>
      </c>
      <c r="F1209" s="20">
        <v>45351</v>
      </c>
      <c r="G1209" s="33">
        <v>1</v>
      </c>
      <c r="H1209" s="20"/>
    </row>
    <row r="1210" spans="1:8">
      <c r="A1210">
        <v>6081</v>
      </c>
      <c r="B1210" t="s">
        <v>389</v>
      </c>
      <c r="C1210" s="27" t="s">
        <v>1338</v>
      </c>
      <c r="D1210">
        <v>0</v>
      </c>
      <c r="E1210" s="26">
        <v>19.3</v>
      </c>
      <c r="F1210" s="20">
        <v>45351</v>
      </c>
      <c r="G1210" s="33">
        <v>1</v>
      </c>
      <c r="H1210" s="20"/>
    </row>
    <row r="1211" spans="1:8">
      <c r="A1211">
        <v>6079</v>
      </c>
      <c r="B1211" t="s">
        <v>389</v>
      </c>
      <c r="C1211" s="27" t="s">
        <v>1339</v>
      </c>
      <c r="D1211">
        <v>0</v>
      </c>
      <c r="E1211" s="26">
        <v>25.2</v>
      </c>
      <c r="F1211" s="20">
        <v>45351</v>
      </c>
      <c r="G1211" s="33">
        <v>1</v>
      </c>
      <c r="H1211" s="20"/>
    </row>
    <row r="1212" spans="1:8">
      <c r="A1212">
        <v>1805</v>
      </c>
      <c r="B1212" t="s">
        <v>1340</v>
      </c>
      <c r="C1212" s="27" t="s">
        <v>1341</v>
      </c>
      <c r="D1212">
        <v>0</v>
      </c>
      <c r="E1212" s="26">
        <v>19</v>
      </c>
      <c r="F1212" s="20">
        <v>45326</v>
      </c>
      <c r="G1212" s="33">
        <v>1</v>
      </c>
      <c r="H1212" s="20"/>
    </row>
    <row r="1213" spans="1:8">
      <c r="A1213">
        <v>1806</v>
      </c>
      <c r="B1213" t="s">
        <v>1340</v>
      </c>
      <c r="C1213" s="27" t="s">
        <v>1342</v>
      </c>
      <c r="D1213">
        <v>0</v>
      </c>
      <c r="E1213" s="26">
        <v>21</v>
      </c>
      <c r="F1213" s="20">
        <v>45326</v>
      </c>
      <c r="G1213" s="33">
        <v>1</v>
      </c>
      <c r="H1213" s="20"/>
    </row>
    <row r="1214" spans="1:8">
      <c r="A1214">
        <v>1807</v>
      </c>
      <c r="B1214" t="s">
        <v>1340</v>
      </c>
      <c r="C1214" s="27" t="s">
        <v>1343</v>
      </c>
      <c r="D1214">
        <v>0</v>
      </c>
      <c r="E1214" s="26">
        <v>2.74</v>
      </c>
      <c r="F1214" s="20">
        <v>45326</v>
      </c>
      <c r="G1214" s="33">
        <v>1</v>
      </c>
      <c r="H1214" s="20"/>
    </row>
    <row r="1215" spans="1:8">
      <c r="A1215">
        <v>1808</v>
      </c>
      <c r="B1215" t="s">
        <v>1340</v>
      </c>
      <c r="C1215" s="27" t="s">
        <v>1344</v>
      </c>
      <c r="D1215">
        <v>0</v>
      </c>
      <c r="E1215" s="26">
        <v>21.7</v>
      </c>
      <c r="F1215" s="20">
        <v>45326</v>
      </c>
      <c r="G1215" s="33">
        <v>1</v>
      </c>
      <c r="H1215" s="20"/>
    </row>
    <row r="1216" spans="1:8">
      <c r="A1216">
        <v>1809</v>
      </c>
      <c r="B1216" t="s">
        <v>1340</v>
      </c>
      <c r="C1216" s="27" t="s">
        <v>1345</v>
      </c>
      <c r="D1216">
        <v>0</v>
      </c>
      <c r="E1216" s="26">
        <v>21.7</v>
      </c>
      <c r="F1216" s="20">
        <v>45326</v>
      </c>
      <c r="G1216" s="33">
        <v>1</v>
      </c>
      <c r="H1216" s="20"/>
    </row>
    <row r="1217" spans="1:8">
      <c r="A1217">
        <v>1810</v>
      </c>
      <c r="B1217" t="s">
        <v>1340</v>
      </c>
      <c r="C1217" s="27" t="s">
        <v>1346</v>
      </c>
      <c r="D1217">
        <v>0</v>
      </c>
      <c r="E1217" s="26">
        <v>21.7</v>
      </c>
      <c r="F1217" s="20">
        <v>45326</v>
      </c>
      <c r="G1217" s="33">
        <v>1</v>
      </c>
      <c r="H1217" s="20"/>
    </row>
    <row r="1218" spans="1:8">
      <c r="A1218">
        <v>1811</v>
      </c>
      <c r="B1218" t="s">
        <v>1340</v>
      </c>
      <c r="C1218" s="27" t="s">
        <v>1347</v>
      </c>
      <c r="D1218">
        <v>0</v>
      </c>
      <c r="E1218" s="26">
        <v>21.7</v>
      </c>
      <c r="F1218" s="20">
        <v>45326</v>
      </c>
      <c r="G1218" s="33">
        <v>1</v>
      </c>
      <c r="H1218" s="20"/>
    </row>
    <row r="1219" spans="1:8">
      <c r="A1219">
        <v>1812</v>
      </c>
      <c r="B1219" t="s">
        <v>1340</v>
      </c>
      <c r="C1219" s="27" t="s">
        <v>1348</v>
      </c>
      <c r="D1219" s="27">
        <v>0</v>
      </c>
      <c r="E1219" s="26">
        <v>21.7</v>
      </c>
      <c r="F1219" s="20">
        <v>45326</v>
      </c>
      <c r="G1219" s="33">
        <v>1</v>
      </c>
      <c r="H1219" s="20"/>
    </row>
    <row r="1220" spans="1:8">
      <c r="A1220">
        <v>1813</v>
      </c>
      <c r="B1220" t="s">
        <v>1340</v>
      </c>
      <c r="C1220" s="27" t="s">
        <v>1349</v>
      </c>
      <c r="D1220">
        <v>0</v>
      </c>
      <c r="E1220" s="26">
        <v>2.34</v>
      </c>
      <c r="F1220" s="20">
        <v>45326</v>
      </c>
      <c r="G1220" s="33">
        <v>1</v>
      </c>
      <c r="H1220" s="20"/>
    </row>
    <row r="1221" spans="1:8">
      <c r="A1221">
        <v>1814</v>
      </c>
      <c r="B1221" t="s">
        <v>1340</v>
      </c>
      <c r="C1221" s="27" t="s">
        <v>1350</v>
      </c>
      <c r="D1221">
        <v>0</v>
      </c>
      <c r="E1221" s="26">
        <v>2.2599999999999998</v>
      </c>
      <c r="F1221" s="20">
        <v>45326</v>
      </c>
      <c r="G1221" s="33">
        <v>1</v>
      </c>
      <c r="H1221" s="20"/>
    </row>
    <row r="1222" spans="1:8">
      <c r="A1222">
        <v>1815</v>
      </c>
      <c r="B1222" t="s">
        <v>1340</v>
      </c>
      <c r="C1222" s="27" t="s">
        <v>1351</v>
      </c>
      <c r="D1222">
        <v>0</v>
      </c>
      <c r="E1222" s="26">
        <v>19</v>
      </c>
      <c r="F1222" s="20">
        <v>45326</v>
      </c>
      <c r="G1222" s="33">
        <v>1</v>
      </c>
      <c r="H1222" s="20"/>
    </row>
    <row r="1223" spans="1:8">
      <c r="A1223">
        <v>1816</v>
      </c>
      <c r="B1223" t="s">
        <v>1340</v>
      </c>
      <c r="C1223" s="27" t="s">
        <v>1352</v>
      </c>
      <c r="D1223">
        <v>0</v>
      </c>
      <c r="E1223" s="26">
        <v>19</v>
      </c>
      <c r="F1223" s="20">
        <v>45326</v>
      </c>
      <c r="G1223" s="33">
        <v>1</v>
      </c>
      <c r="H1223" s="20"/>
    </row>
    <row r="1224" spans="1:8">
      <c r="A1224">
        <v>1817</v>
      </c>
      <c r="B1224" t="s">
        <v>1340</v>
      </c>
      <c r="C1224" s="27" t="s">
        <v>1353</v>
      </c>
      <c r="D1224">
        <v>0</v>
      </c>
      <c r="E1224" s="26">
        <v>21</v>
      </c>
      <c r="F1224" s="20">
        <v>45326</v>
      </c>
      <c r="G1224" s="33">
        <v>1</v>
      </c>
      <c r="H1224" s="20"/>
    </row>
    <row r="1225" spans="1:8">
      <c r="A1225">
        <v>1818</v>
      </c>
      <c r="B1225" t="s">
        <v>1340</v>
      </c>
      <c r="C1225" s="27" t="s">
        <v>1354</v>
      </c>
      <c r="D1225">
        <v>0</v>
      </c>
      <c r="E1225" s="26">
        <v>3.51</v>
      </c>
      <c r="F1225" s="20">
        <v>45326</v>
      </c>
      <c r="G1225" s="33">
        <v>1</v>
      </c>
      <c r="H1225" s="20"/>
    </row>
    <row r="1226" spans="1:8">
      <c r="A1226">
        <v>1819</v>
      </c>
      <c r="B1226" t="s">
        <v>1340</v>
      </c>
      <c r="C1226" s="27" t="s">
        <v>1355</v>
      </c>
      <c r="D1226">
        <v>0</v>
      </c>
      <c r="E1226" s="26">
        <v>2.74</v>
      </c>
      <c r="F1226" s="20">
        <v>45326</v>
      </c>
      <c r="G1226" s="33">
        <v>1</v>
      </c>
      <c r="H1226" s="20"/>
    </row>
    <row r="1227" spans="1:8">
      <c r="A1227">
        <v>1820</v>
      </c>
      <c r="B1227" t="s">
        <v>1340</v>
      </c>
      <c r="C1227" s="27" t="s">
        <v>1356</v>
      </c>
      <c r="D1227">
        <v>0</v>
      </c>
      <c r="E1227" s="26">
        <v>2.2599999999999998</v>
      </c>
      <c r="F1227" s="20">
        <v>45326</v>
      </c>
      <c r="G1227" s="33">
        <v>1</v>
      </c>
      <c r="H1227" s="20"/>
    </row>
    <row r="1228" spans="1:8">
      <c r="A1228">
        <v>1821</v>
      </c>
      <c r="B1228" t="s">
        <v>1340</v>
      </c>
      <c r="C1228" s="27" t="s">
        <v>1357</v>
      </c>
      <c r="D1228">
        <v>0</v>
      </c>
      <c r="E1228" s="26">
        <v>2.7</v>
      </c>
      <c r="F1228" s="20">
        <v>45326</v>
      </c>
      <c r="G1228" s="33">
        <v>1</v>
      </c>
      <c r="H1228" s="20"/>
    </row>
    <row r="1229" spans="1:8">
      <c r="A1229">
        <v>1822</v>
      </c>
      <c r="B1229" t="s">
        <v>1340</v>
      </c>
      <c r="C1229" s="27" t="s">
        <v>1358</v>
      </c>
      <c r="D1229">
        <v>0</v>
      </c>
      <c r="E1229" s="26">
        <v>3.39</v>
      </c>
      <c r="F1229" s="20">
        <v>45326</v>
      </c>
      <c r="G1229" s="33">
        <v>1</v>
      </c>
      <c r="H1229" s="20"/>
    </row>
    <row r="1230" spans="1:8">
      <c r="A1230">
        <v>1823</v>
      </c>
      <c r="B1230" t="s">
        <v>1340</v>
      </c>
      <c r="C1230" s="27" t="s">
        <v>1359</v>
      </c>
      <c r="D1230">
        <v>0</v>
      </c>
      <c r="E1230" s="26">
        <v>3.39</v>
      </c>
      <c r="F1230" s="20">
        <v>45326</v>
      </c>
      <c r="G1230" s="33">
        <v>1</v>
      </c>
      <c r="H1230" s="20"/>
    </row>
    <row r="1231" spans="1:8">
      <c r="A1231">
        <v>1824</v>
      </c>
      <c r="B1231" t="s">
        <v>1340</v>
      </c>
      <c r="C1231" s="27" t="s">
        <v>1360</v>
      </c>
      <c r="D1231">
        <v>0</v>
      </c>
      <c r="E1231" s="26">
        <v>19</v>
      </c>
      <c r="F1231" s="20">
        <v>45326</v>
      </c>
      <c r="G1231" s="33">
        <v>1</v>
      </c>
      <c r="H1231" s="20"/>
    </row>
    <row r="1232" spans="1:8">
      <c r="A1232">
        <v>1825</v>
      </c>
      <c r="B1232" t="s">
        <v>1340</v>
      </c>
      <c r="C1232" s="27" t="s">
        <v>1361</v>
      </c>
      <c r="D1232">
        <v>0</v>
      </c>
      <c r="E1232" s="26">
        <v>19</v>
      </c>
      <c r="F1232" s="20">
        <v>45326</v>
      </c>
      <c r="G1232" s="33">
        <v>1</v>
      </c>
      <c r="H1232" s="20"/>
    </row>
    <row r="1233" spans="1:8">
      <c r="A1233">
        <v>1826</v>
      </c>
      <c r="B1233" t="s">
        <v>1340</v>
      </c>
      <c r="C1233" s="27" t="s">
        <v>1362</v>
      </c>
      <c r="D1233">
        <v>0</v>
      </c>
      <c r="E1233" s="26">
        <v>29</v>
      </c>
      <c r="F1233" s="20">
        <v>45326</v>
      </c>
      <c r="G1233" s="33">
        <v>1</v>
      </c>
      <c r="H1233" s="20"/>
    </row>
    <row r="1234" spans="1:8">
      <c r="A1234">
        <v>1827</v>
      </c>
      <c r="B1234" t="s">
        <v>396</v>
      </c>
      <c r="C1234" s="27" t="s">
        <v>1363</v>
      </c>
      <c r="D1234">
        <v>0</v>
      </c>
      <c r="E1234" s="26">
        <v>52.11</v>
      </c>
      <c r="F1234" s="20">
        <v>45326</v>
      </c>
      <c r="G1234" s="33">
        <v>1</v>
      </c>
      <c r="H1234" s="20"/>
    </row>
    <row r="1235" spans="1:8">
      <c r="A1235">
        <v>1828</v>
      </c>
      <c r="B1235" t="s">
        <v>396</v>
      </c>
      <c r="C1235" s="27" t="s">
        <v>1364</v>
      </c>
      <c r="D1235">
        <v>0</v>
      </c>
      <c r="E1235" s="26">
        <v>52.11</v>
      </c>
      <c r="F1235" s="20">
        <v>45326</v>
      </c>
      <c r="G1235" s="33">
        <v>1</v>
      </c>
      <c r="H1235" s="20"/>
    </row>
    <row r="1236" spans="1:8">
      <c r="A1236">
        <v>1829</v>
      </c>
      <c r="B1236" t="s">
        <v>396</v>
      </c>
      <c r="C1236" s="27" t="s">
        <v>1365</v>
      </c>
      <c r="D1236">
        <v>0</v>
      </c>
      <c r="E1236" s="26">
        <v>52.11</v>
      </c>
      <c r="F1236" s="20">
        <v>45326</v>
      </c>
      <c r="G1236" s="33">
        <v>1</v>
      </c>
      <c r="H1236" s="20"/>
    </row>
    <row r="1237" spans="1:8">
      <c r="A1237">
        <v>1830</v>
      </c>
      <c r="B1237" t="s">
        <v>396</v>
      </c>
      <c r="C1237" s="27" t="s">
        <v>1366</v>
      </c>
      <c r="D1237">
        <v>0</v>
      </c>
      <c r="E1237" s="26">
        <v>52.11</v>
      </c>
      <c r="F1237" s="20">
        <v>45326</v>
      </c>
      <c r="G1237" s="33">
        <v>1</v>
      </c>
      <c r="H1237" s="20"/>
    </row>
    <row r="1238" spans="1:8">
      <c r="A1238">
        <v>2194</v>
      </c>
      <c r="B1238" t="s">
        <v>396</v>
      </c>
      <c r="C1238" s="27" t="s">
        <v>1367</v>
      </c>
      <c r="D1238">
        <v>0</v>
      </c>
      <c r="E1238" s="26">
        <v>15.02</v>
      </c>
      <c r="F1238" s="20">
        <v>45326</v>
      </c>
      <c r="G1238" s="33">
        <v>1</v>
      </c>
      <c r="H1238" s="20"/>
    </row>
    <row r="1239" spans="1:8">
      <c r="A1239">
        <v>1831</v>
      </c>
      <c r="B1239" t="s">
        <v>396</v>
      </c>
      <c r="C1239" s="27" t="s">
        <v>1368</v>
      </c>
      <c r="D1239">
        <v>0</v>
      </c>
      <c r="E1239" s="26">
        <v>2.4300000000000002</v>
      </c>
      <c r="F1239" s="20">
        <v>45326</v>
      </c>
      <c r="G1239" s="33">
        <v>1</v>
      </c>
      <c r="H1239" s="20"/>
    </row>
    <row r="1240" spans="1:8">
      <c r="A1240">
        <v>1832</v>
      </c>
      <c r="B1240" t="s">
        <v>396</v>
      </c>
      <c r="C1240" s="27" t="s">
        <v>1369</v>
      </c>
      <c r="D1240">
        <v>0</v>
      </c>
      <c r="E1240" s="26">
        <v>27</v>
      </c>
      <c r="F1240" s="20">
        <v>45326</v>
      </c>
      <c r="G1240" s="33">
        <v>1</v>
      </c>
      <c r="H1240" s="20"/>
    </row>
    <row r="1241" spans="1:8">
      <c r="A1241">
        <v>1833</v>
      </c>
      <c r="B1241" t="s">
        <v>396</v>
      </c>
      <c r="C1241" s="27" t="s">
        <v>1370</v>
      </c>
      <c r="D1241">
        <v>0</v>
      </c>
      <c r="E1241" s="26">
        <v>27</v>
      </c>
      <c r="F1241" s="20">
        <v>45326</v>
      </c>
      <c r="G1241" s="33">
        <v>1</v>
      </c>
      <c r="H1241" s="20"/>
    </row>
    <row r="1242" spans="1:8">
      <c r="A1242">
        <v>1834</v>
      </c>
      <c r="B1242" t="s">
        <v>396</v>
      </c>
      <c r="C1242" s="27" t="s">
        <v>1371</v>
      </c>
      <c r="D1242">
        <v>0</v>
      </c>
      <c r="E1242" s="26">
        <v>27</v>
      </c>
      <c r="F1242" s="20">
        <v>45326</v>
      </c>
      <c r="G1242" s="33">
        <v>1</v>
      </c>
      <c r="H1242" s="20"/>
    </row>
    <row r="1243" spans="1:8">
      <c r="A1243">
        <v>1835</v>
      </c>
      <c r="B1243" t="s">
        <v>396</v>
      </c>
      <c r="C1243" s="27" t="s">
        <v>1372</v>
      </c>
      <c r="D1243">
        <v>0</v>
      </c>
      <c r="E1243" s="26">
        <v>27</v>
      </c>
      <c r="F1243" s="20">
        <v>45326</v>
      </c>
      <c r="G1243" s="33">
        <v>1</v>
      </c>
      <c r="H1243" s="20"/>
    </row>
    <row r="1244" spans="1:8">
      <c r="A1244">
        <v>1836</v>
      </c>
      <c r="B1244" t="s">
        <v>396</v>
      </c>
      <c r="C1244" s="27" t="s">
        <v>1373</v>
      </c>
      <c r="D1244">
        <v>0</v>
      </c>
      <c r="E1244" s="26">
        <v>24.2</v>
      </c>
      <c r="F1244" s="20">
        <v>45326</v>
      </c>
      <c r="G1244" s="33">
        <v>1</v>
      </c>
      <c r="H1244" s="20"/>
    </row>
    <row r="1245" spans="1:8">
      <c r="A1245">
        <v>1837</v>
      </c>
      <c r="B1245" t="s">
        <v>396</v>
      </c>
      <c r="C1245" s="27" t="s">
        <v>1374</v>
      </c>
      <c r="D1245">
        <v>0</v>
      </c>
      <c r="E1245" s="26">
        <v>12.73</v>
      </c>
      <c r="F1245" s="20">
        <v>45326</v>
      </c>
      <c r="G1245" s="33">
        <v>1</v>
      </c>
      <c r="H1245" s="20"/>
    </row>
    <row r="1246" spans="1:8">
      <c r="A1246">
        <v>1838</v>
      </c>
      <c r="B1246" t="s">
        <v>396</v>
      </c>
      <c r="C1246" s="27" t="s">
        <v>1375</v>
      </c>
      <c r="D1246">
        <v>0</v>
      </c>
      <c r="E1246" s="26">
        <v>19.07</v>
      </c>
      <c r="F1246" s="20">
        <v>45326</v>
      </c>
      <c r="G1246" s="33">
        <v>1</v>
      </c>
      <c r="H1246" s="20"/>
    </row>
    <row r="1247" spans="1:8">
      <c r="A1247">
        <v>1839</v>
      </c>
      <c r="B1247" t="s">
        <v>396</v>
      </c>
      <c r="C1247" s="27" t="s">
        <v>1376</v>
      </c>
      <c r="D1247">
        <v>0</v>
      </c>
      <c r="E1247" s="26">
        <v>29.04</v>
      </c>
      <c r="F1247" s="20">
        <v>45326</v>
      </c>
      <c r="G1247" s="33">
        <v>1</v>
      </c>
      <c r="H1247" s="20"/>
    </row>
    <row r="1248" spans="1:8">
      <c r="A1248">
        <v>1840</v>
      </c>
      <c r="B1248" t="s">
        <v>396</v>
      </c>
      <c r="C1248" s="27" t="s">
        <v>1377</v>
      </c>
      <c r="D1248">
        <v>0</v>
      </c>
      <c r="E1248" s="26">
        <v>19.07</v>
      </c>
      <c r="F1248" s="20">
        <v>45326</v>
      </c>
      <c r="G1248" s="33">
        <v>1</v>
      </c>
      <c r="H1248" s="20"/>
    </row>
    <row r="1249" spans="1:8">
      <c r="A1249">
        <v>6623</v>
      </c>
      <c r="B1249" t="s">
        <v>396</v>
      </c>
      <c r="C1249" s="27" t="s">
        <v>1655</v>
      </c>
      <c r="D1249">
        <v>0</v>
      </c>
      <c r="E1249" s="26">
        <v>2.85</v>
      </c>
      <c r="F1249" s="20">
        <v>45593</v>
      </c>
      <c r="G1249" s="33">
        <v>1</v>
      </c>
      <c r="H1249" s="20"/>
    </row>
    <row r="1250" spans="1:8">
      <c r="A1250">
        <v>1841</v>
      </c>
      <c r="B1250" t="s">
        <v>396</v>
      </c>
      <c r="C1250" s="27" t="s">
        <v>1378</v>
      </c>
      <c r="D1250">
        <v>0</v>
      </c>
      <c r="E1250" s="26">
        <v>21.6</v>
      </c>
      <c r="F1250" s="20">
        <v>45326</v>
      </c>
      <c r="G1250" s="33">
        <v>1</v>
      </c>
      <c r="H1250" s="20"/>
    </row>
    <row r="1251" spans="1:8">
      <c r="A1251">
        <v>1842</v>
      </c>
      <c r="B1251" t="s">
        <v>396</v>
      </c>
      <c r="C1251" s="27" t="s">
        <v>1379</v>
      </c>
      <c r="D1251">
        <v>0</v>
      </c>
      <c r="E1251" s="26">
        <v>29.04</v>
      </c>
      <c r="F1251" s="20">
        <v>45326</v>
      </c>
      <c r="G1251" s="33">
        <v>1</v>
      </c>
      <c r="H1251" s="20"/>
    </row>
    <row r="1252" spans="1:8">
      <c r="A1252">
        <v>1843</v>
      </c>
      <c r="B1252" t="s">
        <v>396</v>
      </c>
      <c r="C1252" s="27" t="s">
        <v>1380</v>
      </c>
      <c r="D1252">
        <v>0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1844</v>
      </c>
      <c r="B1253" t="s">
        <v>396</v>
      </c>
      <c r="C1253" s="27" t="s">
        <v>1381</v>
      </c>
      <c r="D1253">
        <v>0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1845</v>
      </c>
      <c r="B1254" t="s">
        <v>396</v>
      </c>
      <c r="C1254" s="27" t="s">
        <v>1382</v>
      </c>
      <c r="D1254">
        <v>0</v>
      </c>
      <c r="E1254" s="26">
        <v>17.420000000000002</v>
      </c>
      <c r="F1254" s="20">
        <v>45326</v>
      </c>
      <c r="G1254" s="33">
        <v>1</v>
      </c>
      <c r="H1254" s="20"/>
    </row>
    <row r="1255" spans="1:8">
      <c r="A1255">
        <v>1846</v>
      </c>
      <c r="B1255" t="s">
        <v>396</v>
      </c>
      <c r="C1255" s="27" t="s">
        <v>1383</v>
      </c>
      <c r="D1255">
        <v>0</v>
      </c>
      <c r="E1255" s="26">
        <v>14.75</v>
      </c>
      <c r="F1255" s="20">
        <v>45326</v>
      </c>
      <c r="G1255" s="33">
        <v>1</v>
      </c>
      <c r="H1255" s="20"/>
    </row>
    <row r="1256" spans="1:8">
      <c r="A1256">
        <v>1847</v>
      </c>
      <c r="B1256" t="s">
        <v>396</v>
      </c>
      <c r="C1256" s="27" t="s">
        <v>1384</v>
      </c>
      <c r="D1256">
        <v>0</v>
      </c>
      <c r="E1256" s="26">
        <v>23.6</v>
      </c>
      <c r="F1256" s="20">
        <v>45326</v>
      </c>
      <c r="G1256" s="33">
        <v>1</v>
      </c>
      <c r="H1256" s="20"/>
    </row>
    <row r="1257" spans="1:8">
      <c r="A1257">
        <v>1848</v>
      </c>
      <c r="B1257" t="s">
        <v>396</v>
      </c>
      <c r="C1257" s="27" t="s">
        <v>1385</v>
      </c>
      <c r="D1257">
        <v>0</v>
      </c>
      <c r="E1257" s="26">
        <v>14.75</v>
      </c>
      <c r="F1257" s="20">
        <v>45326</v>
      </c>
      <c r="G1257" s="33">
        <v>1</v>
      </c>
      <c r="H1257" s="20"/>
    </row>
    <row r="1258" spans="1:8">
      <c r="A1258">
        <v>1849</v>
      </c>
      <c r="B1258" t="s">
        <v>396</v>
      </c>
      <c r="C1258" s="27" t="s">
        <v>1386</v>
      </c>
      <c r="D1258">
        <v>0</v>
      </c>
      <c r="E1258" s="26">
        <v>14.75</v>
      </c>
      <c r="F1258" s="20">
        <v>45326</v>
      </c>
      <c r="G1258" s="33">
        <v>1</v>
      </c>
      <c r="H1258" s="20"/>
    </row>
    <row r="1259" spans="1:8">
      <c r="A1259">
        <v>1850</v>
      </c>
      <c r="B1259" t="s">
        <v>396</v>
      </c>
      <c r="C1259" s="27" t="s">
        <v>1387</v>
      </c>
      <c r="D1259">
        <v>0</v>
      </c>
      <c r="E1259" s="26">
        <v>29.04</v>
      </c>
      <c r="F1259" s="20">
        <v>45326</v>
      </c>
      <c r="G1259" s="33">
        <v>1</v>
      </c>
      <c r="H1259" s="20"/>
    </row>
    <row r="1260" spans="1:8">
      <c r="A1260">
        <v>1851</v>
      </c>
      <c r="B1260" t="s">
        <v>396</v>
      </c>
      <c r="C1260" s="27" t="s">
        <v>1388</v>
      </c>
      <c r="D1260">
        <v>0</v>
      </c>
      <c r="E1260" s="26">
        <v>29.04</v>
      </c>
      <c r="F1260" s="20">
        <v>45326</v>
      </c>
      <c r="G1260" s="33">
        <v>1</v>
      </c>
      <c r="H1260" s="20"/>
    </row>
    <row r="1261" spans="1:8">
      <c r="A1261">
        <v>1852</v>
      </c>
      <c r="B1261" t="s">
        <v>396</v>
      </c>
      <c r="C1261" s="27" t="s">
        <v>1389</v>
      </c>
      <c r="D1261">
        <v>0</v>
      </c>
      <c r="E1261" s="26">
        <v>21.97</v>
      </c>
      <c r="F1261" s="20">
        <v>45326</v>
      </c>
      <c r="G1261" s="33">
        <v>1</v>
      </c>
      <c r="H1261" s="20"/>
    </row>
    <row r="1262" spans="1:8">
      <c r="A1262">
        <v>1853</v>
      </c>
      <c r="B1262" t="s">
        <v>396</v>
      </c>
      <c r="C1262" s="27" t="s">
        <v>1390</v>
      </c>
      <c r="D1262">
        <v>0</v>
      </c>
      <c r="E1262" s="26">
        <v>29.04</v>
      </c>
      <c r="F1262" s="20">
        <v>45326</v>
      </c>
      <c r="G1262" s="33">
        <v>1</v>
      </c>
      <c r="H1262" s="20"/>
    </row>
    <row r="1263" spans="1:8">
      <c r="A1263">
        <v>1854</v>
      </c>
      <c r="B1263" t="s">
        <v>396</v>
      </c>
      <c r="C1263" s="27" t="s">
        <v>1391</v>
      </c>
      <c r="D1263">
        <v>0</v>
      </c>
      <c r="E1263" s="26">
        <v>29.04</v>
      </c>
      <c r="F1263" s="20">
        <v>45326</v>
      </c>
      <c r="G1263" s="33">
        <v>1</v>
      </c>
      <c r="H1263" s="20"/>
    </row>
    <row r="1264" spans="1:8">
      <c r="A1264">
        <v>6624</v>
      </c>
      <c r="B1264" t="s">
        <v>396</v>
      </c>
      <c r="C1264" s="27" t="s">
        <v>1392</v>
      </c>
      <c r="D1264">
        <v>0</v>
      </c>
      <c r="E1264" s="26">
        <v>34.68</v>
      </c>
      <c r="F1264" s="20">
        <v>45593</v>
      </c>
      <c r="G1264" s="33">
        <v>1</v>
      </c>
      <c r="H1264" s="20"/>
    </row>
    <row r="1265" spans="1:8">
      <c r="A1265">
        <v>1855</v>
      </c>
      <c r="B1265" t="s">
        <v>115</v>
      </c>
      <c r="C1265" s="27" t="s">
        <v>335</v>
      </c>
      <c r="D1265">
        <v>0</v>
      </c>
      <c r="E1265" s="26">
        <v>6.53</v>
      </c>
      <c r="F1265" s="20">
        <v>45326</v>
      </c>
      <c r="G1265" s="33">
        <v>1</v>
      </c>
      <c r="H1265" s="20"/>
    </row>
    <row r="1266" spans="1:8">
      <c r="A1266">
        <v>1856</v>
      </c>
      <c r="B1266" t="s">
        <v>115</v>
      </c>
      <c r="C1266" s="27" t="s">
        <v>1393</v>
      </c>
      <c r="D1266">
        <v>0</v>
      </c>
      <c r="E1266" s="26">
        <v>19.52</v>
      </c>
      <c r="F1266" s="20">
        <v>45326</v>
      </c>
      <c r="G1266" s="33">
        <v>1</v>
      </c>
      <c r="H1266" s="20"/>
    </row>
    <row r="1267" spans="1:8">
      <c r="A1267">
        <v>1857</v>
      </c>
      <c r="B1267" t="s">
        <v>115</v>
      </c>
      <c r="C1267" s="27" t="s">
        <v>1394</v>
      </c>
      <c r="D1267">
        <v>0</v>
      </c>
      <c r="E1267" s="26">
        <v>35.53</v>
      </c>
      <c r="F1267" s="20">
        <v>45326</v>
      </c>
      <c r="G1267" s="33">
        <v>1</v>
      </c>
      <c r="H1267" s="20"/>
    </row>
    <row r="1268" spans="1:8">
      <c r="A1268">
        <v>1858</v>
      </c>
      <c r="B1268" t="s">
        <v>115</v>
      </c>
      <c r="C1268" s="27" t="s">
        <v>336</v>
      </c>
      <c r="D1268">
        <v>0</v>
      </c>
      <c r="E1268" s="26">
        <v>3.81</v>
      </c>
      <c r="F1268" s="20">
        <v>45326</v>
      </c>
      <c r="G1268" s="33">
        <v>1</v>
      </c>
      <c r="H1268" s="20"/>
    </row>
    <row r="1269" spans="1:8">
      <c r="A1269">
        <v>1859</v>
      </c>
      <c r="B1269" t="s">
        <v>115</v>
      </c>
      <c r="C1269" s="27" t="s">
        <v>337</v>
      </c>
      <c r="D1269">
        <v>0</v>
      </c>
      <c r="E1269" s="26">
        <v>7.94</v>
      </c>
      <c r="F1269" s="20">
        <v>45326</v>
      </c>
      <c r="G1269" s="33">
        <v>1</v>
      </c>
      <c r="H1269" s="20"/>
    </row>
    <row r="1270" spans="1:8">
      <c r="A1270">
        <v>1860</v>
      </c>
      <c r="B1270" t="s">
        <v>115</v>
      </c>
      <c r="C1270" s="27" t="s">
        <v>1395</v>
      </c>
      <c r="D1270">
        <v>0</v>
      </c>
      <c r="E1270" s="26">
        <v>5.53</v>
      </c>
      <c r="F1270" s="20">
        <v>45326</v>
      </c>
      <c r="G1270" s="33">
        <v>1</v>
      </c>
      <c r="H1270" s="20"/>
    </row>
    <row r="1271" spans="1:8">
      <c r="A1271">
        <v>1861</v>
      </c>
      <c r="B1271" t="s">
        <v>115</v>
      </c>
      <c r="C1271" s="27" t="s">
        <v>1396</v>
      </c>
      <c r="D1271">
        <v>0</v>
      </c>
      <c r="E1271" s="26">
        <v>9.61</v>
      </c>
      <c r="F1271" s="20">
        <v>45326</v>
      </c>
      <c r="G1271" s="33">
        <v>1</v>
      </c>
      <c r="H1271" s="20"/>
    </row>
    <row r="1272" spans="1:8">
      <c r="A1272">
        <v>1862</v>
      </c>
      <c r="B1272" t="s">
        <v>115</v>
      </c>
      <c r="C1272" s="27" t="s">
        <v>1397</v>
      </c>
      <c r="D1272">
        <v>0</v>
      </c>
      <c r="E1272" s="26">
        <v>23.84</v>
      </c>
      <c r="F1272" s="20">
        <v>45326</v>
      </c>
      <c r="G1272" s="33">
        <v>1</v>
      </c>
      <c r="H1272" s="20"/>
    </row>
    <row r="1273" spans="1:8">
      <c r="A1273">
        <v>1863</v>
      </c>
      <c r="B1273" t="s">
        <v>115</v>
      </c>
      <c r="C1273" s="27" t="s">
        <v>1398</v>
      </c>
      <c r="D1273">
        <v>0</v>
      </c>
      <c r="E1273" s="26">
        <v>36.53</v>
      </c>
      <c r="F1273" s="20">
        <v>45326</v>
      </c>
      <c r="G1273" s="33">
        <v>1</v>
      </c>
      <c r="H1273" s="20"/>
    </row>
    <row r="1274" spans="1:8">
      <c r="A1274">
        <v>1864</v>
      </c>
      <c r="B1274" t="s">
        <v>115</v>
      </c>
      <c r="C1274" s="27" t="s">
        <v>338</v>
      </c>
      <c r="D1274">
        <v>0</v>
      </c>
      <c r="E1274" s="26">
        <v>44.8</v>
      </c>
      <c r="F1274" s="20">
        <v>45326</v>
      </c>
      <c r="G1274" s="33">
        <v>1</v>
      </c>
      <c r="H1274" s="20"/>
    </row>
    <row r="1275" spans="1:8">
      <c r="A1275">
        <v>1865</v>
      </c>
      <c r="B1275" t="s">
        <v>115</v>
      </c>
      <c r="C1275" s="27" t="s">
        <v>339</v>
      </c>
      <c r="D1275">
        <v>0</v>
      </c>
      <c r="E1275" s="26">
        <v>48.78</v>
      </c>
      <c r="F1275" s="20">
        <v>45326</v>
      </c>
      <c r="G1275" s="33">
        <v>1</v>
      </c>
      <c r="H1275" s="20"/>
    </row>
    <row r="1276" spans="1:8">
      <c r="A1276">
        <v>1866</v>
      </c>
      <c r="B1276" t="s">
        <v>115</v>
      </c>
      <c r="C1276" s="27" t="s">
        <v>1399</v>
      </c>
      <c r="D1276">
        <v>0</v>
      </c>
      <c r="E1276" s="26">
        <v>11.44</v>
      </c>
      <c r="F1276" s="20">
        <v>45326</v>
      </c>
      <c r="G1276" s="33">
        <v>1</v>
      </c>
      <c r="H1276" s="20"/>
    </row>
    <row r="1277" spans="1:8">
      <c r="A1277">
        <v>1867</v>
      </c>
      <c r="B1277" t="s">
        <v>115</v>
      </c>
      <c r="C1277" s="27" t="s">
        <v>340</v>
      </c>
      <c r="D1277">
        <v>0</v>
      </c>
      <c r="E1277" s="26">
        <v>50.43</v>
      </c>
      <c r="F1277" s="20">
        <v>45326</v>
      </c>
      <c r="G1277" s="33">
        <v>1</v>
      </c>
      <c r="H1277" s="20"/>
    </row>
    <row r="1278" spans="1:8">
      <c r="A1278">
        <v>1868</v>
      </c>
      <c r="B1278" t="s">
        <v>115</v>
      </c>
      <c r="C1278" s="27" t="s">
        <v>1400</v>
      </c>
      <c r="D1278">
        <v>0</v>
      </c>
      <c r="E1278" s="26">
        <v>25.52</v>
      </c>
      <c r="F1278" s="20">
        <v>45326</v>
      </c>
      <c r="G1278" s="33">
        <v>1</v>
      </c>
      <c r="H1278" s="20"/>
    </row>
    <row r="1279" spans="1:8">
      <c r="A1279">
        <v>1869</v>
      </c>
      <c r="B1279" t="s">
        <v>115</v>
      </c>
      <c r="C1279" s="27" t="s">
        <v>1401</v>
      </c>
      <c r="D1279">
        <v>0</v>
      </c>
      <c r="E1279" s="26">
        <v>4.68</v>
      </c>
      <c r="F1279" s="20">
        <v>45326</v>
      </c>
      <c r="G1279" s="33">
        <v>1</v>
      </c>
      <c r="H1279" s="20"/>
    </row>
    <row r="1280" spans="1:8">
      <c r="A1280">
        <v>1870</v>
      </c>
      <c r="B1280" t="s">
        <v>115</v>
      </c>
      <c r="C1280" s="27" t="s">
        <v>1402</v>
      </c>
      <c r="D1280">
        <v>0</v>
      </c>
      <c r="E1280" s="26">
        <v>5.66</v>
      </c>
      <c r="F1280" s="20">
        <v>45326</v>
      </c>
      <c r="G1280" s="33">
        <v>1</v>
      </c>
      <c r="H1280" s="20"/>
    </row>
    <row r="1281" spans="1:8">
      <c r="A1281">
        <v>1871</v>
      </c>
      <c r="B1281" t="s">
        <v>115</v>
      </c>
      <c r="C1281" s="27" t="s">
        <v>341</v>
      </c>
      <c r="D1281">
        <v>0</v>
      </c>
      <c r="E1281" s="26">
        <v>7.12</v>
      </c>
      <c r="F1281" s="20">
        <v>45326</v>
      </c>
      <c r="G1281" s="33">
        <v>1</v>
      </c>
      <c r="H1281" s="20"/>
    </row>
    <row r="1282" spans="1:8">
      <c r="A1282">
        <v>1872</v>
      </c>
      <c r="B1282" t="s">
        <v>115</v>
      </c>
      <c r="C1282" s="27" t="s">
        <v>342</v>
      </c>
      <c r="D1282">
        <v>0</v>
      </c>
      <c r="E1282" s="26">
        <v>9.5</v>
      </c>
      <c r="F1282" s="20">
        <v>45326</v>
      </c>
      <c r="G1282" s="33">
        <v>1</v>
      </c>
      <c r="H1282" s="20"/>
    </row>
    <row r="1283" spans="1:8">
      <c r="A1283">
        <v>1873</v>
      </c>
      <c r="B1283" t="s">
        <v>401</v>
      </c>
      <c r="C1283" s="27" t="s">
        <v>1403</v>
      </c>
      <c r="D1283">
        <v>0</v>
      </c>
      <c r="E1283" s="26">
        <v>90.01</v>
      </c>
      <c r="F1283" s="20">
        <v>45326</v>
      </c>
      <c r="G1283" s="33">
        <v>1</v>
      </c>
      <c r="H1283" s="20"/>
    </row>
    <row r="1284" spans="1:8">
      <c r="A1284">
        <v>1874</v>
      </c>
      <c r="B1284" t="s">
        <v>401</v>
      </c>
      <c r="C1284" s="27" t="s">
        <v>1404</v>
      </c>
      <c r="D1284">
        <v>0</v>
      </c>
      <c r="E1284" s="26">
        <v>52.6</v>
      </c>
      <c r="F1284" s="20">
        <v>45326</v>
      </c>
      <c r="G1284" s="33">
        <v>1</v>
      </c>
      <c r="H1284" s="20"/>
    </row>
    <row r="1285" spans="1:8">
      <c r="A1285">
        <v>1875</v>
      </c>
      <c r="B1285" t="s">
        <v>120</v>
      </c>
      <c r="C1285" s="27" t="s">
        <v>1405</v>
      </c>
      <c r="D1285">
        <v>0</v>
      </c>
      <c r="E1285" s="26">
        <v>28.75</v>
      </c>
      <c r="F1285" s="20">
        <v>45326</v>
      </c>
      <c r="G1285" s="33">
        <v>0</v>
      </c>
      <c r="H1285" s="20"/>
    </row>
    <row r="1286" spans="1:8">
      <c r="A1286">
        <v>1876</v>
      </c>
      <c r="B1286" t="s">
        <v>120</v>
      </c>
      <c r="C1286" s="27" t="s">
        <v>1406</v>
      </c>
      <c r="D1286">
        <v>0</v>
      </c>
      <c r="E1286" s="26">
        <v>24.39</v>
      </c>
      <c r="F1286" s="20">
        <v>45326</v>
      </c>
      <c r="G1286" s="33">
        <v>0</v>
      </c>
      <c r="H1286" s="20"/>
    </row>
    <row r="1287" spans="1:8">
      <c r="A1287">
        <v>2182</v>
      </c>
      <c r="B1287" t="s">
        <v>120</v>
      </c>
      <c r="C1287" s="27" t="s">
        <v>1407</v>
      </c>
      <c r="D1287">
        <v>0</v>
      </c>
      <c r="E1287" s="26">
        <v>22.1</v>
      </c>
      <c r="F1287" s="20">
        <v>45326</v>
      </c>
      <c r="G1287" s="33">
        <v>0</v>
      </c>
      <c r="H1287" s="20"/>
    </row>
    <row r="1288" spans="1:8">
      <c r="A1288">
        <v>1877</v>
      </c>
      <c r="B1288" t="s">
        <v>120</v>
      </c>
      <c r="C1288" s="27" t="s">
        <v>1408</v>
      </c>
      <c r="D1288">
        <v>0</v>
      </c>
      <c r="E1288" s="26">
        <v>8.67</v>
      </c>
      <c r="F1288" s="20">
        <v>45326</v>
      </c>
      <c r="G1288" s="33">
        <v>0</v>
      </c>
      <c r="H1288" s="20"/>
    </row>
    <row r="1289" spans="1:8">
      <c r="A1289">
        <v>1878</v>
      </c>
      <c r="B1289" t="s">
        <v>120</v>
      </c>
      <c r="C1289" s="27" t="s">
        <v>1409</v>
      </c>
      <c r="D1289" s="27">
        <v>0</v>
      </c>
      <c r="E1289" s="26">
        <v>31</v>
      </c>
      <c r="F1289" s="20">
        <v>45326</v>
      </c>
      <c r="G1289" s="33">
        <v>0</v>
      </c>
      <c r="H1289" s="20"/>
    </row>
    <row r="1290" spans="1:8">
      <c r="A1290">
        <v>1879</v>
      </c>
      <c r="B1290" t="s">
        <v>120</v>
      </c>
      <c r="C1290" s="27" t="s">
        <v>1410</v>
      </c>
      <c r="D1290">
        <v>0</v>
      </c>
      <c r="E1290" s="26">
        <v>28.3</v>
      </c>
      <c r="F1290" s="20">
        <v>45326</v>
      </c>
      <c r="G1290" s="33">
        <v>0</v>
      </c>
      <c r="H1290" s="20"/>
    </row>
    <row r="1291" spans="1:8">
      <c r="A1291">
        <v>1880</v>
      </c>
      <c r="B1291" t="s">
        <v>120</v>
      </c>
      <c r="C1291" s="27" t="s">
        <v>1411</v>
      </c>
      <c r="D1291">
        <v>0</v>
      </c>
      <c r="E1291" s="26">
        <v>71.45</v>
      </c>
      <c r="F1291" s="20">
        <v>45326</v>
      </c>
      <c r="G1291" s="33">
        <v>0</v>
      </c>
      <c r="H1291" s="20"/>
    </row>
    <row r="1292" spans="1:8">
      <c r="A1292">
        <v>1882</v>
      </c>
      <c r="B1292" t="s">
        <v>120</v>
      </c>
      <c r="C1292" s="27" t="s">
        <v>1412</v>
      </c>
      <c r="D1292">
        <v>0</v>
      </c>
      <c r="E1292" s="26">
        <v>10.78</v>
      </c>
      <c r="F1292" s="20">
        <v>45326</v>
      </c>
      <c r="G1292" s="33">
        <v>0</v>
      </c>
      <c r="H1292" s="20"/>
    </row>
    <row r="1293" spans="1:8">
      <c r="A1293">
        <v>6090</v>
      </c>
      <c r="B1293" t="s">
        <v>120</v>
      </c>
      <c r="C1293" s="27" t="s">
        <v>1413</v>
      </c>
      <c r="D1293">
        <v>0</v>
      </c>
      <c r="E1293" s="26">
        <v>35.24</v>
      </c>
      <c r="F1293" s="20">
        <v>45351</v>
      </c>
      <c r="G1293" s="33">
        <v>0</v>
      </c>
      <c r="H1293" s="20"/>
    </row>
    <row r="1294" spans="1:8">
      <c r="A1294">
        <v>1883</v>
      </c>
      <c r="B1294" t="s">
        <v>120</v>
      </c>
      <c r="C1294" s="27" t="s">
        <v>343</v>
      </c>
      <c r="D1294">
        <v>0</v>
      </c>
      <c r="E1294" s="26">
        <v>7.74</v>
      </c>
      <c r="F1294" s="20">
        <v>45326</v>
      </c>
      <c r="G1294" s="33">
        <v>0</v>
      </c>
      <c r="H1294" s="20"/>
    </row>
    <row r="1295" spans="1:8">
      <c r="A1295">
        <v>1884</v>
      </c>
      <c r="B1295" t="s">
        <v>120</v>
      </c>
      <c r="C1295" s="27" t="s">
        <v>1414</v>
      </c>
      <c r="D1295">
        <v>0</v>
      </c>
      <c r="E1295" s="26">
        <v>9.98</v>
      </c>
      <c r="F1295" s="20">
        <v>45326</v>
      </c>
      <c r="G1295" s="33">
        <v>0</v>
      </c>
      <c r="H1295" s="20"/>
    </row>
    <row r="1296" spans="1:8">
      <c r="A1296">
        <v>2178</v>
      </c>
      <c r="B1296" t="s">
        <v>120</v>
      </c>
      <c r="C1296" s="27" t="s">
        <v>1415</v>
      </c>
      <c r="D1296">
        <v>0</v>
      </c>
      <c r="E1296" s="26">
        <v>17</v>
      </c>
      <c r="F1296" s="20">
        <v>45326</v>
      </c>
      <c r="G1296" s="33">
        <v>0</v>
      </c>
      <c r="H1296" s="20"/>
    </row>
    <row r="1297" spans="1:8">
      <c r="A1297">
        <v>2184</v>
      </c>
      <c r="B1297" t="s">
        <v>120</v>
      </c>
      <c r="C1297" s="27" t="s">
        <v>344</v>
      </c>
      <c r="D1297">
        <v>0</v>
      </c>
      <c r="E1297" s="26">
        <v>28.69</v>
      </c>
      <c r="F1297" s="20">
        <v>45326</v>
      </c>
      <c r="G1297" s="33">
        <v>0</v>
      </c>
      <c r="H1297" s="20"/>
    </row>
    <row r="1298" spans="1:8">
      <c r="A1298">
        <v>2183</v>
      </c>
      <c r="B1298" t="s">
        <v>120</v>
      </c>
      <c r="C1298" s="27" t="s">
        <v>345</v>
      </c>
      <c r="D1298">
        <v>0</v>
      </c>
      <c r="E1298" s="26">
        <v>70.489999999999995</v>
      </c>
      <c r="F1298" s="20">
        <v>45326</v>
      </c>
      <c r="G1298" s="33">
        <v>0</v>
      </c>
      <c r="H1298" s="20"/>
    </row>
    <row r="1299" spans="1:8">
      <c r="A1299">
        <v>2180</v>
      </c>
      <c r="B1299" t="s">
        <v>120</v>
      </c>
      <c r="C1299" s="27" t="s">
        <v>346</v>
      </c>
      <c r="D1299">
        <v>0</v>
      </c>
      <c r="E1299" s="26">
        <v>28.69</v>
      </c>
      <c r="F1299" s="20">
        <v>45326</v>
      </c>
      <c r="G1299" s="33">
        <v>0</v>
      </c>
      <c r="H1299" s="20"/>
    </row>
    <row r="1300" spans="1:8">
      <c r="A1300">
        <v>1885</v>
      </c>
      <c r="B1300" t="s">
        <v>120</v>
      </c>
      <c r="C1300" s="27" t="s">
        <v>1416</v>
      </c>
      <c r="D1300">
        <v>0</v>
      </c>
      <c r="E1300" s="26">
        <v>6.1</v>
      </c>
      <c r="F1300" s="20">
        <v>45326</v>
      </c>
      <c r="G1300" s="33">
        <v>0</v>
      </c>
      <c r="H1300" s="20"/>
    </row>
    <row r="1301" spans="1:8">
      <c r="A1301">
        <v>1886</v>
      </c>
      <c r="B1301" t="s">
        <v>120</v>
      </c>
      <c r="C1301" s="27" t="s">
        <v>1417</v>
      </c>
      <c r="D1301">
        <v>0</v>
      </c>
      <c r="E1301" s="26">
        <v>10.51</v>
      </c>
      <c r="F1301" s="20">
        <v>45326</v>
      </c>
      <c r="G1301" s="33">
        <v>0</v>
      </c>
      <c r="H1301" s="20"/>
    </row>
    <row r="1302" spans="1:8">
      <c r="A1302">
        <v>6537</v>
      </c>
      <c r="B1302" t="s">
        <v>120</v>
      </c>
      <c r="C1302" s="27" t="s">
        <v>1418</v>
      </c>
      <c r="D1302">
        <v>0</v>
      </c>
      <c r="E1302" s="26">
        <v>3.87</v>
      </c>
      <c r="F1302" s="20">
        <v>45411</v>
      </c>
      <c r="G1302" s="33">
        <v>0</v>
      </c>
      <c r="H1302" s="20"/>
    </row>
    <row r="1303" spans="1:8">
      <c r="A1303">
        <v>6538</v>
      </c>
      <c r="B1303" t="s">
        <v>120</v>
      </c>
      <c r="C1303" s="27" t="s">
        <v>1419</v>
      </c>
      <c r="D1303">
        <v>0</v>
      </c>
      <c r="E1303" s="26">
        <v>3.13</v>
      </c>
      <c r="F1303" s="20">
        <v>45411</v>
      </c>
      <c r="G1303" s="33">
        <v>0</v>
      </c>
      <c r="H1303" s="20"/>
    </row>
    <row r="1304" spans="1:8">
      <c r="A1304">
        <v>1887</v>
      </c>
      <c r="B1304" t="s">
        <v>120</v>
      </c>
      <c r="C1304" s="27" t="s">
        <v>1420</v>
      </c>
      <c r="D1304">
        <v>0</v>
      </c>
      <c r="E1304" s="26">
        <v>29.1</v>
      </c>
      <c r="F1304" s="20">
        <v>45326</v>
      </c>
      <c r="G1304" s="33">
        <v>0</v>
      </c>
      <c r="H1304" s="20"/>
    </row>
    <row r="1305" spans="1:8">
      <c r="A1305">
        <v>6539</v>
      </c>
      <c r="B1305" t="s">
        <v>120</v>
      </c>
      <c r="C1305" s="27" t="s">
        <v>1656</v>
      </c>
      <c r="D1305">
        <v>0</v>
      </c>
      <c r="E1305" s="26">
        <v>3.08</v>
      </c>
      <c r="F1305" s="20">
        <v>45411</v>
      </c>
      <c r="G1305" s="33">
        <v>0</v>
      </c>
      <c r="H1305" s="20"/>
    </row>
    <row r="1306" spans="1:8">
      <c r="A1306">
        <v>1889</v>
      </c>
      <c r="B1306" t="s">
        <v>120</v>
      </c>
      <c r="C1306" s="27" t="s">
        <v>1421</v>
      </c>
      <c r="D1306">
        <v>0</v>
      </c>
      <c r="E1306" s="26">
        <v>16.41</v>
      </c>
      <c r="F1306" s="20">
        <v>45326</v>
      </c>
      <c r="G1306" s="33">
        <v>0</v>
      </c>
      <c r="H1306" s="20"/>
    </row>
    <row r="1307" spans="1:8">
      <c r="A1307">
        <v>1890</v>
      </c>
      <c r="B1307" t="s">
        <v>120</v>
      </c>
      <c r="C1307" s="27" t="s">
        <v>347</v>
      </c>
      <c r="D1307">
        <v>0</v>
      </c>
      <c r="E1307" s="26">
        <v>13.1</v>
      </c>
      <c r="F1307" s="20">
        <v>45326</v>
      </c>
      <c r="G1307" s="33">
        <v>0</v>
      </c>
      <c r="H1307" s="20"/>
    </row>
    <row r="1308" spans="1:8">
      <c r="A1308">
        <v>1891</v>
      </c>
      <c r="B1308" t="s">
        <v>120</v>
      </c>
      <c r="C1308" s="27" t="s">
        <v>1422</v>
      </c>
      <c r="D1308">
        <v>0</v>
      </c>
      <c r="E1308" s="26">
        <v>28.9</v>
      </c>
      <c r="F1308" s="20">
        <v>45326</v>
      </c>
      <c r="G1308" s="33">
        <v>0</v>
      </c>
      <c r="H1308" s="20"/>
    </row>
    <row r="1309" spans="1:8">
      <c r="A1309">
        <v>1892</v>
      </c>
      <c r="B1309" t="s">
        <v>120</v>
      </c>
      <c r="C1309" s="27" t="s">
        <v>348</v>
      </c>
      <c r="D1309">
        <v>0</v>
      </c>
      <c r="E1309" s="26">
        <v>30.91</v>
      </c>
      <c r="F1309" s="20">
        <v>45326</v>
      </c>
      <c r="G1309" s="33">
        <v>0</v>
      </c>
      <c r="H1309" s="20"/>
    </row>
    <row r="1310" spans="1:8">
      <c r="A1310">
        <v>1893</v>
      </c>
      <c r="B1310" t="s">
        <v>120</v>
      </c>
      <c r="C1310" s="27" t="s">
        <v>1423</v>
      </c>
      <c r="D1310">
        <v>0</v>
      </c>
      <c r="E1310" s="26">
        <v>36.43</v>
      </c>
      <c r="F1310" s="20">
        <v>45326</v>
      </c>
      <c r="G1310" s="33">
        <v>0</v>
      </c>
      <c r="H1310" s="20"/>
    </row>
    <row r="1311" spans="1:8">
      <c r="A1311">
        <v>1894</v>
      </c>
      <c r="B1311" t="s">
        <v>120</v>
      </c>
      <c r="C1311" s="27" t="s">
        <v>1424</v>
      </c>
      <c r="D1311">
        <v>0</v>
      </c>
      <c r="E1311" s="26">
        <v>33.06</v>
      </c>
      <c r="F1311" s="20">
        <v>45326</v>
      </c>
      <c r="G1311" s="33">
        <v>0</v>
      </c>
      <c r="H1311" s="20"/>
    </row>
    <row r="1312" spans="1:8">
      <c r="A1312">
        <v>1895</v>
      </c>
      <c r="B1312" t="s">
        <v>120</v>
      </c>
      <c r="C1312" s="27" t="s">
        <v>349</v>
      </c>
      <c r="D1312">
        <v>0</v>
      </c>
      <c r="E1312" s="26">
        <v>31.3</v>
      </c>
      <c r="F1312" s="20">
        <v>45326</v>
      </c>
      <c r="G1312" s="33">
        <v>0</v>
      </c>
      <c r="H1312" s="20"/>
    </row>
    <row r="1313" spans="1:8">
      <c r="A1313">
        <v>1896</v>
      </c>
      <c r="B1313" t="s">
        <v>120</v>
      </c>
      <c r="C1313" s="27" t="s">
        <v>1425</v>
      </c>
      <c r="D1313">
        <v>0</v>
      </c>
      <c r="E1313" s="26">
        <v>32.21</v>
      </c>
      <c r="F1313" s="20">
        <v>45326</v>
      </c>
      <c r="G1313" s="33">
        <v>0</v>
      </c>
      <c r="H1313" s="20"/>
    </row>
    <row r="1314" spans="1:8">
      <c r="A1314">
        <v>1897</v>
      </c>
      <c r="B1314" t="s">
        <v>120</v>
      </c>
      <c r="C1314" s="27" t="s">
        <v>1426</v>
      </c>
      <c r="D1314">
        <v>0</v>
      </c>
      <c r="E1314" s="26">
        <v>32.54</v>
      </c>
      <c r="F1314" s="20">
        <v>45326</v>
      </c>
      <c r="G1314" s="33">
        <v>0</v>
      </c>
      <c r="H1314" s="20"/>
    </row>
    <row r="1315" spans="1:8">
      <c r="A1315">
        <v>2179</v>
      </c>
      <c r="B1315" t="s">
        <v>120</v>
      </c>
      <c r="C1315" s="27" t="s">
        <v>1427</v>
      </c>
      <c r="D1315">
        <v>0</v>
      </c>
      <c r="E1315" s="26">
        <v>35.68</v>
      </c>
      <c r="F1315" s="20">
        <v>45326</v>
      </c>
      <c r="G1315" s="33">
        <v>0</v>
      </c>
      <c r="H1315" s="20"/>
    </row>
    <row r="1316" spans="1:8">
      <c r="A1316">
        <v>2181</v>
      </c>
      <c r="B1316" t="s">
        <v>120</v>
      </c>
      <c r="C1316" s="27" t="s">
        <v>1428</v>
      </c>
      <c r="D1316">
        <v>0</v>
      </c>
      <c r="E1316" s="26">
        <v>30.74</v>
      </c>
      <c r="F1316" s="20">
        <v>45326</v>
      </c>
      <c r="G1316" s="33">
        <v>0</v>
      </c>
      <c r="H1316" s="20"/>
    </row>
    <row r="1317" spans="1:8">
      <c r="A1317">
        <v>6082</v>
      </c>
      <c r="B1317" t="s">
        <v>120</v>
      </c>
      <c r="C1317" s="27" t="s">
        <v>1429</v>
      </c>
      <c r="D1317">
        <v>0</v>
      </c>
      <c r="E1317" s="26">
        <v>38.42</v>
      </c>
      <c r="F1317" s="20">
        <v>45351</v>
      </c>
      <c r="G1317" s="33">
        <v>0</v>
      </c>
      <c r="H1317" s="20"/>
    </row>
    <row r="1318" spans="1:8">
      <c r="A1318">
        <v>1898</v>
      </c>
      <c r="B1318" t="s">
        <v>350</v>
      </c>
      <c r="C1318" s="27" t="s">
        <v>820</v>
      </c>
      <c r="D1318">
        <v>0</v>
      </c>
      <c r="E1318" s="26">
        <v>12.73</v>
      </c>
      <c r="F1318" s="20">
        <v>45326</v>
      </c>
      <c r="G1318" s="33">
        <v>1</v>
      </c>
      <c r="H1318" s="20"/>
    </row>
    <row r="1319" spans="1:8">
      <c r="A1319">
        <v>1899</v>
      </c>
      <c r="B1319" t="s">
        <v>350</v>
      </c>
      <c r="C1319" s="27" t="s">
        <v>1430</v>
      </c>
      <c r="D1319">
        <v>0</v>
      </c>
      <c r="E1319" s="26">
        <v>15</v>
      </c>
      <c r="F1319" s="20">
        <v>45326</v>
      </c>
      <c r="G1319" s="33">
        <v>1</v>
      </c>
      <c r="H1319" s="20"/>
    </row>
    <row r="1320" spans="1:8">
      <c r="A1320">
        <v>1900</v>
      </c>
      <c r="B1320" t="s">
        <v>350</v>
      </c>
      <c r="C1320" s="27" t="s">
        <v>1431</v>
      </c>
      <c r="D1320">
        <v>0</v>
      </c>
      <c r="E1320" s="26">
        <v>52.97</v>
      </c>
      <c r="F1320" s="20">
        <v>45326</v>
      </c>
      <c r="G1320" s="33">
        <v>1</v>
      </c>
      <c r="H1320" s="20"/>
    </row>
    <row r="1321" spans="1:8">
      <c r="A1321">
        <v>1901</v>
      </c>
      <c r="B1321" t="s">
        <v>350</v>
      </c>
      <c r="C1321" s="27" t="s">
        <v>1432</v>
      </c>
      <c r="D1321">
        <v>0</v>
      </c>
      <c r="E1321" s="26">
        <v>32.549999999999997</v>
      </c>
      <c r="F1321" s="20">
        <v>45326</v>
      </c>
      <c r="G1321" s="33">
        <v>1</v>
      </c>
      <c r="H1321" s="20"/>
    </row>
    <row r="1322" spans="1:8">
      <c r="A1322">
        <v>1902</v>
      </c>
      <c r="B1322" t="s">
        <v>350</v>
      </c>
      <c r="C1322" s="27" t="s">
        <v>1433</v>
      </c>
      <c r="D1322">
        <v>0</v>
      </c>
      <c r="E1322" s="26">
        <v>49.27</v>
      </c>
      <c r="F1322" s="20">
        <v>45326</v>
      </c>
      <c r="G1322" s="33">
        <v>1</v>
      </c>
      <c r="H1322" s="20"/>
    </row>
    <row r="1323" spans="1:8">
      <c r="A1323">
        <v>1903</v>
      </c>
      <c r="B1323" t="s">
        <v>350</v>
      </c>
      <c r="C1323" s="27" t="s">
        <v>1434</v>
      </c>
      <c r="D1323">
        <v>0</v>
      </c>
      <c r="E1323" s="26">
        <v>23.03</v>
      </c>
      <c r="F1323" s="20">
        <v>45326</v>
      </c>
      <c r="G1323" s="33">
        <v>1</v>
      </c>
      <c r="H1323" s="20"/>
    </row>
    <row r="1324" spans="1:8">
      <c r="A1324">
        <v>1904</v>
      </c>
      <c r="B1324" t="s">
        <v>350</v>
      </c>
      <c r="C1324" s="27" t="s">
        <v>1435</v>
      </c>
      <c r="D1324">
        <v>0</v>
      </c>
      <c r="E1324" s="26">
        <v>23.46</v>
      </c>
      <c r="F1324" s="20">
        <v>45326</v>
      </c>
      <c r="G1324" s="33">
        <v>1</v>
      </c>
      <c r="H1324" s="20"/>
    </row>
    <row r="1325" spans="1:8">
      <c r="A1325">
        <v>1905</v>
      </c>
      <c r="B1325" t="s">
        <v>350</v>
      </c>
      <c r="C1325" s="27" t="s">
        <v>1436</v>
      </c>
      <c r="D1325">
        <v>0</v>
      </c>
      <c r="E1325" s="26">
        <v>20</v>
      </c>
      <c r="F1325" s="20">
        <v>45326</v>
      </c>
      <c r="G1325" s="33">
        <v>1</v>
      </c>
      <c r="H1325" s="20"/>
    </row>
    <row r="1326" spans="1:8">
      <c r="A1326">
        <v>1906</v>
      </c>
      <c r="B1326" t="s">
        <v>350</v>
      </c>
      <c r="C1326" s="27" t="s">
        <v>1437</v>
      </c>
      <c r="D1326">
        <v>0</v>
      </c>
      <c r="E1326" s="26">
        <v>77.5</v>
      </c>
      <c r="F1326" s="20">
        <v>45326</v>
      </c>
      <c r="G1326" s="33">
        <v>1</v>
      </c>
      <c r="H1326" s="20"/>
    </row>
    <row r="1327" spans="1:8">
      <c r="A1327">
        <v>1907</v>
      </c>
      <c r="B1327" t="s">
        <v>350</v>
      </c>
      <c r="C1327" s="27" t="s">
        <v>1438</v>
      </c>
      <c r="D1327">
        <v>0</v>
      </c>
      <c r="E1327" s="26">
        <v>65.680000000000007</v>
      </c>
      <c r="F1327" s="20">
        <v>45326</v>
      </c>
      <c r="G1327" s="33">
        <v>1</v>
      </c>
      <c r="H1327" s="20"/>
    </row>
    <row r="1328" spans="1:8">
      <c r="A1328">
        <v>1908</v>
      </c>
      <c r="B1328" t="s">
        <v>350</v>
      </c>
      <c r="C1328" s="27" t="s">
        <v>1439</v>
      </c>
      <c r="D1328">
        <v>0</v>
      </c>
      <c r="E1328" s="26">
        <v>69.709999999999994</v>
      </c>
      <c r="F1328" s="20">
        <v>45326</v>
      </c>
      <c r="G1328" s="33">
        <v>1</v>
      </c>
      <c r="H1328" s="20"/>
    </row>
    <row r="1329" spans="1:8">
      <c r="A1329">
        <v>1909</v>
      </c>
      <c r="B1329" t="s">
        <v>350</v>
      </c>
      <c r="C1329" s="27" t="s">
        <v>1440</v>
      </c>
      <c r="D1329">
        <v>0</v>
      </c>
      <c r="E1329" s="26">
        <v>32</v>
      </c>
      <c r="F1329" s="20">
        <v>45326</v>
      </c>
      <c r="G1329" s="33">
        <v>1</v>
      </c>
      <c r="H1329" s="20"/>
    </row>
    <row r="1330" spans="1:8">
      <c r="A1330">
        <v>1911</v>
      </c>
      <c r="B1330" t="s">
        <v>350</v>
      </c>
      <c r="C1330" s="27" t="s">
        <v>1441</v>
      </c>
      <c r="D1330">
        <v>0</v>
      </c>
      <c r="E1330" s="26">
        <v>53.42</v>
      </c>
      <c r="F1330" s="20">
        <v>45326</v>
      </c>
      <c r="G1330" s="33">
        <v>1</v>
      </c>
      <c r="H1330" s="20"/>
    </row>
    <row r="1331" spans="1:8">
      <c r="A1331">
        <v>1912</v>
      </c>
      <c r="B1331" t="s">
        <v>350</v>
      </c>
      <c r="C1331" s="27" t="s">
        <v>1442</v>
      </c>
      <c r="D1331">
        <v>0</v>
      </c>
      <c r="E1331" s="26">
        <v>12</v>
      </c>
      <c r="F1331" s="20">
        <v>45326</v>
      </c>
      <c r="G1331" s="33">
        <v>1</v>
      </c>
      <c r="H1331" s="20"/>
    </row>
    <row r="1332" spans="1:8">
      <c r="A1332">
        <v>1913</v>
      </c>
      <c r="B1332" t="s">
        <v>350</v>
      </c>
      <c r="C1332" s="27" t="s">
        <v>1443</v>
      </c>
      <c r="D1332">
        <v>0</v>
      </c>
      <c r="E1332" s="26">
        <v>45.22</v>
      </c>
      <c r="F1332" s="20">
        <v>45326</v>
      </c>
      <c r="G1332" s="33">
        <v>1</v>
      </c>
      <c r="H1332" s="20"/>
    </row>
    <row r="1333" spans="1:8">
      <c r="A1333">
        <v>1914</v>
      </c>
      <c r="B1333" t="s">
        <v>350</v>
      </c>
      <c r="C1333" s="27" t="s">
        <v>1444</v>
      </c>
      <c r="D1333">
        <v>0</v>
      </c>
      <c r="E1333" s="26">
        <v>15.83</v>
      </c>
      <c r="F1333" s="20">
        <v>45326</v>
      </c>
      <c r="G1333" s="33">
        <v>1</v>
      </c>
      <c r="H1333" s="20"/>
    </row>
    <row r="1334" spans="1:8">
      <c r="A1334">
        <v>1915</v>
      </c>
      <c r="B1334" t="s">
        <v>350</v>
      </c>
      <c r="C1334" s="27" t="s">
        <v>1445</v>
      </c>
      <c r="D1334">
        <v>0</v>
      </c>
      <c r="E1334" s="26">
        <v>61.22</v>
      </c>
      <c r="F1334" s="20">
        <v>45326</v>
      </c>
      <c r="G1334" s="33">
        <v>1</v>
      </c>
      <c r="H1334" s="20"/>
    </row>
    <row r="1335" spans="1:8">
      <c r="A1335">
        <v>1916</v>
      </c>
      <c r="B1335" t="s">
        <v>350</v>
      </c>
      <c r="C1335" s="27" t="s">
        <v>1446</v>
      </c>
      <c r="D1335">
        <v>0</v>
      </c>
      <c r="E1335" s="26">
        <v>11.38</v>
      </c>
      <c r="F1335" s="20">
        <v>45326</v>
      </c>
      <c r="G1335" s="33">
        <v>1</v>
      </c>
      <c r="H1335" s="20"/>
    </row>
    <row r="1336" spans="1:8">
      <c r="A1336">
        <v>1910</v>
      </c>
      <c r="B1336" t="s">
        <v>350</v>
      </c>
      <c r="C1336" s="27" t="s">
        <v>1447</v>
      </c>
      <c r="D1336">
        <v>0</v>
      </c>
      <c r="E1336" s="26">
        <v>12.5</v>
      </c>
      <c r="F1336" s="20">
        <v>45326</v>
      </c>
      <c r="G1336" s="33">
        <v>1</v>
      </c>
      <c r="H1336" s="20"/>
    </row>
    <row r="1337" spans="1:8">
      <c r="A1337">
        <v>1917</v>
      </c>
      <c r="B1337" t="s">
        <v>350</v>
      </c>
      <c r="C1337" s="27" t="s">
        <v>1448</v>
      </c>
      <c r="D1337">
        <v>0</v>
      </c>
      <c r="E1337" s="26">
        <v>57.86</v>
      </c>
      <c r="F1337" s="20">
        <v>45326</v>
      </c>
      <c r="G1337" s="33">
        <v>1</v>
      </c>
      <c r="H1337" s="20"/>
    </row>
    <row r="1338" spans="1:8">
      <c r="A1338">
        <v>1918</v>
      </c>
      <c r="B1338" t="s">
        <v>350</v>
      </c>
      <c r="C1338" s="27" t="s">
        <v>1449</v>
      </c>
      <c r="D1338">
        <v>0</v>
      </c>
      <c r="E1338" s="26">
        <v>42.3</v>
      </c>
      <c r="F1338" s="20">
        <v>45326</v>
      </c>
      <c r="G1338" s="33">
        <v>1</v>
      </c>
      <c r="H1338" s="20"/>
    </row>
    <row r="1339" spans="1:8">
      <c r="A1339">
        <v>1919</v>
      </c>
      <c r="B1339" t="s">
        <v>350</v>
      </c>
      <c r="C1339" s="27" t="s">
        <v>1450</v>
      </c>
      <c r="D1339">
        <v>0</v>
      </c>
      <c r="E1339" s="26">
        <v>30.3</v>
      </c>
      <c r="F1339" s="20">
        <v>45326</v>
      </c>
      <c r="G1339" s="33">
        <v>1</v>
      </c>
      <c r="H1339" s="20"/>
    </row>
    <row r="1340" spans="1:8">
      <c r="A1340">
        <v>1920</v>
      </c>
      <c r="B1340" t="s">
        <v>350</v>
      </c>
      <c r="C1340" s="27" t="s">
        <v>1451</v>
      </c>
      <c r="D1340">
        <v>0</v>
      </c>
      <c r="E1340" s="26">
        <v>39.909999999999997</v>
      </c>
      <c r="F1340" s="20">
        <v>45326</v>
      </c>
      <c r="G1340" s="33">
        <v>1</v>
      </c>
      <c r="H1340" s="20"/>
    </row>
    <row r="1341" spans="1:8">
      <c r="A1341">
        <v>1921</v>
      </c>
      <c r="B1341" t="s">
        <v>350</v>
      </c>
      <c r="C1341" s="27" t="s">
        <v>1452</v>
      </c>
      <c r="D1341">
        <v>0</v>
      </c>
      <c r="E1341" s="26">
        <v>29.75</v>
      </c>
      <c r="F1341" s="20">
        <v>45326</v>
      </c>
      <c r="G1341" s="33">
        <v>1</v>
      </c>
      <c r="H1341" s="20"/>
    </row>
    <row r="1342" spans="1:8">
      <c r="A1342">
        <v>1922</v>
      </c>
      <c r="B1342" t="s">
        <v>350</v>
      </c>
      <c r="C1342" s="27" t="s">
        <v>1453</v>
      </c>
      <c r="D1342">
        <v>0</v>
      </c>
      <c r="E1342" s="26">
        <v>13.4</v>
      </c>
      <c r="F1342" s="20">
        <v>45326</v>
      </c>
      <c r="G1342" s="33">
        <v>1</v>
      </c>
      <c r="H1342" s="20"/>
    </row>
    <row r="1343" spans="1:8">
      <c r="A1343">
        <v>1923</v>
      </c>
      <c r="B1343" t="s">
        <v>350</v>
      </c>
      <c r="C1343" s="27" t="s">
        <v>1454</v>
      </c>
      <c r="D1343">
        <v>0</v>
      </c>
      <c r="E1343" s="26">
        <v>59</v>
      </c>
      <c r="F1343" s="20">
        <v>45326</v>
      </c>
      <c r="G1343" s="33">
        <v>1</v>
      </c>
      <c r="H1343" s="20"/>
    </row>
    <row r="1344" spans="1:8">
      <c r="A1344">
        <v>1924</v>
      </c>
      <c r="B1344" t="s">
        <v>350</v>
      </c>
      <c r="C1344" s="27" t="s">
        <v>1455</v>
      </c>
      <c r="D1344">
        <v>0</v>
      </c>
      <c r="E1344" s="26">
        <v>105.57</v>
      </c>
      <c r="F1344" s="20">
        <v>45326</v>
      </c>
      <c r="G1344" s="33">
        <v>1</v>
      </c>
      <c r="H1344" s="20"/>
    </row>
    <row r="1345" spans="1:8">
      <c r="A1345">
        <v>1925</v>
      </c>
      <c r="B1345" t="s">
        <v>350</v>
      </c>
      <c r="C1345" s="27" t="s">
        <v>1456</v>
      </c>
      <c r="D1345">
        <v>0</v>
      </c>
      <c r="E1345" s="26">
        <v>10.5</v>
      </c>
      <c r="F1345" s="20">
        <v>45326</v>
      </c>
      <c r="G1345" s="33">
        <v>1</v>
      </c>
      <c r="H1345" s="20"/>
    </row>
    <row r="1346" spans="1:8">
      <c r="A1346">
        <v>1926</v>
      </c>
      <c r="B1346" t="s">
        <v>350</v>
      </c>
      <c r="C1346" s="27" t="s">
        <v>1457</v>
      </c>
      <c r="D1346">
        <v>0</v>
      </c>
      <c r="E1346" s="26">
        <v>72.010000000000005</v>
      </c>
      <c r="F1346" s="20">
        <v>45326</v>
      </c>
      <c r="G1346" s="33">
        <v>1</v>
      </c>
      <c r="H1346" s="20"/>
    </row>
    <row r="1347" spans="1:8">
      <c r="A1347">
        <v>1927</v>
      </c>
      <c r="B1347" t="s">
        <v>350</v>
      </c>
      <c r="C1347" s="27" t="s">
        <v>1458</v>
      </c>
      <c r="D1347">
        <v>0</v>
      </c>
      <c r="E1347" s="26">
        <v>26.55</v>
      </c>
      <c r="F1347" s="20">
        <v>45326</v>
      </c>
      <c r="G1347" s="33">
        <v>1</v>
      </c>
      <c r="H1347" s="20"/>
    </row>
    <row r="1348" spans="1:8">
      <c r="A1348">
        <v>1928</v>
      </c>
      <c r="B1348" t="s">
        <v>350</v>
      </c>
      <c r="C1348" s="27" t="s">
        <v>1459</v>
      </c>
      <c r="D1348">
        <v>0</v>
      </c>
      <c r="E1348" s="26">
        <v>64.900000000000006</v>
      </c>
      <c r="F1348" s="20">
        <v>45326</v>
      </c>
      <c r="G1348" s="33">
        <v>1</v>
      </c>
      <c r="H1348" s="20"/>
    </row>
    <row r="1349" spans="1:8">
      <c r="A1349">
        <v>1929</v>
      </c>
      <c r="B1349" t="s">
        <v>350</v>
      </c>
      <c r="C1349" s="27" t="s">
        <v>1460</v>
      </c>
      <c r="D1349">
        <v>0</v>
      </c>
      <c r="E1349" s="26">
        <v>28.18</v>
      </c>
      <c r="F1349" s="20">
        <v>45326</v>
      </c>
      <c r="G1349" s="33">
        <v>1</v>
      </c>
      <c r="H1349" s="20"/>
    </row>
    <row r="1350" spans="1:8">
      <c r="A1350">
        <v>1930</v>
      </c>
      <c r="B1350" t="s">
        <v>350</v>
      </c>
      <c r="C1350" s="27" t="s">
        <v>1461</v>
      </c>
      <c r="D1350">
        <v>0</v>
      </c>
      <c r="E1350" s="26">
        <v>32.69</v>
      </c>
      <c r="F1350" s="20">
        <v>45326</v>
      </c>
      <c r="G1350" s="33">
        <v>1</v>
      </c>
      <c r="H1350" s="20"/>
    </row>
    <row r="1351" spans="1:8">
      <c r="A1351">
        <v>1931</v>
      </c>
      <c r="B1351" t="s">
        <v>350</v>
      </c>
      <c r="C1351" s="27" t="s">
        <v>1462</v>
      </c>
      <c r="D1351">
        <v>0</v>
      </c>
      <c r="E1351" s="26">
        <v>32.69</v>
      </c>
      <c r="F1351" s="20">
        <v>45326</v>
      </c>
      <c r="G1351" s="33">
        <v>1</v>
      </c>
      <c r="H1351" s="20"/>
    </row>
    <row r="1352" spans="1:8">
      <c r="A1352">
        <v>1932</v>
      </c>
      <c r="B1352" t="s">
        <v>350</v>
      </c>
      <c r="C1352" s="27" t="s">
        <v>1463</v>
      </c>
      <c r="D1352">
        <v>0</v>
      </c>
      <c r="E1352" s="26">
        <v>37.450000000000003</v>
      </c>
      <c r="F1352" s="20">
        <v>45326</v>
      </c>
      <c r="G1352" s="33">
        <v>1</v>
      </c>
      <c r="H1352" s="20"/>
    </row>
    <row r="1353" spans="1:8">
      <c r="A1353">
        <v>1933</v>
      </c>
      <c r="B1353" t="s">
        <v>350</v>
      </c>
      <c r="C1353" s="27" t="s">
        <v>765</v>
      </c>
      <c r="D1353">
        <v>0</v>
      </c>
      <c r="E1353" s="26">
        <v>4.9000000000000004</v>
      </c>
      <c r="F1353" s="20">
        <v>45326</v>
      </c>
      <c r="G1353" s="33">
        <v>1</v>
      </c>
      <c r="H1353" s="20"/>
    </row>
    <row r="1354" spans="1:8">
      <c r="A1354">
        <v>1934</v>
      </c>
      <c r="B1354" t="s">
        <v>350</v>
      </c>
      <c r="C1354" s="27" t="s">
        <v>1464</v>
      </c>
      <c r="D1354">
        <v>0</v>
      </c>
      <c r="E1354" s="26">
        <v>14.9</v>
      </c>
      <c r="F1354" s="20">
        <v>45326</v>
      </c>
      <c r="G1354" s="33">
        <v>1</v>
      </c>
      <c r="H1354" s="20"/>
    </row>
    <row r="1355" spans="1:8">
      <c r="A1355">
        <v>1935</v>
      </c>
      <c r="B1355" t="s">
        <v>350</v>
      </c>
      <c r="C1355" s="27" t="s">
        <v>1465</v>
      </c>
      <c r="D1355">
        <v>0</v>
      </c>
      <c r="E1355" s="26">
        <v>4.95</v>
      </c>
      <c r="F1355" s="20">
        <v>45326</v>
      </c>
      <c r="G1355" s="33">
        <v>1</v>
      </c>
      <c r="H1355" s="20"/>
    </row>
    <row r="1356" spans="1:8">
      <c r="A1356">
        <v>1936</v>
      </c>
      <c r="B1356" t="s">
        <v>350</v>
      </c>
      <c r="C1356" s="27" t="s">
        <v>1466</v>
      </c>
      <c r="D1356">
        <v>0</v>
      </c>
      <c r="E1356" s="26">
        <v>19.77</v>
      </c>
      <c r="F1356" s="20">
        <v>45326</v>
      </c>
      <c r="G1356" s="33">
        <v>1</v>
      </c>
      <c r="H1356" s="20"/>
    </row>
    <row r="1357" spans="1:8">
      <c r="A1357">
        <v>1937</v>
      </c>
      <c r="B1357" t="s">
        <v>350</v>
      </c>
      <c r="C1357" s="27" t="s">
        <v>1467</v>
      </c>
      <c r="D1357">
        <v>0</v>
      </c>
      <c r="E1357" s="26">
        <v>30.05</v>
      </c>
      <c r="F1357" s="20">
        <v>45326</v>
      </c>
      <c r="G1357" s="33">
        <v>1</v>
      </c>
      <c r="H1357" s="20"/>
    </row>
    <row r="1358" spans="1:8">
      <c r="A1358">
        <v>1938</v>
      </c>
      <c r="B1358" t="s">
        <v>350</v>
      </c>
      <c r="C1358" s="27" t="s">
        <v>1468</v>
      </c>
      <c r="D1358">
        <v>0</v>
      </c>
      <c r="E1358" s="26">
        <v>30.05</v>
      </c>
      <c r="F1358" s="20">
        <v>45326</v>
      </c>
      <c r="G1358" s="33">
        <v>1</v>
      </c>
      <c r="H1358" s="20"/>
    </row>
    <row r="1359" spans="1:8">
      <c r="A1359">
        <v>1939</v>
      </c>
      <c r="B1359" t="s">
        <v>350</v>
      </c>
      <c r="C1359" s="27" t="s">
        <v>1469</v>
      </c>
      <c r="D1359">
        <v>0</v>
      </c>
      <c r="E1359" s="26">
        <v>40.64</v>
      </c>
      <c r="F1359" s="20">
        <v>45326</v>
      </c>
      <c r="G1359" s="33">
        <v>1</v>
      </c>
      <c r="H1359" s="20"/>
    </row>
    <row r="1360" spans="1:8">
      <c r="A1360">
        <v>1940</v>
      </c>
      <c r="B1360" t="s">
        <v>350</v>
      </c>
      <c r="C1360" s="27" t="s">
        <v>1470</v>
      </c>
      <c r="D1360">
        <v>0</v>
      </c>
      <c r="E1360" s="26">
        <v>9.8000000000000007</v>
      </c>
      <c r="F1360" s="20">
        <v>45326</v>
      </c>
      <c r="G1360" s="33">
        <v>1</v>
      </c>
      <c r="H1360" s="20"/>
    </row>
    <row r="1361" spans="1:8">
      <c r="A1361">
        <v>1941</v>
      </c>
      <c r="B1361" t="s">
        <v>350</v>
      </c>
      <c r="C1361" s="27" t="s">
        <v>1471</v>
      </c>
      <c r="D1361">
        <v>0</v>
      </c>
      <c r="E1361" s="26">
        <v>15</v>
      </c>
      <c r="F1361" s="20">
        <v>45326</v>
      </c>
      <c r="G1361" s="33">
        <v>1</v>
      </c>
      <c r="H1361" s="20"/>
    </row>
    <row r="1362" spans="1:8">
      <c r="A1362">
        <v>1942</v>
      </c>
      <c r="B1362" t="s">
        <v>350</v>
      </c>
      <c r="C1362" s="27" t="s">
        <v>1472</v>
      </c>
      <c r="D1362">
        <v>0</v>
      </c>
      <c r="E1362" s="26">
        <v>8.6999999999999993</v>
      </c>
      <c r="F1362" s="20">
        <v>45326</v>
      </c>
      <c r="G1362" s="33">
        <v>1</v>
      </c>
      <c r="H1362" s="20"/>
    </row>
    <row r="1363" spans="1:8">
      <c r="A1363">
        <v>1943</v>
      </c>
      <c r="B1363" t="s">
        <v>350</v>
      </c>
      <c r="C1363" s="27" t="s">
        <v>1473</v>
      </c>
      <c r="D1363">
        <v>0</v>
      </c>
      <c r="E1363" s="26">
        <v>7.49</v>
      </c>
      <c r="F1363" s="20">
        <v>45326</v>
      </c>
      <c r="G1363" s="33">
        <v>1</v>
      </c>
      <c r="H1363" s="20"/>
    </row>
    <row r="1364" spans="1:8">
      <c r="A1364">
        <v>1944</v>
      </c>
      <c r="B1364" t="s">
        <v>350</v>
      </c>
      <c r="C1364" s="27" t="s">
        <v>1474</v>
      </c>
      <c r="D1364">
        <v>0</v>
      </c>
      <c r="E1364" s="26">
        <v>43.08</v>
      </c>
      <c r="F1364" s="20">
        <v>45326</v>
      </c>
      <c r="G1364" s="33">
        <v>1</v>
      </c>
      <c r="H1364" s="20"/>
    </row>
    <row r="1365" spans="1:8">
      <c r="A1365">
        <v>1945</v>
      </c>
      <c r="B1365" t="s">
        <v>350</v>
      </c>
      <c r="C1365" s="27" t="s">
        <v>1110</v>
      </c>
      <c r="D1365">
        <v>0</v>
      </c>
      <c r="E1365" s="26">
        <v>34.020000000000003</v>
      </c>
      <c r="F1365" s="20">
        <v>45326</v>
      </c>
      <c r="G1365" s="33">
        <v>1</v>
      </c>
      <c r="H1365" s="20"/>
    </row>
    <row r="1366" spans="1:8">
      <c r="A1366">
        <v>1946</v>
      </c>
      <c r="B1366" t="s">
        <v>350</v>
      </c>
      <c r="C1366" s="27" t="s">
        <v>1475</v>
      </c>
      <c r="D1366">
        <v>0</v>
      </c>
      <c r="E1366" s="26">
        <v>18.5</v>
      </c>
      <c r="F1366" s="20">
        <v>45326</v>
      </c>
      <c r="G1366" s="33">
        <v>1</v>
      </c>
      <c r="H1366" s="20"/>
    </row>
    <row r="1367" spans="1:8">
      <c r="A1367">
        <v>1947</v>
      </c>
      <c r="B1367" t="s">
        <v>350</v>
      </c>
      <c r="C1367" s="27" t="s">
        <v>1476</v>
      </c>
      <c r="D1367">
        <v>0</v>
      </c>
      <c r="E1367" s="26">
        <v>4.93</v>
      </c>
      <c r="F1367" s="20">
        <v>45326</v>
      </c>
      <c r="G1367" s="33">
        <v>1</v>
      </c>
      <c r="H1367" s="20"/>
    </row>
    <row r="1368" spans="1:8">
      <c r="A1368">
        <v>1948</v>
      </c>
      <c r="B1368" t="s">
        <v>350</v>
      </c>
      <c r="C1368" s="27" t="s">
        <v>1477</v>
      </c>
      <c r="D1368">
        <v>0</v>
      </c>
      <c r="E1368" s="26">
        <v>4.9000000000000004</v>
      </c>
      <c r="F1368" s="20">
        <v>45326</v>
      </c>
      <c r="G1368" s="33">
        <v>1</v>
      </c>
      <c r="H1368" s="20"/>
    </row>
    <row r="1369" spans="1:8">
      <c r="A1369">
        <v>1949</v>
      </c>
      <c r="B1369" t="s">
        <v>350</v>
      </c>
      <c r="C1369" s="27" t="s">
        <v>1478</v>
      </c>
      <c r="D1369">
        <v>0</v>
      </c>
      <c r="E1369" s="26">
        <v>14.71</v>
      </c>
      <c r="F1369" s="20">
        <v>45326</v>
      </c>
      <c r="G1369" s="33">
        <v>1</v>
      </c>
      <c r="H1369" s="20"/>
    </row>
    <row r="1370" spans="1:8">
      <c r="A1370">
        <v>1950</v>
      </c>
      <c r="B1370" t="s">
        <v>350</v>
      </c>
      <c r="C1370" s="27" t="s">
        <v>1479</v>
      </c>
      <c r="D1370">
        <v>0</v>
      </c>
      <c r="E1370" s="26">
        <v>7.4</v>
      </c>
      <c r="F1370" s="20">
        <v>45326</v>
      </c>
      <c r="G1370" s="33">
        <v>1</v>
      </c>
      <c r="H1370" s="20"/>
    </row>
    <row r="1371" spans="1:8">
      <c r="A1371">
        <v>1951</v>
      </c>
      <c r="B1371" t="s">
        <v>350</v>
      </c>
      <c r="C1371" s="27" t="s">
        <v>1480</v>
      </c>
      <c r="D1371">
        <v>0</v>
      </c>
      <c r="E1371" s="26">
        <v>17.5</v>
      </c>
      <c r="F1371" s="20">
        <v>45326</v>
      </c>
      <c r="G1371" s="33">
        <v>1</v>
      </c>
      <c r="H1371" s="20"/>
    </row>
    <row r="1372" spans="1:8">
      <c r="A1372">
        <v>1952</v>
      </c>
      <c r="B1372" t="s">
        <v>350</v>
      </c>
      <c r="C1372" s="27" t="s">
        <v>1481</v>
      </c>
      <c r="D1372">
        <v>0</v>
      </c>
      <c r="E1372" s="26">
        <v>23.18</v>
      </c>
      <c r="F1372" s="20">
        <v>45326</v>
      </c>
      <c r="G1372" s="33">
        <v>1</v>
      </c>
      <c r="H1372" s="20"/>
    </row>
    <row r="1373" spans="1:8">
      <c r="A1373">
        <v>1953</v>
      </c>
      <c r="B1373" t="s">
        <v>350</v>
      </c>
      <c r="C1373" s="27" t="s">
        <v>1482</v>
      </c>
      <c r="D1373">
        <v>0</v>
      </c>
      <c r="E1373" s="26">
        <v>18.940000000000001</v>
      </c>
      <c r="F1373" s="20">
        <v>45326</v>
      </c>
      <c r="G1373" s="33">
        <v>1</v>
      </c>
      <c r="H1373" s="20"/>
    </row>
    <row r="1374" spans="1:8">
      <c r="A1374">
        <v>1954</v>
      </c>
      <c r="B1374" t="s">
        <v>350</v>
      </c>
      <c r="C1374" s="27" t="s">
        <v>1483</v>
      </c>
      <c r="D1374">
        <v>0</v>
      </c>
      <c r="E1374" s="26">
        <v>15.5</v>
      </c>
      <c r="F1374" s="20">
        <v>45326</v>
      </c>
      <c r="G1374" s="33">
        <v>1</v>
      </c>
      <c r="H1374" s="20"/>
    </row>
    <row r="1375" spans="1:8">
      <c r="A1375">
        <v>1955</v>
      </c>
      <c r="B1375" t="s">
        <v>350</v>
      </c>
      <c r="C1375" s="27" t="s">
        <v>1484</v>
      </c>
      <c r="D1375">
        <v>0</v>
      </c>
      <c r="E1375" s="26">
        <v>102.6</v>
      </c>
      <c r="F1375" s="20">
        <v>45326</v>
      </c>
      <c r="G1375" s="33">
        <v>1</v>
      </c>
      <c r="H1375" s="20"/>
    </row>
    <row r="1376" spans="1:8">
      <c r="A1376">
        <v>6670</v>
      </c>
      <c r="B1376" t="s">
        <v>350</v>
      </c>
      <c r="C1376" s="27" t="s">
        <v>1485</v>
      </c>
      <c r="D1376">
        <v>0</v>
      </c>
      <c r="E1376" s="26">
        <v>43.23</v>
      </c>
      <c r="F1376" s="20">
        <v>45687</v>
      </c>
      <c r="G1376" s="33">
        <v>1</v>
      </c>
      <c r="H1376" s="20"/>
    </row>
    <row r="1377" spans="1:8">
      <c r="A1377">
        <v>6669</v>
      </c>
      <c r="B1377" t="s">
        <v>350</v>
      </c>
      <c r="C1377" s="27" t="s">
        <v>1486</v>
      </c>
      <c r="D1377">
        <v>0</v>
      </c>
      <c r="E1377" s="26">
        <v>81.2</v>
      </c>
      <c r="F1377" s="20">
        <v>45687</v>
      </c>
      <c r="G1377" s="33">
        <v>1</v>
      </c>
      <c r="H1377" s="20"/>
    </row>
    <row r="1378" spans="1:8">
      <c r="A1378">
        <v>1956</v>
      </c>
      <c r="B1378" t="s">
        <v>350</v>
      </c>
      <c r="C1378" s="27" t="s">
        <v>1487</v>
      </c>
      <c r="D1378">
        <v>0</v>
      </c>
      <c r="E1378" s="26">
        <v>13.9</v>
      </c>
      <c r="F1378" s="20">
        <v>45326</v>
      </c>
      <c r="G1378" s="33">
        <v>1</v>
      </c>
      <c r="H1378" s="20"/>
    </row>
    <row r="1379" spans="1:8">
      <c r="A1379">
        <v>1957</v>
      </c>
      <c r="B1379" t="s">
        <v>350</v>
      </c>
      <c r="C1379" s="27" t="s">
        <v>1488</v>
      </c>
      <c r="D1379">
        <v>0</v>
      </c>
      <c r="E1379" s="26">
        <v>21.5</v>
      </c>
      <c r="F1379" s="20">
        <v>45326</v>
      </c>
      <c r="G1379" s="33">
        <v>1</v>
      </c>
      <c r="H1379" s="20"/>
    </row>
    <row r="1380" spans="1:8">
      <c r="A1380">
        <v>1958</v>
      </c>
      <c r="B1380" t="s">
        <v>350</v>
      </c>
      <c r="C1380" s="27" t="s">
        <v>1489</v>
      </c>
      <c r="D1380">
        <v>0</v>
      </c>
      <c r="E1380" s="26">
        <v>16.2</v>
      </c>
      <c r="F1380" s="20">
        <v>45326</v>
      </c>
      <c r="G1380" s="33">
        <v>1</v>
      </c>
      <c r="H1380" s="20"/>
    </row>
    <row r="1381" spans="1:8">
      <c r="A1381">
        <v>1959</v>
      </c>
      <c r="B1381" t="s">
        <v>350</v>
      </c>
      <c r="C1381" s="27" t="s">
        <v>1490</v>
      </c>
      <c r="D1381">
        <v>0</v>
      </c>
      <c r="E1381" s="26">
        <v>16.2</v>
      </c>
      <c r="F1381" s="20">
        <v>45326</v>
      </c>
      <c r="G1381" s="33">
        <v>1</v>
      </c>
      <c r="H1381" s="20"/>
    </row>
    <row r="1382" spans="1:8">
      <c r="A1382">
        <v>1960</v>
      </c>
      <c r="B1382" t="s">
        <v>350</v>
      </c>
      <c r="C1382" s="27" t="s">
        <v>1491</v>
      </c>
      <c r="D1382">
        <v>0</v>
      </c>
      <c r="E1382" s="26">
        <v>16.2</v>
      </c>
      <c r="F1382" s="20">
        <v>45326</v>
      </c>
      <c r="G1382" s="33">
        <v>1</v>
      </c>
      <c r="H1382" s="20"/>
    </row>
    <row r="1383" spans="1:8">
      <c r="A1383">
        <v>1961</v>
      </c>
      <c r="B1383" t="s">
        <v>350</v>
      </c>
      <c r="C1383" s="27" t="s">
        <v>1492</v>
      </c>
      <c r="D1383">
        <v>0</v>
      </c>
      <c r="E1383" s="26">
        <v>16.2</v>
      </c>
      <c r="F1383" s="20">
        <v>45326</v>
      </c>
      <c r="G1383" s="33">
        <v>1</v>
      </c>
      <c r="H1383" s="20"/>
    </row>
    <row r="1384" spans="1:8">
      <c r="A1384">
        <v>1962</v>
      </c>
      <c r="B1384" t="s">
        <v>350</v>
      </c>
      <c r="C1384" s="27" t="s">
        <v>1493</v>
      </c>
      <c r="D1384">
        <v>0</v>
      </c>
      <c r="E1384" s="26">
        <v>5.9</v>
      </c>
      <c r="F1384" s="20">
        <v>45326</v>
      </c>
      <c r="G1384" s="33">
        <v>1</v>
      </c>
      <c r="H1384" s="20"/>
    </row>
    <row r="1385" spans="1:8">
      <c r="A1385">
        <v>1963</v>
      </c>
      <c r="B1385" t="s">
        <v>350</v>
      </c>
      <c r="C1385" s="27" t="s">
        <v>1494</v>
      </c>
      <c r="D1385">
        <v>0</v>
      </c>
      <c r="E1385" s="26">
        <v>88</v>
      </c>
      <c r="F1385" s="20">
        <v>45326</v>
      </c>
      <c r="G1385" s="33">
        <v>1</v>
      </c>
      <c r="H1385" s="20"/>
    </row>
    <row r="1386" spans="1:8">
      <c r="A1386">
        <v>1964</v>
      </c>
      <c r="B1386" t="s">
        <v>350</v>
      </c>
      <c r="C1386" s="27" t="s">
        <v>1495</v>
      </c>
      <c r="D1386">
        <v>0</v>
      </c>
      <c r="E1386" s="26">
        <v>35.29</v>
      </c>
      <c r="F1386" s="20">
        <v>45326</v>
      </c>
      <c r="G1386" s="33">
        <v>1</v>
      </c>
      <c r="H1386" s="20"/>
    </row>
    <row r="1387" spans="1:8">
      <c r="A1387">
        <v>1965</v>
      </c>
      <c r="B1387" t="s">
        <v>350</v>
      </c>
      <c r="C1387" s="27" t="s">
        <v>1496</v>
      </c>
      <c r="D1387">
        <v>0</v>
      </c>
      <c r="E1387" s="26">
        <v>34.83</v>
      </c>
      <c r="F1387" s="20">
        <v>45326</v>
      </c>
      <c r="G1387" s="33">
        <v>1</v>
      </c>
      <c r="H1387" s="20"/>
    </row>
    <row r="1388" spans="1:8">
      <c r="A1388">
        <v>1966</v>
      </c>
      <c r="B1388" t="s">
        <v>350</v>
      </c>
      <c r="C1388" s="27" t="s">
        <v>1497</v>
      </c>
      <c r="D1388">
        <v>0</v>
      </c>
      <c r="E1388" s="26">
        <v>11.8</v>
      </c>
      <c r="F1388" s="20">
        <v>45326</v>
      </c>
      <c r="G1388" s="33">
        <v>1</v>
      </c>
      <c r="H1388" s="20"/>
    </row>
    <row r="1389" spans="1:8">
      <c r="A1389">
        <v>1967</v>
      </c>
      <c r="B1389" t="s">
        <v>350</v>
      </c>
      <c r="C1389" s="27" t="s">
        <v>152</v>
      </c>
      <c r="D1389">
        <v>0</v>
      </c>
      <c r="E1389" s="26">
        <v>45.85</v>
      </c>
      <c r="F1389" s="20">
        <v>45326</v>
      </c>
      <c r="G1389" s="33">
        <v>1</v>
      </c>
      <c r="H1389" s="20"/>
    </row>
    <row r="1390" spans="1:8">
      <c r="A1390">
        <v>1968</v>
      </c>
      <c r="B1390" t="s">
        <v>350</v>
      </c>
      <c r="C1390" s="27" t="s">
        <v>1498</v>
      </c>
      <c r="D1390">
        <v>0</v>
      </c>
      <c r="E1390" s="26">
        <v>51.81</v>
      </c>
      <c r="F1390" s="20">
        <v>45326</v>
      </c>
      <c r="G1390" s="33">
        <v>1</v>
      </c>
      <c r="H1390" s="20"/>
    </row>
    <row r="1391" spans="1:8">
      <c r="A1391">
        <v>1969</v>
      </c>
      <c r="B1391" t="s">
        <v>350</v>
      </c>
      <c r="C1391" s="27" t="s">
        <v>351</v>
      </c>
      <c r="D1391">
        <v>0</v>
      </c>
      <c r="E1391" s="26">
        <v>31.08</v>
      </c>
      <c r="F1391" s="20">
        <v>45326</v>
      </c>
      <c r="G1391" s="33">
        <v>1</v>
      </c>
      <c r="H1391" s="20"/>
    </row>
    <row r="1392" spans="1:8">
      <c r="A1392">
        <v>1970</v>
      </c>
      <c r="B1392" t="s">
        <v>350</v>
      </c>
      <c r="C1392" s="27" t="s">
        <v>1499</v>
      </c>
      <c r="D1392">
        <v>0</v>
      </c>
      <c r="E1392" s="26">
        <v>106.46</v>
      </c>
      <c r="F1392" s="20">
        <v>45326</v>
      </c>
      <c r="G1392" s="33">
        <v>1</v>
      </c>
      <c r="H1392" s="20"/>
    </row>
    <row r="1393" spans="1:8">
      <c r="A1393">
        <v>1971</v>
      </c>
      <c r="B1393" t="s">
        <v>350</v>
      </c>
      <c r="C1393" s="27" t="s">
        <v>1500</v>
      </c>
      <c r="D1393">
        <v>0</v>
      </c>
      <c r="E1393" s="26">
        <v>31.74</v>
      </c>
      <c r="F1393" s="20">
        <v>45326</v>
      </c>
      <c r="G1393" s="33">
        <v>1</v>
      </c>
      <c r="H1393" s="20"/>
    </row>
    <row r="1394" spans="1:8">
      <c r="A1394">
        <v>1972</v>
      </c>
      <c r="B1394" t="s">
        <v>350</v>
      </c>
      <c r="C1394" s="27" t="s">
        <v>1501</v>
      </c>
      <c r="D1394">
        <v>0</v>
      </c>
      <c r="E1394" s="26">
        <v>36.270000000000003</v>
      </c>
      <c r="F1394" s="20">
        <v>45326</v>
      </c>
      <c r="G1394" s="33">
        <v>1</v>
      </c>
      <c r="H1394" s="20"/>
    </row>
    <row r="1395" spans="1:8">
      <c r="A1395">
        <v>1973</v>
      </c>
      <c r="B1395" t="s">
        <v>350</v>
      </c>
      <c r="C1395" s="27" t="s">
        <v>1502</v>
      </c>
      <c r="D1395">
        <v>0</v>
      </c>
      <c r="E1395" s="26">
        <v>17.62</v>
      </c>
      <c r="F1395" s="20">
        <v>45326</v>
      </c>
      <c r="G1395" s="33">
        <v>1</v>
      </c>
      <c r="H1395" s="20"/>
    </row>
    <row r="1396" spans="1:8">
      <c r="A1396">
        <v>1974</v>
      </c>
      <c r="B1396" t="s">
        <v>350</v>
      </c>
      <c r="C1396" s="27" t="s">
        <v>1503</v>
      </c>
      <c r="D1396">
        <v>0</v>
      </c>
      <c r="E1396" s="26">
        <v>41.67</v>
      </c>
      <c r="F1396" s="20">
        <v>45326</v>
      </c>
      <c r="G1396" s="33">
        <v>1</v>
      </c>
      <c r="H1396" s="20"/>
    </row>
    <row r="1397" spans="1:8">
      <c r="A1397">
        <v>1975</v>
      </c>
      <c r="B1397" t="s">
        <v>350</v>
      </c>
      <c r="C1397" s="27" t="s">
        <v>352</v>
      </c>
      <c r="D1397">
        <v>0</v>
      </c>
      <c r="E1397" s="26">
        <v>79.61</v>
      </c>
      <c r="F1397" s="20">
        <v>45326</v>
      </c>
      <c r="G1397" s="33">
        <v>1</v>
      </c>
      <c r="H1397" s="20"/>
    </row>
    <row r="1398" spans="1:8">
      <c r="A1398">
        <v>1976</v>
      </c>
      <c r="B1398" t="s">
        <v>350</v>
      </c>
      <c r="C1398" s="27" t="s">
        <v>353</v>
      </c>
      <c r="D1398">
        <v>0</v>
      </c>
      <c r="E1398" s="26">
        <v>82.46</v>
      </c>
      <c r="F1398" s="20">
        <v>45326</v>
      </c>
      <c r="G1398" s="33">
        <v>1</v>
      </c>
      <c r="H1398" s="20"/>
    </row>
    <row r="1399" spans="1:8">
      <c r="A1399">
        <v>3643</v>
      </c>
      <c r="B1399" t="s">
        <v>350</v>
      </c>
      <c r="C1399" s="27" t="s">
        <v>354</v>
      </c>
      <c r="D1399">
        <v>0</v>
      </c>
      <c r="E1399" s="26">
        <v>82.46</v>
      </c>
      <c r="F1399" s="20">
        <v>45335</v>
      </c>
      <c r="G1399" s="33">
        <v>1</v>
      </c>
      <c r="H1399" s="20"/>
    </row>
    <row r="1400" spans="1:8">
      <c r="A1400">
        <v>1977</v>
      </c>
      <c r="B1400" t="s">
        <v>350</v>
      </c>
      <c r="C1400" s="27" t="s">
        <v>1504</v>
      </c>
      <c r="D1400">
        <v>0</v>
      </c>
      <c r="E1400" s="26">
        <v>80.150000000000006</v>
      </c>
      <c r="F1400" s="20">
        <v>45326</v>
      </c>
      <c r="G1400" s="33">
        <v>1</v>
      </c>
      <c r="H1400" s="20"/>
    </row>
    <row r="1401" spans="1:8">
      <c r="A1401">
        <v>1978</v>
      </c>
      <c r="B1401" t="s">
        <v>350</v>
      </c>
      <c r="C1401" s="27" t="s">
        <v>1505</v>
      </c>
      <c r="D1401">
        <v>0</v>
      </c>
      <c r="E1401" s="26">
        <v>61.76</v>
      </c>
      <c r="F1401" s="20">
        <v>45326</v>
      </c>
      <c r="G1401" s="33">
        <v>1</v>
      </c>
      <c r="H1401" s="20"/>
    </row>
    <row r="1402" spans="1:8">
      <c r="A1402">
        <v>1979</v>
      </c>
      <c r="B1402" t="s">
        <v>350</v>
      </c>
      <c r="C1402" s="27" t="s">
        <v>1506</v>
      </c>
      <c r="D1402">
        <v>0</v>
      </c>
      <c r="E1402" s="26">
        <v>53.18</v>
      </c>
      <c r="F1402" s="20">
        <v>45326</v>
      </c>
      <c r="G1402" s="33">
        <v>1</v>
      </c>
      <c r="H1402" s="20"/>
    </row>
    <row r="1403" spans="1:8">
      <c r="A1403">
        <v>1980</v>
      </c>
      <c r="B1403" t="s">
        <v>350</v>
      </c>
      <c r="C1403" s="27" t="s">
        <v>1507</v>
      </c>
      <c r="D1403">
        <v>0</v>
      </c>
      <c r="E1403" s="26">
        <v>48.71</v>
      </c>
      <c r="F1403" s="20">
        <v>45326</v>
      </c>
      <c r="G1403" s="33">
        <v>1</v>
      </c>
      <c r="H1403" s="20"/>
    </row>
    <row r="1404" spans="1:8">
      <c r="A1404">
        <v>1981</v>
      </c>
      <c r="B1404" t="s">
        <v>350</v>
      </c>
      <c r="C1404" s="27" t="s">
        <v>1508</v>
      </c>
      <c r="D1404">
        <v>0</v>
      </c>
      <c r="E1404" s="26">
        <v>135.5</v>
      </c>
      <c r="F1404" s="20">
        <v>45326</v>
      </c>
      <c r="G1404" s="33">
        <v>1</v>
      </c>
      <c r="H1404" s="20"/>
    </row>
    <row r="1405" spans="1:8">
      <c r="A1405">
        <v>1982</v>
      </c>
      <c r="B1405" t="s">
        <v>350</v>
      </c>
      <c r="C1405" s="27" t="s">
        <v>1509</v>
      </c>
      <c r="D1405">
        <v>0</v>
      </c>
      <c r="E1405" s="26">
        <v>135.5</v>
      </c>
      <c r="F1405" s="20">
        <v>45326</v>
      </c>
      <c r="G1405" s="33">
        <v>1</v>
      </c>
      <c r="H1405" s="20"/>
    </row>
    <row r="1406" spans="1:8">
      <c r="A1406">
        <v>1985</v>
      </c>
      <c r="B1406" t="s">
        <v>350</v>
      </c>
      <c r="C1406" s="27" t="s">
        <v>1510</v>
      </c>
      <c r="D1406">
        <v>0</v>
      </c>
      <c r="E1406" s="26">
        <v>5.82</v>
      </c>
      <c r="F1406" s="20">
        <v>45326</v>
      </c>
      <c r="G1406" s="33">
        <v>1</v>
      </c>
      <c r="H1406" s="20"/>
    </row>
    <row r="1407" spans="1:8">
      <c r="A1407">
        <v>1986</v>
      </c>
      <c r="B1407" t="s">
        <v>350</v>
      </c>
      <c r="C1407" s="27" t="s">
        <v>1511</v>
      </c>
      <c r="D1407">
        <v>0</v>
      </c>
      <c r="E1407" s="26">
        <v>11</v>
      </c>
      <c r="F1407" s="20">
        <v>45326</v>
      </c>
      <c r="G1407" s="33">
        <v>1</v>
      </c>
      <c r="H1407" s="20"/>
    </row>
    <row r="1408" spans="1:8">
      <c r="A1408">
        <v>1987</v>
      </c>
      <c r="B1408" t="s">
        <v>350</v>
      </c>
      <c r="C1408" s="27" t="s">
        <v>1512</v>
      </c>
      <c r="D1408">
        <v>0</v>
      </c>
      <c r="E1408" s="26">
        <v>47.25</v>
      </c>
      <c r="F1408" s="20">
        <v>45326</v>
      </c>
      <c r="G1408" s="33">
        <v>1</v>
      </c>
      <c r="H1408" s="20"/>
    </row>
    <row r="1409" spans="1:8">
      <c r="A1409">
        <v>1988</v>
      </c>
      <c r="B1409" t="s">
        <v>350</v>
      </c>
      <c r="C1409" s="27" t="s">
        <v>1513</v>
      </c>
      <c r="D1409">
        <v>0</v>
      </c>
      <c r="E1409" s="26">
        <v>31.99</v>
      </c>
      <c r="F1409" s="20">
        <v>45326</v>
      </c>
      <c r="G1409" s="33">
        <v>1</v>
      </c>
      <c r="H1409" s="20"/>
    </row>
    <row r="1410" spans="1:8">
      <c r="A1410">
        <v>1989</v>
      </c>
      <c r="B1410" t="s">
        <v>350</v>
      </c>
      <c r="C1410" s="27" t="s">
        <v>355</v>
      </c>
      <c r="D1410">
        <v>0</v>
      </c>
      <c r="E1410" s="26">
        <v>51.25</v>
      </c>
      <c r="F1410" s="20">
        <v>45326</v>
      </c>
      <c r="G1410" s="33">
        <v>1</v>
      </c>
      <c r="H1410" s="20"/>
    </row>
    <row r="1411" spans="1:8">
      <c r="A1411">
        <v>1990</v>
      </c>
      <c r="B1411" t="s">
        <v>350</v>
      </c>
      <c r="C1411" s="27" t="s">
        <v>1514</v>
      </c>
      <c r="D1411">
        <v>0</v>
      </c>
      <c r="E1411" s="26">
        <v>71.3</v>
      </c>
      <c r="F1411" s="20">
        <v>45326</v>
      </c>
      <c r="G1411" s="33">
        <v>1</v>
      </c>
      <c r="H1411" s="20"/>
    </row>
    <row r="1412" spans="1:8">
      <c r="A1412">
        <v>1991</v>
      </c>
      <c r="B1412" t="s">
        <v>350</v>
      </c>
      <c r="C1412" s="27" t="s">
        <v>1515</v>
      </c>
      <c r="D1412">
        <v>0</v>
      </c>
      <c r="E1412" s="26">
        <v>83.03</v>
      </c>
      <c r="F1412" s="20">
        <v>45326</v>
      </c>
      <c r="G1412" s="33">
        <v>1</v>
      </c>
      <c r="H1412" s="20"/>
    </row>
    <row r="1413" spans="1:8">
      <c r="A1413">
        <v>1992</v>
      </c>
      <c r="B1413" t="s">
        <v>350</v>
      </c>
      <c r="C1413" s="27" t="s">
        <v>1516</v>
      </c>
      <c r="D1413">
        <v>0</v>
      </c>
      <c r="E1413" s="26">
        <v>46.71</v>
      </c>
      <c r="F1413" s="20">
        <v>45326</v>
      </c>
      <c r="G1413" s="33">
        <v>1</v>
      </c>
      <c r="H1413" s="20"/>
    </row>
    <row r="1414" spans="1:8">
      <c r="A1414">
        <v>6724</v>
      </c>
      <c r="B1414" t="s">
        <v>350</v>
      </c>
      <c r="C1414" s="27" t="s">
        <v>1517</v>
      </c>
      <c r="D1414">
        <v>0</v>
      </c>
      <c r="E1414" s="26">
        <v>52.44</v>
      </c>
      <c r="F1414" s="20">
        <v>45745</v>
      </c>
      <c r="G1414" s="33">
        <v>1</v>
      </c>
      <c r="H1414" s="20"/>
    </row>
    <row r="1415" spans="1:8">
      <c r="A1415">
        <v>1993</v>
      </c>
      <c r="B1415" t="s">
        <v>350</v>
      </c>
      <c r="C1415" t="s">
        <v>1518</v>
      </c>
      <c r="D1415">
        <v>0</v>
      </c>
      <c r="E1415" s="26">
        <v>57.96</v>
      </c>
      <c r="F1415" s="20">
        <v>45326</v>
      </c>
      <c r="G1415" s="33">
        <v>1</v>
      </c>
      <c r="H1415" s="20"/>
    </row>
    <row r="1416" spans="1:8">
      <c r="A1416">
        <v>1994</v>
      </c>
      <c r="B1416" t="s">
        <v>350</v>
      </c>
      <c r="C1416" s="27" t="s">
        <v>1519</v>
      </c>
      <c r="D1416">
        <v>0</v>
      </c>
      <c r="E1416" s="26">
        <v>15.98</v>
      </c>
      <c r="F1416" s="20">
        <v>45326</v>
      </c>
      <c r="G1416" s="33">
        <v>1</v>
      </c>
      <c r="H1416" s="20"/>
    </row>
    <row r="1417" spans="1:8">
      <c r="A1417">
        <v>1995</v>
      </c>
      <c r="B1417" t="s">
        <v>350</v>
      </c>
      <c r="C1417" s="27" t="s">
        <v>1520</v>
      </c>
      <c r="D1417">
        <v>0</v>
      </c>
      <c r="E1417" s="26">
        <v>35.619999999999997</v>
      </c>
      <c r="F1417" s="20">
        <v>45326</v>
      </c>
      <c r="G1417" s="33">
        <v>1</v>
      </c>
      <c r="H1417" s="20"/>
    </row>
    <row r="1418" spans="1:8">
      <c r="A1418">
        <v>1996</v>
      </c>
      <c r="B1418" t="s">
        <v>350</v>
      </c>
      <c r="C1418" s="27" t="s">
        <v>1521</v>
      </c>
      <c r="D1418">
        <v>0</v>
      </c>
      <c r="E1418" s="26">
        <v>44.28</v>
      </c>
      <c r="F1418" s="20">
        <v>45326</v>
      </c>
      <c r="G1418" s="33">
        <v>1</v>
      </c>
      <c r="H1418" s="20"/>
    </row>
    <row r="1419" spans="1:8">
      <c r="A1419">
        <v>1997</v>
      </c>
      <c r="B1419" t="s">
        <v>350</v>
      </c>
      <c r="C1419" s="27" t="s">
        <v>1522</v>
      </c>
      <c r="D1419">
        <v>0</v>
      </c>
      <c r="E1419" s="26">
        <v>32.4</v>
      </c>
      <c r="F1419" s="20">
        <v>45326</v>
      </c>
      <c r="G1419" s="33">
        <v>1</v>
      </c>
      <c r="H1419" s="20"/>
    </row>
    <row r="1420" spans="1:8">
      <c r="A1420">
        <v>1998</v>
      </c>
      <c r="B1420" t="s">
        <v>350</v>
      </c>
      <c r="C1420" s="27" t="s">
        <v>1523</v>
      </c>
      <c r="D1420">
        <v>0</v>
      </c>
      <c r="E1420" s="26">
        <v>32.909999999999997</v>
      </c>
      <c r="F1420" s="20">
        <v>45326</v>
      </c>
      <c r="G1420" s="33">
        <v>1</v>
      </c>
      <c r="H1420" s="20"/>
    </row>
    <row r="1421" spans="1:8">
      <c r="A1421">
        <v>1999</v>
      </c>
      <c r="B1421" t="s">
        <v>350</v>
      </c>
      <c r="C1421" s="27" t="s">
        <v>1524</v>
      </c>
      <c r="D1421">
        <v>0</v>
      </c>
      <c r="E1421" s="26">
        <v>17.649999999999999</v>
      </c>
      <c r="F1421" s="20">
        <v>45326</v>
      </c>
      <c r="G1421" s="33">
        <v>1</v>
      </c>
      <c r="H1421" s="20"/>
    </row>
    <row r="1422" spans="1:8">
      <c r="A1422">
        <v>2000</v>
      </c>
      <c r="B1422" t="s">
        <v>350</v>
      </c>
      <c r="C1422" s="27" t="s">
        <v>1525</v>
      </c>
      <c r="D1422">
        <v>0</v>
      </c>
      <c r="E1422" s="26">
        <v>24.32</v>
      </c>
      <c r="F1422" s="20">
        <v>45326</v>
      </c>
      <c r="G1422" s="33">
        <v>1</v>
      </c>
      <c r="H1422" s="20"/>
    </row>
    <row r="1423" spans="1:8">
      <c r="A1423">
        <v>2001</v>
      </c>
      <c r="B1423" t="s">
        <v>350</v>
      </c>
      <c r="C1423" s="27" t="s">
        <v>1526</v>
      </c>
      <c r="D1423">
        <v>0</v>
      </c>
      <c r="E1423" s="26">
        <v>66.64</v>
      </c>
      <c r="F1423" s="20">
        <v>45326</v>
      </c>
      <c r="G1423" s="33">
        <v>1</v>
      </c>
      <c r="H1423" s="20"/>
    </row>
    <row r="1424" spans="1:8">
      <c r="A1424">
        <v>2002</v>
      </c>
      <c r="B1424" t="s">
        <v>350</v>
      </c>
      <c r="C1424" s="27" t="s">
        <v>1527</v>
      </c>
      <c r="D1424">
        <v>0</v>
      </c>
      <c r="E1424" s="26">
        <v>8.85</v>
      </c>
      <c r="F1424" s="20">
        <v>45326</v>
      </c>
      <c r="G1424" s="33">
        <v>1</v>
      </c>
      <c r="H1424" s="20"/>
    </row>
    <row r="1425" spans="1:8">
      <c r="A1425">
        <v>2003</v>
      </c>
      <c r="B1425" t="s">
        <v>350</v>
      </c>
      <c r="C1425" s="27" t="s">
        <v>1528</v>
      </c>
      <c r="D1425">
        <v>0</v>
      </c>
      <c r="E1425" s="26">
        <v>21</v>
      </c>
      <c r="F1425" s="20">
        <v>45326</v>
      </c>
      <c r="G1425" s="33">
        <v>1</v>
      </c>
      <c r="H1425" s="20"/>
    </row>
    <row r="1426" spans="1:8">
      <c r="A1426">
        <v>2004</v>
      </c>
      <c r="B1426" t="s">
        <v>350</v>
      </c>
      <c r="C1426" s="27" t="s">
        <v>1529</v>
      </c>
      <c r="D1426">
        <v>0</v>
      </c>
      <c r="E1426" s="26">
        <v>11.9</v>
      </c>
      <c r="F1426" s="20">
        <v>45326</v>
      </c>
      <c r="G1426" s="33">
        <v>1</v>
      </c>
      <c r="H1426" s="20"/>
    </row>
    <row r="1427" spans="1:8">
      <c r="A1427">
        <v>2005</v>
      </c>
      <c r="B1427" t="s">
        <v>350</v>
      </c>
      <c r="C1427" s="27" t="s">
        <v>1530</v>
      </c>
      <c r="D1427">
        <v>0</v>
      </c>
      <c r="E1427" s="26">
        <v>18.940000000000001</v>
      </c>
      <c r="F1427" s="20">
        <v>45326</v>
      </c>
      <c r="G1427" s="33">
        <v>1</v>
      </c>
      <c r="H1427" s="20"/>
    </row>
    <row r="1428" spans="1:8">
      <c r="A1428">
        <v>2006</v>
      </c>
      <c r="B1428" t="s">
        <v>350</v>
      </c>
      <c r="C1428" s="27" t="s">
        <v>1531</v>
      </c>
      <c r="D1428">
        <v>0</v>
      </c>
      <c r="E1428" s="26">
        <v>2.41</v>
      </c>
      <c r="F1428" s="20">
        <v>45326</v>
      </c>
      <c r="G1428" s="33">
        <v>1</v>
      </c>
      <c r="H1428" s="20"/>
    </row>
    <row r="1429" spans="1:8">
      <c r="A1429">
        <v>2007</v>
      </c>
      <c r="B1429" t="s">
        <v>350</v>
      </c>
      <c r="C1429" s="27" t="s">
        <v>1532</v>
      </c>
      <c r="D1429">
        <v>0</v>
      </c>
      <c r="E1429" s="26">
        <v>3.45</v>
      </c>
      <c r="F1429" s="20">
        <v>45326</v>
      </c>
      <c r="G1429" s="33">
        <v>1</v>
      </c>
      <c r="H1429" s="20"/>
    </row>
    <row r="1430" spans="1:8">
      <c r="A1430">
        <v>2008</v>
      </c>
      <c r="B1430" t="s">
        <v>350</v>
      </c>
      <c r="C1430" s="27" t="s">
        <v>1533</v>
      </c>
      <c r="D1430">
        <v>0</v>
      </c>
      <c r="E1430" s="26">
        <v>50</v>
      </c>
      <c r="F1430" s="20">
        <v>45326</v>
      </c>
      <c r="G1430" s="33">
        <v>1</v>
      </c>
      <c r="H1430" s="20"/>
    </row>
    <row r="1431" spans="1:8">
      <c r="A1431">
        <v>2009</v>
      </c>
      <c r="B1431" t="s">
        <v>350</v>
      </c>
      <c r="C1431" s="27" t="s">
        <v>1534</v>
      </c>
      <c r="D1431">
        <v>0</v>
      </c>
      <c r="E1431" s="26">
        <v>5.2</v>
      </c>
      <c r="F1431" s="20">
        <v>45326</v>
      </c>
      <c r="G1431" s="33">
        <v>1</v>
      </c>
      <c r="H1431" s="20"/>
    </row>
    <row r="1432" spans="1:8">
      <c r="A1432">
        <v>2010</v>
      </c>
      <c r="B1432" t="s">
        <v>350</v>
      </c>
      <c r="C1432" s="27" t="s">
        <v>1535</v>
      </c>
      <c r="D1432">
        <v>0</v>
      </c>
      <c r="E1432" s="26">
        <v>4.8</v>
      </c>
      <c r="F1432" s="20">
        <v>45326</v>
      </c>
      <c r="G1432" s="33">
        <v>1</v>
      </c>
      <c r="H1432" s="20"/>
    </row>
    <row r="1433" spans="1:8">
      <c r="A1433">
        <v>2011</v>
      </c>
      <c r="B1433" t="s">
        <v>350</v>
      </c>
      <c r="C1433" s="27" t="s">
        <v>1536</v>
      </c>
      <c r="D1433">
        <v>0</v>
      </c>
      <c r="E1433" s="26">
        <v>4.8</v>
      </c>
      <c r="F1433" s="20">
        <v>45326</v>
      </c>
      <c r="G1433" s="33">
        <v>1</v>
      </c>
      <c r="H1433" s="20"/>
    </row>
    <row r="1434" spans="1:8">
      <c r="A1434">
        <v>2158</v>
      </c>
      <c r="B1434" t="s">
        <v>350</v>
      </c>
      <c r="C1434" s="27" t="s">
        <v>356</v>
      </c>
      <c r="D1434">
        <v>0</v>
      </c>
      <c r="E1434" s="26">
        <v>4.05</v>
      </c>
      <c r="F1434" s="20">
        <v>45326</v>
      </c>
      <c r="G1434" s="33">
        <v>1</v>
      </c>
      <c r="H1434" s="20"/>
    </row>
    <row r="1435" spans="1:8">
      <c r="A1435">
        <v>2159</v>
      </c>
      <c r="B1435" t="s">
        <v>350</v>
      </c>
      <c r="C1435" s="27" t="s">
        <v>357</v>
      </c>
      <c r="D1435">
        <v>0</v>
      </c>
      <c r="E1435" s="26">
        <v>2.95</v>
      </c>
      <c r="F1435" s="20">
        <v>45326</v>
      </c>
      <c r="G1435" s="33">
        <v>1</v>
      </c>
      <c r="H1435" s="20"/>
    </row>
    <row r="1436" spans="1:8">
      <c r="A1436">
        <v>2012</v>
      </c>
      <c r="B1436" t="s">
        <v>350</v>
      </c>
      <c r="C1436" s="27" t="s">
        <v>1537</v>
      </c>
      <c r="D1436">
        <v>0</v>
      </c>
      <c r="E1436" s="26">
        <v>27.73</v>
      </c>
      <c r="F1436" s="20">
        <v>45326</v>
      </c>
      <c r="G1436" s="33">
        <v>1</v>
      </c>
      <c r="H1436" s="20"/>
    </row>
    <row r="1437" spans="1:8">
      <c r="A1437">
        <v>2013</v>
      </c>
      <c r="B1437" t="s">
        <v>350</v>
      </c>
      <c r="C1437" s="27" t="s">
        <v>1538</v>
      </c>
      <c r="D1437">
        <v>0</v>
      </c>
      <c r="E1437" s="26">
        <v>3.13</v>
      </c>
      <c r="F1437" s="20">
        <v>45326</v>
      </c>
      <c r="G1437" s="33">
        <v>1</v>
      </c>
      <c r="H1437" s="20"/>
    </row>
    <row r="1438" spans="1:8">
      <c r="A1438">
        <v>2014</v>
      </c>
      <c r="B1438" t="s">
        <v>350</v>
      </c>
      <c r="C1438" s="27" t="s">
        <v>1539</v>
      </c>
      <c r="D1438">
        <v>0</v>
      </c>
      <c r="E1438" s="26">
        <v>5.4</v>
      </c>
      <c r="F1438" s="20">
        <v>45326</v>
      </c>
      <c r="G1438" s="33">
        <v>1</v>
      </c>
      <c r="H1438" s="20"/>
    </row>
    <row r="1439" spans="1:8">
      <c r="A1439">
        <v>2015</v>
      </c>
      <c r="B1439" t="s">
        <v>350</v>
      </c>
      <c r="C1439" s="27" t="s">
        <v>1540</v>
      </c>
      <c r="D1439">
        <v>0</v>
      </c>
      <c r="E1439" s="26">
        <v>13.5</v>
      </c>
      <c r="F1439" s="20">
        <v>45326</v>
      </c>
      <c r="G1439" s="33">
        <v>1</v>
      </c>
      <c r="H1439" s="20"/>
    </row>
    <row r="1440" spans="1:8">
      <c r="A1440">
        <v>2016</v>
      </c>
      <c r="B1440" t="s">
        <v>350</v>
      </c>
      <c r="C1440" s="27" t="s">
        <v>1541</v>
      </c>
      <c r="D1440">
        <v>0</v>
      </c>
      <c r="E1440" s="26">
        <v>19.5</v>
      </c>
      <c r="F1440" s="20">
        <v>45326</v>
      </c>
      <c r="G1440" s="33">
        <v>1</v>
      </c>
      <c r="H1440" s="20"/>
    </row>
    <row r="1441" spans="1:8">
      <c r="A1441">
        <v>2017</v>
      </c>
      <c r="B1441" t="s">
        <v>350</v>
      </c>
      <c r="C1441" s="27" t="s">
        <v>1542</v>
      </c>
      <c r="D1441">
        <v>0</v>
      </c>
      <c r="E1441" s="26">
        <v>15.5</v>
      </c>
      <c r="F1441" s="20">
        <v>45326</v>
      </c>
      <c r="G1441" s="33">
        <v>1</v>
      </c>
      <c r="H1441" s="20"/>
    </row>
    <row r="1442" spans="1:8">
      <c r="A1442">
        <v>2018</v>
      </c>
      <c r="B1442" t="s">
        <v>350</v>
      </c>
      <c r="C1442" s="27" t="s">
        <v>1543</v>
      </c>
      <c r="D1442">
        <v>0</v>
      </c>
      <c r="E1442" s="26">
        <v>16.8</v>
      </c>
      <c r="F1442" s="20">
        <v>45326</v>
      </c>
      <c r="G1442" s="33">
        <v>1</v>
      </c>
      <c r="H1442" s="20"/>
    </row>
    <row r="1443" spans="1:8">
      <c r="A1443">
        <v>2019</v>
      </c>
      <c r="B1443" t="s">
        <v>350</v>
      </c>
      <c r="C1443" s="27" t="s">
        <v>1544</v>
      </c>
      <c r="D1443">
        <v>0</v>
      </c>
      <c r="E1443" s="26">
        <v>53.25</v>
      </c>
      <c r="F1443" s="20">
        <v>45326</v>
      </c>
      <c r="G1443" s="33">
        <v>1</v>
      </c>
      <c r="H1443" s="20"/>
    </row>
    <row r="1444" spans="1:8">
      <c r="A1444">
        <v>2020</v>
      </c>
      <c r="B1444" t="s">
        <v>350</v>
      </c>
      <c r="C1444" s="27" t="s">
        <v>1545</v>
      </c>
      <c r="D1444">
        <v>0</v>
      </c>
      <c r="E1444" s="26">
        <v>12.5</v>
      </c>
      <c r="F1444" s="20">
        <v>45326</v>
      </c>
      <c r="G1444" s="33">
        <v>1</v>
      </c>
      <c r="H1444" s="20"/>
    </row>
    <row r="1445" spans="1:8">
      <c r="A1445">
        <v>2021</v>
      </c>
      <c r="B1445" t="s">
        <v>350</v>
      </c>
      <c r="C1445" s="27" t="s">
        <v>1546</v>
      </c>
      <c r="D1445">
        <v>0</v>
      </c>
      <c r="E1445" s="26">
        <v>19.95</v>
      </c>
      <c r="F1445" s="20">
        <v>45326</v>
      </c>
      <c r="G1445" s="33">
        <v>1</v>
      </c>
      <c r="H1445" s="20"/>
    </row>
    <row r="1446" spans="1:8">
      <c r="A1446">
        <v>2022</v>
      </c>
      <c r="B1446" t="s">
        <v>350</v>
      </c>
      <c r="C1446" s="27" t="s">
        <v>1547</v>
      </c>
      <c r="D1446">
        <v>0</v>
      </c>
      <c r="E1446" s="26">
        <v>48.18</v>
      </c>
      <c r="F1446" s="20">
        <v>45326</v>
      </c>
      <c r="G1446" s="33">
        <v>1</v>
      </c>
      <c r="H1446" s="20"/>
    </row>
    <row r="1447" spans="1:8">
      <c r="A1447">
        <v>2023</v>
      </c>
      <c r="B1447" t="s">
        <v>350</v>
      </c>
      <c r="C1447" s="27" t="s">
        <v>1548</v>
      </c>
      <c r="D1447">
        <v>0</v>
      </c>
      <c r="E1447" s="26">
        <v>46.9</v>
      </c>
      <c r="F1447" s="20">
        <v>45326</v>
      </c>
      <c r="G1447" s="33">
        <v>1</v>
      </c>
      <c r="H1447" s="20"/>
    </row>
    <row r="1448" spans="1:8">
      <c r="A1448">
        <v>2024</v>
      </c>
      <c r="B1448" t="s">
        <v>350</v>
      </c>
      <c r="C1448" s="27" t="s">
        <v>1549</v>
      </c>
      <c r="D1448">
        <v>0</v>
      </c>
      <c r="E1448" s="26">
        <v>36.9</v>
      </c>
      <c r="F1448" s="20">
        <v>45326</v>
      </c>
      <c r="G1448" s="33">
        <v>1</v>
      </c>
      <c r="H1448" s="20"/>
    </row>
    <row r="1449" spans="1:8">
      <c r="A1449">
        <v>2025</v>
      </c>
      <c r="B1449" t="s">
        <v>350</v>
      </c>
      <c r="C1449" s="27" t="s">
        <v>1550</v>
      </c>
      <c r="D1449">
        <v>0</v>
      </c>
      <c r="E1449" s="26">
        <v>0.69</v>
      </c>
      <c r="F1449" s="20">
        <v>45326</v>
      </c>
      <c r="G1449" s="33">
        <v>1</v>
      </c>
      <c r="H1449" s="20"/>
    </row>
    <row r="1450" spans="1:8">
      <c r="A1450">
        <v>2026</v>
      </c>
      <c r="B1450" t="s">
        <v>350</v>
      </c>
      <c r="C1450" s="27" t="s">
        <v>1551</v>
      </c>
      <c r="D1450">
        <v>0</v>
      </c>
      <c r="E1450" s="26">
        <v>0.44</v>
      </c>
      <c r="F1450" s="20">
        <v>45326</v>
      </c>
      <c r="G1450" s="33">
        <v>1</v>
      </c>
      <c r="H1450" s="20"/>
    </row>
    <row r="1451" spans="1:8">
      <c r="A1451">
        <v>2027</v>
      </c>
      <c r="B1451" t="s">
        <v>350</v>
      </c>
      <c r="C1451" s="27" t="s">
        <v>1552</v>
      </c>
      <c r="D1451">
        <v>0</v>
      </c>
      <c r="E1451" s="26">
        <v>55.06</v>
      </c>
      <c r="F1451" s="20">
        <v>45326</v>
      </c>
      <c r="G1451" s="33">
        <v>1</v>
      </c>
      <c r="H1451" s="20"/>
    </row>
    <row r="1452" spans="1:8">
      <c r="A1452">
        <v>2028</v>
      </c>
      <c r="B1452" t="s">
        <v>350</v>
      </c>
      <c r="C1452" s="27" t="s">
        <v>1553</v>
      </c>
      <c r="D1452">
        <v>0</v>
      </c>
      <c r="E1452" s="26">
        <v>15.9</v>
      </c>
      <c r="F1452" s="20">
        <v>45326</v>
      </c>
      <c r="G1452" s="33">
        <v>1</v>
      </c>
      <c r="H1452" s="20"/>
    </row>
    <row r="1453" spans="1:8">
      <c r="A1453">
        <v>2029</v>
      </c>
      <c r="B1453" t="s">
        <v>350</v>
      </c>
      <c r="C1453" s="27" t="s">
        <v>1554</v>
      </c>
      <c r="D1453">
        <v>0</v>
      </c>
      <c r="E1453" s="26">
        <v>12</v>
      </c>
      <c r="F1453" s="20">
        <v>45326</v>
      </c>
      <c r="G1453" s="33">
        <v>1</v>
      </c>
      <c r="H1453" s="20"/>
    </row>
    <row r="1454" spans="1:8">
      <c r="A1454">
        <v>2030</v>
      </c>
      <c r="B1454" t="s">
        <v>350</v>
      </c>
      <c r="C1454" s="27" t="s">
        <v>1555</v>
      </c>
      <c r="D1454">
        <v>0</v>
      </c>
      <c r="E1454" s="26">
        <v>9.75</v>
      </c>
      <c r="F1454" s="20">
        <v>45326</v>
      </c>
      <c r="G1454" s="33">
        <v>1</v>
      </c>
      <c r="H1454" s="20"/>
    </row>
    <row r="1455" spans="1:8">
      <c r="A1455">
        <v>2031</v>
      </c>
      <c r="B1455" t="s">
        <v>350</v>
      </c>
      <c r="C1455" s="27" t="s">
        <v>1556</v>
      </c>
      <c r="D1455">
        <v>0</v>
      </c>
      <c r="E1455" s="26">
        <v>14.72</v>
      </c>
      <c r="F1455" s="20">
        <v>45326</v>
      </c>
      <c r="G1455" s="33">
        <v>1</v>
      </c>
      <c r="H1455" s="20"/>
    </row>
    <row r="1456" spans="1:8">
      <c r="A1456">
        <v>2032</v>
      </c>
      <c r="B1456" t="s">
        <v>350</v>
      </c>
      <c r="C1456" s="27" t="s">
        <v>1557</v>
      </c>
      <c r="D1456">
        <v>0</v>
      </c>
      <c r="E1456" s="26">
        <v>26.18</v>
      </c>
      <c r="F1456" s="20">
        <v>45326</v>
      </c>
      <c r="G1456" s="33">
        <v>1</v>
      </c>
      <c r="H1456" s="20"/>
    </row>
    <row r="1457" spans="1:8">
      <c r="A1457">
        <v>2033</v>
      </c>
      <c r="B1457" t="s">
        <v>350</v>
      </c>
      <c r="C1457" s="27" t="s">
        <v>1558</v>
      </c>
      <c r="D1457">
        <v>0</v>
      </c>
      <c r="E1457" s="26">
        <v>27.65</v>
      </c>
      <c r="F1457" s="20">
        <v>45326</v>
      </c>
      <c r="G1457" s="33">
        <v>1</v>
      </c>
      <c r="H1457" s="20"/>
    </row>
    <row r="1458" spans="1:8">
      <c r="A1458">
        <v>2034</v>
      </c>
      <c r="B1458" t="s">
        <v>350</v>
      </c>
      <c r="C1458" s="27" t="s">
        <v>1559</v>
      </c>
      <c r="D1458">
        <v>0</v>
      </c>
      <c r="E1458" s="26">
        <v>10.58</v>
      </c>
      <c r="F1458" s="20">
        <v>45326</v>
      </c>
      <c r="G1458" s="33">
        <v>1</v>
      </c>
      <c r="H1458" s="20"/>
    </row>
    <row r="1459" spans="1:8">
      <c r="A1459">
        <v>2035</v>
      </c>
      <c r="B1459" t="s">
        <v>350</v>
      </c>
      <c r="C1459" s="27" t="s">
        <v>1560</v>
      </c>
      <c r="D1459">
        <v>0</v>
      </c>
      <c r="E1459" s="26">
        <v>7.45</v>
      </c>
      <c r="F1459" s="20">
        <v>45326</v>
      </c>
      <c r="G1459" s="33">
        <v>1</v>
      </c>
      <c r="H1459" s="20"/>
    </row>
    <row r="1460" spans="1:8">
      <c r="A1460">
        <v>2036</v>
      </c>
      <c r="B1460" t="s">
        <v>350</v>
      </c>
      <c r="C1460" s="27" t="s">
        <v>1561</v>
      </c>
      <c r="D1460">
        <v>0</v>
      </c>
      <c r="E1460" s="26">
        <v>53.26</v>
      </c>
      <c r="F1460" s="20">
        <v>45326</v>
      </c>
      <c r="G1460" s="33">
        <v>1</v>
      </c>
      <c r="H1460" s="20"/>
    </row>
    <row r="1461" spans="1:8">
      <c r="A1461">
        <v>2037</v>
      </c>
      <c r="B1461" t="s">
        <v>350</v>
      </c>
      <c r="C1461" s="27" t="s">
        <v>1390</v>
      </c>
      <c r="D1461">
        <v>0</v>
      </c>
      <c r="E1461" s="26">
        <v>48.61</v>
      </c>
      <c r="F1461" s="20">
        <v>45326</v>
      </c>
      <c r="G1461" s="33">
        <v>1</v>
      </c>
      <c r="H1461" s="20"/>
    </row>
    <row r="1462" spans="1:8">
      <c r="A1462">
        <v>2038</v>
      </c>
      <c r="B1462" t="s">
        <v>350</v>
      </c>
      <c r="C1462" s="27" t="s">
        <v>1562</v>
      </c>
      <c r="D1462">
        <v>0</v>
      </c>
      <c r="E1462" s="26">
        <v>75.239999999999995</v>
      </c>
      <c r="F1462" s="20">
        <v>45326</v>
      </c>
      <c r="G1462" s="33">
        <v>1</v>
      </c>
      <c r="H1462" s="20"/>
    </row>
    <row r="1463" spans="1:8">
      <c r="A1463">
        <v>1983</v>
      </c>
      <c r="B1463" t="s">
        <v>350</v>
      </c>
      <c r="C1463" s="27" t="s">
        <v>1563</v>
      </c>
      <c r="D1463">
        <v>0</v>
      </c>
      <c r="E1463" s="26">
        <v>18.5</v>
      </c>
      <c r="F1463" s="20">
        <v>45326</v>
      </c>
      <c r="G1463" s="33">
        <v>1</v>
      </c>
      <c r="H1463" s="20"/>
    </row>
    <row r="1464" spans="1:8">
      <c r="A1464">
        <v>1984</v>
      </c>
      <c r="B1464" t="s">
        <v>350</v>
      </c>
      <c r="C1464" s="27" t="s">
        <v>1564</v>
      </c>
      <c r="D1464">
        <v>0</v>
      </c>
      <c r="E1464" s="26">
        <v>20.5</v>
      </c>
      <c r="F1464" s="20">
        <v>45326</v>
      </c>
      <c r="G1464" s="33">
        <v>1</v>
      </c>
      <c r="H1464" s="20"/>
    </row>
    <row r="1465" spans="1:8">
      <c r="A1465">
        <v>2039</v>
      </c>
      <c r="B1465" t="s">
        <v>1565</v>
      </c>
      <c r="C1465" t="s">
        <v>1566</v>
      </c>
      <c r="D1465">
        <v>0</v>
      </c>
      <c r="E1465" s="26">
        <v>32.14</v>
      </c>
      <c r="F1465" s="20">
        <v>45326</v>
      </c>
      <c r="G1465" s="33">
        <v>1</v>
      </c>
      <c r="H1465" s="20"/>
    </row>
    <row r="1466" spans="1:8">
      <c r="A1466">
        <v>2040</v>
      </c>
      <c r="B1466" t="s">
        <v>1565</v>
      </c>
      <c r="C1466" s="27" t="s">
        <v>1567</v>
      </c>
      <c r="D1466">
        <v>0</v>
      </c>
      <c r="E1466" s="26">
        <v>31.78</v>
      </c>
      <c r="F1466" s="20">
        <v>45326</v>
      </c>
      <c r="G1466" s="33">
        <v>1</v>
      </c>
      <c r="H1466" s="20"/>
    </row>
    <row r="1467" spans="1:8">
      <c r="A1467">
        <v>2041</v>
      </c>
      <c r="B1467" t="s">
        <v>1565</v>
      </c>
      <c r="C1467" t="s">
        <v>1568</v>
      </c>
      <c r="D1467">
        <v>0</v>
      </c>
      <c r="E1467" s="26">
        <v>32.31</v>
      </c>
      <c r="F1467" s="20">
        <v>45326</v>
      </c>
      <c r="G1467" s="33">
        <v>1</v>
      </c>
      <c r="H1467" s="20"/>
    </row>
    <row r="1468" spans="1:8">
      <c r="A1468">
        <v>2042</v>
      </c>
      <c r="B1468" t="s">
        <v>1565</v>
      </c>
      <c r="C1468" t="s">
        <v>1569</v>
      </c>
      <c r="D1468">
        <v>0</v>
      </c>
      <c r="E1468" s="26">
        <v>32.31</v>
      </c>
      <c r="F1468" s="20">
        <v>45326</v>
      </c>
      <c r="G1468" s="33">
        <v>1</v>
      </c>
      <c r="H1468" s="20"/>
    </row>
    <row r="1469" spans="1:8">
      <c r="A1469">
        <v>6567</v>
      </c>
      <c r="B1469" t="s">
        <v>1565</v>
      </c>
      <c r="C1469" t="s">
        <v>1657</v>
      </c>
      <c r="D1469">
        <v>0</v>
      </c>
      <c r="E1469" s="26">
        <v>32.21</v>
      </c>
      <c r="F1469" s="20">
        <v>45474</v>
      </c>
      <c r="G1469" s="33">
        <v>1</v>
      </c>
      <c r="H1469" s="20"/>
    </row>
    <row r="1470" spans="1:8">
      <c r="A1470">
        <v>2043</v>
      </c>
      <c r="B1470" t="s">
        <v>1565</v>
      </c>
      <c r="C1470" t="s">
        <v>1570</v>
      </c>
      <c r="D1470">
        <v>0</v>
      </c>
      <c r="E1470" s="26">
        <v>31.78</v>
      </c>
      <c r="F1470" s="20">
        <v>45326</v>
      </c>
      <c r="G1470" s="33">
        <v>1</v>
      </c>
      <c r="H1470" s="20"/>
    </row>
    <row r="1471" spans="1:8">
      <c r="A1471">
        <v>6566</v>
      </c>
      <c r="B1471" t="s">
        <v>1565</v>
      </c>
      <c r="C1471" t="s">
        <v>1658</v>
      </c>
      <c r="D1471">
        <v>0</v>
      </c>
      <c r="E1471" s="26">
        <v>35.08</v>
      </c>
      <c r="F1471" s="20">
        <v>45474</v>
      </c>
      <c r="G1471" s="33">
        <v>1</v>
      </c>
      <c r="H1471" s="20"/>
    </row>
    <row r="1472" spans="1:8">
      <c r="A1472">
        <v>6568</v>
      </c>
      <c r="B1472" t="s">
        <v>1565</v>
      </c>
      <c r="C1472" t="s">
        <v>1659</v>
      </c>
      <c r="D1472">
        <v>0</v>
      </c>
      <c r="E1472" s="26">
        <v>32.21</v>
      </c>
      <c r="F1472" s="20">
        <v>45474</v>
      </c>
      <c r="G1472" s="33">
        <v>1</v>
      </c>
      <c r="H1472" s="20"/>
    </row>
    <row r="1473" spans="1:8">
      <c r="A1473">
        <v>6565</v>
      </c>
      <c r="B1473" t="s">
        <v>1565</v>
      </c>
      <c r="C1473" t="s">
        <v>1660</v>
      </c>
      <c r="D1473">
        <v>0</v>
      </c>
      <c r="E1473" s="26">
        <v>28.18</v>
      </c>
      <c r="F1473" s="20">
        <v>45474</v>
      </c>
      <c r="G1473" s="33">
        <v>1</v>
      </c>
      <c r="H1473" s="20"/>
    </row>
    <row r="1474" spans="1:8">
      <c r="A1474">
        <v>6529</v>
      </c>
      <c r="B1474" t="s">
        <v>1565</v>
      </c>
      <c r="C1474" t="s">
        <v>1571</v>
      </c>
      <c r="D1474">
        <v>0</v>
      </c>
      <c r="E1474" s="26">
        <v>33.11</v>
      </c>
      <c r="F1474" s="20">
        <v>45411</v>
      </c>
      <c r="G1474" s="33">
        <v>1</v>
      </c>
      <c r="H1474" s="20"/>
    </row>
    <row r="1475" spans="1:8">
      <c r="A1475">
        <v>6530</v>
      </c>
      <c r="B1475" t="s">
        <v>1565</v>
      </c>
      <c r="C1475" t="s">
        <v>1572</v>
      </c>
      <c r="D1475">
        <v>0</v>
      </c>
      <c r="E1475" s="26">
        <v>31.96</v>
      </c>
      <c r="F1475" s="20">
        <v>45411</v>
      </c>
      <c r="G1475" s="33">
        <v>1</v>
      </c>
      <c r="H1475" s="20"/>
    </row>
    <row r="1476" spans="1:8">
      <c r="A1476">
        <v>6532</v>
      </c>
      <c r="B1476" t="s">
        <v>1565</v>
      </c>
      <c r="C1476" t="s">
        <v>1573</v>
      </c>
      <c r="D1476">
        <v>0</v>
      </c>
      <c r="E1476" s="26">
        <v>28.18</v>
      </c>
      <c r="F1476" s="20">
        <v>45411</v>
      </c>
      <c r="G1476" s="33">
        <v>1</v>
      </c>
      <c r="H1476" s="20"/>
    </row>
    <row r="1477" spans="1:8">
      <c r="A1477">
        <v>6534</v>
      </c>
      <c r="B1477" t="s">
        <v>1565</v>
      </c>
      <c r="C1477" t="s">
        <v>1574</v>
      </c>
      <c r="D1477">
        <v>0</v>
      </c>
      <c r="E1477" s="26">
        <v>31.6</v>
      </c>
      <c r="F1477" s="20">
        <v>45411</v>
      </c>
      <c r="G1477" s="33">
        <v>1</v>
      </c>
      <c r="H1477" s="20"/>
    </row>
    <row r="1478" spans="1:8">
      <c r="A1478">
        <v>6533</v>
      </c>
      <c r="B1478" t="s">
        <v>1565</v>
      </c>
      <c r="C1478" t="s">
        <v>1575</v>
      </c>
      <c r="D1478">
        <v>0</v>
      </c>
      <c r="E1478" s="26">
        <v>26.5</v>
      </c>
      <c r="F1478" s="20">
        <v>45411</v>
      </c>
      <c r="G1478" s="33">
        <v>1</v>
      </c>
      <c r="H1478" s="20"/>
    </row>
    <row r="1479" spans="1:8">
      <c r="A1479">
        <v>6531</v>
      </c>
      <c r="B1479" t="s">
        <v>1565</v>
      </c>
      <c r="C1479" t="s">
        <v>1576</v>
      </c>
      <c r="D1479">
        <v>0</v>
      </c>
      <c r="E1479" s="26">
        <v>33.11</v>
      </c>
      <c r="F1479" s="20">
        <v>45411</v>
      </c>
      <c r="G1479" s="33">
        <v>1</v>
      </c>
      <c r="H1479" s="20"/>
    </row>
    <row r="1480" spans="1:8">
      <c r="A1480">
        <v>2044</v>
      </c>
      <c r="B1480" t="s">
        <v>1565</v>
      </c>
      <c r="C1480" t="s">
        <v>1577</v>
      </c>
      <c r="D1480">
        <v>0</v>
      </c>
      <c r="E1480" s="26">
        <v>25.35</v>
      </c>
      <c r="F1480" s="20">
        <v>45326</v>
      </c>
      <c r="G1480" s="33">
        <v>1</v>
      </c>
      <c r="H1480" s="20"/>
    </row>
    <row r="1481" spans="1:8">
      <c r="A1481">
        <v>2045</v>
      </c>
      <c r="B1481" t="s">
        <v>1565</v>
      </c>
      <c r="C1481" t="s">
        <v>1578</v>
      </c>
      <c r="D1481">
        <v>0</v>
      </c>
      <c r="E1481" s="26">
        <v>31.96</v>
      </c>
      <c r="F1481" s="20">
        <v>45326</v>
      </c>
      <c r="G1481" s="33">
        <v>1</v>
      </c>
      <c r="H1481" s="20"/>
    </row>
    <row r="1482" spans="1:8">
      <c r="A1482">
        <v>2046</v>
      </c>
      <c r="B1482" t="s">
        <v>1565</v>
      </c>
      <c r="C1482" t="s">
        <v>1579</v>
      </c>
      <c r="D1482">
        <v>0</v>
      </c>
      <c r="E1482" s="26">
        <v>31.15</v>
      </c>
      <c r="F1482" s="20">
        <v>45326</v>
      </c>
      <c r="G1482" s="33">
        <v>1</v>
      </c>
      <c r="H1482" s="20"/>
    </row>
    <row r="1483" spans="1:8">
      <c r="A1483">
        <v>2047</v>
      </c>
      <c r="B1483" t="s">
        <v>1565</v>
      </c>
      <c r="C1483" t="s">
        <v>1580</v>
      </c>
      <c r="D1483">
        <v>0</v>
      </c>
      <c r="E1483" s="26">
        <v>29</v>
      </c>
      <c r="F1483" s="20">
        <v>45326</v>
      </c>
      <c r="G1483" s="33">
        <v>1</v>
      </c>
      <c r="H1483" s="20"/>
    </row>
    <row r="1484" spans="1:8">
      <c r="A1484">
        <v>2048</v>
      </c>
      <c r="B1484" t="s">
        <v>1565</v>
      </c>
      <c r="C1484" t="s">
        <v>1581</v>
      </c>
      <c r="D1484">
        <v>0</v>
      </c>
      <c r="E1484" s="26">
        <v>53.94</v>
      </c>
      <c r="F1484" s="20">
        <v>45326</v>
      </c>
      <c r="G1484" s="33">
        <v>1</v>
      </c>
      <c r="H1484" s="20"/>
    </row>
    <row r="1485" spans="1:8">
      <c r="A1485">
        <v>2049</v>
      </c>
      <c r="B1485" t="s">
        <v>1565</v>
      </c>
      <c r="C1485" t="s">
        <v>1582</v>
      </c>
      <c r="D1485">
        <v>0</v>
      </c>
      <c r="E1485" s="26">
        <v>33.700000000000003</v>
      </c>
      <c r="F1485" s="20">
        <v>45326</v>
      </c>
      <c r="G1485" s="33">
        <v>1</v>
      </c>
      <c r="H1485" s="20"/>
    </row>
    <row r="1486" spans="1:8">
      <c r="A1486">
        <v>2050</v>
      </c>
      <c r="B1486" t="s">
        <v>1565</v>
      </c>
      <c r="C1486" t="s">
        <v>1583</v>
      </c>
      <c r="D1486">
        <v>0</v>
      </c>
      <c r="E1486" s="26">
        <v>0.94</v>
      </c>
      <c r="F1486" s="20">
        <v>45326</v>
      </c>
      <c r="G1486" s="33">
        <v>1</v>
      </c>
      <c r="H1486" s="20"/>
    </row>
    <row r="1487" spans="1:8">
      <c r="A1487">
        <v>2051</v>
      </c>
      <c r="B1487" t="s">
        <v>1565</v>
      </c>
      <c r="C1487" t="s">
        <v>1583</v>
      </c>
      <c r="D1487">
        <v>0</v>
      </c>
      <c r="E1487" s="26">
        <v>22.39</v>
      </c>
      <c r="F1487" s="20">
        <v>45326</v>
      </c>
      <c r="G1487" s="33">
        <v>1</v>
      </c>
      <c r="H1487" s="20"/>
    </row>
    <row r="1488" spans="1:8">
      <c r="A1488">
        <v>2052</v>
      </c>
      <c r="B1488" t="s">
        <v>1565</v>
      </c>
      <c r="C1488" t="s">
        <v>1584</v>
      </c>
      <c r="D1488">
        <v>0</v>
      </c>
      <c r="E1488" s="26">
        <v>22.39</v>
      </c>
      <c r="F1488" s="20">
        <v>45326</v>
      </c>
      <c r="G1488" s="33">
        <v>1</v>
      </c>
      <c r="H1488" s="20"/>
    </row>
    <row r="1489" spans="1:8">
      <c r="A1489">
        <v>2053</v>
      </c>
      <c r="B1489" t="s">
        <v>1565</v>
      </c>
      <c r="C1489" t="s">
        <v>1585</v>
      </c>
      <c r="D1489">
        <v>0</v>
      </c>
      <c r="E1489" s="26">
        <v>32.54</v>
      </c>
      <c r="F1489" s="20">
        <v>45326</v>
      </c>
      <c r="G1489" s="33">
        <v>1</v>
      </c>
      <c r="H1489" s="20"/>
    </row>
    <row r="1490" spans="1:8">
      <c r="A1490">
        <v>2054</v>
      </c>
      <c r="B1490" t="s">
        <v>1565</v>
      </c>
      <c r="C1490" t="s">
        <v>1586</v>
      </c>
      <c r="D1490">
        <v>0</v>
      </c>
      <c r="E1490" s="26">
        <v>32.54</v>
      </c>
      <c r="F1490" s="20">
        <v>45326</v>
      </c>
      <c r="G1490" s="33">
        <v>1</v>
      </c>
      <c r="H1490" s="20"/>
    </row>
    <row r="1491" spans="1:8">
      <c r="A1491">
        <v>2055</v>
      </c>
      <c r="B1491" t="s">
        <v>1565</v>
      </c>
      <c r="C1491" t="s">
        <v>1587</v>
      </c>
      <c r="D1491">
        <v>0</v>
      </c>
      <c r="E1491" s="26">
        <v>31.3</v>
      </c>
      <c r="F1491" s="20">
        <v>45326</v>
      </c>
      <c r="G1491" s="33">
        <v>1</v>
      </c>
      <c r="H1491" s="20"/>
    </row>
    <row r="1492" spans="1:8">
      <c r="A1492">
        <v>2056</v>
      </c>
      <c r="B1492" t="s">
        <v>1565</v>
      </c>
      <c r="C1492" t="s">
        <v>1588</v>
      </c>
      <c r="D1492">
        <v>0</v>
      </c>
      <c r="E1492" s="26">
        <v>31.96</v>
      </c>
      <c r="F1492" s="20">
        <v>45326</v>
      </c>
      <c r="G1492" s="33">
        <v>1</v>
      </c>
      <c r="H1492" s="20"/>
    </row>
    <row r="1493" spans="1:8">
      <c r="A1493">
        <v>6655</v>
      </c>
      <c r="B1493" t="s">
        <v>387</v>
      </c>
      <c r="C1493" t="s">
        <v>1589</v>
      </c>
      <c r="D1493">
        <v>0</v>
      </c>
      <c r="E1493" s="26">
        <v>15.86</v>
      </c>
      <c r="F1493" s="20">
        <v>45625</v>
      </c>
      <c r="G1493" s="33">
        <v>1</v>
      </c>
      <c r="H1493" s="20"/>
    </row>
    <row r="1494" spans="1:8">
      <c r="A1494">
        <v>6654</v>
      </c>
      <c r="B1494" t="s">
        <v>387</v>
      </c>
      <c r="C1494" t="s">
        <v>1590</v>
      </c>
      <c r="D1494">
        <v>0</v>
      </c>
      <c r="E1494" s="26">
        <v>15.86</v>
      </c>
      <c r="F1494" s="20">
        <v>45625</v>
      </c>
      <c r="G1494" s="33">
        <v>1</v>
      </c>
      <c r="H1494" s="20"/>
    </row>
    <row r="1495" spans="1:8">
      <c r="A1495">
        <v>6656</v>
      </c>
      <c r="B1495" t="s">
        <v>387</v>
      </c>
      <c r="C1495" t="s">
        <v>1591</v>
      </c>
      <c r="D1495">
        <v>0</v>
      </c>
      <c r="E1495" s="26">
        <v>15.86</v>
      </c>
      <c r="F1495" s="20">
        <v>45625</v>
      </c>
      <c r="G1495" s="33">
        <v>1</v>
      </c>
      <c r="H1495" s="20"/>
    </row>
    <row r="1496" spans="1:8">
      <c r="A1496">
        <v>6657</v>
      </c>
      <c r="B1496" t="s">
        <v>387</v>
      </c>
      <c r="C1496" t="s">
        <v>1592</v>
      </c>
      <c r="D1496">
        <v>0</v>
      </c>
      <c r="E1496" s="26">
        <v>15.86</v>
      </c>
      <c r="F1496" s="20">
        <v>45625</v>
      </c>
      <c r="G1496" s="33">
        <v>1</v>
      </c>
      <c r="H1496" s="20"/>
    </row>
    <row r="1497" spans="1:8">
      <c r="G1497" s="33"/>
      <c r="H1497" s="20"/>
    </row>
    <row r="1498" spans="1:8">
      <c r="H1498" s="20"/>
    </row>
    <row r="1499" spans="1:8">
      <c r="H1499" s="20"/>
    </row>
    <row r="1500" spans="1:8">
      <c r="H1500" s="20"/>
    </row>
    <row r="1501" spans="1:8">
      <c r="H1501" s="20"/>
    </row>
    <row r="1502" spans="1:8">
      <c r="H1502" s="20"/>
    </row>
    <row r="1503" spans="1:8">
      <c r="H1503" s="20"/>
    </row>
    <row r="1504" spans="1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1616</v>
      </c>
      <c r="C1" t="s">
        <v>14</v>
      </c>
      <c r="D1" t="s">
        <v>17</v>
      </c>
      <c r="E1" t="s">
        <v>18</v>
      </c>
      <c r="F1" t="s">
        <v>15</v>
      </c>
      <c r="G1" t="s">
        <v>1</v>
      </c>
      <c r="H1" t="s">
        <v>111</v>
      </c>
      <c r="I1" t="s">
        <v>19</v>
      </c>
      <c r="J1" t="s">
        <v>12</v>
      </c>
      <c r="O1" s="129" t="s">
        <v>89</v>
      </c>
      <c r="P1" s="128"/>
    </row>
    <row r="2" spans="1:16">
      <c r="A2" t="s">
        <v>119</v>
      </c>
      <c r="B2" t="s">
        <v>522</v>
      </c>
      <c r="C2" t="s">
        <v>87</v>
      </c>
      <c r="D2">
        <v>1338</v>
      </c>
      <c r="E2" s="130">
        <v>9</v>
      </c>
      <c r="F2" s="166">
        <v>0.42</v>
      </c>
      <c r="G2" s="162">
        <v>45292</v>
      </c>
      <c r="H2" s="131">
        <f t="shared" ref="H2:H65" si="0">DATE(YEAR(G2),MONTH(G2),1)</f>
        <v>45292</v>
      </c>
      <c r="I2" s="166">
        <f t="shared" ref="I2:I65" si="1">E2*F2</f>
        <v>3.78</v>
      </c>
      <c r="J2">
        <f t="shared" ref="J2:J65" si="2">YEAR(G2)</f>
        <v>2024</v>
      </c>
      <c r="O2" t="s">
        <v>90</v>
      </c>
      <c r="P2" s="20">
        <v>45323</v>
      </c>
    </row>
    <row r="3" spans="1:16">
      <c r="A3" t="s">
        <v>119</v>
      </c>
      <c r="B3" t="s">
        <v>556</v>
      </c>
      <c r="C3" t="s">
        <v>87</v>
      </c>
      <c r="D3">
        <v>1063</v>
      </c>
      <c r="E3" s="130">
        <v>4</v>
      </c>
      <c r="F3" s="166">
        <v>13.78</v>
      </c>
      <c r="G3" s="162">
        <v>45292</v>
      </c>
      <c r="H3" s="131">
        <f t="shared" si="0"/>
        <v>45292</v>
      </c>
      <c r="I3" s="166">
        <f t="shared" si="1"/>
        <v>55.12</v>
      </c>
      <c r="J3">
        <f t="shared" si="2"/>
        <v>2024</v>
      </c>
      <c r="O3" t="s">
        <v>91</v>
      </c>
      <c r="P3" s="20">
        <v>45352</v>
      </c>
    </row>
    <row r="4" spans="1:16">
      <c r="A4" t="s">
        <v>119</v>
      </c>
      <c r="B4" t="s">
        <v>145</v>
      </c>
      <c r="C4" t="s">
        <v>87</v>
      </c>
      <c r="D4">
        <v>1062</v>
      </c>
      <c r="E4" s="130">
        <v>3</v>
      </c>
      <c r="F4" s="166">
        <v>13.11</v>
      </c>
      <c r="G4" s="162">
        <v>45292</v>
      </c>
      <c r="H4" s="131">
        <f t="shared" si="0"/>
        <v>45292</v>
      </c>
      <c r="I4" s="166">
        <f t="shared" si="1"/>
        <v>39.33</v>
      </c>
      <c r="J4">
        <f t="shared" si="2"/>
        <v>2024</v>
      </c>
      <c r="O4" t="s">
        <v>92</v>
      </c>
      <c r="P4" s="20">
        <v>45383</v>
      </c>
    </row>
    <row r="5" spans="1:16">
      <c r="A5" t="s">
        <v>313</v>
      </c>
      <c r="B5" t="s">
        <v>1195</v>
      </c>
      <c r="C5" t="s">
        <v>87</v>
      </c>
      <c r="D5">
        <v>1244</v>
      </c>
      <c r="E5" s="130">
        <v>3</v>
      </c>
      <c r="F5" s="166">
        <v>3.5</v>
      </c>
      <c r="G5" s="162">
        <v>45292</v>
      </c>
      <c r="H5" s="131">
        <f t="shared" si="0"/>
        <v>45292</v>
      </c>
      <c r="I5" s="166">
        <f t="shared" si="1"/>
        <v>10.5</v>
      </c>
      <c r="J5">
        <f t="shared" si="2"/>
        <v>2024</v>
      </c>
      <c r="O5" t="s">
        <v>93</v>
      </c>
      <c r="P5" s="20">
        <v>45413</v>
      </c>
    </row>
    <row r="6" spans="1:16">
      <c r="A6" t="s">
        <v>313</v>
      </c>
      <c r="B6" t="s">
        <v>1262</v>
      </c>
      <c r="C6" t="s">
        <v>87</v>
      </c>
      <c r="D6">
        <v>1313</v>
      </c>
      <c r="E6" s="130">
        <v>3</v>
      </c>
      <c r="F6" s="166">
        <v>8.08</v>
      </c>
      <c r="G6" s="162">
        <v>45292</v>
      </c>
      <c r="H6" s="131">
        <f t="shared" si="0"/>
        <v>45292</v>
      </c>
      <c r="I6" s="166">
        <f t="shared" si="1"/>
        <v>24.240000000000002</v>
      </c>
      <c r="J6">
        <f t="shared" si="2"/>
        <v>2024</v>
      </c>
      <c r="O6" t="s">
        <v>94</v>
      </c>
      <c r="P6" s="20">
        <v>45444</v>
      </c>
    </row>
    <row r="7" spans="1:16">
      <c r="A7" t="s">
        <v>313</v>
      </c>
      <c r="B7" t="s">
        <v>1151</v>
      </c>
      <c r="C7" t="s">
        <v>87</v>
      </c>
      <c r="D7">
        <v>1206</v>
      </c>
      <c r="E7" s="130">
        <v>0.5</v>
      </c>
      <c r="F7" s="166">
        <v>12.81</v>
      </c>
      <c r="G7" s="162">
        <v>45292</v>
      </c>
      <c r="H7" s="131">
        <f t="shared" si="0"/>
        <v>45292</v>
      </c>
      <c r="I7" s="166">
        <f t="shared" si="1"/>
        <v>6.4050000000000002</v>
      </c>
      <c r="J7">
        <f t="shared" si="2"/>
        <v>2024</v>
      </c>
      <c r="O7" t="s">
        <v>95</v>
      </c>
      <c r="P7" s="20">
        <v>45474</v>
      </c>
    </row>
    <row r="8" spans="1:16">
      <c r="A8" t="s">
        <v>313</v>
      </c>
      <c r="B8" t="s">
        <v>1061</v>
      </c>
      <c r="C8" t="s">
        <v>87</v>
      </c>
      <c r="D8">
        <v>1123</v>
      </c>
      <c r="E8" s="130">
        <v>2</v>
      </c>
      <c r="F8" s="166">
        <v>4.8099999999999996</v>
      </c>
      <c r="G8" s="162">
        <v>45292</v>
      </c>
      <c r="H8" s="131">
        <f t="shared" si="0"/>
        <v>45292</v>
      </c>
      <c r="I8" s="166">
        <f t="shared" si="1"/>
        <v>9.6199999999999992</v>
      </c>
      <c r="J8">
        <f t="shared" si="2"/>
        <v>2024</v>
      </c>
      <c r="O8" t="s">
        <v>96</v>
      </c>
      <c r="P8" s="20">
        <v>45505</v>
      </c>
    </row>
    <row r="9" spans="1:16">
      <c r="A9" t="s">
        <v>313</v>
      </c>
      <c r="B9" t="s">
        <v>470</v>
      </c>
      <c r="C9" t="s">
        <v>87</v>
      </c>
      <c r="D9">
        <v>1127</v>
      </c>
      <c r="E9" s="130">
        <v>4</v>
      </c>
      <c r="F9" s="166">
        <v>15.91</v>
      </c>
      <c r="G9" s="162">
        <v>45292</v>
      </c>
      <c r="H9" s="131">
        <f t="shared" si="0"/>
        <v>45292</v>
      </c>
      <c r="I9" s="166">
        <f t="shared" si="1"/>
        <v>63.64</v>
      </c>
      <c r="J9">
        <f t="shared" si="2"/>
        <v>2024</v>
      </c>
      <c r="O9" t="s">
        <v>97</v>
      </c>
      <c r="P9" s="20">
        <v>45536</v>
      </c>
    </row>
    <row r="10" spans="1:16">
      <c r="A10" t="s">
        <v>313</v>
      </c>
      <c r="B10" t="s">
        <v>1079</v>
      </c>
      <c r="C10" t="s">
        <v>87</v>
      </c>
      <c r="D10">
        <v>1141</v>
      </c>
      <c r="E10" s="130">
        <v>2</v>
      </c>
      <c r="F10" s="166">
        <v>10.25</v>
      </c>
      <c r="G10" s="162">
        <v>45292</v>
      </c>
      <c r="H10" s="131">
        <f t="shared" si="0"/>
        <v>45292</v>
      </c>
      <c r="I10" s="166">
        <f t="shared" si="1"/>
        <v>20.5</v>
      </c>
      <c r="J10">
        <f t="shared" si="2"/>
        <v>2024</v>
      </c>
      <c r="O10" t="s">
        <v>98</v>
      </c>
      <c r="P10" s="20">
        <v>45566</v>
      </c>
    </row>
    <row r="11" spans="1:16">
      <c r="A11" t="s">
        <v>313</v>
      </c>
      <c r="B11" t="s">
        <v>1074</v>
      </c>
      <c r="C11" t="s">
        <v>87</v>
      </c>
      <c r="D11">
        <v>1135</v>
      </c>
      <c r="E11" s="130">
        <v>8</v>
      </c>
      <c r="F11" s="166">
        <v>13.67</v>
      </c>
      <c r="G11" s="162">
        <v>45292</v>
      </c>
      <c r="H11" s="131">
        <f t="shared" si="0"/>
        <v>45292</v>
      </c>
      <c r="I11" s="166">
        <f t="shared" si="1"/>
        <v>109.36</v>
      </c>
      <c r="J11">
        <f t="shared" si="2"/>
        <v>2024</v>
      </c>
      <c r="O11" t="s">
        <v>99</v>
      </c>
      <c r="P11" s="20">
        <v>45597</v>
      </c>
    </row>
    <row r="12" spans="1:16">
      <c r="A12" t="s">
        <v>313</v>
      </c>
      <c r="B12" t="s">
        <v>1230</v>
      </c>
      <c r="C12" t="s">
        <v>87</v>
      </c>
      <c r="D12">
        <v>1281</v>
      </c>
      <c r="E12" s="130">
        <v>1</v>
      </c>
      <c r="F12" s="166">
        <v>5.77</v>
      </c>
      <c r="G12" s="162">
        <v>45292</v>
      </c>
      <c r="H12" s="131">
        <f t="shared" si="0"/>
        <v>45292</v>
      </c>
      <c r="I12" s="166">
        <f t="shared" si="1"/>
        <v>5.77</v>
      </c>
      <c r="J12">
        <f t="shared" si="2"/>
        <v>2024</v>
      </c>
      <c r="O12" t="s">
        <v>100</v>
      </c>
      <c r="P12" s="20">
        <v>45627</v>
      </c>
    </row>
    <row r="13" spans="1:16">
      <c r="A13" t="s">
        <v>313</v>
      </c>
      <c r="B13" t="s">
        <v>1137</v>
      </c>
      <c r="C13" t="s">
        <v>87</v>
      </c>
      <c r="D13">
        <v>1190</v>
      </c>
      <c r="E13" s="130">
        <v>1</v>
      </c>
      <c r="F13" s="166">
        <v>5.22</v>
      </c>
      <c r="G13" s="162">
        <v>45292</v>
      </c>
      <c r="H13" s="131">
        <f t="shared" si="0"/>
        <v>45292</v>
      </c>
      <c r="I13" s="166">
        <f t="shared" si="1"/>
        <v>5.22</v>
      </c>
      <c r="J13">
        <f t="shared" si="2"/>
        <v>2024</v>
      </c>
      <c r="O13" t="s">
        <v>101</v>
      </c>
      <c r="P13" s="20">
        <v>45658</v>
      </c>
    </row>
    <row r="14" spans="1:16">
      <c r="A14" t="s">
        <v>313</v>
      </c>
      <c r="B14" t="s">
        <v>1138</v>
      </c>
      <c r="C14" t="s">
        <v>87</v>
      </c>
      <c r="D14">
        <v>1191</v>
      </c>
      <c r="E14" s="130">
        <v>1</v>
      </c>
      <c r="F14" s="166">
        <v>10.43</v>
      </c>
      <c r="G14" s="162">
        <v>45292</v>
      </c>
      <c r="H14" s="131">
        <f t="shared" si="0"/>
        <v>45292</v>
      </c>
      <c r="I14" s="166">
        <f t="shared" si="1"/>
        <v>10.43</v>
      </c>
      <c r="J14">
        <f t="shared" si="2"/>
        <v>2024</v>
      </c>
      <c r="O14" t="s">
        <v>102</v>
      </c>
      <c r="P14" s="20">
        <v>45689</v>
      </c>
    </row>
    <row r="15" spans="1:16">
      <c r="A15" t="s">
        <v>313</v>
      </c>
      <c r="B15" t="s">
        <v>148</v>
      </c>
      <c r="C15" t="s">
        <v>87</v>
      </c>
      <c r="D15">
        <v>1219</v>
      </c>
      <c r="E15" s="130">
        <v>1</v>
      </c>
      <c r="F15" s="166">
        <v>6.33</v>
      </c>
      <c r="G15" s="162">
        <v>45292</v>
      </c>
      <c r="H15" s="131">
        <f t="shared" si="0"/>
        <v>45292</v>
      </c>
      <c r="I15" s="166">
        <f t="shared" si="1"/>
        <v>6.33</v>
      </c>
      <c r="J15">
        <f t="shared" si="2"/>
        <v>2024</v>
      </c>
      <c r="O15" t="s">
        <v>103</v>
      </c>
      <c r="P15" s="20">
        <v>45717</v>
      </c>
    </row>
    <row r="16" spans="1:16">
      <c r="A16" t="s">
        <v>313</v>
      </c>
      <c r="B16" t="s">
        <v>1145</v>
      </c>
      <c r="C16" t="s">
        <v>87</v>
      </c>
      <c r="D16">
        <v>1199</v>
      </c>
      <c r="E16" s="130">
        <v>2.5</v>
      </c>
      <c r="F16" s="166">
        <v>6.26</v>
      </c>
      <c r="G16" s="162">
        <v>45292</v>
      </c>
      <c r="H16" s="131">
        <f t="shared" si="0"/>
        <v>45292</v>
      </c>
      <c r="I16" s="166">
        <f t="shared" si="1"/>
        <v>15.649999999999999</v>
      </c>
      <c r="J16">
        <f t="shared" si="2"/>
        <v>2024</v>
      </c>
      <c r="O16" t="s">
        <v>104</v>
      </c>
      <c r="P16" s="20">
        <v>45748</v>
      </c>
    </row>
    <row r="17" spans="1:16">
      <c r="A17" t="s">
        <v>313</v>
      </c>
      <c r="B17" t="s">
        <v>1134</v>
      </c>
      <c r="C17" t="s">
        <v>87</v>
      </c>
      <c r="D17">
        <v>1188</v>
      </c>
      <c r="E17" s="130">
        <v>0.5</v>
      </c>
      <c r="F17" s="166">
        <v>12.95</v>
      </c>
      <c r="G17" s="162">
        <v>45292</v>
      </c>
      <c r="H17" s="131">
        <f t="shared" si="0"/>
        <v>45292</v>
      </c>
      <c r="I17" s="166">
        <f t="shared" si="1"/>
        <v>6.4749999999999996</v>
      </c>
      <c r="J17">
        <f t="shared" si="2"/>
        <v>2024</v>
      </c>
      <c r="O17" t="s">
        <v>105</v>
      </c>
      <c r="P17" s="20">
        <v>45778</v>
      </c>
    </row>
    <row r="18" spans="1:16">
      <c r="A18" t="s">
        <v>313</v>
      </c>
      <c r="B18" t="s">
        <v>1136</v>
      </c>
      <c r="C18" t="s">
        <v>87</v>
      </c>
      <c r="D18">
        <v>1189</v>
      </c>
      <c r="E18" s="130">
        <v>1</v>
      </c>
      <c r="F18" s="166">
        <v>7.96</v>
      </c>
      <c r="G18" s="162">
        <v>45292</v>
      </c>
      <c r="H18" s="131">
        <f t="shared" si="0"/>
        <v>45292</v>
      </c>
      <c r="I18" s="166">
        <f t="shared" si="1"/>
        <v>7.96</v>
      </c>
      <c r="J18">
        <f t="shared" si="2"/>
        <v>2024</v>
      </c>
      <c r="O18" t="s">
        <v>106</v>
      </c>
      <c r="P18" s="20">
        <v>45809</v>
      </c>
    </row>
    <row r="19" spans="1:16">
      <c r="A19" t="s">
        <v>313</v>
      </c>
      <c r="B19" t="s">
        <v>1177</v>
      </c>
      <c r="C19" t="s">
        <v>87</v>
      </c>
      <c r="D19">
        <v>1230</v>
      </c>
      <c r="E19" s="130">
        <v>6</v>
      </c>
      <c r="F19" s="166">
        <v>5.41</v>
      </c>
      <c r="G19" s="162">
        <v>45292</v>
      </c>
      <c r="H19" s="131">
        <f t="shared" si="0"/>
        <v>45292</v>
      </c>
      <c r="I19" s="166">
        <f t="shared" si="1"/>
        <v>32.46</v>
      </c>
      <c r="J19">
        <f t="shared" si="2"/>
        <v>2024</v>
      </c>
      <c r="O19" t="s">
        <v>107</v>
      </c>
      <c r="P19" s="20">
        <v>45839</v>
      </c>
    </row>
    <row r="20" spans="1:16">
      <c r="A20" t="s">
        <v>313</v>
      </c>
      <c r="B20" t="s">
        <v>1173</v>
      </c>
      <c r="C20" t="s">
        <v>87</v>
      </c>
      <c r="D20">
        <v>1226</v>
      </c>
      <c r="E20" s="130">
        <v>5</v>
      </c>
      <c r="F20" s="166">
        <v>12.93</v>
      </c>
      <c r="G20" s="162">
        <v>45292</v>
      </c>
      <c r="H20" s="131">
        <f t="shared" si="0"/>
        <v>45292</v>
      </c>
      <c r="I20" s="166">
        <f t="shared" si="1"/>
        <v>64.650000000000006</v>
      </c>
      <c r="J20">
        <f t="shared" si="2"/>
        <v>2024</v>
      </c>
      <c r="O20" t="s">
        <v>108</v>
      </c>
      <c r="P20" s="20">
        <v>45870</v>
      </c>
    </row>
    <row r="21" spans="1:16">
      <c r="A21" t="s">
        <v>313</v>
      </c>
      <c r="B21" t="s">
        <v>1169</v>
      </c>
      <c r="C21" t="s">
        <v>87</v>
      </c>
      <c r="D21">
        <v>1221</v>
      </c>
      <c r="E21" s="130">
        <v>6</v>
      </c>
      <c r="F21" s="166">
        <v>8.81</v>
      </c>
      <c r="G21" s="162">
        <v>45292</v>
      </c>
      <c r="H21" s="131">
        <f t="shared" si="0"/>
        <v>45292</v>
      </c>
      <c r="I21" s="166">
        <f t="shared" si="1"/>
        <v>52.86</v>
      </c>
      <c r="J21">
        <f t="shared" si="2"/>
        <v>2024</v>
      </c>
      <c r="O21" t="s">
        <v>109</v>
      </c>
      <c r="P21" s="20">
        <v>45901</v>
      </c>
    </row>
    <row r="22" spans="1:16">
      <c r="A22" t="s">
        <v>313</v>
      </c>
      <c r="B22" t="s">
        <v>1167</v>
      </c>
      <c r="C22" t="s">
        <v>87</v>
      </c>
      <c r="D22">
        <v>1218</v>
      </c>
      <c r="E22" s="130">
        <v>4</v>
      </c>
      <c r="F22" s="166">
        <v>2.34</v>
      </c>
      <c r="G22" s="162">
        <v>45292</v>
      </c>
      <c r="H22" s="131">
        <f t="shared" si="0"/>
        <v>45292</v>
      </c>
      <c r="I22" s="166">
        <f t="shared" si="1"/>
        <v>9.36</v>
      </c>
      <c r="J22">
        <f t="shared" si="2"/>
        <v>2024</v>
      </c>
      <c r="O22" t="s">
        <v>110</v>
      </c>
      <c r="P22" s="20">
        <v>45931</v>
      </c>
    </row>
    <row r="23" spans="1:16">
      <c r="A23" t="s">
        <v>313</v>
      </c>
      <c r="B23" t="s">
        <v>1129</v>
      </c>
      <c r="C23" t="s">
        <v>87</v>
      </c>
      <c r="D23">
        <v>1183</v>
      </c>
      <c r="E23" s="130">
        <v>1.5</v>
      </c>
      <c r="F23" s="166">
        <v>43</v>
      </c>
      <c r="G23" s="162">
        <v>45292</v>
      </c>
      <c r="H23" s="131">
        <f t="shared" si="0"/>
        <v>45292</v>
      </c>
      <c r="I23" s="166">
        <f t="shared" si="1"/>
        <v>64.5</v>
      </c>
      <c r="J23">
        <f t="shared" si="2"/>
        <v>2024</v>
      </c>
      <c r="O23" t="s">
        <v>84</v>
      </c>
      <c r="P23" s="20">
        <v>45962</v>
      </c>
    </row>
    <row r="24" spans="1:16">
      <c r="A24" t="s">
        <v>313</v>
      </c>
      <c r="B24" t="s">
        <v>1130</v>
      </c>
      <c r="C24" t="s">
        <v>87</v>
      </c>
      <c r="D24">
        <v>1184</v>
      </c>
      <c r="E24" s="130">
        <v>0.5</v>
      </c>
      <c r="F24" s="166">
        <v>29.46</v>
      </c>
      <c r="G24" s="162">
        <v>45292</v>
      </c>
      <c r="H24" s="131">
        <f t="shared" si="0"/>
        <v>45292</v>
      </c>
      <c r="I24" s="166">
        <f t="shared" si="1"/>
        <v>14.73</v>
      </c>
      <c r="J24">
        <f t="shared" si="2"/>
        <v>2024</v>
      </c>
    </row>
    <row r="25" spans="1:16">
      <c r="A25" t="s">
        <v>119</v>
      </c>
      <c r="B25" t="s">
        <v>157</v>
      </c>
      <c r="C25" t="s">
        <v>87</v>
      </c>
      <c r="D25">
        <v>2089</v>
      </c>
      <c r="E25" s="130">
        <v>1</v>
      </c>
      <c r="F25" s="166">
        <v>17.07</v>
      </c>
      <c r="G25" s="162">
        <v>45292</v>
      </c>
      <c r="H25" s="131">
        <f t="shared" si="0"/>
        <v>45292</v>
      </c>
      <c r="I25" s="166">
        <f t="shared" si="1"/>
        <v>17.07</v>
      </c>
      <c r="J25">
        <f t="shared" si="2"/>
        <v>2024</v>
      </c>
    </row>
    <row r="26" spans="1:16">
      <c r="A26" t="s">
        <v>119</v>
      </c>
      <c r="B26" t="s">
        <v>637</v>
      </c>
      <c r="C26" t="s">
        <v>87</v>
      </c>
      <c r="D26">
        <v>1101</v>
      </c>
      <c r="E26" s="130">
        <v>9</v>
      </c>
      <c r="F26" s="166">
        <v>7.24</v>
      </c>
      <c r="G26" s="162">
        <v>45292</v>
      </c>
      <c r="H26" s="131">
        <f t="shared" si="0"/>
        <v>45292</v>
      </c>
      <c r="I26" s="166">
        <f t="shared" si="1"/>
        <v>65.16</v>
      </c>
      <c r="J26">
        <f t="shared" si="2"/>
        <v>2024</v>
      </c>
    </row>
    <row r="27" spans="1:16">
      <c r="A27" t="s">
        <v>119</v>
      </c>
      <c r="B27" t="s">
        <v>174</v>
      </c>
      <c r="C27" t="s">
        <v>87</v>
      </c>
      <c r="D27">
        <v>1094</v>
      </c>
      <c r="E27" s="130">
        <v>2</v>
      </c>
      <c r="F27" s="166">
        <v>11.06</v>
      </c>
      <c r="G27" s="162">
        <v>45292</v>
      </c>
      <c r="H27" s="131">
        <f t="shared" si="0"/>
        <v>45292</v>
      </c>
      <c r="I27" s="166">
        <f t="shared" si="1"/>
        <v>22.12</v>
      </c>
      <c r="J27">
        <f t="shared" si="2"/>
        <v>2024</v>
      </c>
    </row>
    <row r="28" spans="1:16">
      <c r="A28" t="s">
        <v>119</v>
      </c>
      <c r="B28" t="s">
        <v>625</v>
      </c>
      <c r="C28" t="s">
        <v>87</v>
      </c>
      <c r="D28">
        <v>1092</v>
      </c>
      <c r="E28" s="130">
        <v>5</v>
      </c>
      <c r="F28" s="166">
        <v>4.2300000000000004</v>
      </c>
      <c r="G28" s="162">
        <v>45292</v>
      </c>
      <c r="H28" s="131">
        <f t="shared" si="0"/>
        <v>45292</v>
      </c>
      <c r="I28" s="166">
        <f t="shared" si="1"/>
        <v>21.150000000000002</v>
      </c>
      <c r="J28">
        <f t="shared" si="2"/>
        <v>2024</v>
      </c>
    </row>
    <row r="29" spans="1:16">
      <c r="A29" t="s">
        <v>313</v>
      </c>
      <c r="B29" t="s">
        <v>1080</v>
      </c>
      <c r="C29" t="s">
        <v>87</v>
      </c>
      <c r="D29">
        <v>1142</v>
      </c>
      <c r="E29" s="130">
        <v>3</v>
      </c>
      <c r="F29" s="166">
        <v>3.7</v>
      </c>
      <c r="G29" s="162">
        <v>45292</v>
      </c>
      <c r="H29" s="131">
        <f t="shared" si="0"/>
        <v>45292</v>
      </c>
      <c r="I29" s="166">
        <f t="shared" si="1"/>
        <v>11.100000000000001</v>
      </c>
      <c r="J29">
        <f t="shared" si="2"/>
        <v>2024</v>
      </c>
    </row>
    <row r="30" spans="1:16">
      <c r="A30" t="s">
        <v>313</v>
      </c>
      <c r="B30" t="s">
        <v>1083</v>
      </c>
      <c r="C30" t="s">
        <v>87</v>
      </c>
      <c r="D30">
        <v>1145</v>
      </c>
      <c r="E30" s="130">
        <v>6</v>
      </c>
      <c r="F30" s="166">
        <v>1.49</v>
      </c>
      <c r="G30" s="162">
        <v>45292</v>
      </c>
      <c r="H30" s="131">
        <f t="shared" si="0"/>
        <v>45292</v>
      </c>
      <c r="I30" s="166">
        <f t="shared" si="1"/>
        <v>8.94</v>
      </c>
      <c r="J30">
        <f t="shared" si="2"/>
        <v>2024</v>
      </c>
    </row>
    <row r="31" spans="1:16">
      <c r="A31" t="s">
        <v>313</v>
      </c>
      <c r="B31" t="s">
        <v>1099</v>
      </c>
      <c r="C31" t="s">
        <v>87</v>
      </c>
      <c r="D31">
        <v>1155</v>
      </c>
      <c r="E31" s="130">
        <v>1.5</v>
      </c>
      <c r="F31" s="166">
        <v>3.85</v>
      </c>
      <c r="G31" s="162">
        <v>45292</v>
      </c>
      <c r="H31" s="131">
        <f t="shared" si="0"/>
        <v>45292</v>
      </c>
      <c r="I31" s="166">
        <f t="shared" si="1"/>
        <v>5.7750000000000004</v>
      </c>
      <c r="J31">
        <f t="shared" si="2"/>
        <v>2024</v>
      </c>
    </row>
    <row r="32" spans="1:16">
      <c r="A32" t="s">
        <v>313</v>
      </c>
      <c r="B32" t="s">
        <v>1090</v>
      </c>
      <c r="C32" t="s">
        <v>87</v>
      </c>
      <c r="D32">
        <v>1150</v>
      </c>
      <c r="E32" s="130">
        <v>3</v>
      </c>
      <c r="F32" s="166">
        <v>8.68</v>
      </c>
      <c r="G32" s="162">
        <v>45292</v>
      </c>
      <c r="H32" s="131">
        <f t="shared" si="0"/>
        <v>45292</v>
      </c>
      <c r="I32" s="166">
        <f t="shared" si="1"/>
        <v>26.04</v>
      </c>
      <c r="J32">
        <f t="shared" si="2"/>
        <v>2024</v>
      </c>
    </row>
    <row r="33" spans="1:10">
      <c r="A33" t="s">
        <v>313</v>
      </c>
      <c r="B33" t="s">
        <v>1116</v>
      </c>
      <c r="C33" t="s">
        <v>87</v>
      </c>
      <c r="D33">
        <v>1171</v>
      </c>
      <c r="E33" s="130">
        <v>0.5</v>
      </c>
      <c r="F33" s="166">
        <v>2.65</v>
      </c>
      <c r="G33" s="162">
        <v>45292</v>
      </c>
      <c r="H33" s="131">
        <f t="shared" si="0"/>
        <v>45292</v>
      </c>
      <c r="I33" s="166">
        <f t="shared" si="1"/>
        <v>1.325</v>
      </c>
      <c r="J33">
        <f t="shared" si="2"/>
        <v>2024</v>
      </c>
    </row>
    <row r="34" spans="1:10">
      <c r="A34" t="s">
        <v>313</v>
      </c>
      <c r="B34" t="s">
        <v>1117</v>
      </c>
      <c r="C34" t="s">
        <v>87</v>
      </c>
      <c r="D34">
        <v>1172</v>
      </c>
      <c r="E34" s="130">
        <v>1</v>
      </c>
      <c r="F34" s="166">
        <v>15.33</v>
      </c>
      <c r="G34" s="162">
        <v>45292</v>
      </c>
      <c r="H34" s="131">
        <f t="shared" si="0"/>
        <v>45292</v>
      </c>
      <c r="I34" s="166">
        <f t="shared" si="1"/>
        <v>15.33</v>
      </c>
      <c r="J34">
        <f t="shared" si="2"/>
        <v>2024</v>
      </c>
    </row>
    <row r="35" spans="1:10">
      <c r="A35" t="s">
        <v>313</v>
      </c>
      <c r="B35" t="s">
        <v>1199</v>
      </c>
      <c r="C35" t="s">
        <v>87</v>
      </c>
      <c r="D35">
        <v>1248</v>
      </c>
      <c r="E35" s="130">
        <v>1</v>
      </c>
      <c r="F35" s="166">
        <v>45.93</v>
      </c>
      <c r="G35" s="162">
        <v>45292</v>
      </c>
      <c r="H35" s="131">
        <f t="shared" si="0"/>
        <v>45292</v>
      </c>
      <c r="I35" s="166">
        <f t="shared" si="1"/>
        <v>45.93</v>
      </c>
      <c r="J35">
        <f t="shared" si="2"/>
        <v>2024</v>
      </c>
    </row>
    <row r="36" spans="1:10">
      <c r="A36" t="s">
        <v>313</v>
      </c>
      <c r="B36" t="s">
        <v>124</v>
      </c>
      <c r="C36" t="s">
        <v>87</v>
      </c>
      <c r="D36">
        <v>1112</v>
      </c>
      <c r="E36" s="130">
        <v>2</v>
      </c>
      <c r="F36" s="166">
        <v>90.37</v>
      </c>
      <c r="G36" s="162">
        <v>45292</v>
      </c>
      <c r="H36" s="131">
        <f t="shared" si="0"/>
        <v>45292</v>
      </c>
      <c r="I36" s="166">
        <f t="shared" si="1"/>
        <v>180.74</v>
      </c>
      <c r="J36">
        <f t="shared" si="2"/>
        <v>2024</v>
      </c>
    </row>
    <row r="37" spans="1:10">
      <c r="A37" t="s">
        <v>313</v>
      </c>
      <c r="B37" t="s">
        <v>1062</v>
      </c>
      <c r="C37" t="s">
        <v>87</v>
      </c>
      <c r="D37">
        <v>1124</v>
      </c>
      <c r="E37" s="130">
        <v>1</v>
      </c>
      <c r="F37" s="166">
        <v>4.63</v>
      </c>
      <c r="G37" s="162">
        <v>45292</v>
      </c>
      <c r="H37" s="131">
        <f t="shared" si="0"/>
        <v>45292</v>
      </c>
      <c r="I37" s="166">
        <f t="shared" si="1"/>
        <v>4.63</v>
      </c>
      <c r="J37">
        <f t="shared" si="2"/>
        <v>2024</v>
      </c>
    </row>
    <row r="38" spans="1:10">
      <c r="A38" t="s">
        <v>313</v>
      </c>
      <c r="B38" t="s">
        <v>1077</v>
      </c>
      <c r="C38" t="s">
        <v>87</v>
      </c>
      <c r="D38">
        <v>1139</v>
      </c>
      <c r="E38" s="130">
        <v>0.5</v>
      </c>
      <c r="F38" s="166">
        <v>10.72</v>
      </c>
      <c r="G38" s="162">
        <v>45292</v>
      </c>
      <c r="H38" s="131">
        <f t="shared" si="0"/>
        <v>45292</v>
      </c>
      <c r="I38" s="166">
        <f t="shared" si="1"/>
        <v>5.36</v>
      </c>
      <c r="J38">
        <f t="shared" si="2"/>
        <v>2024</v>
      </c>
    </row>
    <row r="39" spans="1:10">
      <c r="A39" t="s">
        <v>313</v>
      </c>
      <c r="B39" t="s">
        <v>1053</v>
      </c>
      <c r="C39" t="s">
        <v>87</v>
      </c>
      <c r="D39">
        <v>1114</v>
      </c>
      <c r="E39" s="130">
        <v>2</v>
      </c>
      <c r="F39" s="166">
        <v>10.8</v>
      </c>
      <c r="G39" s="162">
        <v>45292</v>
      </c>
      <c r="H39" s="131">
        <f t="shared" si="0"/>
        <v>45292</v>
      </c>
      <c r="I39" s="166">
        <f t="shared" si="1"/>
        <v>21.6</v>
      </c>
      <c r="J39">
        <f t="shared" si="2"/>
        <v>2024</v>
      </c>
    </row>
    <row r="40" spans="1:10" ht="17.25" customHeight="1">
      <c r="A40" t="s">
        <v>313</v>
      </c>
      <c r="B40" t="s">
        <v>1082</v>
      </c>
      <c r="C40" t="s">
        <v>87</v>
      </c>
      <c r="D40">
        <v>1144</v>
      </c>
      <c r="E40" s="130">
        <v>7</v>
      </c>
      <c r="F40" s="166">
        <v>5.39</v>
      </c>
      <c r="G40" s="162">
        <v>45292</v>
      </c>
      <c r="H40" s="131">
        <f t="shared" si="0"/>
        <v>45292</v>
      </c>
      <c r="I40" s="166">
        <f t="shared" si="1"/>
        <v>37.729999999999997</v>
      </c>
      <c r="J40">
        <f t="shared" si="2"/>
        <v>2024</v>
      </c>
    </row>
    <row r="41" spans="1:10">
      <c r="A41" t="s">
        <v>313</v>
      </c>
      <c r="B41" t="s">
        <v>1067</v>
      </c>
      <c r="C41" t="s">
        <v>87</v>
      </c>
      <c r="D41">
        <v>1129</v>
      </c>
      <c r="E41" s="130">
        <v>3</v>
      </c>
      <c r="F41" s="166">
        <v>6.07</v>
      </c>
      <c r="G41" s="162">
        <v>45292</v>
      </c>
      <c r="H41" s="131">
        <f t="shared" si="0"/>
        <v>45292</v>
      </c>
      <c r="I41" s="166">
        <f t="shared" si="1"/>
        <v>18.21</v>
      </c>
      <c r="J41">
        <f t="shared" si="2"/>
        <v>2024</v>
      </c>
    </row>
    <row r="42" spans="1:10">
      <c r="A42" t="s">
        <v>313</v>
      </c>
      <c r="B42" t="s">
        <v>1069</v>
      </c>
      <c r="C42" t="s">
        <v>87</v>
      </c>
      <c r="D42">
        <v>1131</v>
      </c>
      <c r="E42" s="130">
        <v>5</v>
      </c>
      <c r="F42" s="166">
        <v>2.35</v>
      </c>
      <c r="G42" s="162">
        <v>45292</v>
      </c>
      <c r="H42" s="131">
        <f t="shared" si="0"/>
        <v>45292</v>
      </c>
      <c r="I42" s="166">
        <f t="shared" si="1"/>
        <v>11.75</v>
      </c>
      <c r="J42">
        <f t="shared" si="2"/>
        <v>2024</v>
      </c>
    </row>
    <row r="43" spans="1:10">
      <c r="A43" t="s">
        <v>313</v>
      </c>
      <c r="B43" t="s">
        <v>1131</v>
      </c>
      <c r="C43" t="s">
        <v>87</v>
      </c>
      <c r="D43">
        <v>1185</v>
      </c>
      <c r="E43" s="130">
        <v>1</v>
      </c>
      <c r="F43" s="166">
        <v>45.68</v>
      </c>
      <c r="G43" s="162">
        <v>45292</v>
      </c>
      <c r="H43" s="131">
        <f t="shared" si="0"/>
        <v>45292</v>
      </c>
      <c r="I43" s="166">
        <f t="shared" si="1"/>
        <v>45.68</v>
      </c>
      <c r="J43">
        <f t="shared" si="2"/>
        <v>2024</v>
      </c>
    </row>
    <row r="44" spans="1:10">
      <c r="A44" t="s">
        <v>313</v>
      </c>
      <c r="B44" t="s">
        <v>1160</v>
      </c>
      <c r="C44" t="s">
        <v>87</v>
      </c>
      <c r="D44">
        <v>1212</v>
      </c>
      <c r="E44" s="130">
        <v>1</v>
      </c>
      <c r="F44" s="166">
        <v>59.6</v>
      </c>
      <c r="G44" s="162">
        <v>45292</v>
      </c>
      <c r="H44" s="131">
        <f t="shared" si="0"/>
        <v>45292</v>
      </c>
      <c r="I44" s="166">
        <f t="shared" si="1"/>
        <v>59.6</v>
      </c>
      <c r="J44">
        <f t="shared" si="2"/>
        <v>2024</v>
      </c>
    </row>
    <row r="45" spans="1:10">
      <c r="A45" t="s">
        <v>313</v>
      </c>
      <c r="B45" t="s">
        <v>1163</v>
      </c>
      <c r="C45" t="s">
        <v>87</v>
      </c>
      <c r="D45">
        <v>1215</v>
      </c>
      <c r="E45" s="130">
        <v>2</v>
      </c>
      <c r="F45" s="166">
        <v>5.37</v>
      </c>
      <c r="G45" s="162">
        <v>45292</v>
      </c>
      <c r="H45" s="131">
        <f t="shared" si="0"/>
        <v>45292</v>
      </c>
      <c r="I45" s="166">
        <f t="shared" si="1"/>
        <v>10.74</v>
      </c>
      <c r="J45">
        <f t="shared" si="2"/>
        <v>2024</v>
      </c>
    </row>
    <row r="46" spans="1:10">
      <c r="A46" t="s">
        <v>313</v>
      </c>
      <c r="B46" t="s">
        <v>1122</v>
      </c>
      <c r="C46" t="s">
        <v>87</v>
      </c>
      <c r="D46">
        <v>1176</v>
      </c>
      <c r="E46" s="130">
        <v>1</v>
      </c>
      <c r="F46" s="166">
        <v>5.36</v>
      </c>
      <c r="G46" s="162">
        <v>45292</v>
      </c>
      <c r="H46" s="131">
        <f t="shared" si="0"/>
        <v>45292</v>
      </c>
      <c r="I46" s="166">
        <f t="shared" si="1"/>
        <v>5.36</v>
      </c>
      <c r="J46">
        <f t="shared" si="2"/>
        <v>2024</v>
      </c>
    </row>
    <row r="47" spans="1:10">
      <c r="A47" t="s">
        <v>313</v>
      </c>
      <c r="B47" t="s">
        <v>1128</v>
      </c>
      <c r="C47" t="s">
        <v>87</v>
      </c>
      <c r="D47">
        <v>1182</v>
      </c>
      <c r="E47" s="130">
        <v>2</v>
      </c>
      <c r="F47" s="166">
        <v>29.62</v>
      </c>
      <c r="G47" s="162">
        <v>45292</v>
      </c>
      <c r="H47" s="131">
        <f t="shared" si="0"/>
        <v>45292</v>
      </c>
      <c r="I47" s="166">
        <f t="shared" si="1"/>
        <v>59.24</v>
      </c>
      <c r="J47">
        <f t="shared" si="2"/>
        <v>2024</v>
      </c>
    </row>
    <row r="48" spans="1:10">
      <c r="A48" t="s">
        <v>313</v>
      </c>
      <c r="B48" t="s">
        <v>1058</v>
      </c>
      <c r="C48" t="s">
        <v>87</v>
      </c>
      <c r="D48">
        <v>1119</v>
      </c>
      <c r="E48" s="130">
        <v>4</v>
      </c>
      <c r="F48" s="166">
        <v>8.56</v>
      </c>
      <c r="G48" s="162">
        <v>45292</v>
      </c>
      <c r="H48" s="131">
        <f t="shared" si="0"/>
        <v>45292</v>
      </c>
      <c r="I48" s="166">
        <f t="shared" si="1"/>
        <v>34.24</v>
      </c>
      <c r="J48">
        <f t="shared" si="2"/>
        <v>2024</v>
      </c>
    </row>
    <row r="49" spans="1:10">
      <c r="A49" t="s">
        <v>313</v>
      </c>
      <c r="B49" t="s">
        <v>1190</v>
      </c>
      <c r="C49" t="s">
        <v>87</v>
      </c>
      <c r="D49">
        <v>1240</v>
      </c>
      <c r="E49" s="130">
        <v>5</v>
      </c>
      <c r="F49" s="166">
        <v>6.28</v>
      </c>
      <c r="G49" s="162">
        <v>45292</v>
      </c>
      <c r="H49" s="131">
        <f t="shared" si="0"/>
        <v>45292</v>
      </c>
      <c r="I49" s="166">
        <f t="shared" si="1"/>
        <v>31.400000000000002</v>
      </c>
      <c r="J49">
        <f t="shared" si="2"/>
        <v>2024</v>
      </c>
    </row>
    <row r="50" spans="1:10">
      <c r="A50" t="s">
        <v>313</v>
      </c>
      <c r="B50" t="s">
        <v>1258</v>
      </c>
      <c r="C50" t="s">
        <v>87</v>
      </c>
      <c r="D50">
        <v>1309</v>
      </c>
      <c r="E50" s="130">
        <v>1</v>
      </c>
      <c r="F50" s="166">
        <v>12.8</v>
      </c>
      <c r="G50" s="162">
        <v>45292</v>
      </c>
      <c r="H50" s="131">
        <f t="shared" si="0"/>
        <v>45292</v>
      </c>
      <c r="I50" s="166">
        <f t="shared" si="1"/>
        <v>12.8</v>
      </c>
      <c r="J50">
        <f t="shared" si="2"/>
        <v>2024</v>
      </c>
    </row>
    <row r="51" spans="1:10">
      <c r="A51" t="s">
        <v>313</v>
      </c>
      <c r="B51" t="s">
        <v>1260</v>
      </c>
      <c r="C51" t="s">
        <v>87</v>
      </c>
      <c r="D51">
        <v>1311</v>
      </c>
      <c r="E51" s="130">
        <v>3</v>
      </c>
      <c r="F51" s="166">
        <v>19.2</v>
      </c>
      <c r="G51" s="162">
        <v>45292</v>
      </c>
      <c r="H51" s="131">
        <f t="shared" si="0"/>
        <v>45292</v>
      </c>
      <c r="I51" s="166">
        <f t="shared" si="1"/>
        <v>57.599999999999994</v>
      </c>
      <c r="J51">
        <f t="shared" si="2"/>
        <v>2024</v>
      </c>
    </row>
    <row r="52" spans="1:10">
      <c r="A52" t="s">
        <v>313</v>
      </c>
      <c r="B52" t="s">
        <v>1223</v>
      </c>
      <c r="C52" t="s">
        <v>87</v>
      </c>
      <c r="D52">
        <v>1270</v>
      </c>
      <c r="E52" s="130">
        <v>1</v>
      </c>
      <c r="F52" s="166">
        <v>9.68</v>
      </c>
      <c r="G52" s="162">
        <v>45292</v>
      </c>
      <c r="H52" s="131">
        <f t="shared" si="0"/>
        <v>45292</v>
      </c>
      <c r="I52" s="166">
        <f t="shared" si="1"/>
        <v>9.68</v>
      </c>
      <c r="J52">
        <f t="shared" si="2"/>
        <v>2024</v>
      </c>
    </row>
    <row r="53" spans="1:10">
      <c r="A53" t="s">
        <v>313</v>
      </c>
      <c r="B53" t="s">
        <v>1224</v>
      </c>
      <c r="C53" t="s">
        <v>87</v>
      </c>
      <c r="D53">
        <v>1271</v>
      </c>
      <c r="E53" s="130">
        <v>1</v>
      </c>
      <c r="F53" s="166">
        <v>9.0299999999999994</v>
      </c>
      <c r="G53" s="162">
        <v>45292</v>
      </c>
      <c r="H53" s="131">
        <f t="shared" si="0"/>
        <v>45292</v>
      </c>
      <c r="I53" s="166">
        <f t="shared" si="1"/>
        <v>9.0299999999999994</v>
      </c>
      <c r="J53">
        <f t="shared" si="2"/>
        <v>2024</v>
      </c>
    </row>
    <row r="54" spans="1:10">
      <c r="A54" t="s">
        <v>313</v>
      </c>
      <c r="B54" t="s">
        <v>1222</v>
      </c>
      <c r="C54" t="s">
        <v>87</v>
      </c>
      <c r="D54">
        <v>1269</v>
      </c>
      <c r="E54" s="130">
        <v>2</v>
      </c>
      <c r="F54" s="166">
        <v>7.25</v>
      </c>
      <c r="G54" s="162">
        <v>45292</v>
      </c>
      <c r="H54" s="131">
        <f t="shared" si="0"/>
        <v>45292</v>
      </c>
      <c r="I54" s="166">
        <f t="shared" si="1"/>
        <v>14.5</v>
      </c>
      <c r="J54">
        <f t="shared" si="2"/>
        <v>2024</v>
      </c>
    </row>
    <row r="55" spans="1:10">
      <c r="A55" t="s">
        <v>313</v>
      </c>
      <c r="B55" t="s">
        <v>1159</v>
      </c>
      <c r="C55" t="s">
        <v>87</v>
      </c>
      <c r="D55">
        <v>1211</v>
      </c>
      <c r="E55" s="130">
        <v>3</v>
      </c>
      <c r="F55" s="166">
        <v>3.08</v>
      </c>
      <c r="G55" s="162">
        <v>45292</v>
      </c>
      <c r="H55" s="131">
        <f t="shared" si="0"/>
        <v>45292</v>
      </c>
      <c r="I55" s="166">
        <f t="shared" si="1"/>
        <v>9.24</v>
      </c>
      <c r="J55">
        <f t="shared" si="2"/>
        <v>2024</v>
      </c>
    </row>
    <row r="56" spans="1:10">
      <c r="A56" t="s">
        <v>313</v>
      </c>
      <c r="B56" t="s">
        <v>1158</v>
      </c>
      <c r="C56" t="s">
        <v>87</v>
      </c>
      <c r="D56">
        <v>1210</v>
      </c>
      <c r="E56" s="130">
        <v>3</v>
      </c>
      <c r="F56" s="166">
        <v>11.63</v>
      </c>
      <c r="G56" s="162">
        <v>45292</v>
      </c>
      <c r="H56" s="131">
        <f t="shared" si="0"/>
        <v>45292</v>
      </c>
      <c r="I56" s="166">
        <f t="shared" si="1"/>
        <v>34.89</v>
      </c>
      <c r="J56">
        <f t="shared" si="2"/>
        <v>2024</v>
      </c>
    </row>
    <row r="57" spans="1:10">
      <c r="A57" t="s">
        <v>313</v>
      </c>
      <c r="B57" t="s">
        <v>612</v>
      </c>
      <c r="C57" t="s">
        <v>87</v>
      </c>
      <c r="D57">
        <v>1277</v>
      </c>
      <c r="E57" s="130">
        <v>8</v>
      </c>
      <c r="F57" s="166">
        <v>3.79</v>
      </c>
      <c r="G57" s="162">
        <v>45292</v>
      </c>
      <c r="H57" s="131">
        <f t="shared" si="0"/>
        <v>45292</v>
      </c>
      <c r="I57" s="166">
        <f t="shared" si="1"/>
        <v>30.32</v>
      </c>
      <c r="J57">
        <f t="shared" si="2"/>
        <v>2024</v>
      </c>
    </row>
    <row r="58" spans="1:10">
      <c r="A58" t="s">
        <v>313</v>
      </c>
      <c r="B58" t="s">
        <v>1244</v>
      </c>
      <c r="C58" t="s">
        <v>87</v>
      </c>
      <c r="D58">
        <v>1296</v>
      </c>
      <c r="E58" s="130">
        <v>1.5</v>
      </c>
      <c r="F58" s="166">
        <v>5.9</v>
      </c>
      <c r="G58" s="162">
        <v>45292</v>
      </c>
      <c r="H58" s="131">
        <f t="shared" si="0"/>
        <v>45292</v>
      </c>
      <c r="I58" s="166">
        <f t="shared" si="1"/>
        <v>8.8500000000000014</v>
      </c>
      <c r="J58">
        <f t="shared" si="2"/>
        <v>2024</v>
      </c>
    </row>
    <row r="59" spans="1:10">
      <c r="A59" t="s">
        <v>313</v>
      </c>
      <c r="B59" t="s">
        <v>1242</v>
      </c>
      <c r="C59" t="s">
        <v>87</v>
      </c>
      <c r="D59">
        <v>1294</v>
      </c>
      <c r="E59" s="130">
        <v>1.5</v>
      </c>
      <c r="F59" s="166">
        <v>5.44</v>
      </c>
      <c r="G59" s="162">
        <v>45292</v>
      </c>
      <c r="H59" s="131">
        <f t="shared" si="0"/>
        <v>45292</v>
      </c>
      <c r="I59" s="166">
        <f t="shared" si="1"/>
        <v>8.16</v>
      </c>
      <c r="J59">
        <f t="shared" si="2"/>
        <v>2024</v>
      </c>
    </row>
    <row r="60" spans="1:10">
      <c r="A60" t="s">
        <v>313</v>
      </c>
      <c r="B60" t="s">
        <v>1245</v>
      </c>
      <c r="C60" t="s">
        <v>87</v>
      </c>
      <c r="D60">
        <v>1297</v>
      </c>
      <c r="E60" s="130">
        <v>2</v>
      </c>
      <c r="F60" s="166">
        <v>8.1199999999999992</v>
      </c>
      <c r="G60" s="162">
        <v>45292</v>
      </c>
      <c r="H60" s="131">
        <f t="shared" si="0"/>
        <v>45292</v>
      </c>
      <c r="I60" s="166">
        <f t="shared" si="1"/>
        <v>16.239999999999998</v>
      </c>
      <c r="J60">
        <f t="shared" si="2"/>
        <v>2024</v>
      </c>
    </row>
    <row r="61" spans="1:10">
      <c r="A61" t="s">
        <v>313</v>
      </c>
      <c r="B61" t="s">
        <v>1246</v>
      </c>
      <c r="C61" t="s">
        <v>87</v>
      </c>
      <c r="D61">
        <v>1298</v>
      </c>
      <c r="E61" s="130">
        <v>1</v>
      </c>
      <c r="F61" s="166">
        <v>8.9700000000000006</v>
      </c>
      <c r="G61" s="162">
        <v>45292</v>
      </c>
      <c r="H61" s="131">
        <f t="shared" si="0"/>
        <v>45292</v>
      </c>
      <c r="I61" s="166">
        <f t="shared" si="1"/>
        <v>8.9700000000000006</v>
      </c>
      <c r="J61">
        <f t="shared" si="2"/>
        <v>2024</v>
      </c>
    </row>
    <row r="62" spans="1:10">
      <c r="A62" t="s">
        <v>313</v>
      </c>
      <c r="B62" t="s">
        <v>1243</v>
      </c>
      <c r="C62" t="s">
        <v>87</v>
      </c>
      <c r="D62">
        <v>1295</v>
      </c>
      <c r="E62" s="130">
        <v>8</v>
      </c>
      <c r="F62" s="166">
        <v>15.17</v>
      </c>
      <c r="G62" s="162">
        <v>45292</v>
      </c>
      <c r="H62" s="131">
        <f t="shared" si="0"/>
        <v>45292</v>
      </c>
      <c r="I62" s="166">
        <f t="shared" si="1"/>
        <v>121.36</v>
      </c>
      <c r="J62">
        <f t="shared" si="2"/>
        <v>2024</v>
      </c>
    </row>
    <row r="63" spans="1:10">
      <c r="A63" t="s">
        <v>313</v>
      </c>
      <c r="B63" t="s">
        <v>1207</v>
      </c>
      <c r="C63" t="s">
        <v>87</v>
      </c>
      <c r="D63">
        <v>1254</v>
      </c>
      <c r="E63" s="130">
        <v>1</v>
      </c>
      <c r="F63" s="166">
        <v>20.28</v>
      </c>
      <c r="G63" s="162">
        <v>45292</v>
      </c>
      <c r="H63" s="131">
        <f t="shared" si="0"/>
        <v>45292</v>
      </c>
      <c r="I63" s="166">
        <f t="shared" si="1"/>
        <v>20.28</v>
      </c>
      <c r="J63">
        <f t="shared" si="2"/>
        <v>2024</v>
      </c>
    </row>
    <row r="64" spans="1:10">
      <c r="A64" t="s">
        <v>313</v>
      </c>
      <c r="B64" t="s">
        <v>1121</v>
      </c>
      <c r="C64" t="s">
        <v>87</v>
      </c>
      <c r="D64">
        <v>1175</v>
      </c>
      <c r="E64" s="130">
        <v>1</v>
      </c>
      <c r="F64" s="166">
        <v>13.53</v>
      </c>
      <c r="G64" s="162">
        <v>45292</v>
      </c>
      <c r="H64" s="131">
        <f t="shared" si="0"/>
        <v>45292</v>
      </c>
      <c r="I64" s="166">
        <f t="shared" si="1"/>
        <v>13.53</v>
      </c>
      <c r="J64">
        <f t="shared" si="2"/>
        <v>2024</v>
      </c>
    </row>
    <row r="65" spans="1:10">
      <c r="A65" t="s">
        <v>313</v>
      </c>
      <c r="B65" t="s">
        <v>1127</v>
      </c>
      <c r="C65" t="s">
        <v>87</v>
      </c>
      <c r="D65">
        <v>1181</v>
      </c>
      <c r="E65" s="130">
        <v>1</v>
      </c>
      <c r="F65" s="166">
        <v>14.58</v>
      </c>
      <c r="G65" s="162">
        <v>45292</v>
      </c>
      <c r="H65" s="131">
        <f t="shared" si="0"/>
        <v>45292</v>
      </c>
      <c r="I65" s="166">
        <f t="shared" si="1"/>
        <v>14.58</v>
      </c>
      <c r="J65">
        <f t="shared" si="2"/>
        <v>2024</v>
      </c>
    </row>
    <row r="66" spans="1:10">
      <c r="A66" t="s">
        <v>118</v>
      </c>
      <c r="B66" t="s">
        <v>970</v>
      </c>
      <c r="C66" t="s">
        <v>87</v>
      </c>
      <c r="D66">
        <v>1657</v>
      </c>
      <c r="E66" s="130">
        <v>3</v>
      </c>
      <c r="F66" s="166">
        <v>18.8</v>
      </c>
      <c r="G66" s="162">
        <v>45292</v>
      </c>
      <c r="H66" s="131">
        <f t="shared" ref="H66:H129" si="3">DATE(YEAR(G66),MONTH(G66),1)</f>
        <v>45292</v>
      </c>
      <c r="I66" s="166">
        <f t="shared" ref="I66:I129" si="4">E66*F66</f>
        <v>56.400000000000006</v>
      </c>
      <c r="J66">
        <f t="shared" ref="J66:J129" si="5">YEAR(G66)</f>
        <v>2024</v>
      </c>
    </row>
    <row r="67" spans="1:10">
      <c r="A67" t="s">
        <v>118</v>
      </c>
      <c r="B67" t="s">
        <v>968</v>
      </c>
      <c r="C67" t="s">
        <v>87</v>
      </c>
      <c r="D67">
        <v>1655</v>
      </c>
      <c r="E67" s="130">
        <v>4</v>
      </c>
      <c r="F67" s="166">
        <v>18.8</v>
      </c>
      <c r="G67" s="162">
        <v>45292</v>
      </c>
      <c r="H67" s="131">
        <f t="shared" si="3"/>
        <v>45292</v>
      </c>
      <c r="I67" s="166">
        <f t="shared" si="4"/>
        <v>75.2</v>
      </c>
      <c r="J67">
        <f t="shared" si="5"/>
        <v>2024</v>
      </c>
    </row>
    <row r="68" spans="1:10">
      <c r="A68" t="s">
        <v>313</v>
      </c>
      <c r="B68" t="s">
        <v>559</v>
      </c>
      <c r="C68" t="s">
        <v>87</v>
      </c>
      <c r="D68">
        <v>2191</v>
      </c>
      <c r="E68" s="130">
        <v>4</v>
      </c>
      <c r="F68" s="166">
        <v>2.68</v>
      </c>
      <c r="G68" s="162">
        <v>45292</v>
      </c>
      <c r="H68" s="131">
        <f t="shared" si="3"/>
        <v>45292</v>
      </c>
      <c r="I68" s="166">
        <f t="shared" si="4"/>
        <v>10.72</v>
      </c>
      <c r="J68">
        <f t="shared" si="5"/>
        <v>2024</v>
      </c>
    </row>
    <row r="69" spans="1:10">
      <c r="A69" t="s">
        <v>313</v>
      </c>
      <c r="B69" t="s">
        <v>1250</v>
      </c>
      <c r="C69" t="s">
        <v>87</v>
      </c>
      <c r="D69">
        <v>1301</v>
      </c>
      <c r="E69" s="130">
        <v>5</v>
      </c>
      <c r="F69" s="166">
        <v>2.19</v>
      </c>
      <c r="G69" s="162">
        <v>45292</v>
      </c>
      <c r="H69" s="131">
        <f t="shared" si="3"/>
        <v>45292</v>
      </c>
      <c r="I69" s="166">
        <f t="shared" si="4"/>
        <v>10.95</v>
      </c>
      <c r="J69">
        <f t="shared" si="5"/>
        <v>2024</v>
      </c>
    </row>
    <row r="70" spans="1:10">
      <c r="A70" t="s">
        <v>118</v>
      </c>
      <c r="B70" t="s">
        <v>978</v>
      </c>
      <c r="C70" t="s">
        <v>87</v>
      </c>
      <c r="D70">
        <v>1659</v>
      </c>
      <c r="E70" s="130">
        <v>1</v>
      </c>
      <c r="F70" s="166">
        <v>33.89</v>
      </c>
      <c r="G70" s="162">
        <v>45292</v>
      </c>
      <c r="H70" s="131">
        <f t="shared" si="3"/>
        <v>45292</v>
      </c>
      <c r="I70" s="166">
        <f t="shared" si="4"/>
        <v>33.89</v>
      </c>
      <c r="J70">
        <f t="shared" si="5"/>
        <v>2024</v>
      </c>
    </row>
    <row r="71" spans="1:10">
      <c r="A71" t="s">
        <v>118</v>
      </c>
      <c r="B71" t="s">
        <v>980</v>
      </c>
      <c r="C71" t="s">
        <v>87</v>
      </c>
      <c r="D71">
        <v>1661</v>
      </c>
      <c r="E71" s="130">
        <v>1</v>
      </c>
      <c r="F71" s="166">
        <v>55.53</v>
      </c>
      <c r="G71" s="162">
        <v>45292</v>
      </c>
      <c r="H71" s="131">
        <f t="shared" si="3"/>
        <v>45292</v>
      </c>
      <c r="I71" s="166">
        <f t="shared" si="4"/>
        <v>55.53</v>
      </c>
      <c r="J71">
        <f t="shared" si="5"/>
        <v>2024</v>
      </c>
    </row>
    <row r="72" spans="1:10">
      <c r="A72" t="s">
        <v>118</v>
      </c>
      <c r="B72" t="s">
        <v>981</v>
      </c>
      <c r="C72" t="s">
        <v>87</v>
      </c>
      <c r="D72">
        <v>1662</v>
      </c>
      <c r="E72" s="130">
        <v>0.8</v>
      </c>
      <c r="F72" s="166">
        <v>60.07</v>
      </c>
      <c r="G72" s="162">
        <v>45292</v>
      </c>
      <c r="H72" s="131">
        <f t="shared" si="3"/>
        <v>45292</v>
      </c>
      <c r="I72" s="166">
        <f t="shared" si="4"/>
        <v>48.056000000000004</v>
      </c>
      <c r="J72">
        <f t="shared" si="5"/>
        <v>2024</v>
      </c>
    </row>
    <row r="73" spans="1:10">
      <c r="A73" t="s">
        <v>118</v>
      </c>
      <c r="B73" t="s">
        <v>982</v>
      </c>
      <c r="C73" t="s">
        <v>87</v>
      </c>
      <c r="D73">
        <v>1663</v>
      </c>
      <c r="E73" s="130">
        <v>0.9</v>
      </c>
      <c r="F73" s="166">
        <v>55.53</v>
      </c>
      <c r="G73" s="162">
        <v>45292</v>
      </c>
      <c r="H73" s="131">
        <f t="shared" si="3"/>
        <v>45292</v>
      </c>
      <c r="I73" s="166">
        <f t="shared" si="4"/>
        <v>49.977000000000004</v>
      </c>
      <c r="J73">
        <f t="shared" si="5"/>
        <v>2024</v>
      </c>
    </row>
    <row r="74" spans="1:10">
      <c r="A74" t="s">
        <v>313</v>
      </c>
      <c r="B74" t="s">
        <v>1256</v>
      </c>
      <c r="C74" t="s">
        <v>87</v>
      </c>
      <c r="D74">
        <v>1307</v>
      </c>
      <c r="E74" s="130">
        <v>7</v>
      </c>
      <c r="F74" s="166">
        <v>16.989999999999998</v>
      </c>
      <c r="G74" s="162">
        <v>45292</v>
      </c>
      <c r="H74" s="131">
        <f t="shared" si="3"/>
        <v>45292</v>
      </c>
      <c r="I74" s="166">
        <f t="shared" si="4"/>
        <v>118.92999999999999</v>
      </c>
      <c r="J74">
        <f t="shared" si="5"/>
        <v>2024</v>
      </c>
    </row>
    <row r="75" spans="1:10">
      <c r="A75" t="s">
        <v>313</v>
      </c>
      <c r="B75" t="s">
        <v>1211</v>
      </c>
      <c r="C75" t="s">
        <v>87</v>
      </c>
      <c r="D75">
        <v>1257</v>
      </c>
      <c r="E75" s="130">
        <v>2</v>
      </c>
      <c r="F75" s="166">
        <v>17.68</v>
      </c>
      <c r="G75" s="162">
        <v>45292</v>
      </c>
      <c r="H75" s="131">
        <f t="shared" si="3"/>
        <v>45292</v>
      </c>
      <c r="I75" s="166">
        <f t="shared" si="4"/>
        <v>35.36</v>
      </c>
      <c r="J75">
        <f t="shared" si="5"/>
        <v>2024</v>
      </c>
    </row>
    <row r="76" spans="1:10">
      <c r="A76" t="s">
        <v>313</v>
      </c>
      <c r="B76" t="s">
        <v>1204</v>
      </c>
      <c r="C76" t="s">
        <v>87</v>
      </c>
      <c r="D76">
        <v>1252</v>
      </c>
      <c r="E76" s="130">
        <v>12</v>
      </c>
      <c r="F76" s="166">
        <v>3.49</v>
      </c>
      <c r="G76" s="162">
        <v>45292</v>
      </c>
      <c r="H76" s="131">
        <f t="shared" si="3"/>
        <v>45292</v>
      </c>
      <c r="I76" s="166">
        <f t="shared" si="4"/>
        <v>41.88</v>
      </c>
      <c r="J76">
        <f t="shared" si="5"/>
        <v>2024</v>
      </c>
    </row>
    <row r="77" spans="1:10">
      <c r="A77" t="s">
        <v>313</v>
      </c>
      <c r="B77" t="s">
        <v>1164</v>
      </c>
      <c r="C77" t="s">
        <v>87</v>
      </c>
      <c r="D77">
        <v>1216</v>
      </c>
      <c r="E77" s="130">
        <v>5</v>
      </c>
      <c r="F77" s="166">
        <v>2.37</v>
      </c>
      <c r="G77" s="162">
        <v>45292</v>
      </c>
      <c r="H77" s="131">
        <f t="shared" si="3"/>
        <v>45292</v>
      </c>
      <c r="I77" s="166">
        <f t="shared" si="4"/>
        <v>11.850000000000001</v>
      </c>
      <c r="J77">
        <f t="shared" si="5"/>
        <v>2024</v>
      </c>
    </row>
    <row r="78" spans="1:10">
      <c r="A78" t="s">
        <v>119</v>
      </c>
      <c r="B78" t="s">
        <v>630</v>
      </c>
      <c r="C78" t="s">
        <v>87</v>
      </c>
      <c r="D78">
        <v>1367</v>
      </c>
      <c r="E78" s="130">
        <v>3</v>
      </c>
      <c r="F78" s="166">
        <v>21.3</v>
      </c>
      <c r="G78" s="162">
        <v>45292</v>
      </c>
      <c r="H78" s="131">
        <f t="shared" si="3"/>
        <v>45292</v>
      </c>
      <c r="I78" s="166">
        <f t="shared" si="4"/>
        <v>63.900000000000006</v>
      </c>
      <c r="J78">
        <f t="shared" si="5"/>
        <v>2024</v>
      </c>
    </row>
    <row r="79" spans="1:10">
      <c r="A79" t="s">
        <v>313</v>
      </c>
      <c r="B79" t="s">
        <v>1227</v>
      </c>
      <c r="C79" t="s">
        <v>87</v>
      </c>
      <c r="D79">
        <v>1274</v>
      </c>
      <c r="E79" s="130">
        <v>3</v>
      </c>
      <c r="F79" s="166">
        <v>8.0299999999999994</v>
      </c>
      <c r="G79" s="162">
        <v>45292</v>
      </c>
      <c r="H79" s="131">
        <f t="shared" si="3"/>
        <v>45292</v>
      </c>
      <c r="I79" s="166">
        <f t="shared" si="4"/>
        <v>24.089999999999996</v>
      </c>
      <c r="J79">
        <f t="shared" si="5"/>
        <v>2024</v>
      </c>
    </row>
    <row r="80" spans="1:10">
      <c r="A80" t="s">
        <v>313</v>
      </c>
      <c r="B80" t="s">
        <v>1105</v>
      </c>
      <c r="C80" t="s">
        <v>87</v>
      </c>
      <c r="D80">
        <v>1161</v>
      </c>
      <c r="E80" s="130">
        <v>3</v>
      </c>
      <c r="F80" s="166">
        <v>8.4700000000000006</v>
      </c>
      <c r="G80" s="162">
        <v>45292</v>
      </c>
      <c r="H80" s="131">
        <f t="shared" si="3"/>
        <v>45292</v>
      </c>
      <c r="I80" s="166">
        <f t="shared" si="4"/>
        <v>25.410000000000004</v>
      </c>
      <c r="J80">
        <f t="shared" si="5"/>
        <v>2024</v>
      </c>
    </row>
    <row r="81" spans="1:10">
      <c r="A81" t="s">
        <v>313</v>
      </c>
      <c r="B81" t="s">
        <v>1231</v>
      </c>
      <c r="C81" t="s">
        <v>87</v>
      </c>
      <c r="D81">
        <v>1154</v>
      </c>
      <c r="E81" s="130">
        <v>15</v>
      </c>
      <c r="F81" s="166">
        <v>3.71</v>
      </c>
      <c r="G81" s="162">
        <v>45292</v>
      </c>
      <c r="H81" s="131">
        <f t="shared" si="3"/>
        <v>45292</v>
      </c>
      <c r="I81" s="166">
        <f t="shared" si="4"/>
        <v>55.65</v>
      </c>
      <c r="J81">
        <f t="shared" si="5"/>
        <v>2024</v>
      </c>
    </row>
    <row r="82" spans="1:10">
      <c r="A82" t="s">
        <v>313</v>
      </c>
      <c r="B82" t="s">
        <v>170</v>
      </c>
      <c r="C82" t="s">
        <v>87</v>
      </c>
      <c r="D82">
        <v>1279</v>
      </c>
      <c r="E82" s="130">
        <v>5</v>
      </c>
      <c r="F82" s="166">
        <v>2.64</v>
      </c>
      <c r="G82" s="162">
        <v>45292</v>
      </c>
      <c r="H82" s="131">
        <f t="shared" si="3"/>
        <v>45292</v>
      </c>
      <c r="I82" s="166">
        <f t="shared" si="4"/>
        <v>13.200000000000001</v>
      </c>
      <c r="J82">
        <f t="shared" si="5"/>
        <v>2024</v>
      </c>
    </row>
    <row r="83" spans="1:10">
      <c r="A83" t="s">
        <v>313</v>
      </c>
      <c r="B83" t="s">
        <v>1217</v>
      </c>
      <c r="C83" t="s">
        <v>87</v>
      </c>
      <c r="D83">
        <v>1264</v>
      </c>
      <c r="E83" s="130">
        <v>1</v>
      </c>
      <c r="F83" s="166">
        <v>28.66</v>
      </c>
      <c r="G83" s="162">
        <v>45292</v>
      </c>
      <c r="H83" s="131">
        <f t="shared" si="3"/>
        <v>45292</v>
      </c>
      <c r="I83" s="166">
        <f t="shared" si="4"/>
        <v>28.66</v>
      </c>
      <c r="J83">
        <f t="shared" si="5"/>
        <v>2024</v>
      </c>
    </row>
    <row r="84" spans="1:10">
      <c r="A84" t="s">
        <v>313</v>
      </c>
      <c r="B84" t="s">
        <v>1172</v>
      </c>
      <c r="C84" t="s">
        <v>87</v>
      </c>
      <c r="D84">
        <v>1225</v>
      </c>
      <c r="E84" s="130">
        <v>3</v>
      </c>
      <c r="F84" s="166">
        <v>4.8</v>
      </c>
      <c r="G84" s="162">
        <v>45292</v>
      </c>
      <c r="H84" s="131">
        <f t="shared" si="3"/>
        <v>45292</v>
      </c>
      <c r="I84" s="166">
        <f t="shared" si="4"/>
        <v>14.399999999999999</v>
      </c>
      <c r="J84">
        <f t="shared" si="5"/>
        <v>2024</v>
      </c>
    </row>
    <row r="85" spans="1:10">
      <c r="A85" t="s">
        <v>313</v>
      </c>
      <c r="B85" t="s">
        <v>1236</v>
      </c>
      <c r="C85" t="s">
        <v>87</v>
      </c>
      <c r="D85">
        <v>1286</v>
      </c>
      <c r="E85" s="130">
        <v>7</v>
      </c>
      <c r="F85" s="166">
        <v>9.26</v>
      </c>
      <c r="G85" s="162">
        <v>45292</v>
      </c>
      <c r="H85" s="131">
        <f t="shared" si="3"/>
        <v>45292</v>
      </c>
      <c r="I85" s="166">
        <f t="shared" si="4"/>
        <v>64.819999999999993</v>
      </c>
      <c r="J85">
        <f t="shared" si="5"/>
        <v>2024</v>
      </c>
    </row>
    <row r="86" spans="1:10">
      <c r="A86" t="s">
        <v>313</v>
      </c>
      <c r="B86" t="s">
        <v>1235</v>
      </c>
      <c r="C86" t="s">
        <v>87</v>
      </c>
      <c r="D86">
        <v>1285</v>
      </c>
      <c r="E86" s="130">
        <v>9</v>
      </c>
      <c r="F86" s="166">
        <v>6.82</v>
      </c>
      <c r="G86" s="162">
        <v>45292</v>
      </c>
      <c r="H86" s="131">
        <f t="shared" si="3"/>
        <v>45292</v>
      </c>
      <c r="I86" s="166">
        <f t="shared" si="4"/>
        <v>61.38</v>
      </c>
      <c r="J86">
        <f t="shared" si="5"/>
        <v>2024</v>
      </c>
    </row>
    <row r="87" spans="1:10">
      <c r="A87" t="s">
        <v>313</v>
      </c>
      <c r="B87" t="s">
        <v>1149</v>
      </c>
      <c r="C87" t="s">
        <v>87</v>
      </c>
      <c r="D87">
        <v>1204</v>
      </c>
      <c r="E87" s="130">
        <v>4</v>
      </c>
      <c r="F87" s="166">
        <v>8.0500000000000007</v>
      </c>
      <c r="G87" s="162">
        <v>45292</v>
      </c>
      <c r="H87" s="131">
        <f t="shared" si="3"/>
        <v>45292</v>
      </c>
      <c r="I87" s="166">
        <f t="shared" si="4"/>
        <v>32.200000000000003</v>
      </c>
      <c r="J87">
        <f t="shared" si="5"/>
        <v>2024</v>
      </c>
    </row>
    <row r="88" spans="1:10">
      <c r="A88" t="s">
        <v>313</v>
      </c>
      <c r="B88" t="s">
        <v>1100</v>
      </c>
      <c r="C88" t="s">
        <v>87</v>
      </c>
      <c r="D88">
        <v>1156</v>
      </c>
      <c r="E88" s="130">
        <v>1</v>
      </c>
      <c r="F88" s="166">
        <v>8.08</v>
      </c>
      <c r="G88" s="162">
        <v>45292</v>
      </c>
      <c r="H88" s="131">
        <f t="shared" si="3"/>
        <v>45292</v>
      </c>
      <c r="I88" s="166">
        <f t="shared" si="4"/>
        <v>8.08</v>
      </c>
      <c r="J88">
        <f t="shared" si="5"/>
        <v>2024</v>
      </c>
    </row>
    <row r="89" spans="1:10">
      <c r="A89" t="s">
        <v>313</v>
      </c>
      <c r="B89" t="s">
        <v>1052</v>
      </c>
      <c r="C89" t="s">
        <v>87</v>
      </c>
      <c r="D89">
        <v>1113</v>
      </c>
      <c r="E89" s="130">
        <v>1</v>
      </c>
      <c r="F89" s="166">
        <v>11.88</v>
      </c>
      <c r="G89" s="162">
        <v>45292</v>
      </c>
      <c r="H89" s="131">
        <f t="shared" si="3"/>
        <v>45292</v>
      </c>
      <c r="I89" s="166">
        <f t="shared" si="4"/>
        <v>11.88</v>
      </c>
      <c r="J89">
        <f t="shared" si="5"/>
        <v>2024</v>
      </c>
    </row>
    <row r="90" spans="1:10">
      <c r="A90" t="s">
        <v>313</v>
      </c>
      <c r="B90" t="s">
        <v>1214</v>
      </c>
      <c r="C90" t="s">
        <v>87</v>
      </c>
      <c r="D90">
        <v>1260</v>
      </c>
      <c r="E90" s="130">
        <v>1.5</v>
      </c>
      <c r="F90" s="166">
        <v>9.9</v>
      </c>
      <c r="G90" s="162">
        <v>45292</v>
      </c>
      <c r="H90" s="131">
        <f t="shared" si="3"/>
        <v>45292</v>
      </c>
      <c r="I90" s="166">
        <f t="shared" si="4"/>
        <v>14.850000000000001</v>
      </c>
      <c r="J90">
        <f t="shared" si="5"/>
        <v>2024</v>
      </c>
    </row>
    <row r="91" spans="1:10">
      <c r="A91" t="s">
        <v>313</v>
      </c>
      <c r="B91" t="s">
        <v>1081</v>
      </c>
      <c r="C91" t="s">
        <v>87</v>
      </c>
      <c r="D91">
        <v>1143</v>
      </c>
      <c r="E91" s="130">
        <v>1</v>
      </c>
      <c r="F91" s="166">
        <v>3.62</v>
      </c>
      <c r="G91" s="162">
        <v>45292</v>
      </c>
      <c r="H91" s="131">
        <f t="shared" si="3"/>
        <v>45292</v>
      </c>
      <c r="I91" s="166">
        <f t="shared" si="4"/>
        <v>3.62</v>
      </c>
      <c r="J91">
        <f t="shared" si="5"/>
        <v>2024</v>
      </c>
    </row>
    <row r="92" spans="1:10">
      <c r="A92" t="s">
        <v>313</v>
      </c>
      <c r="B92" t="s">
        <v>1219</v>
      </c>
      <c r="C92" t="s">
        <v>87</v>
      </c>
      <c r="D92">
        <v>1266</v>
      </c>
      <c r="E92" s="130">
        <v>3</v>
      </c>
      <c r="F92" s="166">
        <v>6.4</v>
      </c>
      <c r="G92" s="162">
        <v>45292</v>
      </c>
      <c r="H92" s="131">
        <f t="shared" si="3"/>
        <v>45292</v>
      </c>
      <c r="I92" s="166">
        <f t="shared" si="4"/>
        <v>19.200000000000003</v>
      </c>
      <c r="J92">
        <f t="shared" si="5"/>
        <v>2024</v>
      </c>
    </row>
    <row r="93" spans="1:10">
      <c r="A93" t="s">
        <v>313</v>
      </c>
      <c r="B93" t="s">
        <v>1088</v>
      </c>
      <c r="C93" t="s">
        <v>87</v>
      </c>
      <c r="D93">
        <v>1148</v>
      </c>
      <c r="E93" s="130">
        <v>2.5</v>
      </c>
      <c r="F93" s="166">
        <v>41.16</v>
      </c>
      <c r="G93" s="162">
        <v>45292</v>
      </c>
      <c r="H93" s="131">
        <f t="shared" si="3"/>
        <v>45292</v>
      </c>
      <c r="I93" s="166">
        <f t="shared" si="4"/>
        <v>102.89999999999999</v>
      </c>
      <c r="J93">
        <f t="shared" si="5"/>
        <v>2024</v>
      </c>
    </row>
    <row r="94" spans="1:10">
      <c r="A94" t="s">
        <v>313</v>
      </c>
      <c r="B94" t="s">
        <v>1104</v>
      </c>
      <c r="C94" t="s">
        <v>87</v>
      </c>
      <c r="D94">
        <v>1160</v>
      </c>
      <c r="E94" s="130">
        <v>2</v>
      </c>
      <c r="F94" s="166">
        <v>7.87</v>
      </c>
      <c r="G94" s="162">
        <v>45292</v>
      </c>
      <c r="H94" s="131">
        <f t="shared" si="3"/>
        <v>45292</v>
      </c>
      <c r="I94" s="166">
        <f t="shared" si="4"/>
        <v>15.74</v>
      </c>
      <c r="J94">
        <f t="shared" si="5"/>
        <v>2024</v>
      </c>
    </row>
    <row r="95" spans="1:10">
      <c r="A95" t="s">
        <v>313</v>
      </c>
      <c r="B95" t="s">
        <v>1252</v>
      </c>
      <c r="C95" t="s">
        <v>87</v>
      </c>
      <c r="D95">
        <v>1303</v>
      </c>
      <c r="E95" s="130">
        <v>0.5</v>
      </c>
      <c r="F95" s="166">
        <v>5.69</v>
      </c>
      <c r="G95" s="162">
        <v>45292</v>
      </c>
      <c r="H95" s="131">
        <f t="shared" si="3"/>
        <v>45292</v>
      </c>
      <c r="I95" s="166">
        <f t="shared" si="4"/>
        <v>2.8450000000000002</v>
      </c>
      <c r="J95">
        <f t="shared" si="5"/>
        <v>2024</v>
      </c>
    </row>
    <row r="96" spans="1:10">
      <c r="A96" t="s">
        <v>400</v>
      </c>
      <c r="B96" t="s">
        <v>409</v>
      </c>
      <c r="C96" t="s">
        <v>87</v>
      </c>
      <c r="D96">
        <v>6553</v>
      </c>
      <c r="E96" s="130">
        <v>1</v>
      </c>
      <c r="F96" s="166">
        <v>3.21</v>
      </c>
      <c r="G96" s="162">
        <v>45292</v>
      </c>
      <c r="H96" s="131">
        <f t="shared" si="3"/>
        <v>45292</v>
      </c>
      <c r="I96" s="166">
        <f t="shared" si="4"/>
        <v>3.21</v>
      </c>
      <c r="J96">
        <f t="shared" si="5"/>
        <v>2024</v>
      </c>
    </row>
    <row r="97" spans="1:10">
      <c r="A97" t="s">
        <v>400</v>
      </c>
      <c r="B97" t="s">
        <v>410</v>
      </c>
      <c r="C97" t="s">
        <v>87</v>
      </c>
      <c r="D97">
        <v>6554</v>
      </c>
      <c r="E97" s="130">
        <v>30</v>
      </c>
      <c r="F97" s="166">
        <v>2.8</v>
      </c>
      <c r="G97" s="162">
        <v>45292</v>
      </c>
      <c r="H97" s="131">
        <f t="shared" si="3"/>
        <v>45292</v>
      </c>
      <c r="I97" s="166">
        <f t="shared" si="4"/>
        <v>84</v>
      </c>
      <c r="J97">
        <f t="shared" si="5"/>
        <v>2024</v>
      </c>
    </row>
    <row r="98" spans="1:10">
      <c r="A98" t="s">
        <v>313</v>
      </c>
      <c r="B98" t="s">
        <v>1254</v>
      </c>
      <c r="C98" t="s">
        <v>87</v>
      </c>
      <c r="D98">
        <v>1305</v>
      </c>
      <c r="E98" s="130">
        <v>6</v>
      </c>
      <c r="F98" s="166">
        <v>3.69</v>
      </c>
      <c r="G98" s="162">
        <v>45292</v>
      </c>
      <c r="H98" s="131">
        <f t="shared" si="3"/>
        <v>45292</v>
      </c>
      <c r="I98" s="166">
        <f t="shared" si="4"/>
        <v>22.14</v>
      </c>
      <c r="J98">
        <f t="shared" si="5"/>
        <v>2024</v>
      </c>
    </row>
    <row r="99" spans="1:10">
      <c r="A99" t="s">
        <v>313</v>
      </c>
      <c r="B99" t="s">
        <v>1192</v>
      </c>
      <c r="C99" t="s">
        <v>87</v>
      </c>
      <c r="D99">
        <v>1242</v>
      </c>
      <c r="E99" s="130">
        <v>2</v>
      </c>
      <c r="F99" s="166">
        <v>10.92</v>
      </c>
      <c r="G99" s="162">
        <v>45292</v>
      </c>
      <c r="H99" s="131">
        <f t="shared" si="3"/>
        <v>45292</v>
      </c>
      <c r="I99" s="166">
        <f t="shared" si="4"/>
        <v>21.84</v>
      </c>
      <c r="J99">
        <f t="shared" si="5"/>
        <v>2024</v>
      </c>
    </row>
    <row r="100" spans="1:10">
      <c r="A100" t="s">
        <v>313</v>
      </c>
      <c r="B100" t="s">
        <v>1191</v>
      </c>
      <c r="C100" t="s">
        <v>87</v>
      </c>
      <c r="D100">
        <v>1241</v>
      </c>
      <c r="E100" s="130">
        <v>1</v>
      </c>
      <c r="F100" s="166">
        <v>10.92</v>
      </c>
      <c r="G100" s="162">
        <v>45292</v>
      </c>
      <c r="H100" s="131">
        <f t="shared" si="3"/>
        <v>45292</v>
      </c>
      <c r="I100" s="166">
        <f t="shared" si="4"/>
        <v>10.92</v>
      </c>
      <c r="J100">
        <f t="shared" si="5"/>
        <v>2024</v>
      </c>
    </row>
    <row r="101" spans="1:10">
      <c r="A101" t="s">
        <v>313</v>
      </c>
      <c r="B101" t="s">
        <v>1209</v>
      </c>
      <c r="C101" t="s">
        <v>87</v>
      </c>
      <c r="D101">
        <v>1256</v>
      </c>
      <c r="E101" s="130">
        <v>10</v>
      </c>
      <c r="F101" s="166">
        <v>1.53</v>
      </c>
      <c r="G101" s="162">
        <v>45292</v>
      </c>
      <c r="H101" s="131">
        <f t="shared" si="3"/>
        <v>45292</v>
      </c>
      <c r="I101" s="166">
        <f t="shared" si="4"/>
        <v>15.3</v>
      </c>
      <c r="J101">
        <f t="shared" si="5"/>
        <v>2024</v>
      </c>
    </row>
    <row r="102" spans="1:10">
      <c r="A102" t="s">
        <v>313</v>
      </c>
      <c r="B102" t="s">
        <v>1255</v>
      </c>
      <c r="C102" t="s">
        <v>87</v>
      </c>
      <c r="D102">
        <v>1306</v>
      </c>
      <c r="E102" s="130">
        <v>8</v>
      </c>
      <c r="F102" s="166">
        <v>7.64</v>
      </c>
      <c r="G102" s="162">
        <v>45292</v>
      </c>
      <c r="H102" s="131">
        <f t="shared" si="3"/>
        <v>45292</v>
      </c>
      <c r="I102" s="166">
        <f t="shared" si="4"/>
        <v>61.12</v>
      </c>
      <c r="J102">
        <f t="shared" si="5"/>
        <v>2024</v>
      </c>
    </row>
    <row r="103" spans="1:10">
      <c r="A103" t="s">
        <v>313</v>
      </c>
      <c r="B103" t="s">
        <v>1110</v>
      </c>
      <c r="C103" t="s">
        <v>87</v>
      </c>
      <c r="D103">
        <v>1166</v>
      </c>
      <c r="E103" s="130">
        <v>3</v>
      </c>
      <c r="F103" s="166">
        <v>16.98</v>
      </c>
      <c r="G103" s="162">
        <v>45292</v>
      </c>
      <c r="H103" s="131">
        <f t="shared" si="3"/>
        <v>45292</v>
      </c>
      <c r="I103" s="166">
        <f t="shared" si="4"/>
        <v>50.94</v>
      </c>
      <c r="J103">
        <f t="shared" si="5"/>
        <v>2024</v>
      </c>
    </row>
    <row r="104" spans="1:10">
      <c r="A104" t="s">
        <v>313</v>
      </c>
      <c r="B104" t="s">
        <v>1197</v>
      </c>
      <c r="C104" t="s">
        <v>87</v>
      </c>
      <c r="D104">
        <v>1246</v>
      </c>
      <c r="E104" s="130">
        <v>0.5</v>
      </c>
      <c r="F104" s="166">
        <v>16.579999999999998</v>
      </c>
      <c r="G104" s="162">
        <v>45292</v>
      </c>
      <c r="H104" s="131">
        <f t="shared" si="3"/>
        <v>45292</v>
      </c>
      <c r="I104" s="166">
        <f t="shared" si="4"/>
        <v>8.2899999999999991</v>
      </c>
      <c r="J104">
        <f t="shared" si="5"/>
        <v>2024</v>
      </c>
    </row>
    <row r="105" spans="1:10">
      <c r="A105" t="s">
        <v>313</v>
      </c>
      <c r="B105" t="s">
        <v>1220</v>
      </c>
      <c r="C105" t="s">
        <v>87</v>
      </c>
      <c r="D105">
        <v>1267</v>
      </c>
      <c r="E105" s="130">
        <v>1</v>
      </c>
      <c r="F105" s="166">
        <v>23.47</v>
      </c>
      <c r="G105" s="162">
        <v>45292</v>
      </c>
      <c r="H105" s="131">
        <f t="shared" si="3"/>
        <v>45292</v>
      </c>
      <c r="I105" s="166">
        <f t="shared" si="4"/>
        <v>23.47</v>
      </c>
      <c r="J105">
        <f t="shared" si="5"/>
        <v>2024</v>
      </c>
    </row>
    <row r="106" spans="1:10">
      <c r="A106" t="s">
        <v>119</v>
      </c>
      <c r="B106" t="s">
        <v>161</v>
      </c>
      <c r="C106" t="s">
        <v>87</v>
      </c>
      <c r="D106">
        <v>1077</v>
      </c>
      <c r="E106" s="130">
        <v>1</v>
      </c>
      <c r="F106" s="166">
        <v>16.29</v>
      </c>
      <c r="G106" s="162">
        <v>45292</v>
      </c>
      <c r="H106" s="131">
        <f t="shared" si="3"/>
        <v>45292</v>
      </c>
      <c r="I106" s="166">
        <f t="shared" si="4"/>
        <v>16.29</v>
      </c>
      <c r="J106">
        <f t="shared" si="5"/>
        <v>2024</v>
      </c>
    </row>
    <row r="107" spans="1:10">
      <c r="A107" t="s">
        <v>313</v>
      </c>
      <c r="B107" t="s">
        <v>1150</v>
      </c>
      <c r="C107" t="s">
        <v>87</v>
      </c>
      <c r="D107">
        <v>1205</v>
      </c>
      <c r="E107" s="130">
        <v>2</v>
      </c>
      <c r="F107" s="166">
        <v>7.45</v>
      </c>
      <c r="G107" s="162">
        <v>45292</v>
      </c>
      <c r="H107" s="131">
        <f t="shared" si="3"/>
        <v>45292</v>
      </c>
      <c r="I107" s="166">
        <f t="shared" si="4"/>
        <v>14.9</v>
      </c>
      <c r="J107">
        <f t="shared" si="5"/>
        <v>2024</v>
      </c>
    </row>
    <row r="108" spans="1:10">
      <c r="A108" t="s">
        <v>313</v>
      </c>
      <c r="B108" t="s">
        <v>1125</v>
      </c>
      <c r="C108" t="s">
        <v>87</v>
      </c>
      <c r="D108">
        <v>1179</v>
      </c>
      <c r="E108" s="130">
        <v>0.5</v>
      </c>
      <c r="F108" s="166">
        <v>25.25</v>
      </c>
      <c r="G108" s="162">
        <v>45292</v>
      </c>
      <c r="H108" s="131">
        <f t="shared" si="3"/>
        <v>45292</v>
      </c>
      <c r="I108" s="166">
        <f t="shared" si="4"/>
        <v>12.625</v>
      </c>
      <c r="J108">
        <f t="shared" si="5"/>
        <v>2024</v>
      </c>
    </row>
    <row r="109" spans="1:10">
      <c r="A109" t="s">
        <v>119</v>
      </c>
      <c r="B109" t="s">
        <v>521</v>
      </c>
      <c r="C109" t="s">
        <v>87</v>
      </c>
      <c r="D109">
        <v>1337</v>
      </c>
      <c r="E109" s="130">
        <v>1</v>
      </c>
      <c r="F109" s="166">
        <v>51.15</v>
      </c>
      <c r="G109" s="162">
        <v>45292</v>
      </c>
      <c r="H109" s="131">
        <f t="shared" si="3"/>
        <v>45292</v>
      </c>
      <c r="I109" s="166">
        <f t="shared" si="4"/>
        <v>51.15</v>
      </c>
      <c r="J109">
        <f t="shared" si="5"/>
        <v>2024</v>
      </c>
    </row>
    <row r="110" spans="1:10">
      <c r="A110" t="s">
        <v>313</v>
      </c>
      <c r="B110" t="s">
        <v>1078</v>
      </c>
      <c r="C110" t="s">
        <v>87</v>
      </c>
      <c r="D110">
        <v>1140</v>
      </c>
      <c r="E110" s="130">
        <v>2</v>
      </c>
      <c r="F110" s="166">
        <v>12.85</v>
      </c>
      <c r="G110" s="162">
        <v>45292</v>
      </c>
      <c r="H110" s="131">
        <f t="shared" si="3"/>
        <v>45292</v>
      </c>
      <c r="I110" s="166">
        <f t="shared" si="4"/>
        <v>25.7</v>
      </c>
      <c r="J110">
        <f t="shared" si="5"/>
        <v>2024</v>
      </c>
    </row>
    <row r="111" spans="1:10">
      <c r="A111" t="s">
        <v>313</v>
      </c>
      <c r="B111" t="s">
        <v>1215</v>
      </c>
      <c r="C111" t="s">
        <v>87</v>
      </c>
      <c r="D111">
        <v>1261</v>
      </c>
      <c r="E111" s="130">
        <v>1</v>
      </c>
      <c r="F111" s="166">
        <v>8.42</v>
      </c>
      <c r="G111" s="162">
        <v>45292</v>
      </c>
      <c r="H111" s="131">
        <f t="shared" si="3"/>
        <v>45292</v>
      </c>
      <c r="I111" s="166">
        <f t="shared" si="4"/>
        <v>8.42</v>
      </c>
      <c r="J111">
        <f t="shared" si="5"/>
        <v>2024</v>
      </c>
    </row>
    <row r="112" spans="1:10">
      <c r="A112" t="s">
        <v>119</v>
      </c>
      <c r="B112" t="s">
        <v>613</v>
      </c>
      <c r="C112" t="s">
        <v>87</v>
      </c>
      <c r="D112">
        <v>2705</v>
      </c>
      <c r="E112" s="130">
        <v>3</v>
      </c>
      <c r="F112" s="166">
        <v>25.64</v>
      </c>
      <c r="G112" s="162">
        <v>45292</v>
      </c>
      <c r="H112" s="131">
        <f t="shared" si="3"/>
        <v>45292</v>
      </c>
      <c r="I112" s="166">
        <f t="shared" si="4"/>
        <v>76.92</v>
      </c>
      <c r="J112">
        <f t="shared" si="5"/>
        <v>2024</v>
      </c>
    </row>
    <row r="113" spans="1:10">
      <c r="A113" t="s">
        <v>119</v>
      </c>
      <c r="B113" t="s">
        <v>486</v>
      </c>
      <c r="C113" t="s">
        <v>87</v>
      </c>
      <c r="D113">
        <v>2100</v>
      </c>
      <c r="E113" s="130">
        <v>4</v>
      </c>
      <c r="F113" s="166">
        <v>38.72</v>
      </c>
      <c r="G113" s="162">
        <v>45292</v>
      </c>
      <c r="H113" s="131">
        <f t="shared" si="3"/>
        <v>45292</v>
      </c>
      <c r="I113" s="166">
        <f t="shared" si="4"/>
        <v>154.88</v>
      </c>
      <c r="J113">
        <f t="shared" si="5"/>
        <v>2024</v>
      </c>
    </row>
    <row r="114" spans="1:10">
      <c r="A114" t="s">
        <v>119</v>
      </c>
      <c r="B114" t="s">
        <v>485</v>
      </c>
      <c r="C114" t="s">
        <v>87</v>
      </c>
      <c r="D114">
        <v>2706</v>
      </c>
      <c r="E114" s="130">
        <v>3</v>
      </c>
      <c r="F114" s="166">
        <v>42.71</v>
      </c>
      <c r="G114" s="162">
        <v>45292</v>
      </c>
      <c r="H114" s="131">
        <f t="shared" si="3"/>
        <v>45292</v>
      </c>
      <c r="I114" s="166">
        <f t="shared" si="4"/>
        <v>128.13</v>
      </c>
      <c r="J114">
        <f t="shared" si="5"/>
        <v>2024</v>
      </c>
    </row>
    <row r="115" spans="1:10">
      <c r="A115" t="s">
        <v>119</v>
      </c>
      <c r="B115" t="s">
        <v>604</v>
      </c>
      <c r="C115" t="s">
        <v>87</v>
      </c>
      <c r="D115">
        <v>1070</v>
      </c>
      <c r="E115" s="130">
        <v>1</v>
      </c>
      <c r="F115" s="166">
        <v>24.64</v>
      </c>
      <c r="G115" s="162">
        <v>45292</v>
      </c>
      <c r="H115" s="131">
        <f t="shared" si="3"/>
        <v>45292</v>
      </c>
      <c r="I115" s="166">
        <f t="shared" si="4"/>
        <v>24.64</v>
      </c>
      <c r="J115">
        <f t="shared" si="5"/>
        <v>2024</v>
      </c>
    </row>
    <row r="116" spans="1:10">
      <c r="A116" t="s">
        <v>119</v>
      </c>
      <c r="B116" t="s">
        <v>577</v>
      </c>
      <c r="C116" t="s">
        <v>87</v>
      </c>
      <c r="D116">
        <v>1071</v>
      </c>
      <c r="E116" s="130">
        <v>2</v>
      </c>
      <c r="F116" s="166">
        <v>14.59</v>
      </c>
      <c r="G116" s="162">
        <v>45292</v>
      </c>
      <c r="H116" s="131">
        <f t="shared" si="3"/>
        <v>45292</v>
      </c>
      <c r="I116" s="166">
        <f t="shared" si="4"/>
        <v>29.18</v>
      </c>
      <c r="J116">
        <f t="shared" si="5"/>
        <v>2024</v>
      </c>
    </row>
    <row r="117" spans="1:10">
      <c r="A117" t="s">
        <v>119</v>
      </c>
      <c r="B117" t="s">
        <v>610</v>
      </c>
      <c r="C117" t="s">
        <v>87</v>
      </c>
      <c r="D117">
        <v>2708</v>
      </c>
      <c r="E117" s="130">
        <v>4</v>
      </c>
      <c r="F117" s="166">
        <v>6.58</v>
      </c>
      <c r="G117" s="162">
        <v>45292</v>
      </c>
      <c r="H117" s="131">
        <f t="shared" si="3"/>
        <v>45292</v>
      </c>
      <c r="I117" s="166">
        <f t="shared" si="4"/>
        <v>26.32</v>
      </c>
      <c r="J117">
        <f t="shared" si="5"/>
        <v>2024</v>
      </c>
    </row>
    <row r="118" spans="1:10">
      <c r="A118" t="s">
        <v>119</v>
      </c>
      <c r="B118" t="s">
        <v>611</v>
      </c>
      <c r="C118" t="s">
        <v>87</v>
      </c>
      <c r="D118">
        <v>2709</v>
      </c>
      <c r="E118" s="130">
        <v>4</v>
      </c>
      <c r="F118" s="166">
        <v>6.88</v>
      </c>
      <c r="G118" s="162">
        <v>45292</v>
      </c>
      <c r="H118" s="131">
        <f t="shared" si="3"/>
        <v>45292</v>
      </c>
      <c r="I118" s="166">
        <f t="shared" si="4"/>
        <v>27.52</v>
      </c>
      <c r="J118">
        <f t="shared" si="5"/>
        <v>2024</v>
      </c>
    </row>
    <row r="119" spans="1:10">
      <c r="A119" t="s">
        <v>119</v>
      </c>
      <c r="B119" t="s">
        <v>602</v>
      </c>
      <c r="C119" t="s">
        <v>87</v>
      </c>
      <c r="D119">
        <v>2710</v>
      </c>
      <c r="E119" s="130">
        <v>18</v>
      </c>
      <c r="F119" s="166">
        <v>1.91</v>
      </c>
      <c r="G119" s="162">
        <v>45292</v>
      </c>
      <c r="H119" s="131">
        <f t="shared" si="3"/>
        <v>45292</v>
      </c>
      <c r="I119" s="166">
        <f t="shared" si="4"/>
        <v>34.379999999999995</v>
      </c>
      <c r="J119">
        <f t="shared" si="5"/>
        <v>2024</v>
      </c>
    </row>
    <row r="120" spans="1:10">
      <c r="A120" t="s">
        <v>119</v>
      </c>
      <c r="B120" t="s">
        <v>634</v>
      </c>
      <c r="C120" t="s">
        <v>87</v>
      </c>
      <c r="D120">
        <v>2111</v>
      </c>
      <c r="E120" s="130">
        <v>14</v>
      </c>
      <c r="F120" s="166">
        <v>2.17</v>
      </c>
      <c r="G120" s="162">
        <v>45292</v>
      </c>
      <c r="H120" s="131">
        <f t="shared" si="3"/>
        <v>45292</v>
      </c>
      <c r="I120" s="166">
        <f t="shared" si="4"/>
        <v>30.38</v>
      </c>
      <c r="J120">
        <f t="shared" si="5"/>
        <v>2024</v>
      </c>
    </row>
    <row r="121" spans="1:10">
      <c r="A121" t="s">
        <v>119</v>
      </c>
      <c r="B121" t="s">
        <v>517</v>
      </c>
      <c r="C121" t="s">
        <v>87</v>
      </c>
      <c r="D121">
        <v>2711</v>
      </c>
      <c r="E121" s="130">
        <v>2</v>
      </c>
      <c r="F121" s="166">
        <v>29.63</v>
      </c>
      <c r="G121" s="162">
        <v>45292</v>
      </c>
      <c r="H121" s="131">
        <f t="shared" si="3"/>
        <v>45292</v>
      </c>
      <c r="I121" s="166">
        <f t="shared" si="4"/>
        <v>59.26</v>
      </c>
      <c r="J121">
        <f t="shared" si="5"/>
        <v>2024</v>
      </c>
    </row>
    <row r="122" spans="1:10">
      <c r="A122" t="s">
        <v>119</v>
      </c>
      <c r="B122" t="s">
        <v>647</v>
      </c>
      <c r="C122" t="s">
        <v>87</v>
      </c>
      <c r="D122">
        <v>2712</v>
      </c>
      <c r="E122" s="130">
        <v>1</v>
      </c>
      <c r="F122" s="166">
        <v>19.46</v>
      </c>
      <c r="G122" s="162">
        <v>45292</v>
      </c>
      <c r="H122" s="131">
        <f t="shared" si="3"/>
        <v>45292</v>
      </c>
      <c r="I122" s="166">
        <f t="shared" si="4"/>
        <v>19.46</v>
      </c>
      <c r="J122">
        <f t="shared" si="5"/>
        <v>2024</v>
      </c>
    </row>
    <row r="123" spans="1:10">
      <c r="A123" t="s">
        <v>119</v>
      </c>
      <c r="B123" t="s">
        <v>185</v>
      </c>
      <c r="C123" t="s">
        <v>87</v>
      </c>
      <c r="D123">
        <v>2112</v>
      </c>
      <c r="E123" s="130">
        <v>6</v>
      </c>
      <c r="F123" s="166">
        <v>3.55</v>
      </c>
      <c r="G123" s="162">
        <v>45292</v>
      </c>
      <c r="H123" s="131">
        <f t="shared" si="3"/>
        <v>45292</v>
      </c>
      <c r="I123" s="166">
        <f t="shared" si="4"/>
        <v>21.299999999999997</v>
      </c>
      <c r="J123">
        <f t="shared" si="5"/>
        <v>2024</v>
      </c>
    </row>
    <row r="124" spans="1:10">
      <c r="A124" t="s">
        <v>119</v>
      </c>
      <c r="B124" t="s">
        <v>542</v>
      </c>
      <c r="C124" t="s">
        <v>87</v>
      </c>
      <c r="D124">
        <v>2699</v>
      </c>
      <c r="E124" s="130">
        <v>6</v>
      </c>
      <c r="F124" s="166">
        <v>26.63</v>
      </c>
      <c r="G124" s="162">
        <v>45292</v>
      </c>
      <c r="H124" s="131">
        <f t="shared" si="3"/>
        <v>45292</v>
      </c>
      <c r="I124" s="166">
        <f t="shared" si="4"/>
        <v>159.78</v>
      </c>
      <c r="J124">
        <f t="shared" si="5"/>
        <v>2024</v>
      </c>
    </row>
    <row r="125" spans="1:10">
      <c r="A125" t="s">
        <v>119</v>
      </c>
      <c r="B125" t="s">
        <v>138</v>
      </c>
      <c r="C125" t="s">
        <v>87</v>
      </c>
      <c r="D125">
        <v>2120</v>
      </c>
      <c r="E125" s="130">
        <v>2</v>
      </c>
      <c r="F125" s="166">
        <v>8.6999999999999993</v>
      </c>
      <c r="G125" s="162">
        <v>45292</v>
      </c>
      <c r="H125" s="131">
        <f t="shared" si="3"/>
        <v>45292</v>
      </c>
      <c r="I125" s="166">
        <f t="shared" si="4"/>
        <v>17.399999999999999</v>
      </c>
      <c r="J125">
        <f t="shared" si="5"/>
        <v>2024</v>
      </c>
    </row>
    <row r="126" spans="1:10">
      <c r="A126" t="s">
        <v>119</v>
      </c>
      <c r="B126" t="s">
        <v>539</v>
      </c>
      <c r="C126" t="s">
        <v>87</v>
      </c>
      <c r="D126">
        <v>2079</v>
      </c>
      <c r="E126" s="130">
        <v>3</v>
      </c>
      <c r="F126" s="166">
        <v>7.13</v>
      </c>
      <c r="G126" s="162">
        <v>45292</v>
      </c>
      <c r="H126" s="131">
        <f t="shared" si="3"/>
        <v>45292</v>
      </c>
      <c r="I126" s="166">
        <f t="shared" si="4"/>
        <v>21.39</v>
      </c>
      <c r="J126">
        <f t="shared" si="5"/>
        <v>2024</v>
      </c>
    </row>
    <row r="127" spans="1:10">
      <c r="A127" t="s">
        <v>119</v>
      </c>
      <c r="B127" t="s">
        <v>523</v>
      </c>
      <c r="C127" t="s">
        <v>87</v>
      </c>
      <c r="D127">
        <v>1050</v>
      </c>
      <c r="E127" s="130">
        <v>2</v>
      </c>
      <c r="F127" s="166">
        <v>7.71</v>
      </c>
      <c r="G127" s="162">
        <v>45292</v>
      </c>
      <c r="H127" s="131">
        <f t="shared" si="3"/>
        <v>45292</v>
      </c>
      <c r="I127" s="166">
        <f t="shared" si="4"/>
        <v>15.42</v>
      </c>
      <c r="J127">
        <f t="shared" si="5"/>
        <v>2024</v>
      </c>
    </row>
    <row r="128" spans="1:10">
      <c r="A128" t="s">
        <v>119</v>
      </c>
      <c r="B128" t="s">
        <v>472</v>
      </c>
      <c r="C128" t="s">
        <v>87</v>
      </c>
      <c r="D128">
        <v>2713</v>
      </c>
      <c r="E128" s="130">
        <v>2</v>
      </c>
      <c r="F128" s="166">
        <v>7.96</v>
      </c>
      <c r="G128" s="162">
        <v>45292</v>
      </c>
      <c r="H128" s="131">
        <f t="shared" si="3"/>
        <v>45292</v>
      </c>
      <c r="I128" s="166">
        <f t="shared" si="4"/>
        <v>15.92</v>
      </c>
      <c r="J128">
        <f t="shared" si="5"/>
        <v>2024</v>
      </c>
    </row>
    <row r="129" spans="1:10">
      <c r="A129" t="s">
        <v>119</v>
      </c>
      <c r="B129" t="s">
        <v>628</v>
      </c>
      <c r="C129" t="s">
        <v>87</v>
      </c>
      <c r="D129">
        <v>2723</v>
      </c>
      <c r="E129" s="130">
        <v>4</v>
      </c>
      <c r="F129" s="166">
        <v>17.86</v>
      </c>
      <c r="G129" s="162">
        <v>45292</v>
      </c>
      <c r="H129" s="131">
        <f t="shared" si="3"/>
        <v>45292</v>
      </c>
      <c r="I129" s="166">
        <f t="shared" si="4"/>
        <v>71.44</v>
      </c>
      <c r="J129">
        <f t="shared" si="5"/>
        <v>2024</v>
      </c>
    </row>
    <row r="130" spans="1:10">
      <c r="A130" t="s">
        <v>313</v>
      </c>
      <c r="B130" t="s">
        <v>1257</v>
      </c>
      <c r="C130" t="s">
        <v>87</v>
      </c>
      <c r="D130">
        <v>1308</v>
      </c>
      <c r="E130" s="130">
        <v>10</v>
      </c>
      <c r="F130" s="166">
        <v>2.98</v>
      </c>
      <c r="G130" s="162">
        <v>45292</v>
      </c>
      <c r="H130" s="131">
        <f t="shared" ref="H130:H193" si="6">DATE(YEAR(G130),MONTH(G130),1)</f>
        <v>45292</v>
      </c>
      <c r="I130" s="166">
        <f t="shared" ref="I130:I193" si="7">E130*F130</f>
        <v>29.8</v>
      </c>
      <c r="J130">
        <f t="shared" ref="J130:J193" si="8">YEAR(G130)</f>
        <v>2024</v>
      </c>
    </row>
    <row r="131" spans="1:10">
      <c r="A131" t="s">
        <v>313</v>
      </c>
      <c r="B131" t="s">
        <v>1202</v>
      </c>
      <c r="C131" t="s">
        <v>87</v>
      </c>
      <c r="D131">
        <v>2724</v>
      </c>
      <c r="E131" s="130">
        <v>4</v>
      </c>
      <c r="F131" s="166">
        <v>3.86</v>
      </c>
      <c r="G131" s="162">
        <v>45292</v>
      </c>
      <c r="H131" s="131">
        <f t="shared" si="6"/>
        <v>45292</v>
      </c>
      <c r="I131" s="166">
        <f t="shared" si="7"/>
        <v>15.44</v>
      </c>
      <c r="J131">
        <f t="shared" si="8"/>
        <v>2024</v>
      </c>
    </row>
    <row r="132" spans="1:10">
      <c r="A132" t="s">
        <v>119</v>
      </c>
      <c r="B132" t="s">
        <v>64</v>
      </c>
      <c r="C132" t="s">
        <v>87</v>
      </c>
      <c r="D132">
        <v>1059</v>
      </c>
      <c r="E132" s="130">
        <v>12</v>
      </c>
      <c r="F132" s="166">
        <v>3.2</v>
      </c>
      <c r="G132" s="162">
        <v>45292</v>
      </c>
      <c r="H132" s="131">
        <f t="shared" si="6"/>
        <v>45292</v>
      </c>
      <c r="I132" s="166">
        <f t="shared" si="7"/>
        <v>38.400000000000006</v>
      </c>
      <c r="J132">
        <f t="shared" si="8"/>
        <v>2024</v>
      </c>
    </row>
    <row r="133" spans="1:10">
      <c r="A133" t="s">
        <v>119</v>
      </c>
      <c r="B133" t="s">
        <v>649</v>
      </c>
      <c r="C133" t="s">
        <v>87</v>
      </c>
      <c r="D133">
        <v>2704</v>
      </c>
      <c r="E133" s="130">
        <v>6</v>
      </c>
      <c r="F133" s="166">
        <v>2.25</v>
      </c>
      <c r="G133" s="162">
        <v>45292</v>
      </c>
      <c r="H133" s="131">
        <f t="shared" si="6"/>
        <v>45292</v>
      </c>
      <c r="I133" s="166">
        <f t="shared" si="7"/>
        <v>13.5</v>
      </c>
      <c r="J133">
        <f t="shared" si="8"/>
        <v>2024</v>
      </c>
    </row>
    <row r="134" spans="1:10">
      <c r="A134" t="s">
        <v>313</v>
      </c>
      <c r="B134" t="s">
        <v>1152</v>
      </c>
      <c r="C134" t="s">
        <v>87</v>
      </c>
      <c r="D134">
        <v>2725</v>
      </c>
      <c r="E134" s="130">
        <v>1</v>
      </c>
      <c r="F134" s="166">
        <v>68.650000000000006</v>
      </c>
      <c r="G134" s="162">
        <v>45292</v>
      </c>
      <c r="H134" s="131">
        <f t="shared" si="6"/>
        <v>45292</v>
      </c>
      <c r="I134" s="166">
        <f t="shared" si="7"/>
        <v>68.650000000000006</v>
      </c>
      <c r="J134">
        <f t="shared" si="8"/>
        <v>2024</v>
      </c>
    </row>
    <row r="135" spans="1:10">
      <c r="A135" t="s">
        <v>313</v>
      </c>
      <c r="B135" t="s">
        <v>1156</v>
      </c>
      <c r="C135" t="s">
        <v>87</v>
      </c>
      <c r="D135">
        <v>2714</v>
      </c>
      <c r="E135" s="130">
        <v>3</v>
      </c>
      <c r="F135" s="166">
        <v>14.45</v>
      </c>
      <c r="G135" s="162">
        <v>45292</v>
      </c>
      <c r="H135" s="131">
        <f t="shared" si="6"/>
        <v>45292</v>
      </c>
      <c r="I135" s="166">
        <f t="shared" si="7"/>
        <v>43.349999999999994</v>
      </c>
      <c r="J135">
        <f t="shared" si="8"/>
        <v>2024</v>
      </c>
    </row>
    <row r="136" spans="1:10">
      <c r="A136" t="s">
        <v>119</v>
      </c>
      <c r="B136" t="s">
        <v>125</v>
      </c>
      <c r="C136" t="s">
        <v>87</v>
      </c>
      <c r="D136">
        <v>2102</v>
      </c>
      <c r="E136" s="130">
        <v>1</v>
      </c>
      <c r="F136" s="166">
        <v>19.7</v>
      </c>
      <c r="G136" s="162">
        <v>45292</v>
      </c>
      <c r="H136" s="131">
        <f t="shared" si="6"/>
        <v>45292</v>
      </c>
      <c r="I136" s="166">
        <f t="shared" si="7"/>
        <v>19.7</v>
      </c>
      <c r="J136">
        <f t="shared" si="8"/>
        <v>2024</v>
      </c>
    </row>
    <row r="137" spans="1:10">
      <c r="A137" t="s">
        <v>119</v>
      </c>
      <c r="B137" t="s">
        <v>481</v>
      </c>
      <c r="C137" t="s">
        <v>87</v>
      </c>
      <c r="D137">
        <v>2715</v>
      </c>
      <c r="E137" s="130">
        <v>2</v>
      </c>
      <c r="F137" s="166">
        <v>15.57</v>
      </c>
      <c r="G137" s="162">
        <v>45292</v>
      </c>
      <c r="H137" s="131">
        <f t="shared" si="6"/>
        <v>45292</v>
      </c>
      <c r="I137" s="166">
        <f t="shared" si="7"/>
        <v>31.14</v>
      </c>
      <c r="J137">
        <f t="shared" si="8"/>
        <v>2024</v>
      </c>
    </row>
    <row r="138" spans="1:10">
      <c r="A138" t="s">
        <v>119</v>
      </c>
      <c r="B138" t="s">
        <v>506</v>
      </c>
      <c r="C138" t="s">
        <v>87</v>
      </c>
      <c r="D138">
        <v>2717</v>
      </c>
      <c r="E138" s="130">
        <v>5</v>
      </c>
      <c r="F138" s="166">
        <v>11.03</v>
      </c>
      <c r="G138" s="162">
        <v>45292</v>
      </c>
      <c r="H138" s="131">
        <f t="shared" si="6"/>
        <v>45292</v>
      </c>
      <c r="I138" s="166">
        <f t="shared" si="7"/>
        <v>55.15</v>
      </c>
      <c r="J138">
        <f t="shared" si="8"/>
        <v>2024</v>
      </c>
    </row>
    <row r="139" spans="1:10">
      <c r="A139" t="s">
        <v>404</v>
      </c>
      <c r="B139" t="s">
        <v>803</v>
      </c>
      <c r="C139" t="s">
        <v>87</v>
      </c>
      <c r="D139">
        <v>2719</v>
      </c>
      <c r="E139" s="130">
        <v>1</v>
      </c>
      <c r="F139" s="166">
        <v>2.99</v>
      </c>
      <c r="G139" s="162">
        <v>45292</v>
      </c>
      <c r="H139" s="131">
        <f t="shared" si="6"/>
        <v>45292</v>
      </c>
      <c r="I139" s="166">
        <f t="shared" si="7"/>
        <v>2.99</v>
      </c>
      <c r="J139">
        <f t="shared" si="8"/>
        <v>2024</v>
      </c>
    </row>
    <row r="140" spans="1:10">
      <c r="A140" t="s">
        <v>404</v>
      </c>
      <c r="B140" t="s">
        <v>134</v>
      </c>
      <c r="C140" t="s">
        <v>87</v>
      </c>
      <c r="D140">
        <v>2721</v>
      </c>
      <c r="E140" s="130">
        <v>1</v>
      </c>
      <c r="F140" s="166">
        <v>1.2</v>
      </c>
      <c r="G140" s="162">
        <v>45292</v>
      </c>
      <c r="H140" s="131">
        <f t="shared" si="6"/>
        <v>45292</v>
      </c>
      <c r="I140" s="166">
        <f t="shared" si="7"/>
        <v>1.2</v>
      </c>
      <c r="J140">
        <f t="shared" si="8"/>
        <v>2024</v>
      </c>
    </row>
    <row r="141" spans="1:10">
      <c r="A141" t="s">
        <v>404</v>
      </c>
      <c r="B141" t="s">
        <v>804</v>
      </c>
      <c r="C141" t="s">
        <v>87</v>
      </c>
      <c r="D141">
        <v>2720</v>
      </c>
      <c r="E141" s="130">
        <v>1</v>
      </c>
      <c r="F141" s="166">
        <v>4.5</v>
      </c>
      <c r="G141" s="162">
        <v>45292</v>
      </c>
      <c r="H141" s="131">
        <f t="shared" si="6"/>
        <v>45292</v>
      </c>
      <c r="I141" s="166">
        <f t="shared" si="7"/>
        <v>4.5</v>
      </c>
      <c r="J141">
        <f t="shared" si="8"/>
        <v>2024</v>
      </c>
    </row>
    <row r="142" spans="1:10">
      <c r="A142" t="s">
        <v>119</v>
      </c>
      <c r="B142" t="s">
        <v>147</v>
      </c>
      <c r="C142" t="s">
        <v>87</v>
      </c>
      <c r="D142">
        <v>2722</v>
      </c>
      <c r="E142" s="130">
        <v>12</v>
      </c>
      <c r="F142" s="166">
        <v>2.5</v>
      </c>
      <c r="G142" s="162">
        <v>45292</v>
      </c>
      <c r="H142" s="131">
        <f t="shared" si="6"/>
        <v>45292</v>
      </c>
      <c r="I142" s="166">
        <f t="shared" si="7"/>
        <v>30</v>
      </c>
      <c r="J142">
        <f t="shared" si="8"/>
        <v>2024</v>
      </c>
    </row>
    <row r="143" spans="1:10">
      <c r="A143" t="s">
        <v>119</v>
      </c>
      <c r="B143" t="s">
        <v>553</v>
      </c>
      <c r="C143" t="s">
        <v>87</v>
      </c>
      <c r="D143">
        <v>1342</v>
      </c>
      <c r="E143" s="130">
        <v>2</v>
      </c>
      <c r="F143" s="166">
        <v>69.819999999999993</v>
      </c>
      <c r="G143" s="162">
        <v>45292</v>
      </c>
      <c r="H143" s="131">
        <f t="shared" si="6"/>
        <v>45292</v>
      </c>
      <c r="I143" s="166">
        <f t="shared" si="7"/>
        <v>139.63999999999999</v>
      </c>
      <c r="J143">
        <f t="shared" si="8"/>
        <v>2024</v>
      </c>
    </row>
    <row r="144" spans="1:10">
      <c r="A144" t="s">
        <v>119</v>
      </c>
      <c r="B144" t="s">
        <v>563</v>
      </c>
      <c r="C144" t="s">
        <v>87</v>
      </c>
      <c r="D144">
        <v>1345</v>
      </c>
      <c r="E144" s="130">
        <v>2</v>
      </c>
      <c r="F144" s="166">
        <v>67.430000000000007</v>
      </c>
      <c r="G144" s="162">
        <v>45292</v>
      </c>
      <c r="H144" s="131">
        <f t="shared" si="6"/>
        <v>45292</v>
      </c>
      <c r="I144" s="166">
        <f t="shared" si="7"/>
        <v>134.86000000000001</v>
      </c>
      <c r="J144">
        <f t="shared" si="8"/>
        <v>2024</v>
      </c>
    </row>
    <row r="145" spans="1:10">
      <c r="A145" t="s">
        <v>119</v>
      </c>
      <c r="B145" t="s">
        <v>574</v>
      </c>
      <c r="C145" t="s">
        <v>87</v>
      </c>
      <c r="D145">
        <v>1351</v>
      </c>
      <c r="E145" s="130">
        <v>1.5</v>
      </c>
      <c r="F145" s="166">
        <v>75.64</v>
      </c>
      <c r="G145" s="162">
        <v>45292</v>
      </c>
      <c r="H145" s="131">
        <f t="shared" si="6"/>
        <v>45292</v>
      </c>
      <c r="I145" s="166">
        <f t="shared" si="7"/>
        <v>113.46000000000001</v>
      </c>
      <c r="J145">
        <f t="shared" si="8"/>
        <v>2024</v>
      </c>
    </row>
    <row r="146" spans="1:10">
      <c r="A146" t="s">
        <v>119</v>
      </c>
      <c r="B146" t="s">
        <v>130</v>
      </c>
      <c r="C146" t="s">
        <v>87</v>
      </c>
      <c r="D146">
        <v>1329</v>
      </c>
      <c r="E146" s="130">
        <v>2</v>
      </c>
      <c r="F146" s="166">
        <v>16.5</v>
      </c>
      <c r="G146" s="162">
        <v>45292</v>
      </c>
      <c r="H146" s="131">
        <f t="shared" si="6"/>
        <v>45292</v>
      </c>
      <c r="I146" s="166">
        <f t="shared" si="7"/>
        <v>33</v>
      </c>
      <c r="J146">
        <f t="shared" si="8"/>
        <v>2024</v>
      </c>
    </row>
    <row r="147" spans="1:10">
      <c r="A147" t="s">
        <v>119</v>
      </c>
      <c r="B147" t="s">
        <v>489</v>
      </c>
      <c r="C147" t="s">
        <v>87</v>
      </c>
      <c r="D147">
        <v>1325</v>
      </c>
      <c r="E147" s="130">
        <v>1.5</v>
      </c>
      <c r="F147" s="166">
        <v>16.5</v>
      </c>
      <c r="G147" s="162">
        <v>45292</v>
      </c>
      <c r="H147" s="131">
        <f t="shared" si="6"/>
        <v>45292</v>
      </c>
      <c r="I147" s="166">
        <f t="shared" si="7"/>
        <v>24.75</v>
      </c>
      <c r="J147">
        <f t="shared" si="8"/>
        <v>2024</v>
      </c>
    </row>
    <row r="148" spans="1:10">
      <c r="A148" t="s">
        <v>119</v>
      </c>
      <c r="B148" t="s">
        <v>568</v>
      </c>
      <c r="C148" t="s">
        <v>87</v>
      </c>
      <c r="D148">
        <v>1348</v>
      </c>
      <c r="E148" s="130">
        <v>1</v>
      </c>
      <c r="F148" s="166">
        <v>34.89</v>
      </c>
      <c r="G148" s="162">
        <v>45292</v>
      </c>
      <c r="H148" s="131">
        <f t="shared" si="6"/>
        <v>45292</v>
      </c>
      <c r="I148" s="166">
        <f t="shared" si="7"/>
        <v>34.89</v>
      </c>
      <c r="J148">
        <f t="shared" si="8"/>
        <v>2024</v>
      </c>
    </row>
    <row r="149" spans="1:10">
      <c r="A149" t="s">
        <v>350</v>
      </c>
      <c r="B149" t="s">
        <v>1443</v>
      </c>
      <c r="C149" t="s">
        <v>87</v>
      </c>
      <c r="D149">
        <v>1913</v>
      </c>
      <c r="E149" s="130">
        <v>1.5</v>
      </c>
      <c r="F149" s="166">
        <v>45.22</v>
      </c>
      <c r="G149" s="162">
        <v>45292</v>
      </c>
      <c r="H149" s="131">
        <f t="shared" si="6"/>
        <v>45292</v>
      </c>
      <c r="I149" s="166">
        <f t="shared" si="7"/>
        <v>67.83</v>
      </c>
      <c r="J149">
        <f t="shared" si="8"/>
        <v>2024</v>
      </c>
    </row>
    <row r="150" spans="1:10">
      <c r="A150" t="s">
        <v>350</v>
      </c>
      <c r="B150" t="s">
        <v>1466</v>
      </c>
      <c r="C150" t="s">
        <v>87</v>
      </c>
      <c r="D150">
        <v>1936</v>
      </c>
      <c r="E150" s="130">
        <v>0.5</v>
      </c>
      <c r="F150" s="166">
        <v>19.77</v>
      </c>
      <c r="G150" s="162">
        <v>45292</v>
      </c>
      <c r="H150" s="131">
        <f t="shared" si="6"/>
        <v>45292</v>
      </c>
      <c r="I150" s="166">
        <f t="shared" si="7"/>
        <v>9.8849999999999998</v>
      </c>
      <c r="J150">
        <f t="shared" si="8"/>
        <v>2024</v>
      </c>
    </row>
    <row r="151" spans="1:10">
      <c r="A151" t="s">
        <v>350</v>
      </c>
      <c r="B151" t="s">
        <v>1501</v>
      </c>
      <c r="C151" t="s">
        <v>87</v>
      </c>
      <c r="D151">
        <v>1972</v>
      </c>
      <c r="E151" s="130">
        <v>0.5</v>
      </c>
      <c r="F151" s="166">
        <v>36.270000000000003</v>
      </c>
      <c r="G151" s="162">
        <v>45292</v>
      </c>
      <c r="H151" s="131">
        <f t="shared" si="6"/>
        <v>45292</v>
      </c>
      <c r="I151" s="166">
        <f t="shared" si="7"/>
        <v>18.135000000000002</v>
      </c>
      <c r="J151">
        <f t="shared" si="8"/>
        <v>2024</v>
      </c>
    </row>
    <row r="152" spans="1:10">
      <c r="A152" t="s">
        <v>350</v>
      </c>
      <c r="B152" t="s">
        <v>1433</v>
      </c>
      <c r="C152" t="s">
        <v>87</v>
      </c>
      <c r="D152">
        <v>1902</v>
      </c>
      <c r="E152" s="130">
        <v>0.5</v>
      </c>
      <c r="F152" s="166">
        <v>49.27</v>
      </c>
      <c r="G152" s="162">
        <v>45292</v>
      </c>
      <c r="H152" s="131">
        <f t="shared" si="6"/>
        <v>45292</v>
      </c>
      <c r="I152" s="166">
        <f t="shared" si="7"/>
        <v>24.635000000000002</v>
      </c>
      <c r="J152">
        <f t="shared" si="8"/>
        <v>2024</v>
      </c>
    </row>
    <row r="153" spans="1:10">
      <c r="A153" t="s">
        <v>350</v>
      </c>
      <c r="B153" t="s">
        <v>1498</v>
      </c>
      <c r="C153" t="s">
        <v>87</v>
      </c>
      <c r="D153">
        <v>1968</v>
      </c>
      <c r="E153" s="130">
        <v>0.5</v>
      </c>
      <c r="F153" s="166">
        <v>51.81</v>
      </c>
      <c r="G153" s="162">
        <v>45292</v>
      </c>
      <c r="H153" s="131">
        <f t="shared" si="6"/>
        <v>45292</v>
      </c>
      <c r="I153" s="166">
        <f t="shared" si="7"/>
        <v>25.905000000000001</v>
      </c>
      <c r="J153">
        <f t="shared" si="8"/>
        <v>2024</v>
      </c>
    </row>
    <row r="154" spans="1:10">
      <c r="A154" t="s">
        <v>350</v>
      </c>
      <c r="B154" t="s">
        <v>1525</v>
      </c>
      <c r="C154" t="s">
        <v>87</v>
      </c>
      <c r="D154">
        <v>2000</v>
      </c>
      <c r="E154" s="130">
        <v>1.5</v>
      </c>
      <c r="F154" s="166">
        <v>24.32</v>
      </c>
      <c r="G154" s="162">
        <v>45292</v>
      </c>
      <c r="H154" s="131">
        <f t="shared" si="6"/>
        <v>45292</v>
      </c>
      <c r="I154" s="166">
        <f t="shared" si="7"/>
        <v>36.480000000000004</v>
      </c>
      <c r="J154">
        <f t="shared" si="8"/>
        <v>2024</v>
      </c>
    </row>
    <row r="155" spans="1:10">
      <c r="A155" t="s">
        <v>350</v>
      </c>
      <c r="B155" t="s">
        <v>1500</v>
      </c>
      <c r="C155" t="s">
        <v>87</v>
      </c>
      <c r="D155">
        <v>1971</v>
      </c>
      <c r="E155" s="130">
        <v>1</v>
      </c>
      <c r="F155" s="166">
        <v>31.74</v>
      </c>
      <c r="G155" s="162">
        <v>45292</v>
      </c>
      <c r="H155" s="131">
        <f t="shared" si="6"/>
        <v>45292</v>
      </c>
      <c r="I155" s="166">
        <f t="shared" si="7"/>
        <v>31.74</v>
      </c>
      <c r="J155">
        <f t="shared" si="8"/>
        <v>2024</v>
      </c>
    </row>
    <row r="156" spans="1:10">
      <c r="A156" t="s">
        <v>350</v>
      </c>
      <c r="B156" t="s">
        <v>1502</v>
      </c>
      <c r="C156" t="s">
        <v>87</v>
      </c>
      <c r="D156">
        <v>1973</v>
      </c>
      <c r="E156" s="130">
        <v>1</v>
      </c>
      <c r="F156" s="166">
        <v>17.62</v>
      </c>
      <c r="G156" s="162">
        <v>45292</v>
      </c>
      <c r="H156" s="131">
        <f t="shared" si="6"/>
        <v>45292</v>
      </c>
      <c r="I156" s="166">
        <f t="shared" si="7"/>
        <v>17.62</v>
      </c>
      <c r="J156">
        <f t="shared" si="8"/>
        <v>2024</v>
      </c>
    </row>
    <row r="157" spans="1:10">
      <c r="A157" t="s">
        <v>350</v>
      </c>
      <c r="B157" t="s">
        <v>1462</v>
      </c>
      <c r="C157" t="s">
        <v>87</v>
      </c>
      <c r="D157">
        <v>1931</v>
      </c>
      <c r="E157" s="130">
        <v>0.2</v>
      </c>
      <c r="F157" s="166">
        <v>32.69</v>
      </c>
      <c r="G157" s="162">
        <v>45292</v>
      </c>
      <c r="H157" s="131">
        <f t="shared" si="6"/>
        <v>45292</v>
      </c>
      <c r="I157" s="166">
        <f t="shared" si="7"/>
        <v>6.5380000000000003</v>
      </c>
      <c r="J157">
        <f t="shared" si="8"/>
        <v>2024</v>
      </c>
    </row>
    <row r="158" spans="1:10">
      <c r="A158" t="s">
        <v>1565</v>
      </c>
      <c r="B158" t="s">
        <v>1577</v>
      </c>
      <c r="C158" t="s">
        <v>87</v>
      </c>
      <c r="D158">
        <v>2044</v>
      </c>
      <c r="E158" s="130">
        <v>2</v>
      </c>
      <c r="F158" s="166">
        <v>25.35</v>
      </c>
      <c r="G158" s="162">
        <v>45292</v>
      </c>
      <c r="H158" s="131">
        <f t="shared" si="6"/>
        <v>45292</v>
      </c>
      <c r="I158" s="166">
        <f t="shared" si="7"/>
        <v>50.7</v>
      </c>
      <c r="J158">
        <f t="shared" si="8"/>
        <v>2024</v>
      </c>
    </row>
    <row r="159" spans="1:10">
      <c r="A159" t="s">
        <v>1565</v>
      </c>
      <c r="B159" t="s">
        <v>1578</v>
      </c>
      <c r="C159" t="s">
        <v>87</v>
      </c>
      <c r="D159">
        <v>2045</v>
      </c>
      <c r="E159" s="130">
        <v>1</v>
      </c>
      <c r="F159" s="166">
        <v>31.96</v>
      </c>
      <c r="G159" s="162">
        <v>45292</v>
      </c>
      <c r="H159" s="131">
        <f t="shared" si="6"/>
        <v>45292</v>
      </c>
      <c r="I159" s="166">
        <f t="shared" si="7"/>
        <v>31.96</v>
      </c>
      <c r="J159">
        <f t="shared" si="8"/>
        <v>2024</v>
      </c>
    </row>
    <row r="160" spans="1:10">
      <c r="A160" t="s">
        <v>1565</v>
      </c>
      <c r="B160" t="s">
        <v>1580</v>
      </c>
      <c r="C160" t="s">
        <v>87</v>
      </c>
      <c r="D160">
        <v>2047</v>
      </c>
      <c r="E160" s="130">
        <v>1</v>
      </c>
      <c r="F160" s="166">
        <v>29</v>
      </c>
      <c r="G160" s="162">
        <v>45292</v>
      </c>
      <c r="H160" s="131">
        <f t="shared" si="6"/>
        <v>45292</v>
      </c>
      <c r="I160" s="166">
        <f t="shared" si="7"/>
        <v>29</v>
      </c>
      <c r="J160">
        <f t="shared" si="8"/>
        <v>2024</v>
      </c>
    </row>
    <row r="161" spans="1:10">
      <c r="A161" t="s">
        <v>1565</v>
      </c>
      <c r="B161" t="s">
        <v>1582</v>
      </c>
      <c r="C161" t="s">
        <v>87</v>
      </c>
      <c r="D161">
        <v>2049</v>
      </c>
      <c r="E161" s="130">
        <v>1</v>
      </c>
      <c r="F161" s="166">
        <v>33.700000000000003</v>
      </c>
      <c r="G161" s="162">
        <v>45292</v>
      </c>
      <c r="H161" s="131">
        <f t="shared" si="6"/>
        <v>45292</v>
      </c>
      <c r="I161" s="166">
        <f t="shared" si="7"/>
        <v>33.700000000000003</v>
      </c>
      <c r="J161">
        <f t="shared" si="8"/>
        <v>2024</v>
      </c>
    </row>
    <row r="162" spans="1:10">
      <c r="A162" t="s">
        <v>1565</v>
      </c>
      <c r="B162" t="s">
        <v>1588</v>
      </c>
      <c r="C162" t="s">
        <v>87</v>
      </c>
      <c r="D162">
        <v>2056</v>
      </c>
      <c r="E162" s="130">
        <v>2</v>
      </c>
      <c r="F162" s="166">
        <v>31.96</v>
      </c>
      <c r="G162" s="162">
        <v>45292</v>
      </c>
      <c r="H162" s="131">
        <f t="shared" si="6"/>
        <v>45292</v>
      </c>
      <c r="I162" s="166">
        <f t="shared" si="7"/>
        <v>63.92</v>
      </c>
      <c r="J162">
        <f t="shared" si="8"/>
        <v>2024</v>
      </c>
    </row>
    <row r="163" spans="1:10">
      <c r="A163" t="s">
        <v>1565</v>
      </c>
      <c r="B163" t="s">
        <v>1587</v>
      </c>
      <c r="C163" t="s">
        <v>87</v>
      </c>
      <c r="D163">
        <v>2055</v>
      </c>
      <c r="E163" s="130">
        <v>0.5</v>
      </c>
      <c r="F163" s="166">
        <v>31.3</v>
      </c>
      <c r="G163" s="162">
        <v>45292</v>
      </c>
      <c r="H163" s="131">
        <f t="shared" si="6"/>
        <v>45292</v>
      </c>
      <c r="I163" s="166">
        <f t="shared" si="7"/>
        <v>15.65</v>
      </c>
      <c r="J163">
        <f t="shared" si="8"/>
        <v>2024</v>
      </c>
    </row>
    <row r="164" spans="1:10">
      <c r="A164" t="s">
        <v>1565</v>
      </c>
      <c r="B164" t="s">
        <v>1566</v>
      </c>
      <c r="C164" t="s">
        <v>87</v>
      </c>
      <c r="D164">
        <v>2039</v>
      </c>
      <c r="E164" s="130">
        <v>0.5</v>
      </c>
      <c r="F164" s="166">
        <v>32.14</v>
      </c>
      <c r="G164" s="162">
        <v>45292</v>
      </c>
      <c r="H164" s="131">
        <f t="shared" si="6"/>
        <v>45292</v>
      </c>
      <c r="I164" s="166">
        <f t="shared" si="7"/>
        <v>16.07</v>
      </c>
      <c r="J164">
        <f t="shared" si="8"/>
        <v>2024</v>
      </c>
    </row>
    <row r="165" spans="1:10">
      <c r="A165" t="s">
        <v>1565</v>
      </c>
      <c r="B165" t="s">
        <v>1567</v>
      </c>
      <c r="C165" t="s">
        <v>87</v>
      </c>
      <c r="D165">
        <v>2040</v>
      </c>
      <c r="E165" s="130">
        <v>0.5</v>
      </c>
      <c r="F165" s="166">
        <v>31.78</v>
      </c>
      <c r="G165" s="162">
        <v>45292</v>
      </c>
      <c r="H165" s="131">
        <f t="shared" si="6"/>
        <v>45292</v>
      </c>
      <c r="I165" s="166">
        <f t="shared" si="7"/>
        <v>15.89</v>
      </c>
      <c r="J165">
        <f t="shared" si="8"/>
        <v>2024</v>
      </c>
    </row>
    <row r="166" spans="1:10">
      <c r="A166" t="s">
        <v>120</v>
      </c>
      <c r="B166" t="s">
        <v>1411</v>
      </c>
      <c r="C166" t="s">
        <v>87</v>
      </c>
      <c r="D166">
        <v>1880</v>
      </c>
      <c r="E166" s="130">
        <v>1</v>
      </c>
      <c r="F166" s="166">
        <v>66.150000000000006</v>
      </c>
      <c r="G166" s="162">
        <v>45292</v>
      </c>
      <c r="H166" s="131">
        <f t="shared" si="6"/>
        <v>45292</v>
      </c>
      <c r="I166" s="166">
        <f t="shared" si="7"/>
        <v>66.150000000000006</v>
      </c>
      <c r="J166">
        <f t="shared" si="8"/>
        <v>2024</v>
      </c>
    </row>
    <row r="167" spans="1:10">
      <c r="A167" t="s">
        <v>120</v>
      </c>
      <c r="B167" t="s">
        <v>1410</v>
      </c>
      <c r="C167" t="s">
        <v>87</v>
      </c>
      <c r="D167">
        <v>1879</v>
      </c>
      <c r="E167" s="130">
        <v>1</v>
      </c>
      <c r="F167" s="166">
        <v>20.52</v>
      </c>
      <c r="G167" s="162">
        <v>45292</v>
      </c>
      <c r="H167" s="131">
        <f t="shared" si="6"/>
        <v>45292</v>
      </c>
      <c r="I167" s="166">
        <f t="shared" si="7"/>
        <v>20.52</v>
      </c>
      <c r="J167">
        <f t="shared" si="8"/>
        <v>2024</v>
      </c>
    </row>
    <row r="168" spans="1:10">
      <c r="A168" t="s">
        <v>120</v>
      </c>
      <c r="B168" t="s">
        <v>1421</v>
      </c>
      <c r="C168" t="s">
        <v>87</v>
      </c>
      <c r="D168">
        <v>1889</v>
      </c>
      <c r="E168" s="130">
        <v>0.5</v>
      </c>
      <c r="F168" s="166">
        <v>6.81</v>
      </c>
      <c r="G168" s="162">
        <v>45292</v>
      </c>
      <c r="H168" s="131">
        <f t="shared" si="6"/>
        <v>45292</v>
      </c>
      <c r="I168" s="166">
        <f t="shared" si="7"/>
        <v>3.4049999999999998</v>
      </c>
      <c r="J168">
        <f t="shared" si="8"/>
        <v>2024</v>
      </c>
    </row>
    <row r="169" spans="1:10">
      <c r="A169" t="s">
        <v>120</v>
      </c>
      <c r="B169" t="s">
        <v>347</v>
      </c>
      <c r="C169" t="s">
        <v>87</v>
      </c>
      <c r="D169">
        <v>1890</v>
      </c>
      <c r="E169" s="130">
        <v>1.5</v>
      </c>
      <c r="F169" s="166">
        <v>13.1</v>
      </c>
      <c r="G169" s="162">
        <v>45292</v>
      </c>
      <c r="H169" s="131">
        <f t="shared" si="6"/>
        <v>45292</v>
      </c>
      <c r="I169" s="166">
        <f t="shared" si="7"/>
        <v>19.649999999999999</v>
      </c>
      <c r="J169">
        <f t="shared" si="8"/>
        <v>2024</v>
      </c>
    </row>
    <row r="170" spans="1:10">
      <c r="A170" t="s">
        <v>120</v>
      </c>
      <c r="B170" t="s">
        <v>1414</v>
      </c>
      <c r="C170" t="s">
        <v>87</v>
      </c>
      <c r="D170">
        <v>1884</v>
      </c>
      <c r="E170" s="130">
        <v>1</v>
      </c>
      <c r="F170" s="166">
        <v>7.81</v>
      </c>
      <c r="G170" s="162">
        <v>45292</v>
      </c>
      <c r="H170" s="131">
        <f t="shared" si="6"/>
        <v>45292</v>
      </c>
      <c r="I170" s="166">
        <f t="shared" si="7"/>
        <v>7.81</v>
      </c>
      <c r="J170">
        <f t="shared" si="8"/>
        <v>2024</v>
      </c>
    </row>
    <row r="171" spans="1:10">
      <c r="A171" t="s">
        <v>120</v>
      </c>
      <c r="B171" t="s">
        <v>343</v>
      </c>
      <c r="C171" t="s">
        <v>87</v>
      </c>
      <c r="D171">
        <v>1883</v>
      </c>
      <c r="E171" s="130">
        <v>2</v>
      </c>
      <c r="F171" s="166">
        <v>7.74</v>
      </c>
      <c r="G171" s="162">
        <v>45292</v>
      </c>
      <c r="H171" s="131">
        <f t="shared" si="6"/>
        <v>45292</v>
      </c>
      <c r="I171" s="166">
        <f t="shared" si="7"/>
        <v>15.48</v>
      </c>
      <c r="J171">
        <f t="shared" si="8"/>
        <v>2024</v>
      </c>
    </row>
    <row r="172" spans="1:10">
      <c r="A172" t="s">
        <v>120</v>
      </c>
      <c r="B172" t="s">
        <v>1409</v>
      </c>
      <c r="C172" t="s">
        <v>87</v>
      </c>
      <c r="D172">
        <v>1878</v>
      </c>
      <c r="E172" s="130">
        <v>5</v>
      </c>
      <c r="F172" s="166">
        <v>31</v>
      </c>
      <c r="G172" s="162">
        <v>45292</v>
      </c>
      <c r="H172" s="131">
        <f t="shared" si="6"/>
        <v>45292</v>
      </c>
      <c r="I172" s="166">
        <f t="shared" si="7"/>
        <v>155</v>
      </c>
      <c r="J172">
        <f t="shared" si="8"/>
        <v>2024</v>
      </c>
    </row>
    <row r="173" spans="1:10">
      <c r="A173" t="s">
        <v>120</v>
      </c>
      <c r="B173" t="s">
        <v>1417</v>
      </c>
      <c r="C173" t="s">
        <v>87</v>
      </c>
      <c r="D173">
        <v>1886</v>
      </c>
      <c r="E173" s="130">
        <v>18</v>
      </c>
      <c r="F173" s="166">
        <v>10.51</v>
      </c>
      <c r="G173" s="162">
        <v>45292</v>
      </c>
      <c r="H173" s="131">
        <f t="shared" si="6"/>
        <v>45292</v>
      </c>
      <c r="I173" s="166">
        <f t="shared" si="7"/>
        <v>189.18</v>
      </c>
      <c r="J173">
        <f t="shared" si="8"/>
        <v>2024</v>
      </c>
    </row>
    <row r="174" spans="1:10">
      <c r="A174" t="s">
        <v>120</v>
      </c>
      <c r="B174" t="s">
        <v>1412</v>
      </c>
      <c r="C174" t="s">
        <v>87</v>
      </c>
      <c r="D174">
        <v>1882</v>
      </c>
      <c r="E174" s="130">
        <v>2</v>
      </c>
      <c r="F174" s="166">
        <v>10.78</v>
      </c>
      <c r="G174" s="162">
        <v>45292</v>
      </c>
      <c r="H174" s="131">
        <f t="shared" si="6"/>
        <v>45292</v>
      </c>
      <c r="I174" s="166">
        <f t="shared" si="7"/>
        <v>21.56</v>
      </c>
      <c r="J174">
        <f t="shared" si="8"/>
        <v>2024</v>
      </c>
    </row>
    <row r="175" spans="1:10">
      <c r="A175" t="s">
        <v>120</v>
      </c>
      <c r="B175" t="s">
        <v>1405</v>
      </c>
      <c r="C175" t="s">
        <v>87</v>
      </c>
      <c r="D175">
        <v>1875</v>
      </c>
      <c r="E175" s="130">
        <v>18</v>
      </c>
      <c r="F175" s="166">
        <v>26.75</v>
      </c>
      <c r="G175" s="162">
        <v>45292</v>
      </c>
      <c r="H175" s="131">
        <f t="shared" si="6"/>
        <v>45292</v>
      </c>
      <c r="I175" s="166">
        <f t="shared" si="7"/>
        <v>481.5</v>
      </c>
      <c r="J175">
        <f t="shared" si="8"/>
        <v>2024</v>
      </c>
    </row>
    <row r="176" spans="1:10">
      <c r="A176" t="s">
        <v>120</v>
      </c>
      <c r="B176" t="s">
        <v>1420</v>
      </c>
      <c r="C176" t="s">
        <v>87</v>
      </c>
      <c r="D176">
        <v>1887</v>
      </c>
      <c r="E176" s="130">
        <v>1</v>
      </c>
      <c r="F176" s="166">
        <v>29.1</v>
      </c>
      <c r="G176" s="162">
        <v>45292</v>
      </c>
      <c r="H176" s="131">
        <f t="shared" si="6"/>
        <v>45292</v>
      </c>
      <c r="I176" s="166">
        <f t="shared" si="7"/>
        <v>29.1</v>
      </c>
      <c r="J176">
        <f t="shared" si="8"/>
        <v>2024</v>
      </c>
    </row>
    <row r="177" spans="1:10">
      <c r="A177" t="s">
        <v>120</v>
      </c>
      <c r="B177" t="s">
        <v>1423</v>
      </c>
      <c r="C177" t="s">
        <v>87</v>
      </c>
      <c r="D177">
        <v>1893</v>
      </c>
      <c r="E177" s="130">
        <v>1</v>
      </c>
      <c r="F177" s="166">
        <v>36.43</v>
      </c>
      <c r="G177" s="162">
        <v>45292</v>
      </c>
      <c r="H177" s="131">
        <f t="shared" si="6"/>
        <v>45292</v>
      </c>
      <c r="I177" s="166">
        <f t="shared" si="7"/>
        <v>36.43</v>
      </c>
      <c r="J177">
        <f t="shared" si="8"/>
        <v>2024</v>
      </c>
    </row>
    <row r="178" spans="1:10">
      <c r="A178" t="s">
        <v>120</v>
      </c>
      <c r="B178" t="s">
        <v>1424</v>
      </c>
      <c r="C178" t="s">
        <v>87</v>
      </c>
      <c r="D178">
        <v>1894</v>
      </c>
      <c r="E178" s="130">
        <v>3</v>
      </c>
      <c r="F178" s="166">
        <v>29</v>
      </c>
      <c r="G178" s="162">
        <v>45292</v>
      </c>
      <c r="H178" s="131">
        <f t="shared" si="6"/>
        <v>45292</v>
      </c>
      <c r="I178" s="166">
        <f t="shared" si="7"/>
        <v>87</v>
      </c>
      <c r="J178">
        <f t="shared" si="8"/>
        <v>2024</v>
      </c>
    </row>
    <row r="179" spans="1:10">
      <c r="A179" t="s">
        <v>120</v>
      </c>
      <c r="B179" t="s">
        <v>1422</v>
      </c>
      <c r="C179" t="s">
        <v>87</v>
      </c>
      <c r="D179">
        <v>1891</v>
      </c>
      <c r="E179" s="130">
        <v>2</v>
      </c>
      <c r="F179" s="166">
        <v>28.9</v>
      </c>
      <c r="G179" s="162">
        <v>45292</v>
      </c>
      <c r="H179" s="131">
        <f t="shared" si="6"/>
        <v>45292</v>
      </c>
      <c r="I179" s="166">
        <f t="shared" si="7"/>
        <v>57.8</v>
      </c>
      <c r="J179">
        <f t="shared" si="8"/>
        <v>2024</v>
      </c>
    </row>
    <row r="180" spans="1:10">
      <c r="A180" t="s">
        <v>120</v>
      </c>
      <c r="B180" t="s">
        <v>349</v>
      </c>
      <c r="C180" t="s">
        <v>87</v>
      </c>
      <c r="D180">
        <v>1895</v>
      </c>
      <c r="E180" s="130">
        <v>2</v>
      </c>
      <c r="F180" s="166">
        <v>31.3</v>
      </c>
      <c r="G180" s="162">
        <v>45292</v>
      </c>
      <c r="H180" s="131">
        <f t="shared" si="6"/>
        <v>45292</v>
      </c>
      <c r="I180" s="166">
        <f t="shared" si="7"/>
        <v>62.6</v>
      </c>
      <c r="J180">
        <f t="shared" si="8"/>
        <v>2024</v>
      </c>
    </row>
    <row r="181" spans="1:10">
      <c r="A181" t="s">
        <v>120</v>
      </c>
      <c r="B181" t="s">
        <v>344</v>
      </c>
      <c r="C181" t="s">
        <v>87</v>
      </c>
      <c r="D181">
        <v>2184</v>
      </c>
      <c r="E181" s="130">
        <v>1</v>
      </c>
      <c r="F181" s="166">
        <v>28.69</v>
      </c>
      <c r="G181" s="162">
        <v>45292</v>
      </c>
      <c r="H181" s="131">
        <f t="shared" si="6"/>
        <v>45292</v>
      </c>
      <c r="I181" s="166">
        <f t="shared" si="7"/>
        <v>28.69</v>
      </c>
      <c r="J181">
        <f t="shared" si="8"/>
        <v>2024</v>
      </c>
    </row>
    <row r="182" spans="1:10">
      <c r="A182" t="s">
        <v>120</v>
      </c>
      <c r="B182" t="s">
        <v>1428</v>
      </c>
      <c r="C182" t="s">
        <v>87</v>
      </c>
      <c r="D182">
        <v>2181</v>
      </c>
      <c r="E182" s="130">
        <v>4</v>
      </c>
      <c r="F182" s="166">
        <v>30.74</v>
      </c>
      <c r="G182" s="162">
        <v>45292</v>
      </c>
      <c r="H182" s="131">
        <f t="shared" si="6"/>
        <v>45292</v>
      </c>
      <c r="I182" s="166">
        <f t="shared" si="7"/>
        <v>122.96</v>
      </c>
      <c r="J182">
        <f t="shared" si="8"/>
        <v>2024</v>
      </c>
    </row>
    <row r="183" spans="1:10">
      <c r="A183" t="s">
        <v>396</v>
      </c>
      <c r="B183" t="s">
        <v>1386</v>
      </c>
      <c r="C183" t="s">
        <v>87</v>
      </c>
      <c r="D183">
        <v>1849</v>
      </c>
      <c r="E183" s="130">
        <v>2</v>
      </c>
      <c r="F183" s="166">
        <v>14.75</v>
      </c>
      <c r="G183" s="162">
        <v>45292</v>
      </c>
      <c r="H183" s="131">
        <f t="shared" si="6"/>
        <v>45292</v>
      </c>
      <c r="I183" s="166">
        <f t="shared" si="7"/>
        <v>29.5</v>
      </c>
      <c r="J183">
        <f t="shared" si="8"/>
        <v>2024</v>
      </c>
    </row>
    <row r="184" spans="1:10">
      <c r="A184" t="s">
        <v>396</v>
      </c>
      <c r="B184" t="s">
        <v>1365</v>
      </c>
      <c r="C184" t="s">
        <v>87</v>
      </c>
      <c r="D184">
        <v>1829</v>
      </c>
      <c r="E184" s="130">
        <v>0.5</v>
      </c>
      <c r="F184" s="166">
        <v>52.11</v>
      </c>
      <c r="G184" s="162">
        <v>45292</v>
      </c>
      <c r="H184" s="131">
        <f t="shared" si="6"/>
        <v>45292</v>
      </c>
      <c r="I184" s="166">
        <f t="shared" si="7"/>
        <v>26.055</v>
      </c>
      <c r="J184">
        <f t="shared" si="8"/>
        <v>2024</v>
      </c>
    </row>
    <row r="185" spans="1:10">
      <c r="A185" t="s">
        <v>396</v>
      </c>
      <c r="B185" t="s">
        <v>1385</v>
      </c>
      <c r="C185" t="s">
        <v>87</v>
      </c>
      <c r="D185">
        <v>1848</v>
      </c>
      <c r="E185" s="130">
        <v>4</v>
      </c>
      <c r="F185" s="166">
        <v>14.75</v>
      </c>
      <c r="G185" s="162">
        <v>45292</v>
      </c>
      <c r="H185" s="131">
        <f t="shared" si="6"/>
        <v>45292</v>
      </c>
      <c r="I185" s="166">
        <f t="shared" si="7"/>
        <v>59</v>
      </c>
      <c r="J185">
        <f t="shared" si="8"/>
        <v>2024</v>
      </c>
    </row>
    <row r="186" spans="1:10">
      <c r="A186" t="s">
        <v>396</v>
      </c>
      <c r="B186" t="s">
        <v>1388</v>
      </c>
      <c r="C186" t="s">
        <v>87</v>
      </c>
      <c r="D186">
        <v>1851</v>
      </c>
      <c r="E186" s="130">
        <v>2</v>
      </c>
      <c r="F186" s="166">
        <v>29.04</v>
      </c>
      <c r="G186" s="162">
        <v>45292</v>
      </c>
      <c r="H186" s="131">
        <f t="shared" si="6"/>
        <v>45292</v>
      </c>
      <c r="I186" s="166">
        <f t="shared" si="7"/>
        <v>58.08</v>
      </c>
      <c r="J186">
        <f t="shared" si="8"/>
        <v>2024</v>
      </c>
    </row>
    <row r="187" spans="1:10">
      <c r="A187" t="s">
        <v>396</v>
      </c>
      <c r="B187" t="s">
        <v>1381</v>
      </c>
      <c r="C187" t="s">
        <v>87</v>
      </c>
      <c r="D187">
        <v>1844</v>
      </c>
      <c r="E187" s="130">
        <v>8</v>
      </c>
      <c r="F187" s="166">
        <v>29.04</v>
      </c>
      <c r="G187" s="162">
        <v>45292</v>
      </c>
      <c r="H187" s="131">
        <f t="shared" si="6"/>
        <v>45292</v>
      </c>
      <c r="I187" s="166">
        <f t="shared" si="7"/>
        <v>232.32</v>
      </c>
      <c r="J187">
        <f t="shared" si="8"/>
        <v>2024</v>
      </c>
    </row>
    <row r="188" spans="1:10">
      <c r="A188" t="s">
        <v>396</v>
      </c>
      <c r="B188" t="s">
        <v>1389</v>
      </c>
      <c r="C188" t="s">
        <v>87</v>
      </c>
      <c r="D188">
        <v>1852</v>
      </c>
      <c r="E188" s="130">
        <v>2</v>
      </c>
      <c r="F188" s="166">
        <v>21.97</v>
      </c>
      <c r="G188" s="162">
        <v>45292</v>
      </c>
      <c r="H188" s="131">
        <f t="shared" si="6"/>
        <v>45292</v>
      </c>
      <c r="I188" s="166">
        <f t="shared" si="7"/>
        <v>43.94</v>
      </c>
      <c r="J188">
        <f t="shared" si="8"/>
        <v>2024</v>
      </c>
    </row>
    <row r="189" spans="1:10">
      <c r="A189" t="s">
        <v>396</v>
      </c>
      <c r="B189" t="s">
        <v>1371</v>
      </c>
      <c r="C189" t="s">
        <v>87</v>
      </c>
      <c r="D189">
        <v>1834</v>
      </c>
      <c r="E189" s="130">
        <v>2</v>
      </c>
      <c r="F189" s="166">
        <v>27</v>
      </c>
      <c r="G189" s="162">
        <v>45292</v>
      </c>
      <c r="H189" s="131">
        <f t="shared" si="6"/>
        <v>45292</v>
      </c>
      <c r="I189" s="166">
        <f t="shared" si="7"/>
        <v>54</v>
      </c>
      <c r="J189">
        <f t="shared" si="8"/>
        <v>2024</v>
      </c>
    </row>
    <row r="190" spans="1:10">
      <c r="A190" t="s">
        <v>396</v>
      </c>
      <c r="B190" t="s">
        <v>1372</v>
      </c>
      <c r="C190" t="s">
        <v>87</v>
      </c>
      <c r="D190">
        <v>1835</v>
      </c>
      <c r="E190" s="130">
        <v>2</v>
      </c>
      <c r="F190" s="166">
        <v>27</v>
      </c>
      <c r="G190" s="162">
        <v>45292</v>
      </c>
      <c r="H190" s="131">
        <f t="shared" si="6"/>
        <v>45292</v>
      </c>
      <c r="I190" s="166">
        <f t="shared" si="7"/>
        <v>54</v>
      </c>
      <c r="J190">
        <f t="shared" si="8"/>
        <v>2024</v>
      </c>
    </row>
    <row r="191" spans="1:10">
      <c r="A191" t="s">
        <v>396</v>
      </c>
      <c r="B191" t="s">
        <v>1390</v>
      </c>
      <c r="C191" t="s">
        <v>87</v>
      </c>
      <c r="D191">
        <v>1853</v>
      </c>
      <c r="E191" s="130">
        <v>1</v>
      </c>
      <c r="F191" s="166">
        <v>29.04</v>
      </c>
      <c r="G191" s="162">
        <v>45292</v>
      </c>
      <c r="H191" s="131">
        <f t="shared" si="6"/>
        <v>45292</v>
      </c>
      <c r="I191" s="166">
        <f t="shared" si="7"/>
        <v>29.04</v>
      </c>
      <c r="J191">
        <f t="shared" si="8"/>
        <v>2024</v>
      </c>
    </row>
    <row r="192" spans="1:10">
      <c r="A192" t="s">
        <v>396</v>
      </c>
      <c r="B192" t="s">
        <v>1367</v>
      </c>
      <c r="C192" t="s">
        <v>87</v>
      </c>
      <c r="D192">
        <v>2194</v>
      </c>
      <c r="E192" s="130">
        <v>1</v>
      </c>
      <c r="F192" s="166">
        <v>15.02</v>
      </c>
      <c r="G192" s="162">
        <v>45292</v>
      </c>
      <c r="H192" s="131">
        <f t="shared" si="6"/>
        <v>45292</v>
      </c>
      <c r="I192" s="166">
        <f t="shared" si="7"/>
        <v>15.02</v>
      </c>
      <c r="J192">
        <f t="shared" si="8"/>
        <v>2024</v>
      </c>
    </row>
    <row r="193" spans="1:10">
      <c r="A193" t="s">
        <v>396</v>
      </c>
      <c r="B193" t="s">
        <v>1391</v>
      </c>
      <c r="C193" t="s">
        <v>87</v>
      </c>
      <c r="D193">
        <v>1854</v>
      </c>
      <c r="E193" s="130">
        <v>1</v>
      </c>
      <c r="F193" s="166">
        <v>29.04</v>
      </c>
      <c r="G193" s="162">
        <v>45292</v>
      </c>
      <c r="H193" s="131">
        <f t="shared" si="6"/>
        <v>45292</v>
      </c>
      <c r="I193" s="166">
        <f t="shared" si="7"/>
        <v>29.04</v>
      </c>
      <c r="J193">
        <f t="shared" si="8"/>
        <v>2024</v>
      </c>
    </row>
    <row r="194" spans="1:10">
      <c r="A194" t="s">
        <v>392</v>
      </c>
      <c r="B194" t="s">
        <v>426</v>
      </c>
      <c r="C194" t="s">
        <v>87</v>
      </c>
      <c r="D194">
        <v>1035</v>
      </c>
      <c r="E194" s="130">
        <v>5</v>
      </c>
      <c r="F194" s="166">
        <v>14.95</v>
      </c>
      <c r="G194" s="162">
        <v>45292</v>
      </c>
      <c r="H194" s="131">
        <f t="shared" ref="H194:H257" si="9">DATE(YEAR(G194),MONTH(G194),1)</f>
        <v>45292</v>
      </c>
      <c r="I194" s="166">
        <f t="shared" ref="I194:I257" si="10">E194*F194</f>
        <v>74.75</v>
      </c>
      <c r="J194">
        <f t="shared" ref="J194:J257" si="11">YEAR(G194)</f>
        <v>2024</v>
      </c>
    </row>
    <row r="195" spans="1:10">
      <c r="A195" t="s">
        <v>392</v>
      </c>
      <c r="B195" t="s">
        <v>425</v>
      </c>
      <c r="C195" t="s">
        <v>87</v>
      </c>
      <c r="D195">
        <v>1033</v>
      </c>
      <c r="E195" s="130">
        <v>2</v>
      </c>
      <c r="F195" s="166">
        <v>16.93</v>
      </c>
      <c r="G195" s="162">
        <v>45292</v>
      </c>
      <c r="H195" s="131">
        <f t="shared" si="9"/>
        <v>45292</v>
      </c>
      <c r="I195" s="166">
        <f t="shared" si="10"/>
        <v>33.86</v>
      </c>
      <c r="J195">
        <f t="shared" si="11"/>
        <v>2024</v>
      </c>
    </row>
    <row r="196" spans="1:10">
      <c r="A196" t="s">
        <v>350</v>
      </c>
      <c r="B196" t="s">
        <v>1549</v>
      </c>
      <c r="C196" t="s">
        <v>87</v>
      </c>
      <c r="D196">
        <v>2024</v>
      </c>
      <c r="E196" s="130">
        <v>1</v>
      </c>
      <c r="F196" s="166">
        <v>36.9</v>
      </c>
      <c r="G196" s="162">
        <v>45292</v>
      </c>
      <c r="H196" s="131">
        <f t="shared" si="9"/>
        <v>45292</v>
      </c>
      <c r="I196" s="166">
        <f t="shared" si="10"/>
        <v>36.9</v>
      </c>
      <c r="J196">
        <f t="shared" si="11"/>
        <v>2024</v>
      </c>
    </row>
    <row r="197" spans="1:10">
      <c r="A197" t="s">
        <v>350</v>
      </c>
      <c r="B197" t="s">
        <v>1487</v>
      </c>
      <c r="C197" t="s">
        <v>87</v>
      </c>
      <c r="D197">
        <v>1956</v>
      </c>
      <c r="E197" s="130">
        <v>5</v>
      </c>
      <c r="F197" s="166">
        <v>13.9</v>
      </c>
      <c r="G197" s="162">
        <v>45292</v>
      </c>
      <c r="H197" s="131">
        <f t="shared" si="9"/>
        <v>45292</v>
      </c>
      <c r="I197" s="166">
        <f t="shared" si="10"/>
        <v>69.5</v>
      </c>
      <c r="J197">
        <f t="shared" si="11"/>
        <v>2024</v>
      </c>
    </row>
    <row r="198" spans="1:10">
      <c r="A198" t="s">
        <v>350</v>
      </c>
      <c r="B198" t="s">
        <v>1531</v>
      </c>
      <c r="C198" t="s">
        <v>87</v>
      </c>
      <c r="D198">
        <v>2006</v>
      </c>
      <c r="E198" s="130">
        <v>2.5</v>
      </c>
      <c r="F198" s="166">
        <v>2.41</v>
      </c>
      <c r="G198" s="162">
        <v>45292</v>
      </c>
      <c r="H198" s="131">
        <f t="shared" si="9"/>
        <v>45292</v>
      </c>
      <c r="I198" s="166">
        <f t="shared" si="10"/>
        <v>6.0250000000000004</v>
      </c>
      <c r="J198">
        <f t="shared" si="11"/>
        <v>2024</v>
      </c>
    </row>
    <row r="199" spans="1:10">
      <c r="A199" t="s">
        <v>350</v>
      </c>
      <c r="B199" t="s">
        <v>1514</v>
      </c>
      <c r="C199" t="s">
        <v>87</v>
      </c>
      <c r="D199">
        <v>1990</v>
      </c>
      <c r="E199" s="130">
        <v>1</v>
      </c>
      <c r="F199" s="166">
        <v>71.3</v>
      </c>
      <c r="G199" s="162">
        <v>45292</v>
      </c>
      <c r="H199" s="131">
        <f t="shared" si="9"/>
        <v>45292</v>
      </c>
      <c r="I199" s="166">
        <f t="shared" si="10"/>
        <v>71.3</v>
      </c>
      <c r="J199">
        <f t="shared" si="11"/>
        <v>2024</v>
      </c>
    </row>
    <row r="200" spans="1:10">
      <c r="A200" t="s">
        <v>383</v>
      </c>
      <c r="B200" t="s">
        <v>825</v>
      </c>
      <c r="C200" t="s">
        <v>87</v>
      </c>
      <c r="D200">
        <v>1528</v>
      </c>
      <c r="E200" s="130">
        <v>3</v>
      </c>
      <c r="F200" s="166">
        <v>8.85</v>
      </c>
      <c r="G200" s="162">
        <v>45292</v>
      </c>
      <c r="H200" s="131">
        <f t="shared" si="9"/>
        <v>45292</v>
      </c>
      <c r="I200" s="166">
        <f t="shared" si="10"/>
        <v>26.549999999999997</v>
      </c>
      <c r="J200">
        <f t="shared" si="11"/>
        <v>2024</v>
      </c>
    </row>
    <row r="201" spans="1:10">
      <c r="A201" t="s">
        <v>383</v>
      </c>
      <c r="B201" t="s">
        <v>836</v>
      </c>
      <c r="C201" t="s">
        <v>87</v>
      </c>
      <c r="D201">
        <v>2728</v>
      </c>
      <c r="E201" s="130">
        <v>1</v>
      </c>
      <c r="F201" s="166">
        <v>15.75</v>
      </c>
      <c r="G201" s="162">
        <v>45292</v>
      </c>
      <c r="H201" s="131">
        <f t="shared" si="9"/>
        <v>45292</v>
      </c>
      <c r="I201" s="166">
        <f t="shared" si="10"/>
        <v>15.75</v>
      </c>
      <c r="J201">
        <f t="shared" si="11"/>
        <v>2024</v>
      </c>
    </row>
    <row r="202" spans="1:10">
      <c r="A202" t="s">
        <v>383</v>
      </c>
      <c r="B202" t="s">
        <v>852</v>
      </c>
      <c r="C202" t="s">
        <v>87</v>
      </c>
      <c r="D202">
        <v>2726</v>
      </c>
      <c r="E202" s="130">
        <v>2.5</v>
      </c>
      <c r="F202" s="166">
        <v>10</v>
      </c>
      <c r="G202" s="162">
        <v>45292</v>
      </c>
      <c r="H202" s="131">
        <f t="shared" si="9"/>
        <v>45292</v>
      </c>
      <c r="I202" s="166">
        <f t="shared" si="10"/>
        <v>25</v>
      </c>
      <c r="J202">
        <f t="shared" si="11"/>
        <v>2024</v>
      </c>
    </row>
    <row r="203" spans="1:10">
      <c r="A203" t="s">
        <v>383</v>
      </c>
      <c r="B203" t="s">
        <v>849</v>
      </c>
      <c r="C203" t="s">
        <v>87</v>
      </c>
      <c r="D203">
        <v>2727</v>
      </c>
      <c r="E203" s="130">
        <v>4.5</v>
      </c>
      <c r="F203" s="166">
        <v>1.9</v>
      </c>
      <c r="G203" s="162">
        <v>45292</v>
      </c>
      <c r="H203" s="131">
        <f t="shared" si="9"/>
        <v>45292</v>
      </c>
      <c r="I203" s="166">
        <f t="shared" si="10"/>
        <v>8.5499999999999989</v>
      </c>
      <c r="J203">
        <f t="shared" si="11"/>
        <v>2024</v>
      </c>
    </row>
    <row r="204" spans="1:10">
      <c r="A204" t="s">
        <v>350</v>
      </c>
      <c r="B204" t="s">
        <v>1478</v>
      </c>
      <c r="C204" t="s">
        <v>87</v>
      </c>
      <c r="D204">
        <v>1949</v>
      </c>
      <c r="E204" s="130">
        <v>4</v>
      </c>
      <c r="F204" s="166">
        <v>14.71</v>
      </c>
      <c r="G204" s="162">
        <v>45292</v>
      </c>
      <c r="H204" s="131">
        <f t="shared" si="9"/>
        <v>45292</v>
      </c>
      <c r="I204" s="166">
        <f t="shared" si="10"/>
        <v>58.84</v>
      </c>
      <c r="J204">
        <f t="shared" si="11"/>
        <v>2024</v>
      </c>
    </row>
    <row r="205" spans="1:10">
      <c r="A205" t="s">
        <v>350</v>
      </c>
      <c r="B205" t="s">
        <v>1516</v>
      </c>
      <c r="C205" t="s">
        <v>87</v>
      </c>
      <c r="D205">
        <v>1992</v>
      </c>
      <c r="E205" s="130">
        <v>6</v>
      </c>
      <c r="F205" s="166">
        <v>46.71</v>
      </c>
      <c r="G205" s="162">
        <v>45292</v>
      </c>
      <c r="H205" s="131">
        <f t="shared" si="9"/>
        <v>45292</v>
      </c>
      <c r="I205" s="166">
        <f t="shared" si="10"/>
        <v>280.26</v>
      </c>
      <c r="J205">
        <f t="shared" si="11"/>
        <v>2024</v>
      </c>
    </row>
    <row r="206" spans="1:10">
      <c r="A206" t="s">
        <v>350</v>
      </c>
      <c r="B206" t="s">
        <v>1434</v>
      </c>
      <c r="C206" t="s">
        <v>87</v>
      </c>
      <c r="D206">
        <v>1903</v>
      </c>
      <c r="E206" s="130">
        <v>2</v>
      </c>
      <c r="F206" s="166">
        <v>23.03</v>
      </c>
      <c r="G206" s="162">
        <v>45292</v>
      </c>
      <c r="H206" s="131">
        <f t="shared" si="9"/>
        <v>45292</v>
      </c>
      <c r="I206" s="166">
        <f t="shared" si="10"/>
        <v>46.06</v>
      </c>
      <c r="J206">
        <f t="shared" si="11"/>
        <v>2024</v>
      </c>
    </row>
    <row r="207" spans="1:10">
      <c r="A207" t="s">
        <v>350</v>
      </c>
      <c r="B207" t="s">
        <v>1454</v>
      </c>
      <c r="C207" t="s">
        <v>87</v>
      </c>
      <c r="D207">
        <v>1923</v>
      </c>
      <c r="E207" s="130">
        <v>4</v>
      </c>
      <c r="F207" s="166">
        <v>59</v>
      </c>
      <c r="G207" s="162">
        <v>45292</v>
      </c>
      <c r="H207" s="131">
        <f t="shared" si="9"/>
        <v>45292</v>
      </c>
      <c r="I207" s="166">
        <f t="shared" si="10"/>
        <v>236</v>
      </c>
      <c r="J207">
        <f t="shared" si="11"/>
        <v>2024</v>
      </c>
    </row>
    <row r="208" spans="1:10">
      <c r="A208" t="s">
        <v>350</v>
      </c>
      <c r="B208" t="s">
        <v>1490</v>
      </c>
      <c r="C208" t="s">
        <v>87</v>
      </c>
      <c r="D208">
        <v>1959</v>
      </c>
      <c r="E208" s="130">
        <v>2</v>
      </c>
      <c r="F208" s="166">
        <v>16.2</v>
      </c>
      <c r="G208" s="162">
        <v>45292</v>
      </c>
      <c r="H208" s="131">
        <f t="shared" si="9"/>
        <v>45292</v>
      </c>
      <c r="I208" s="166">
        <f t="shared" si="10"/>
        <v>32.4</v>
      </c>
      <c r="J208">
        <f t="shared" si="11"/>
        <v>2024</v>
      </c>
    </row>
    <row r="209" spans="1:10">
      <c r="A209" t="s">
        <v>350</v>
      </c>
      <c r="B209" t="s">
        <v>1489</v>
      </c>
      <c r="C209" t="s">
        <v>87</v>
      </c>
      <c r="D209">
        <v>1958</v>
      </c>
      <c r="E209" s="130">
        <v>1</v>
      </c>
      <c r="F209" s="166">
        <v>16.2</v>
      </c>
      <c r="G209" s="162">
        <v>45292</v>
      </c>
      <c r="H209" s="131">
        <f t="shared" si="9"/>
        <v>45292</v>
      </c>
      <c r="I209" s="166">
        <f t="shared" si="10"/>
        <v>16.2</v>
      </c>
      <c r="J209">
        <f t="shared" si="11"/>
        <v>2024</v>
      </c>
    </row>
    <row r="210" spans="1:10">
      <c r="A210" t="s">
        <v>383</v>
      </c>
      <c r="B210" t="s">
        <v>820</v>
      </c>
      <c r="C210" t="s">
        <v>87</v>
      </c>
      <c r="D210">
        <v>1527</v>
      </c>
      <c r="E210" s="130">
        <v>1</v>
      </c>
      <c r="F210" s="166">
        <v>12.73</v>
      </c>
      <c r="G210" s="162">
        <v>45292</v>
      </c>
      <c r="H210" s="131">
        <f t="shared" si="9"/>
        <v>45292</v>
      </c>
      <c r="I210" s="166">
        <f t="shared" si="10"/>
        <v>12.73</v>
      </c>
      <c r="J210">
        <f t="shared" si="11"/>
        <v>2024</v>
      </c>
    </row>
    <row r="211" spans="1:10">
      <c r="A211" t="s">
        <v>350</v>
      </c>
      <c r="B211" t="s">
        <v>1533</v>
      </c>
      <c r="C211" t="s">
        <v>87</v>
      </c>
      <c r="D211">
        <v>2008</v>
      </c>
      <c r="E211" s="130">
        <v>1</v>
      </c>
      <c r="F211" s="166">
        <v>50</v>
      </c>
      <c r="G211" s="162">
        <v>45292</v>
      </c>
      <c r="H211" s="131">
        <f t="shared" si="9"/>
        <v>45292</v>
      </c>
      <c r="I211" s="166">
        <f t="shared" si="10"/>
        <v>50</v>
      </c>
      <c r="J211">
        <f t="shared" si="11"/>
        <v>2024</v>
      </c>
    </row>
    <row r="212" spans="1:10">
      <c r="A212" t="s">
        <v>350</v>
      </c>
      <c r="B212" t="s">
        <v>1515</v>
      </c>
      <c r="C212" t="s">
        <v>87</v>
      </c>
      <c r="D212">
        <v>1991</v>
      </c>
      <c r="E212" s="130">
        <v>1</v>
      </c>
      <c r="F212" s="166">
        <v>83.03</v>
      </c>
      <c r="G212" s="162">
        <v>45292</v>
      </c>
      <c r="H212" s="131">
        <f t="shared" si="9"/>
        <v>45292</v>
      </c>
      <c r="I212" s="166">
        <f t="shared" si="10"/>
        <v>83.03</v>
      </c>
      <c r="J212">
        <f t="shared" si="11"/>
        <v>2024</v>
      </c>
    </row>
    <row r="213" spans="1:10">
      <c r="A213" t="s">
        <v>350</v>
      </c>
      <c r="B213" t="s">
        <v>355</v>
      </c>
      <c r="C213" t="s">
        <v>87</v>
      </c>
      <c r="D213">
        <v>1989</v>
      </c>
      <c r="E213" s="130">
        <v>1</v>
      </c>
      <c r="F213" s="166">
        <v>51.25</v>
      </c>
      <c r="G213" s="162">
        <v>45292</v>
      </c>
      <c r="H213" s="131">
        <f t="shared" si="9"/>
        <v>45292</v>
      </c>
      <c r="I213" s="166">
        <f t="shared" si="10"/>
        <v>51.25</v>
      </c>
      <c r="J213">
        <f t="shared" si="11"/>
        <v>2024</v>
      </c>
    </row>
    <row r="214" spans="1:10">
      <c r="A214" t="s">
        <v>350</v>
      </c>
      <c r="B214" t="s">
        <v>1518</v>
      </c>
      <c r="C214" t="s">
        <v>87</v>
      </c>
      <c r="D214">
        <v>1993</v>
      </c>
      <c r="E214" s="130">
        <v>1</v>
      </c>
      <c r="F214" s="166">
        <v>57.96</v>
      </c>
      <c r="G214" s="162">
        <v>45292</v>
      </c>
      <c r="H214" s="131">
        <f t="shared" si="9"/>
        <v>45292</v>
      </c>
      <c r="I214" s="166">
        <f t="shared" si="10"/>
        <v>57.96</v>
      </c>
      <c r="J214">
        <f t="shared" si="11"/>
        <v>2024</v>
      </c>
    </row>
    <row r="215" spans="1:10">
      <c r="A215" t="s">
        <v>350</v>
      </c>
      <c r="B215" t="s">
        <v>1458</v>
      </c>
      <c r="C215" t="s">
        <v>87</v>
      </c>
      <c r="D215">
        <v>1927</v>
      </c>
      <c r="E215" s="130">
        <v>1</v>
      </c>
      <c r="F215" s="166">
        <v>26.55</v>
      </c>
      <c r="G215" s="162">
        <v>45292</v>
      </c>
      <c r="H215" s="131">
        <f t="shared" si="9"/>
        <v>45292</v>
      </c>
      <c r="I215" s="166">
        <f t="shared" si="10"/>
        <v>26.55</v>
      </c>
      <c r="J215">
        <f t="shared" si="11"/>
        <v>2024</v>
      </c>
    </row>
    <row r="216" spans="1:10">
      <c r="A216" t="s">
        <v>350</v>
      </c>
      <c r="B216" t="s">
        <v>1512</v>
      </c>
      <c r="C216" t="s">
        <v>87</v>
      </c>
      <c r="D216">
        <v>1987</v>
      </c>
      <c r="E216" s="130">
        <v>6</v>
      </c>
      <c r="F216" s="166">
        <v>47.25</v>
      </c>
      <c r="G216" s="162">
        <v>45292</v>
      </c>
      <c r="H216" s="131">
        <f t="shared" si="9"/>
        <v>45292</v>
      </c>
      <c r="I216" s="166">
        <f t="shared" si="10"/>
        <v>283.5</v>
      </c>
      <c r="J216">
        <f t="shared" si="11"/>
        <v>2024</v>
      </c>
    </row>
    <row r="217" spans="1:10">
      <c r="A217" t="s">
        <v>350</v>
      </c>
      <c r="B217" t="s">
        <v>1469</v>
      </c>
      <c r="C217" t="s">
        <v>87</v>
      </c>
      <c r="D217">
        <v>1939</v>
      </c>
      <c r="E217" s="130">
        <v>2.5</v>
      </c>
      <c r="F217" s="166">
        <v>40.64</v>
      </c>
      <c r="G217" s="162">
        <v>45292</v>
      </c>
      <c r="H217" s="131">
        <f t="shared" si="9"/>
        <v>45292</v>
      </c>
      <c r="I217" s="166">
        <f t="shared" si="10"/>
        <v>101.6</v>
      </c>
      <c r="J217">
        <f t="shared" si="11"/>
        <v>2024</v>
      </c>
    </row>
    <row r="218" spans="1:10">
      <c r="A218" t="s">
        <v>383</v>
      </c>
      <c r="B218" t="s">
        <v>856</v>
      </c>
      <c r="C218" t="s">
        <v>87</v>
      </c>
      <c r="D218">
        <v>2729</v>
      </c>
      <c r="E218" s="130">
        <v>2.7</v>
      </c>
      <c r="F218" s="166">
        <v>8.6</v>
      </c>
      <c r="G218" s="162">
        <v>45292</v>
      </c>
      <c r="H218" s="131">
        <f t="shared" si="9"/>
        <v>45292</v>
      </c>
      <c r="I218" s="166">
        <f t="shared" si="10"/>
        <v>23.22</v>
      </c>
      <c r="J218">
        <f t="shared" si="11"/>
        <v>2024</v>
      </c>
    </row>
    <row r="219" spans="1:10">
      <c r="A219" t="s">
        <v>350</v>
      </c>
      <c r="B219" t="s">
        <v>1453</v>
      </c>
      <c r="C219" t="s">
        <v>87</v>
      </c>
      <c r="D219">
        <v>1922</v>
      </c>
      <c r="E219" s="130">
        <v>7</v>
      </c>
      <c r="F219" s="166">
        <v>13.4</v>
      </c>
      <c r="G219" s="162">
        <v>45292</v>
      </c>
      <c r="H219" s="131">
        <f t="shared" si="9"/>
        <v>45292</v>
      </c>
      <c r="I219" s="166">
        <f t="shared" si="10"/>
        <v>93.8</v>
      </c>
      <c r="J219">
        <f t="shared" si="11"/>
        <v>2024</v>
      </c>
    </row>
    <row r="220" spans="1:10">
      <c r="A220" t="s">
        <v>274</v>
      </c>
      <c r="B220" t="s">
        <v>275</v>
      </c>
      <c r="C220" t="s">
        <v>87</v>
      </c>
      <c r="D220">
        <v>1691</v>
      </c>
      <c r="E220" s="130">
        <v>150</v>
      </c>
      <c r="F220" s="166">
        <v>0.7</v>
      </c>
      <c r="G220" s="162">
        <v>45292</v>
      </c>
      <c r="H220" s="131">
        <f t="shared" si="9"/>
        <v>45292</v>
      </c>
      <c r="I220" s="166">
        <f t="shared" si="10"/>
        <v>105</v>
      </c>
      <c r="J220">
        <f t="shared" si="11"/>
        <v>2024</v>
      </c>
    </row>
    <row r="221" spans="1:10">
      <c r="A221" t="s">
        <v>274</v>
      </c>
      <c r="B221" t="s">
        <v>276</v>
      </c>
      <c r="C221" t="s">
        <v>87</v>
      </c>
      <c r="D221">
        <v>1693</v>
      </c>
      <c r="E221" s="130">
        <v>300</v>
      </c>
      <c r="F221" s="166">
        <v>0.7</v>
      </c>
      <c r="G221" s="162">
        <v>45292</v>
      </c>
      <c r="H221" s="131">
        <f t="shared" si="9"/>
        <v>45292</v>
      </c>
      <c r="I221" s="166">
        <f t="shared" si="10"/>
        <v>210</v>
      </c>
      <c r="J221">
        <f t="shared" si="11"/>
        <v>2024</v>
      </c>
    </row>
    <row r="222" spans="1:10">
      <c r="A222" t="s">
        <v>274</v>
      </c>
      <c r="B222" t="s">
        <v>280</v>
      </c>
      <c r="C222" t="s">
        <v>87</v>
      </c>
      <c r="D222">
        <v>2065</v>
      </c>
      <c r="E222" s="130">
        <v>100</v>
      </c>
      <c r="F222" s="166">
        <v>0.7</v>
      </c>
      <c r="G222" s="162">
        <v>45292</v>
      </c>
      <c r="H222" s="131">
        <f t="shared" si="9"/>
        <v>45292</v>
      </c>
      <c r="I222" s="166">
        <f t="shared" si="10"/>
        <v>70</v>
      </c>
      <c r="J222">
        <f t="shared" si="11"/>
        <v>2024</v>
      </c>
    </row>
    <row r="223" spans="1:10">
      <c r="A223" t="s">
        <v>274</v>
      </c>
      <c r="B223" t="s">
        <v>278</v>
      </c>
      <c r="C223" t="s">
        <v>87</v>
      </c>
      <c r="D223">
        <v>1695</v>
      </c>
      <c r="E223" s="130">
        <v>250</v>
      </c>
      <c r="F223" s="166">
        <v>0.7</v>
      </c>
      <c r="G223" s="162">
        <v>45292</v>
      </c>
      <c r="H223" s="131">
        <f t="shared" si="9"/>
        <v>45292</v>
      </c>
      <c r="I223" s="166">
        <f t="shared" si="10"/>
        <v>175</v>
      </c>
      <c r="J223">
        <f t="shared" si="11"/>
        <v>2024</v>
      </c>
    </row>
    <row r="224" spans="1:10">
      <c r="A224" t="s">
        <v>350</v>
      </c>
      <c r="B224" t="s">
        <v>1528</v>
      </c>
      <c r="C224" t="s">
        <v>87</v>
      </c>
      <c r="D224">
        <v>2003</v>
      </c>
      <c r="E224" s="130">
        <v>1</v>
      </c>
      <c r="F224" s="166">
        <v>21</v>
      </c>
      <c r="G224" s="162">
        <v>45292</v>
      </c>
      <c r="H224" s="131">
        <f t="shared" si="9"/>
        <v>45292</v>
      </c>
      <c r="I224" s="166">
        <f t="shared" si="10"/>
        <v>21</v>
      </c>
      <c r="J224">
        <f t="shared" si="11"/>
        <v>2024</v>
      </c>
    </row>
    <row r="225" spans="1:10">
      <c r="A225" t="s">
        <v>70</v>
      </c>
      <c r="B225" t="s">
        <v>873</v>
      </c>
      <c r="C225" t="s">
        <v>87</v>
      </c>
      <c r="D225">
        <v>1535</v>
      </c>
      <c r="E225" s="130">
        <v>9</v>
      </c>
      <c r="F225" s="166">
        <v>2.6</v>
      </c>
      <c r="G225" s="162">
        <v>45292</v>
      </c>
      <c r="H225" s="131">
        <f t="shared" si="9"/>
        <v>45292</v>
      </c>
      <c r="I225" s="166">
        <f t="shared" si="10"/>
        <v>23.400000000000002</v>
      </c>
      <c r="J225">
        <f t="shared" si="11"/>
        <v>2024</v>
      </c>
    </row>
    <row r="226" spans="1:10">
      <c r="A226" t="s">
        <v>70</v>
      </c>
      <c r="B226" t="s">
        <v>866</v>
      </c>
      <c r="C226" t="s">
        <v>87</v>
      </c>
      <c r="D226">
        <v>1530</v>
      </c>
      <c r="E226" s="130">
        <v>7.5</v>
      </c>
      <c r="F226" s="166">
        <v>2.72</v>
      </c>
      <c r="G226" s="162">
        <v>45292</v>
      </c>
      <c r="H226" s="131">
        <f t="shared" si="9"/>
        <v>45292</v>
      </c>
      <c r="I226" s="166">
        <f t="shared" si="10"/>
        <v>20.400000000000002</v>
      </c>
      <c r="J226">
        <f t="shared" si="11"/>
        <v>2024</v>
      </c>
    </row>
    <row r="227" spans="1:10">
      <c r="A227" t="s">
        <v>70</v>
      </c>
      <c r="B227" t="s">
        <v>882</v>
      </c>
      <c r="C227" t="s">
        <v>87</v>
      </c>
      <c r="D227">
        <v>1543</v>
      </c>
      <c r="E227" s="130">
        <v>1</v>
      </c>
      <c r="F227" s="166">
        <v>2.6</v>
      </c>
      <c r="G227" s="162">
        <v>45292</v>
      </c>
      <c r="H227" s="131">
        <f t="shared" si="9"/>
        <v>45292</v>
      </c>
      <c r="I227" s="166">
        <f t="shared" si="10"/>
        <v>2.6</v>
      </c>
      <c r="J227">
        <f t="shared" si="11"/>
        <v>2024</v>
      </c>
    </row>
    <row r="228" spans="1:10">
      <c r="A228" t="s">
        <v>70</v>
      </c>
      <c r="B228" t="s">
        <v>880</v>
      </c>
      <c r="C228" t="s">
        <v>87</v>
      </c>
      <c r="D228">
        <v>1541</v>
      </c>
      <c r="E228" s="130">
        <v>9</v>
      </c>
      <c r="F228" s="166">
        <v>2.6</v>
      </c>
      <c r="G228" s="162">
        <v>45292</v>
      </c>
      <c r="H228" s="131">
        <f t="shared" si="9"/>
        <v>45292</v>
      </c>
      <c r="I228" s="166">
        <f t="shared" si="10"/>
        <v>23.400000000000002</v>
      </c>
      <c r="J228">
        <f t="shared" si="11"/>
        <v>2024</v>
      </c>
    </row>
    <row r="229" spans="1:10">
      <c r="A229" t="s">
        <v>70</v>
      </c>
      <c r="B229" t="s">
        <v>874</v>
      </c>
      <c r="C229" t="s">
        <v>87</v>
      </c>
      <c r="D229">
        <v>1536</v>
      </c>
      <c r="E229" s="130">
        <v>15</v>
      </c>
      <c r="F229" s="166">
        <v>0.5</v>
      </c>
      <c r="G229" s="162">
        <v>45292</v>
      </c>
      <c r="H229" s="131">
        <f t="shared" si="9"/>
        <v>45292</v>
      </c>
      <c r="I229" s="166">
        <f t="shared" si="10"/>
        <v>7.5</v>
      </c>
      <c r="J229">
        <f t="shared" si="11"/>
        <v>2024</v>
      </c>
    </row>
    <row r="230" spans="1:10">
      <c r="A230" t="s">
        <v>70</v>
      </c>
      <c r="B230" t="s">
        <v>881</v>
      </c>
      <c r="C230" t="s">
        <v>87</v>
      </c>
      <c r="D230">
        <v>1542</v>
      </c>
      <c r="E230" s="130">
        <v>2</v>
      </c>
      <c r="F230" s="166">
        <v>13.64</v>
      </c>
      <c r="G230" s="162">
        <v>45292</v>
      </c>
      <c r="H230" s="131">
        <f t="shared" si="9"/>
        <v>45292</v>
      </c>
      <c r="I230" s="166">
        <f t="shared" si="10"/>
        <v>27.28</v>
      </c>
      <c r="J230">
        <f t="shared" si="11"/>
        <v>2024</v>
      </c>
    </row>
    <row r="231" spans="1:10">
      <c r="A231" t="s">
        <v>70</v>
      </c>
      <c r="B231" t="s">
        <v>878</v>
      </c>
      <c r="C231" t="s">
        <v>87</v>
      </c>
      <c r="D231">
        <v>1539</v>
      </c>
      <c r="E231" s="130">
        <v>3</v>
      </c>
      <c r="F231" s="166">
        <v>4.8</v>
      </c>
      <c r="G231" s="162">
        <v>45292</v>
      </c>
      <c r="H231" s="131">
        <f t="shared" si="9"/>
        <v>45292</v>
      </c>
      <c r="I231" s="166">
        <f t="shared" si="10"/>
        <v>14.399999999999999</v>
      </c>
      <c r="J231">
        <f t="shared" si="11"/>
        <v>2024</v>
      </c>
    </row>
    <row r="232" spans="1:10">
      <c r="A232" t="s">
        <v>70</v>
      </c>
      <c r="B232" t="s">
        <v>877</v>
      </c>
      <c r="C232" t="s">
        <v>87</v>
      </c>
      <c r="D232">
        <v>1538</v>
      </c>
      <c r="E232" s="130">
        <v>3</v>
      </c>
      <c r="F232" s="166">
        <v>4.8</v>
      </c>
      <c r="G232" s="162">
        <v>45292</v>
      </c>
      <c r="H232" s="131">
        <f t="shared" si="9"/>
        <v>45292</v>
      </c>
      <c r="I232" s="166">
        <f t="shared" si="10"/>
        <v>14.399999999999999</v>
      </c>
      <c r="J232">
        <f t="shared" si="11"/>
        <v>2024</v>
      </c>
    </row>
    <row r="233" spans="1:10">
      <c r="A233" t="s">
        <v>350</v>
      </c>
      <c r="B233" t="s">
        <v>1430</v>
      </c>
      <c r="C233" t="s">
        <v>87</v>
      </c>
      <c r="D233">
        <v>1899</v>
      </c>
      <c r="E233" s="130">
        <v>15</v>
      </c>
      <c r="F233" s="166">
        <v>15</v>
      </c>
      <c r="G233" s="162">
        <v>45292</v>
      </c>
      <c r="H233" s="131">
        <f t="shared" si="9"/>
        <v>45292</v>
      </c>
      <c r="I233" s="166">
        <f t="shared" si="10"/>
        <v>225</v>
      </c>
      <c r="J233">
        <f t="shared" si="11"/>
        <v>2024</v>
      </c>
    </row>
    <row r="234" spans="1:10">
      <c r="A234" t="s">
        <v>118</v>
      </c>
      <c r="B234" t="s">
        <v>252</v>
      </c>
      <c r="C234" t="s">
        <v>87</v>
      </c>
      <c r="D234">
        <v>1654</v>
      </c>
      <c r="E234" s="130">
        <v>1</v>
      </c>
      <c r="F234" s="166">
        <v>0.77</v>
      </c>
      <c r="G234" s="162">
        <v>45292</v>
      </c>
      <c r="H234" s="131">
        <f t="shared" si="9"/>
        <v>45292</v>
      </c>
      <c r="I234" s="166">
        <f t="shared" si="10"/>
        <v>0.77</v>
      </c>
      <c r="J234">
        <f t="shared" si="11"/>
        <v>2024</v>
      </c>
    </row>
    <row r="235" spans="1:10">
      <c r="A235" t="s">
        <v>118</v>
      </c>
      <c r="B235" t="s">
        <v>986</v>
      </c>
      <c r="C235" t="s">
        <v>87</v>
      </c>
      <c r="D235">
        <v>1664</v>
      </c>
      <c r="E235" s="130">
        <v>4</v>
      </c>
      <c r="F235" s="166">
        <v>87.78</v>
      </c>
      <c r="G235" s="162">
        <v>45292</v>
      </c>
      <c r="H235" s="131">
        <f t="shared" si="9"/>
        <v>45292</v>
      </c>
      <c r="I235" s="166">
        <f t="shared" si="10"/>
        <v>351.12</v>
      </c>
      <c r="J235">
        <f t="shared" si="11"/>
        <v>2024</v>
      </c>
    </row>
    <row r="236" spans="1:10">
      <c r="A236" t="s">
        <v>350</v>
      </c>
      <c r="B236" t="s">
        <v>1480</v>
      </c>
      <c r="C236" t="s">
        <v>87</v>
      </c>
      <c r="D236">
        <v>1951</v>
      </c>
      <c r="E236" s="130">
        <v>2</v>
      </c>
      <c r="F236" s="166">
        <v>17.5</v>
      </c>
      <c r="G236" s="162">
        <v>45292</v>
      </c>
      <c r="H236" s="131">
        <f t="shared" si="9"/>
        <v>45292</v>
      </c>
      <c r="I236" s="166">
        <f t="shared" si="10"/>
        <v>35</v>
      </c>
      <c r="J236">
        <f t="shared" si="11"/>
        <v>2024</v>
      </c>
    </row>
    <row r="237" spans="1:10">
      <c r="A237" t="s">
        <v>119</v>
      </c>
      <c r="B237" t="s">
        <v>584</v>
      </c>
      <c r="C237" t="s">
        <v>87</v>
      </c>
      <c r="D237">
        <v>1362</v>
      </c>
      <c r="E237" s="130">
        <v>24</v>
      </c>
      <c r="F237" s="166">
        <v>6.27</v>
      </c>
      <c r="G237" s="162">
        <v>45292</v>
      </c>
      <c r="H237" s="131">
        <f t="shared" si="9"/>
        <v>45292</v>
      </c>
      <c r="I237" s="166">
        <f t="shared" si="10"/>
        <v>150.47999999999999</v>
      </c>
      <c r="J237">
        <f t="shared" si="11"/>
        <v>2024</v>
      </c>
    </row>
    <row r="238" spans="1:10">
      <c r="A238" t="s">
        <v>119</v>
      </c>
      <c r="B238" t="s">
        <v>585</v>
      </c>
      <c r="C238" t="s">
        <v>87</v>
      </c>
      <c r="D238">
        <v>1363</v>
      </c>
      <c r="E238" s="130">
        <v>17</v>
      </c>
      <c r="F238" s="166">
        <v>6.27</v>
      </c>
      <c r="G238" s="162">
        <v>45292</v>
      </c>
      <c r="H238" s="131">
        <f t="shared" si="9"/>
        <v>45292</v>
      </c>
      <c r="I238" s="166">
        <f t="shared" si="10"/>
        <v>106.58999999999999</v>
      </c>
      <c r="J238">
        <f t="shared" si="11"/>
        <v>2024</v>
      </c>
    </row>
    <row r="239" spans="1:10">
      <c r="A239" t="s">
        <v>391</v>
      </c>
      <c r="B239" t="s">
        <v>411</v>
      </c>
      <c r="C239" t="s">
        <v>87</v>
      </c>
      <c r="D239">
        <v>6556</v>
      </c>
      <c r="E239" s="130">
        <v>100</v>
      </c>
      <c r="F239" s="166">
        <v>0.7</v>
      </c>
      <c r="G239" s="162">
        <v>45323</v>
      </c>
      <c r="H239" s="131">
        <f t="shared" si="9"/>
        <v>45323</v>
      </c>
      <c r="I239" s="166">
        <f t="shared" si="10"/>
        <v>70</v>
      </c>
      <c r="J239">
        <f t="shared" si="11"/>
        <v>2024</v>
      </c>
    </row>
    <row r="240" spans="1:10">
      <c r="A240" t="s">
        <v>313</v>
      </c>
      <c r="B240" t="s">
        <v>1135</v>
      </c>
      <c r="C240" t="s">
        <v>87</v>
      </c>
      <c r="D240">
        <v>6061</v>
      </c>
      <c r="E240" s="130">
        <v>2.5</v>
      </c>
      <c r="F240" s="166">
        <v>9.32</v>
      </c>
      <c r="G240" s="162">
        <v>45323</v>
      </c>
      <c r="H240" s="131">
        <f t="shared" si="9"/>
        <v>45323</v>
      </c>
      <c r="I240" s="166">
        <f t="shared" si="10"/>
        <v>23.3</v>
      </c>
      <c r="J240">
        <f t="shared" si="11"/>
        <v>2024</v>
      </c>
    </row>
    <row r="241" spans="1:10">
      <c r="A241" t="s">
        <v>383</v>
      </c>
      <c r="B241" t="s">
        <v>850</v>
      </c>
      <c r="C241" t="s">
        <v>87</v>
      </c>
      <c r="D241">
        <v>6063</v>
      </c>
      <c r="E241" s="130">
        <v>2.5</v>
      </c>
      <c r="F241" s="166">
        <v>47</v>
      </c>
      <c r="G241" s="162">
        <v>45323</v>
      </c>
      <c r="H241" s="131">
        <f t="shared" si="9"/>
        <v>45323</v>
      </c>
      <c r="I241" s="166">
        <f t="shared" si="10"/>
        <v>117.5</v>
      </c>
      <c r="J241">
        <f t="shared" si="11"/>
        <v>2024</v>
      </c>
    </row>
    <row r="242" spans="1:10">
      <c r="A242" t="s">
        <v>393</v>
      </c>
      <c r="B242" t="s">
        <v>925</v>
      </c>
      <c r="C242" t="s">
        <v>87</v>
      </c>
      <c r="D242">
        <v>6555</v>
      </c>
      <c r="E242" s="130">
        <v>3</v>
      </c>
      <c r="F242" s="166">
        <v>56.55</v>
      </c>
      <c r="G242" s="162">
        <v>45323</v>
      </c>
      <c r="H242" s="131">
        <f t="shared" si="9"/>
        <v>45323</v>
      </c>
      <c r="I242" s="166">
        <f t="shared" si="10"/>
        <v>169.64999999999998</v>
      </c>
      <c r="J242">
        <f t="shared" si="11"/>
        <v>2024</v>
      </c>
    </row>
    <row r="243" spans="1:10">
      <c r="A243" t="s">
        <v>118</v>
      </c>
      <c r="B243" t="s">
        <v>978</v>
      </c>
      <c r="C243" t="s">
        <v>87</v>
      </c>
      <c r="D243">
        <v>1659</v>
      </c>
      <c r="E243" s="130">
        <v>0.5</v>
      </c>
      <c r="F243" s="166">
        <v>33.89</v>
      </c>
      <c r="G243" s="162">
        <v>45323</v>
      </c>
      <c r="H243" s="131">
        <f t="shared" si="9"/>
        <v>45323</v>
      </c>
      <c r="I243" s="166">
        <f t="shared" si="10"/>
        <v>16.945</v>
      </c>
      <c r="J243">
        <f t="shared" si="11"/>
        <v>2024</v>
      </c>
    </row>
    <row r="244" spans="1:10">
      <c r="A244" t="s">
        <v>313</v>
      </c>
      <c r="B244" t="s">
        <v>1186</v>
      </c>
      <c r="C244" t="s">
        <v>87</v>
      </c>
      <c r="D244">
        <v>6068</v>
      </c>
      <c r="E244" s="130">
        <v>1</v>
      </c>
      <c r="F244" s="166">
        <v>17.75</v>
      </c>
      <c r="G244" s="162">
        <v>45323</v>
      </c>
      <c r="H244" s="131">
        <f t="shared" si="9"/>
        <v>45323</v>
      </c>
      <c r="I244" s="166">
        <f t="shared" si="10"/>
        <v>17.75</v>
      </c>
      <c r="J244">
        <f t="shared" si="11"/>
        <v>2024</v>
      </c>
    </row>
    <row r="245" spans="1:10">
      <c r="A245" t="s">
        <v>313</v>
      </c>
      <c r="B245" t="s">
        <v>1205</v>
      </c>
      <c r="C245" t="s">
        <v>87</v>
      </c>
      <c r="D245">
        <v>6066</v>
      </c>
      <c r="E245" s="130">
        <v>6</v>
      </c>
      <c r="F245" s="166">
        <v>8.1</v>
      </c>
      <c r="G245" s="162">
        <v>45323</v>
      </c>
      <c r="H245" s="131">
        <f t="shared" si="9"/>
        <v>45323</v>
      </c>
      <c r="I245" s="166">
        <f t="shared" si="10"/>
        <v>48.599999999999994</v>
      </c>
      <c r="J245">
        <f t="shared" si="11"/>
        <v>2024</v>
      </c>
    </row>
    <row r="246" spans="1:10">
      <c r="A246" t="s">
        <v>313</v>
      </c>
      <c r="B246" t="s">
        <v>1180</v>
      </c>
      <c r="C246" t="s">
        <v>87</v>
      </c>
      <c r="D246">
        <v>6067</v>
      </c>
      <c r="E246" s="130">
        <v>1</v>
      </c>
      <c r="F246" s="166">
        <v>5.09</v>
      </c>
      <c r="G246" s="162">
        <v>45323</v>
      </c>
      <c r="H246" s="131">
        <f t="shared" si="9"/>
        <v>45323</v>
      </c>
      <c r="I246" s="166">
        <f t="shared" si="10"/>
        <v>5.09</v>
      </c>
      <c r="J246">
        <f t="shared" si="11"/>
        <v>2024</v>
      </c>
    </row>
    <row r="247" spans="1:10">
      <c r="A247" t="s">
        <v>313</v>
      </c>
      <c r="B247" t="s">
        <v>1060</v>
      </c>
      <c r="C247" t="s">
        <v>87</v>
      </c>
      <c r="D247">
        <v>6070</v>
      </c>
      <c r="E247" s="130">
        <v>1</v>
      </c>
      <c r="F247" s="166">
        <v>3.52</v>
      </c>
      <c r="G247" s="162">
        <v>45323</v>
      </c>
      <c r="H247" s="131">
        <f t="shared" si="9"/>
        <v>45323</v>
      </c>
      <c r="I247" s="166">
        <f t="shared" si="10"/>
        <v>3.52</v>
      </c>
      <c r="J247">
        <f t="shared" si="11"/>
        <v>2024</v>
      </c>
    </row>
    <row r="248" spans="1:10">
      <c r="A248" t="s">
        <v>313</v>
      </c>
      <c r="B248" t="s">
        <v>1210</v>
      </c>
      <c r="C248" t="s">
        <v>87</v>
      </c>
      <c r="D248">
        <v>6069</v>
      </c>
      <c r="E248" s="130">
        <v>1</v>
      </c>
      <c r="F248" s="166">
        <v>14.2</v>
      </c>
      <c r="G248" s="162">
        <v>45323</v>
      </c>
      <c r="H248" s="131">
        <f t="shared" si="9"/>
        <v>45323</v>
      </c>
      <c r="I248" s="166">
        <f t="shared" si="10"/>
        <v>14.2</v>
      </c>
      <c r="J248">
        <f t="shared" si="11"/>
        <v>2024</v>
      </c>
    </row>
    <row r="249" spans="1:10">
      <c r="A249" t="s">
        <v>313</v>
      </c>
      <c r="B249" t="s">
        <v>1187</v>
      </c>
      <c r="C249" t="s">
        <v>87</v>
      </c>
      <c r="D249">
        <v>1238</v>
      </c>
      <c r="E249" s="130">
        <v>1</v>
      </c>
      <c r="F249" s="166">
        <v>27.26</v>
      </c>
      <c r="G249" s="162">
        <v>45323</v>
      </c>
      <c r="H249" s="131">
        <f t="shared" si="9"/>
        <v>45323</v>
      </c>
      <c r="I249" s="166">
        <f t="shared" si="10"/>
        <v>27.26</v>
      </c>
      <c r="J249">
        <f t="shared" si="11"/>
        <v>2024</v>
      </c>
    </row>
    <row r="250" spans="1:10">
      <c r="A250" t="s">
        <v>119</v>
      </c>
      <c r="B250" t="s">
        <v>601</v>
      </c>
      <c r="C250" t="s">
        <v>87</v>
      </c>
      <c r="D250">
        <v>6071</v>
      </c>
      <c r="E250" s="130">
        <v>2</v>
      </c>
      <c r="F250" s="166">
        <v>5.73</v>
      </c>
      <c r="G250" s="162">
        <v>45323</v>
      </c>
      <c r="H250" s="131">
        <f t="shared" si="9"/>
        <v>45323</v>
      </c>
      <c r="I250" s="166">
        <f t="shared" si="10"/>
        <v>11.46</v>
      </c>
      <c r="J250">
        <f t="shared" si="11"/>
        <v>2024</v>
      </c>
    </row>
    <row r="251" spans="1:10">
      <c r="A251" t="s">
        <v>119</v>
      </c>
      <c r="B251" t="s">
        <v>472</v>
      </c>
      <c r="C251" t="s">
        <v>87</v>
      </c>
      <c r="D251">
        <v>2713</v>
      </c>
      <c r="E251" s="130">
        <v>2</v>
      </c>
      <c r="F251" s="166">
        <v>7.96</v>
      </c>
      <c r="G251" s="162">
        <v>45323</v>
      </c>
      <c r="H251" s="131">
        <f t="shared" si="9"/>
        <v>45323</v>
      </c>
      <c r="I251" s="166">
        <f t="shared" si="10"/>
        <v>15.92</v>
      </c>
      <c r="J251">
        <f t="shared" si="11"/>
        <v>2024</v>
      </c>
    </row>
    <row r="252" spans="1:10">
      <c r="A252" t="s">
        <v>381</v>
      </c>
      <c r="B252" t="s">
        <v>1000</v>
      </c>
      <c r="C252" t="s">
        <v>87</v>
      </c>
      <c r="D252">
        <v>6072</v>
      </c>
      <c r="E252" s="130">
        <v>9</v>
      </c>
      <c r="F252" s="166">
        <v>11</v>
      </c>
      <c r="G252" s="162">
        <v>45323</v>
      </c>
      <c r="H252" s="131">
        <f t="shared" si="9"/>
        <v>45323</v>
      </c>
      <c r="I252" s="166">
        <f t="shared" si="10"/>
        <v>99</v>
      </c>
      <c r="J252">
        <f t="shared" si="11"/>
        <v>2024</v>
      </c>
    </row>
    <row r="253" spans="1:10">
      <c r="A253" t="s">
        <v>383</v>
      </c>
      <c r="B253" t="s">
        <v>853</v>
      </c>
      <c r="C253" t="s">
        <v>87</v>
      </c>
      <c r="D253">
        <v>6065</v>
      </c>
      <c r="E253" s="130">
        <v>5.5</v>
      </c>
      <c r="F253" s="166">
        <v>2.41</v>
      </c>
      <c r="G253" s="162">
        <v>45323</v>
      </c>
      <c r="H253" s="131">
        <f t="shared" si="9"/>
        <v>45323</v>
      </c>
      <c r="I253" s="166">
        <f t="shared" si="10"/>
        <v>13.255000000000001</v>
      </c>
      <c r="J253">
        <f t="shared" si="11"/>
        <v>2024</v>
      </c>
    </row>
    <row r="254" spans="1:10">
      <c r="A254" t="s">
        <v>383</v>
      </c>
      <c r="B254" t="s">
        <v>838</v>
      </c>
      <c r="C254" t="s">
        <v>87</v>
      </c>
      <c r="D254">
        <v>6064</v>
      </c>
      <c r="E254" s="130">
        <v>5</v>
      </c>
      <c r="F254" s="166">
        <v>4.33</v>
      </c>
      <c r="G254" s="162">
        <v>45323</v>
      </c>
      <c r="H254" s="131">
        <f t="shared" si="9"/>
        <v>45323</v>
      </c>
      <c r="I254" s="166">
        <f t="shared" si="10"/>
        <v>21.65</v>
      </c>
      <c r="J254">
        <f t="shared" si="11"/>
        <v>2024</v>
      </c>
    </row>
    <row r="255" spans="1:10">
      <c r="A255" t="s">
        <v>383</v>
      </c>
      <c r="B255" t="s">
        <v>849</v>
      </c>
      <c r="C255" t="s">
        <v>87</v>
      </c>
      <c r="D255">
        <v>2727</v>
      </c>
      <c r="E255" s="130">
        <v>10</v>
      </c>
      <c r="F255" s="166">
        <v>1.9</v>
      </c>
      <c r="G255" s="162">
        <v>45323</v>
      </c>
      <c r="H255" s="131">
        <f t="shared" si="9"/>
        <v>45323</v>
      </c>
      <c r="I255" s="166">
        <f t="shared" si="10"/>
        <v>19</v>
      </c>
      <c r="J255">
        <f t="shared" si="11"/>
        <v>2024</v>
      </c>
    </row>
    <row r="256" spans="1:10">
      <c r="A256" t="s">
        <v>114</v>
      </c>
      <c r="B256" t="s">
        <v>1003</v>
      </c>
      <c r="C256" t="s">
        <v>87</v>
      </c>
      <c r="D256">
        <v>6073</v>
      </c>
      <c r="E256" s="130">
        <v>12</v>
      </c>
      <c r="F256" s="166">
        <v>12</v>
      </c>
      <c r="G256" s="162">
        <v>45323</v>
      </c>
      <c r="H256" s="131">
        <f t="shared" si="9"/>
        <v>45323</v>
      </c>
      <c r="I256" s="166">
        <f t="shared" si="10"/>
        <v>144</v>
      </c>
      <c r="J256">
        <f t="shared" si="11"/>
        <v>2024</v>
      </c>
    </row>
    <row r="257" spans="1:10">
      <c r="A257" t="s">
        <v>383</v>
      </c>
      <c r="B257" t="s">
        <v>844</v>
      </c>
      <c r="C257" t="s">
        <v>87</v>
      </c>
      <c r="D257">
        <v>6074</v>
      </c>
      <c r="E257" s="130">
        <v>2.5</v>
      </c>
      <c r="F257" s="166">
        <v>4.5999999999999996</v>
      </c>
      <c r="G257" s="162">
        <v>45323</v>
      </c>
      <c r="H257" s="131">
        <f t="shared" si="9"/>
        <v>45323</v>
      </c>
      <c r="I257" s="166">
        <f t="shared" si="10"/>
        <v>11.5</v>
      </c>
      <c r="J257">
        <f t="shared" si="11"/>
        <v>2024</v>
      </c>
    </row>
    <row r="258" spans="1:10">
      <c r="A258" t="s">
        <v>113</v>
      </c>
      <c r="B258" t="s">
        <v>1315</v>
      </c>
      <c r="C258" t="s">
        <v>87</v>
      </c>
      <c r="D258">
        <v>1795</v>
      </c>
      <c r="E258" s="130">
        <v>1</v>
      </c>
      <c r="F258" s="166">
        <v>17.5</v>
      </c>
      <c r="G258" s="162">
        <v>45323</v>
      </c>
      <c r="H258" s="131">
        <f t="shared" ref="H258:H321" si="12">DATE(YEAR(G258),MONTH(G258),1)</f>
        <v>45323</v>
      </c>
      <c r="I258" s="166">
        <f t="shared" ref="I258:I321" si="13">E258*F258</f>
        <v>17.5</v>
      </c>
      <c r="J258">
        <f t="shared" ref="J258:J321" si="14">YEAR(G258)</f>
        <v>2024</v>
      </c>
    </row>
    <row r="259" spans="1:10">
      <c r="A259" t="s">
        <v>119</v>
      </c>
      <c r="B259" t="s">
        <v>138</v>
      </c>
      <c r="C259" t="s">
        <v>87</v>
      </c>
      <c r="D259">
        <v>2120</v>
      </c>
      <c r="E259" s="130">
        <v>1</v>
      </c>
      <c r="F259" s="166">
        <v>8.6999999999999993</v>
      </c>
      <c r="G259" s="162">
        <v>45323</v>
      </c>
      <c r="H259" s="131">
        <f t="shared" si="12"/>
        <v>45323</v>
      </c>
      <c r="I259" s="166">
        <f t="shared" si="13"/>
        <v>8.6999999999999993</v>
      </c>
      <c r="J259">
        <f t="shared" si="14"/>
        <v>2024</v>
      </c>
    </row>
    <row r="260" spans="1:10">
      <c r="A260" t="s">
        <v>313</v>
      </c>
      <c r="B260" t="s">
        <v>124</v>
      </c>
      <c r="C260" t="s">
        <v>87</v>
      </c>
      <c r="D260">
        <v>1112</v>
      </c>
      <c r="E260" s="130">
        <v>1</v>
      </c>
      <c r="F260" s="166">
        <v>90.37</v>
      </c>
      <c r="G260" s="162">
        <v>45323</v>
      </c>
      <c r="H260" s="131">
        <f t="shared" si="12"/>
        <v>45323</v>
      </c>
      <c r="I260" s="166">
        <f t="shared" si="13"/>
        <v>90.37</v>
      </c>
      <c r="J260">
        <f t="shared" si="14"/>
        <v>2024</v>
      </c>
    </row>
    <row r="261" spans="1:10">
      <c r="A261" t="s">
        <v>313</v>
      </c>
      <c r="B261" t="s">
        <v>1055</v>
      </c>
      <c r="C261" t="s">
        <v>87</v>
      </c>
      <c r="D261">
        <v>1116</v>
      </c>
      <c r="E261" s="130">
        <v>1</v>
      </c>
      <c r="F261" s="166">
        <v>22.86</v>
      </c>
      <c r="G261" s="162">
        <v>45323</v>
      </c>
      <c r="H261" s="131">
        <f t="shared" si="12"/>
        <v>45323</v>
      </c>
      <c r="I261" s="166">
        <f t="shared" si="13"/>
        <v>22.86</v>
      </c>
      <c r="J261">
        <f t="shared" si="14"/>
        <v>2024</v>
      </c>
    </row>
    <row r="262" spans="1:10">
      <c r="A262" t="s">
        <v>313</v>
      </c>
      <c r="B262" t="s">
        <v>1131</v>
      </c>
      <c r="C262" t="s">
        <v>87</v>
      </c>
      <c r="D262">
        <v>1185</v>
      </c>
      <c r="E262" s="130">
        <v>1</v>
      </c>
      <c r="F262" s="166">
        <v>45.68</v>
      </c>
      <c r="G262" s="162">
        <v>45323</v>
      </c>
      <c r="H262" s="131">
        <f t="shared" si="12"/>
        <v>45323</v>
      </c>
      <c r="I262" s="166">
        <f t="shared" si="13"/>
        <v>45.68</v>
      </c>
      <c r="J262">
        <f t="shared" si="14"/>
        <v>2024</v>
      </c>
    </row>
    <row r="263" spans="1:10">
      <c r="A263" t="s">
        <v>313</v>
      </c>
      <c r="B263" t="s">
        <v>1058</v>
      </c>
      <c r="C263" t="s">
        <v>87</v>
      </c>
      <c r="D263">
        <v>1119</v>
      </c>
      <c r="E263" s="130">
        <v>1</v>
      </c>
      <c r="F263" s="166">
        <v>8.56</v>
      </c>
      <c r="G263" s="162">
        <v>45323</v>
      </c>
      <c r="H263" s="131">
        <f t="shared" si="12"/>
        <v>45323</v>
      </c>
      <c r="I263" s="166">
        <f t="shared" si="13"/>
        <v>8.56</v>
      </c>
      <c r="J263">
        <f t="shared" si="14"/>
        <v>2024</v>
      </c>
    </row>
    <row r="264" spans="1:10">
      <c r="A264" t="s">
        <v>313</v>
      </c>
      <c r="B264" t="s">
        <v>1212</v>
      </c>
      <c r="C264" t="s">
        <v>87</v>
      </c>
      <c r="D264">
        <v>1258</v>
      </c>
      <c r="E264" s="130">
        <v>2.5</v>
      </c>
      <c r="F264" s="166">
        <v>5.25</v>
      </c>
      <c r="G264" s="162">
        <v>45323</v>
      </c>
      <c r="H264" s="131">
        <f t="shared" si="12"/>
        <v>45323</v>
      </c>
      <c r="I264" s="166">
        <f t="shared" si="13"/>
        <v>13.125</v>
      </c>
      <c r="J264">
        <f t="shared" si="14"/>
        <v>2024</v>
      </c>
    </row>
    <row r="265" spans="1:10">
      <c r="A265" t="s">
        <v>313</v>
      </c>
      <c r="B265" t="s">
        <v>1216</v>
      </c>
      <c r="C265" t="s">
        <v>87</v>
      </c>
      <c r="D265">
        <v>1263</v>
      </c>
      <c r="E265" s="130">
        <v>0.7</v>
      </c>
      <c r="F265" s="166">
        <v>5.65</v>
      </c>
      <c r="G265" s="162">
        <v>45323</v>
      </c>
      <c r="H265" s="131">
        <f t="shared" si="12"/>
        <v>45323</v>
      </c>
      <c r="I265" s="166">
        <f t="shared" si="13"/>
        <v>3.9550000000000001</v>
      </c>
      <c r="J265">
        <f t="shared" si="14"/>
        <v>2024</v>
      </c>
    </row>
    <row r="266" spans="1:10">
      <c r="A266" t="s">
        <v>313</v>
      </c>
      <c r="B266" t="s">
        <v>1190</v>
      </c>
      <c r="C266" t="s">
        <v>87</v>
      </c>
      <c r="D266">
        <v>1240</v>
      </c>
      <c r="E266" s="130">
        <v>1</v>
      </c>
      <c r="F266" s="166">
        <v>6.28</v>
      </c>
      <c r="G266" s="162">
        <v>45323</v>
      </c>
      <c r="H266" s="131">
        <f t="shared" si="12"/>
        <v>45323</v>
      </c>
      <c r="I266" s="166">
        <f t="shared" si="13"/>
        <v>6.28</v>
      </c>
      <c r="J266">
        <f t="shared" si="14"/>
        <v>2024</v>
      </c>
    </row>
    <row r="267" spans="1:10">
      <c r="A267" t="s">
        <v>313</v>
      </c>
      <c r="B267" t="s">
        <v>612</v>
      </c>
      <c r="C267" t="s">
        <v>87</v>
      </c>
      <c r="D267">
        <v>1277</v>
      </c>
      <c r="E267" s="130">
        <v>2.6</v>
      </c>
      <c r="F267" s="166">
        <v>3.79</v>
      </c>
      <c r="G267" s="162">
        <v>45323</v>
      </c>
      <c r="H267" s="131">
        <f t="shared" si="12"/>
        <v>45323</v>
      </c>
      <c r="I267" s="166">
        <f t="shared" si="13"/>
        <v>9.854000000000001</v>
      </c>
      <c r="J267">
        <f t="shared" si="14"/>
        <v>2024</v>
      </c>
    </row>
    <row r="268" spans="1:10">
      <c r="A268" t="s">
        <v>313</v>
      </c>
      <c r="B268" t="s">
        <v>1231</v>
      </c>
      <c r="C268" t="s">
        <v>87</v>
      </c>
      <c r="D268">
        <v>1154</v>
      </c>
      <c r="E268" s="130">
        <v>5</v>
      </c>
      <c r="F268" s="166">
        <v>3.71</v>
      </c>
      <c r="G268" s="162">
        <v>45323</v>
      </c>
      <c r="H268" s="131">
        <f t="shared" si="12"/>
        <v>45323</v>
      </c>
      <c r="I268" s="166">
        <f t="shared" si="13"/>
        <v>18.55</v>
      </c>
      <c r="J268">
        <f t="shared" si="14"/>
        <v>2024</v>
      </c>
    </row>
    <row r="269" spans="1:10">
      <c r="A269" t="s">
        <v>313</v>
      </c>
      <c r="B269" t="s">
        <v>1095</v>
      </c>
      <c r="C269" t="s">
        <v>87</v>
      </c>
      <c r="D269">
        <v>1151</v>
      </c>
      <c r="E269" s="130">
        <v>1.8</v>
      </c>
      <c r="F269" s="166">
        <v>1.93</v>
      </c>
      <c r="G269" s="162">
        <v>45323</v>
      </c>
      <c r="H269" s="131">
        <f t="shared" si="12"/>
        <v>45323</v>
      </c>
      <c r="I269" s="166">
        <f t="shared" si="13"/>
        <v>3.4739999999999998</v>
      </c>
      <c r="J269">
        <f t="shared" si="14"/>
        <v>2024</v>
      </c>
    </row>
    <row r="270" spans="1:10">
      <c r="A270" t="s">
        <v>313</v>
      </c>
      <c r="B270" t="s">
        <v>1088</v>
      </c>
      <c r="C270" t="s">
        <v>87</v>
      </c>
      <c r="D270">
        <v>1148</v>
      </c>
      <c r="E270" s="130">
        <v>1.5</v>
      </c>
      <c r="F270" s="166">
        <v>41.16</v>
      </c>
      <c r="G270" s="162">
        <v>45323</v>
      </c>
      <c r="H270" s="131">
        <f t="shared" si="12"/>
        <v>45323</v>
      </c>
      <c r="I270" s="166">
        <f t="shared" si="13"/>
        <v>61.739999999999995</v>
      </c>
      <c r="J270">
        <f t="shared" si="14"/>
        <v>2024</v>
      </c>
    </row>
    <row r="271" spans="1:10">
      <c r="A271" t="s">
        <v>313</v>
      </c>
      <c r="B271" t="s">
        <v>1223</v>
      </c>
      <c r="C271" t="s">
        <v>87</v>
      </c>
      <c r="D271">
        <v>1270</v>
      </c>
      <c r="E271" s="130">
        <v>2.5</v>
      </c>
      <c r="F271" s="166">
        <v>9.68</v>
      </c>
      <c r="G271" s="162">
        <v>45323</v>
      </c>
      <c r="H271" s="131">
        <f t="shared" si="12"/>
        <v>45323</v>
      </c>
      <c r="I271" s="166">
        <f t="shared" si="13"/>
        <v>24.2</v>
      </c>
      <c r="J271">
        <f t="shared" si="14"/>
        <v>2024</v>
      </c>
    </row>
    <row r="272" spans="1:10">
      <c r="A272" t="s">
        <v>313</v>
      </c>
      <c r="B272" t="s">
        <v>1120</v>
      </c>
      <c r="C272" t="s">
        <v>87</v>
      </c>
      <c r="D272">
        <v>1278</v>
      </c>
      <c r="E272" s="130">
        <v>2</v>
      </c>
      <c r="F272" s="166">
        <v>5.03</v>
      </c>
      <c r="G272" s="162">
        <v>45323</v>
      </c>
      <c r="H272" s="131">
        <f t="shared" si="12"/>
        <v>45323</v>
      </c>
      <c r="I272" s="166">
        <f t="shared" si="13"/>
        <v>10.06</v>
      </c>
      <c r="J272">
        <f t="shared" si="14"/>
        <v>2024</v>
      </c>
    </row>
    <row r="273" spans="1:10">
      <c r="A273" t="s">
        <v>313</v>
      </c>
      <c r="B273" t="s">
        <v>170</v>
      </c>
      <c r="C273" t="s">
        <v>87</v>
      </c>
      <c r="D273">
        <v>1279</v>
      </c>
      <c r="E273" s="130">
        <v>3.3</v>
      </c>
      <c r="F273" s="166">
        <v>2.64</v>
      </c>
      <c r="G273" s="162">
        <v>45323</v>
      </c>
      <c r="H273" s="131">
        <f t="shared" si="12"/>
        <v>45323</v>
      </c>
      <c r="I273" s="166">
        <f t="shared" si="13"/>
        <v>8.7119999999999997</v>
      </c>
      <c r="J273">
        <f t="shared" si="14"/>
        <v>2024</v>
      </c>
    </row>
    <row r="274" spans="1:10">
      <c r="A274" t="s">
        <v>313</v>
      </c>
      <c r="B274" t="s">
        <v>1207</v>
      </c>
      <c r="C274" t="s">
        <v>87</v>
      </c>
      <c r="D274">
        <v>1254</v>
      </c>
      <c r="E274" s="130">
        <v>0.4</v>
      </c>
      <c r="F274" s="166">
        <v>20.28</v>
      </c>
      <c r="G274" s="162">
        <v>45323</v>
      </c>
      <c r="H274" s="131">
        <f t="shared" si="12"/>
        <v>45323</v>
      </c>
      <c r="I274" s="166">
        <f t="shared" si="13"/>
        <v>8.1120000000000001</v>
      </c>
      <c r="J274">
        <f t="shared" si="14"/>
        <v>2024</v>
      </c>
    </row>
    <row r="275" spans="1:10">
      <c r="A275" t="s">
        <v>313</v>
      </c>
      <c r="B275" t="s">
        <v>1053</v>
      </c>
      <c r="C275" t="s">
        <v>87</v>
      </c>
      <c r="D275">
        <v>1114</v>
      </c>
      <c r="E275" s="130">
        <v>0.9</v>
      </c>
      <c r="F275" s="166">
        <v>10.8</v>
      </c>
      <c r="G275" s="162">
        <v>45323</v>
      </c>
      <c r="H275" s="131">
        <f t="shared" si="12"/>
        <v>45323</v>
      </c>
      <c r="I275" s="166">
        <f t="shared" si="13"/>
        <v>9.7200000000000006</v>
      </c>
      <c r="J275">
        <f t="shared" si="14"/>
        <v>2024</v>
      </c>
    </row>
    <row r="276" spans="1:10">
      <c r="A276" t="s">
        <v>313</v>
      </c>
      <c r="B276" t="s">
        <v>1214</v>
      </c>
      <c r="C276" t="s">
        <v>87</v>
      </c>
      <c r="D276">
        <v>1260</v>
      </c>
      <c r="E276" s="130">
        <v>0.9</v>
      </c>
      <c r="F276" s="166">
        <v>9.9</v>
      </c>
      <c r="G276" s="162">
        <v>45323</v>
      </c>
      <c r="H276" s="131">
        <f t="shared" si="12"/>
        <v>45323</v>
      </c>
      <c r="I276" s="166">
        <f t="shared" si="13"/>
        <v>8.91</v>
      </c>
      <c r="J276">
        <f t="shared" si="14"/>
        <v>2024</v>
      </c>
    </row>
    <row r="277" spans="1:10">
      <c r="A277" t="s">
        <v>313</v>
      </c>
      <c r="B277" t="s">
        <v>980</v>
      </c>
      <c r="C277" t="s">
        <v>87</v>
      </c>
      <c r="D277">
        <v>1262</v>
      </c>
      <c r="E277" s="130">
        <v>1.4</v>
      </c>
      <c r="F277" s="166">
        <v>8.3699999999999992</v>
      </c>
      <c r="G277" s="162">
        <v>45323</v>
      </c>
      <c r="H277" s="131">
        <f t="shared" si="12"/>
        <v>45323</v>
      </c>
      <c r="I277" s="166">
        <f t="shared" si="13"/>
        <v>11.717999999999998</v>
      </c>
      <c r="J277">
        <f t="shared" si="14"/>
        <v>2024</v>
      </c>
    </row>
    <row r="278" spans="1:10">
      <c r="A278" t="s">
        <v>313</v>
      </c>
      <c r="B278" t="s">
        <v>1211</v>
      </c>
      <c r="C278" t="s">
        <v>87</v>
      </c>
      <c r="D278">
        <v>1257</v>
      </c>
      <c r="E278" s="130">
        <v>1.4</v>
      </c>
      <c r="F278" s="166">
        <v>17.68</v>
      </c>
      <c r="G278" s="162">
        <v>45323</v>
      </c>
      <c r="H278" s="131">
        <f t="shared" si="12"/>
        <v>45323</v>
      </c>
      <c r="I278" s="166">
        <f t="shared" si="13"/>
        <v>24.751999999999999</v>
      </c>
      <c r="J278">
        <f t="shared" si="14"/>
        <v>2024</v>
      </c>
    </row>
    <row r="279" spans="1:10">
      <c r="A279" t="s">
        <v>313</v>
      </c>
      <c r="B279" t="s">
        <v>1215</v>
      </c>
      <c r="C279" t="s">
        <v>87</v>
      </c>
      <c r="D279">
        <v>1261</v>
      </c>
      <c r="E279" s="130">
        <v>0.5</v>
      </c>
      <c r="F279" s="166">
        <v>8.42</v>
      </c>
      <c r="G279" s="162">
        <v>45323</v>
      </c>
      <c r="H279" s="131">
        <f t="shared" si="12"/>
        <v>45323</v>
      </c>
      <c r="I279" s="166">
        <f t="shared" si="13"/>
        <v>4.21</v>
      </c>
      <c r="J279">
        <f t="shared" si="14"/>
        <v>2024</v>
      </c>
    </row>
    <row r="280" spans="1:10">
      <c r="A280" t="s">
        <v>313</v>
      </c>
      <c r="B280" t="s">
        <v>1066</v>
      </c>
      <c r="C280" t="s">
        <v>87</v>
      </c>
      <c r="D280">
        <v>1128</v>
      </c>
      <c r="E280" s="130">
        <v>1</v>
      </c>
      <c r="F280" s="166">
        <v>22.35</v>
      </c>
      <c r="G280" s="162">
        <v>45323</v>
      </c>
      <c r="H280" s="131">
        <f t="shared" si="12"/>
        <v>45323</v>
      </c>
      <c r="I280" s="166">
        <f t="shared" si="13"/>
        <v>22.35</v>
      </c>
      <c r="J280">
        <f t="shared" si="14"/>
        <v>2024</v>
      </c>
    </row>
    <row r="281" spans="1:10">
      <c r="A281" t="s">
        <v>313</v>
      </c>
      <c r="B281" t="s">
        <v>1181</v>
      </c>
      <c r="C281" t="s">
        <v>87</v>
      </c>
      <c r="D281">
        <v>1233</v>
      </c>
      <c r="E281" s="130">
        <v>0.2</v>
      </c>
      <c r="F281" s="166">
        <v>14.62</v>
      </c>
      <c r="G281" s="162">
        <v>45323</v>
      </c>
      <c r="H281" s="131">
        <f t="shared" si="12"/>
        <v>45323</v>
      </c>
      <c r="I281" s="166">
        <f t="shared" si="13"/>
        <v>2.9239999999999999</v>
      </c>
      <c r="J281">
        <f t="shared" si="14"/>
        <v>2024</v>
      </c>
    </row>
    <row r="282" spans="1:10">
      <c r="A282" t="s">
        <v>119</v>
      </c>
      <c r="B282" t="s">
        <v>634</v>
      </c>
      <c r="C282" t="s">
        <v>87</v>
      </c>
      <c r="D282">
        <v>2111</v>
      </c>
      <c r="E282" s="130">
        <v>0.5</v>
      </c>
      <c r="F282" s="166">
        <v>2.17</v>
      </c>
      <c r="G282" s="162">
        <v>45323</v>
      </c>
      <c r="H282" s="131">
        <f t="shared" si="12"/>
        <v>45323</v>
      </c>
      <c r="I282" s="166">
        <f t="shared" si="13"/>
        <v>1.085</v>
      </c>
      <c r="J282">
        <f t="shared" si="14"/>
        <v>2024</v>
      </c>
    </row>
    <row r="283" spans="1:10">
      <c r="A283" t="s">
        <v>70</v>
      </c>
      <c r="B283" t="s">
        <v>884</v>
      </c>
      <c r="C283" t="s">
        <v>87</v>
      </c>
      <c r="D283">
        <v>1545</v>
      </c>
      <c r="E283" s="130">
        <v>0.2</v>
      </c>
      <c r="F283" s="166">
        <v>15</v>
      </c>
      <c r="G283" s="162">
        <v>45323</v>
      </c>
      <c r="H283" s="131">
        <f t="shared" si="12"/>
        <v>45323</v>
      </c>
      <c r="I283" s="166">
        <f t="shared" si="13"/>
        <v>3</v>
      </c>
      <c r="J283">
        <f t="shared" si="14"/>
        <v>2024</v>
      </c>
    </row>
    <row r="284" spans="1:10">
      <c r="A284" t="s">
        <v>119</v>
      </c>
      <c r="B284" t="s">
        <v>632</v>
      </c>
      <c r="C284" t="s">
        <v>87</v>
      </c>
      <c r="D284">
        <v>1096</v>
      </c>
      <c r="E284" s="130">
        <v>0.6</v>
      </c>
      <c r="F284" s="166">
        <v>5.44</v>
      </c>
      <c r="G284" s="162">
        <v>45323</v>
      </c>
      <c r="H284" s="131">
        <f t="shared" si="12"/>
        <v>45323</v>
      </c>
      <c r="I284" s="166">
        <f t="shared" si="13"/>
        <v>3.2640000000000002</v>
      </c>
      <c r="J284">
        <f t="shared" si="14"/>
        <v>2024</v>
      </c>
    </row>
    <row r="285" spans="1:10">
      <c r="A285" t="s">
        <v>119</v>
      </c>
      <c r="B285" t="s">
        <v>518</v>
      </c>
      <c r="C285" t="s">
        <v>87</v>
      </c>
      <c r="D285">
        <v>6075</v>
      </c>
      <c r="E285" s="130">
        <v>1</v>
      </c>
      <c r="F285" s="166">
        <v>17.07</v>
      </c>
      <c r="G285" s="162">
        <v>45323</v>
      </c>
      <c r="H285" s="131">
        <f t="shared" si="12"/>
        <v>45323</v>
      </c>
      <c r="I285" s="166">
        <f t="shared" si="13"/>
        <v>17.07</v>
      </c>
      <c r="J285">
        <f t="shared" si="14"/>
        <v>2024</v>
      </c>
    </row>
    <row r="286" spans="1:10">
      <c r="A286" t="s">
        <v>113</v>
      </c>
      <c r="B286" t="s">
        <v>1316</v>
      </c>
      <c r="C286" t="s">
        <v>87</v>
      </c>
      <c r="D286">
        <v>6076</v>
      </c>
      <c r="E286" s="130">
        <v>9</v>
      </c>
      <c r="F286" s="166">
        <v>42.5</v>
      </c>
      <c r="G286" s="162">
        <v>45323</v>
      </c>
      <c r="H286" s="131">
        <f t="shared" si="12"/>
        <v>45323</v>
      </c>
      <c r="I286" s="166">
        <f t="shared" si="13"/>
        <v>382.5</v>
      </c>
      <c r="J286">
        <f t="shared" si="14"/>
        <v>2024</v>
      </c>
    </row>
    <row r="287" spans="1:10">
      <c r="A287" t="s">
        <v>389</v>
      </c>
      <c r="B287" t="s">
        <v>1337</v>
      </c>
      <c r="C287" t="s">
        <v>87</v>
      </c>
      <c r="D287">
        <v>6080</v>
      </c>
      <c r="E287" s="130">
        <v>6</v>
      </c>
      <c r="F287" s="166">
        <v>25.35</v>
      </c>
      <c r="G287" s="162">
        <v>45323</v>
      </c>
      <c r="H287" s="131">
        <f t="shared" si="12"/>
        <v>45323</v>
      </c>
      <c r="I287" s="166">
        <f t="shared" si="13"/>
        <v>152.10000000000002</v>
      </c>
      <c r="J287">
        <f t="shared" si="14"/>
        <v>2024</v>
      </c>
    </row>
    <row r="288" spans="1:10">
      <c r="A288" t="s">
        <v>389</v>
      </c>
      <c r="B288" t="s">
        <v>1338</v>
      </c>
      <c r="C288" t="s">
        <v>87</v>
      </c>
      <c r="D288">
        <v>6081</v>
      </c>
      <c r="E288" s="130">
        <v>3</v>
      </c>
      <c r="F288" s="166">
        <v>18.86</v>
      </c>
      <c r="G288" s="162">
        <v>45323</v>
      </c>
      <c r="H288" s="131">
        <f t="shared" si="12"/>
        <v>45323</v>
      </c>
      <c r="I288" s="166">
        <f t="shared" si="13"/>
        <v>56.58</v>
      </c>
      <c r="J288">
        <f t="shared" si="14"/>
        <v>2024</v>
      </c>
    </row>
    <row r="289" spans="1:10">
      <c r="A289" t="s">
        <v>389</v>
      </c>
      <c r="B289" t="s">
        <v>1339</v>
      </c>
      <c r="C289" t="s">
        <v>87</v>
      </c>
      <c r="D289">
        <v>6079</v>
      </c>
      <c r="E289" s="130">
        <v>4</v>
      </c>
      <c r="F289" s="166">
        <v>24.88</v>
      </c>
      <c r="G289" s="162">
        <v>45323</v>
      </c>
      <c r="H289" s="131">
        <f t="shared" si="12"/>
        <v>45323</v>
      </c>
      <c r="I289" s="166">
        <f t="shared" si="13"/>
        <v>99.52</v>
      </c>
      <c r="J289">
        <f t="shared" si="14"/>
        <v>2024</v>
      </c>
    </row>
    <row r="290" spans="1:10">
      <c r="A290" t="s">
        <v>119</v>
      </c>
      <c r="B290" t="s">
        <v>130</v>
      </c>
      <c r="C290" t="s">
        <v>87</v>
      </c>
      <c r="D290">
        <v>1329</v>
      </c>
      <c r="E290" s="130">
        <v>1</v>
      </c>
      <c r="F290" s="166">
        <v>16.5</v>
      </c>
      <c r="G290" s="162">
        <v>45323</v>
      </c>
      <c r="H290" s="131">
        <f t="shared" si="12"/>
        <v>45323</v>
      </c>
      <c r="I290" s="166">
        <f t="shared" si="13"/>
        <v>16.5</v>
      </c>
      <c r="J290">
        <f t="shared" si="14"/>
        <v>2024</v>
      </c>
    </row>
    <row r="291" spans="1:10">
      <c r="A291" t="s">
        <v>119</v>
      </c>
      <c r="B291" t="s">
        <v>489</v>
      </c>
      <c r="C291" t="s">
        <v>87</v>
      </c>
      <c r="D291">
        <v>1325</v>
      </c>
      <c r="E291" s="130">
        <v>1</v>
      </c>
      <c r="F291" s="166">
        <v>16.5</v>
      </c>
      <c r="G291" s="162">
        <v>45323</v>
      </c>
      <c r="H291" s="131">
        <f t="shared" si="12"/>
        <v>45323</v>
      </c>
      <c r="I291" s="166">
        <f t="shared" si="13"/>
        <v>16.5</v>
      </c>
      <c r="J291">
        <f t="shared" si="14"/>
        <v>2024</v>
      </c>
    </row>
    <row r="292" spans="1:10">
      <c r="A292" t="s">
        <v>397</v>
      </c>
      <c r="B292" t="s">
        <v>811</v>
      </c>
      <c r="C292" t="s">
        <v>87</v>
      </c>
      <c r="D292">
        <v>1523</v>
      </c>
      <c r="E292" s="130">
        <v>1</v>
      </c>
      <c r="F292" s="166">
        <v>63.6</v>
      </c>
      <c r="G292" s="162">
        <v>45323</v>
      </c>
      <c r="H292" s="131">
        <f t="shared" si="12"/>
        <v>45323</v>
      </c>
      <c r="I292" s="166">
        <f t="shared" si="13"/>
        <v>63.6</v>
      </c>
      <c r="J292">
        <f t="shared" si="14"/>
        <v>2024</v>
      </c>
    </row>
    <row r="293" spans="1:10">
      <c r="A293" t="s">
        <v>397</v>
      </c>
      <c r="B293" t="s">
        <v>813</v>
      </c>
      <c r="C293" t="s">
        <v>87</v>
      </c>
      <c r="D293">
        <v>1525</v>
      </c>
      <c r="E293" s="130">
        <v>2</v>
      </c>
      <c r="F293" s="166">
        <v>63.6</v>
      </c>
      <c r="G293" s="162">
        <v>45323</v>
      </c>
      <c r="H293" s="131">
        <f t="shared" si="12"/>
        <v>45323</v>
      </c>
      <c r="I293" s="166">
        <f t="shared" si="13"/>
        <v>127.2</v>
      </c>
      <c r="J293">
        <f t="shared" si="14"/>
        <v>2024</v>
      </c>
    </row>
    <row r="294" spans="1:10">
      <c r="A294" t="s">
        <v>397</v>
      </c>
      <c r="B294" t="s">
        <v>812</v>
      </c>
      <c r="C294" t="s">
        <v>87</v>
      </c>
      <c r="D294">
        <v>1524</v>
      </c>
      <c r="E294" s="130">
        <v>1</v>
      </c>
      <c r="F294" s="166">
        <v>63.6</v>
      </c>
      <c r="G294" s="162">
        <v>45323</v>
      </c>
      <c r="H294" s="131">
        <f t="shared" si="12"/>
        <v>45323</v>
      </c>
      <c r="I294" s="166">
        <f t="shared" si="13"/>
        <v>63.6</v>
      </c>
      <c r="J294">
        <f t="shared" si="14"/>
        <v>2024</v>
      </c>
    </row>
    <row r="295" spans="1:10">
      <c r="A295" t="s">
        <v>350</v>
      </c>
      <c r="B295" t="s">
        <v>1494</v>
      </c>
      <c r="C295" t="s">
        <v>87</v>
      </c>
      <c r="D295">
        <v>1963</v>
      </c>
      <c r="E295" s="130">
        <v>1</v>
      </c>
      <c r="F295" s="166">
        <v>88</v>
      </c>
      <c r="G295" s="162">
        <v>45323</v>
      </c>
      <c r="H295" s="131">
        <f t="shared" si="12"/>
        <v>45323</v>
      </c>
      <c r="I295" s="166">
        <f t="shared" si="13"/>
        <v>88</v>
      </c>
      <c r="J295">
        <f t="shared" si="14"/>
        <v>2024</v>
      </c>
    </row>
    <row r="296" spans="1:10">
      <c r="A296" t="s">
        <v>350</v>
      </c>
      <c r="B296" t="s">
        <v>1458</v>
      </c>
      <c r="C296" t="s">
        <v>87</v>
      </c>
      <c r="D296">
        <v>1927</v>
      </c>
      <c r="E296" s="130">
        <v>1</v>
      </c>
      <c r="F296" s="166">
        <v>26.55</v>
      </c>
      <c r="G296" s="162">
        <v>45323</v>
      </c>
      <c r="H296" s="131">
        <f t="shared" si="12"/>
        <v>45323</v>
      </c>
      <c r="I296" s="166">
        <f t="shared" si="13"/>
        <v>26.55</v>
      </c>
      <c r="J296">
        <f t="shared" si="14"/>
        <v>2024</v>
      </c>
    </row>
    <row r="297" spans="1:10">
      <c r="A297" t="s">
        <v>350</v>
      </c>
      <c r="B297" t="s">
        <v>1550</v>
      </c>
      <c r="C297" t="s">
        <v>87</v>
      </c>
      <c r="D297">
        <v>2025</v>
      </c>
      <c r="E297" s="130">
        <v>80</v>
      </c>
      <c r="F297" s="166">
        <v>0.69</v>
      </c>
      <c r="G297" s="162">
        <v>45323</v>
      </c>
      <c r="H297" s="131">
        <f t="shared" si="12"/>
        <v>45323</v>
      </c>
      <c r="I297" s="166">
        <f t="shared" si="13"/>
        <v>55.199999999999996</v>
      </c>
      <c r="J297">
        <f t="shared" si="14"/>
        <v>2024</v>
      </c>
    </row>
    <row r="298" spans="1:10">
      <c r="A298" t="s">
        <v>350</v>
      </c>
      <c r="B298" t="s">
        <v>1533</v>
      </c>
      <c r="C298" t="s">
        <v>87</v>
      </c>
      <c r="D298">
        <v>2008</v>
      </c>
      <c r="E298" s="130">
        <v>1</v>
      </c>
      <c r="F298" s="166">
        <v>50</v>
      </c>
      <c r="G298" s="162">
        <v>45323</v>
      </c>
      <c r="H298" s="131">
        <f t="shared" si="12"/>
        <v>45323</v>
      </c>
      <c r="I298" s="166">
        <f t="shared" si="13"/>
        <v>50</v>
      </c>
      <c r="J298">
        <f t="shared" si="14"/>
        <v>2024</v>
      </c>
    </row>
    <row r="299" spans="1:10">
      <c r="A299" t="s">
        <v>350</v>
      </c>
      <c r="B299" t="s">
        <v>1430</v>
      </c>
      <c r="C299" t="s">
        <v>87</v>
      </c>
      <c r="D299">
        <v>1899</v>
      </c>
      <c r="E299" s="130">
        <v>5</v>
      </c>
      <c r="F299" s="166">
        <v>15</v>
      </c>
      <c r="G299" s="162">
        <v>45323</v>
      </c>
      <c r="H299" s="131">
        <f t="shared" si="12"/>
        <v>45323</v>
      </c>
      <c r="I299" s="166">
        <f t="shared" si="13"/>
        <v>75</v>
      </c>
      <c r="J299">
        <f t="shared" si="14"/>
        <v>2024</v>
      </c>
    </row>
    <row r="300" spans="1:10">
      <c r="A300" t="s">
        <v>350</v>
      </c>
      <c r="B300" t="s">
        <v>1532</v>
      </c>
      <c r="C300" t="s">
        <v>87</v>
      </c>
      <c r="D300">
        <v>2007</v>
      </c>
      <c r="E300" s="130">
        <v>2.5</v>
      </c>
      <c r="F300" s="166">
        <v>3.45</v>
      </c>
      <c r="G300" s="162">
        <v>45323</v>
      </c>
      <c r="H300" s="131">
        <f t="shared" si="12"/>
        <v>45323</v>
      </c>
      <c r="I300" s="166">
        <f t="shared" si="13"/>
        <v>8.625</v>
      </c>
      <c r="J300">
        <f t="shared" si="14"/>
        <v>2024</v>
      </c>
    </row>
    <row r="301" spans="1:10">
      <c r="A301" t="s">
        <v>350</v>
      </c>
      <c r="B301" t="s">
        <v>1453</v>
      </c>
      <c r="C301" t="s">
        <v>87</v>
      </c>
      <c r="D301">
        <v>1922</v>
      </c>
      <c r="E301" s="130">
        <v>2</v>
      </c>
      <c r="F301" s="166">
        <v>13.4</v>
      </c>
      <c r="G301" s="162">
        <v>45323</v>
      </c>
      <c r="H301" s="131">
        <f t="shared" si="12"/>
        <v>45323</v>
      </c>
      <c r="I301" s="166">
        <f t="shared" si="13"/>
        <v>26.8</v>
      </c>
      <c r="J301">
        <f t="shared" si="14"/>
        <v>2024</v>
      </c>
    </row>
    <row r="302" spans="1:10">
      <c r="A302" t="s">
        <v>350</v>
      </c>
      <c r="B302" t="s">
        <v>1515</v>
      </c>
      <c r="C302" t="s">
        <v>87</v>
      </c>
      <c r="D302">
        <v>1991</v>
      </c>
      <c r="E302" s="130">
        <v>1</v>
      </c>
      <c r="F302" s="166">
        <v>83.03</v>
      </c>
      <c r="G302" s="162">
        <v>45323</v>
      </c>
      <c r="H302" s="131">
        <f t="shared" si="12"/>
        <v>45323</v>
      </c>
      <c r="I302" s="166">
        <f t="shared" si="13"/>
        <v>83.03</v>
      </c>
      <c r="J302">
        <f t="shared" si="14"/>
        <v>2024</v>
      </c>
    </row>
    <row r="303" spans="1:10">
      <c r="A303" t="s">
        <v>350</v>
      </c>
      <c r="B303" t="s">
        <v>355</v>
      </c>
      <c r="C303" t="s">
        <v>87</v>
      </c>
      <c r="D303">
        <v>1989</v>
      </c>
      <c r="E303" s="130">
        <v>1</v>
      </c>
      <c r="F303" s="166">
        <v>51.25</v>
      </c>
      <c r="G303" s="162">
        <v>45323</v>
      </c>
      <c r="H303" s="131">
        <f t="shared" si="12"/>
        <v>45323</v>
      </c>
      <c r="I303" s="166">
        <f t="shared" si="13"/>
        <v>51.25</v>
      </c>
      <c r="J303">
        <f t="shared" si="14"/>
        <v>2024</v>
      </c>
    </row>
    <row r="304" spans="1:10">
      <c r="A304" t="s">
        <v>350</v>
      </c>
      <c r="B304" t="s">
        <v>1513</v>
      </c>
      <c r="C304" t="s">
        <v>87</v>
      </c>
      <c r="D304">
        <v>1988</v>
      </c>
      <c r="E304" s="130">
        <v>1</v>
      </c>
      <c r="F304" s="166">
        <v>31.99</v>
      </c>
      <c r="G304" s="162">
        <v>45323</v>
      </c>
      <c r="H304" s="131">
        <f t="shared" si="12"/>
        <v>45323</v>
      </c>
      <c r="I304" s="166">
        <f t="shared" si="13"/>
        <v>31.99</v>
      </c>
      <c r="J304">
        <f t="shared" si="14"/>
        <v>2024</v>
      </c>
    </row>
    <row r="305" spans="1:10">
      <c r="A305" t="s">
        <v>396</v>
      </c>
      <c r="B305" t="s">
        <v>1370</v>
      </c>
      <c r="C305" t="s">
        <v>87</v>
      </c>
      <c r="D305">
        <v>1833</v>
      </c>
      <c r="E305" s="130">
        <v>1</v>
      </c>
      <c r="F305" s="166">
        <v>27</v>
      </c>
      <c r="G305" s="162">
        <v>45323</v>
      </c>
      <c r="H305" s="131">
        <f t="shared" si="12"/>
        <v>45323</v>
      </c>
      <c r="I305" s="166">
        <f t="shared" si="13"/>
        <v>27</v>
      </c>
      <c r="J305">
        <f t="shared" si="14"/>
        <v>2024</v>
      </c>
    </row>
    <row r="306" spans="1:10">
      <c r="A306" t="s">
        <v>396</v>
      </c>
      <c r="B306" t="s">
        <v>1372</v>
      </c>
      <c r="C306" t="s">
        <v>87</v>
      </c>
      <c r="D306">
        <v>1835</v>
      </c>
      <c r="E306" s="130">
        <v>2</v>
      </c>
      <c r="F306" s="166">
        <v>27</v>
      </c>
      <c r="G306" s="162">
        <v>45323</v>
      </c>
      <c r="H306" s="131">
        <f t="shared" si="12"/>
        <v>45323</v>
      </c>
      <c r="I306" s="166">
        <f t="shared" si="13"/>
        <v>54</v>
      </c>
      <c r="J306">
        <f t="shared" si="14"/>
        <v>2024</v>
      </c>
    </row>
    <row r="307" spans="1:10">
      <c r="A307" t="s">
        <v>396</v>
      </c>
      <c r="B307" t="s">
        <v>1368</v>
      </c>
      <c r="C307" t="s">
        <v>87</v>
      </c>
      <c r="D307">
        <v>1831</v>
      </c>
      <c r="E307" s="130">
        <v>12</v>
      </c>
      <c r="F307" s="166">
        <v>2.4300000000000002</v>
      </c>
      <c r="G307" s="162">
        <v>45323</v>
      </c>
      <c r="H307" s="131">
        <f t="shared" si="12"/>
        <v>45323</v>
      </c>
      <c r="I307" s="166">
        <f t="shared" si="13"/>
        <v>29.160000000000004</v>
      </c>
      <c r="J307">
        <f t="shared" si="14"/>
        <v>2024</v>
      </c>
    </row>
    <row r="308" spans="1:10">
      <c r="A308" t="s">
        <v>396</v>
      </c>
      <c r="B308" t="s">
        <v>1382</v>
      </c>
      <c r="C308" t="s">
        <v>87</v>
      </c>
      <c r="D308">
        <v>1845</v>
      </c>
      <c r="E308" s="130">
        <v>1</v>
      </c>
      <c r="F308" s="166">
        <v>17.420000000000002</v>
      </c>
      <c r="G308" s="162">
        <v>45323</v>
      </c>
      <c r="H308" s="131">
        <f t="shared" si="12"/>
        <v>45323</v>
      </c>
      <c r="I308" s="166">
        <f t="shared" si="13"/>
        <v>17.420000000000002</v>
      </c>
      <c r="J308">
        <f t="shared" si="14"/>
        <v>2024</v>
      </c>
    </row>
    <row r="309" spans="1:10">
      <c r="A309" t="s">
        <v>396</v>
      </c>
      <c r="B309" t="s">
        <v>1389</v>
      </c>
      <c r="C309" t="s">
        <v>87</v>
      </c>
      <c r="D309">
        <v>1852</v>
      </c>
      <c r="E309" s="130">
        <v>1</v>
      </c>
      <c r="F309" s="166">
        <v>21.97</v>
      </c>
      <c r="G309" s="162">
        <v>45323</v>
      </c>
      <c r="H309" s="131">
        <f t="shared" si="12"/>
        <v>45323</v>
      </c>
      <c r="I309" s="166">
        <f t="shared" si="13"/>
        <v>21.97</v>
      </c>
      <c r="J309">
        <f t="shared" si="14"/>
        <v>2024</v>
      </c>
    </row>
    <row r="310" spans="1:10">
      <c r="A310" t="s">
        <v>396</v>
      </c>
      <c r="B310" t="s">
        <v>1383</v>
      </c>
      <c r="C310" t="s">
        <v>87</v>
      </c>
      <c r="D310">
        <v>1846</v>
      </c>
      <c r="E310" s="130">
        <v>1</v>
      </c>
      <c r="F310" s="166">
        <v>14.75</v>
      </c>
      <c r="G310" s="162">
        <v>45323</v>
      </c>
      <c r="H310" s="131">
        <f t="shared" si="12"/>
        <v>45323</v>
      </c>
      <c r="I310" s="166">
        <f t="shared" si="13"/>
        <v>14.75</v>
      </c>
      <c r="J310">
        <f t="shared" si="14"/>
        <v>2024</v>
      </c>
    </row>
    <row r="311" spans="1:10">
      <c r="A311" t="s">
        <v>350</v>
      </c>
      <c r="B311" t="s">
        <v>352</v>
      </c>
      <c r="C311" t="s">
        <v>87</v>
      </c>
      <c r="D311">
        <v>1975</v>
      </c>
      <c r="E311" s="130">
        <v>3</v>
      </c>
      <c r="F311" s="166">
        <v>79.61</v>
      </c>
      <c r="G311" s="162">
        <v>45323</v>
      </c>
      <c r="H311" s="131">
        <f t="shared" si="12"/>
        <v>45323</v>
      </c>
      <c r="I311" s="166">
        <f t="shared" si="13"/>
        <v>238.82999999999998</v>
      </c>
      <c r="J311">
        <f t="shared" si="14"/>
        <v>2024</v>
      </c>
    </row>
    <row r="312" spans="1:10">
      <c r="A312" t="s">
        <v>350</v>
      </c>
      <c r="B312" t="s">
        <v>353</v>
      </c>
      <c r="C312" t="s">
        <v>87</v>
      </c>
      <c r="D312">
        <v>1976</v>
      </c>
      <c r="E312" s="130">
        <v>2</v>
      </c>
      <c r="F312" s="166">
        <v>82.46</v>
      </c>
      <c r="G312" s="162">
        <v>45323</v>
      </c>
      <c r="H312" s="131">
        <f t="shared" si="12"/>
        <v>45323</v>
      </c>
      <c r="I312" s="166">
        <f t="shared" si="13"/>
        <v>164.92</v>
      </c>
      <c r="J312">
        <f t="shared" si="14"/>
        <v>2024</v>
      </c>
    </row>
    <row r="313" spans="1:10">
      <c r="A313" t="s">
        <v>350</v>
      </c>
      <c r="B313" t="s">
        <v>1490</v>
      </c>
      <c r="C313" t="s">
        <v>87</v>
      </c>
      <c r="D313">
        <v>1959</v>
      </c>
      <c r="E313" s="130">
        <v>1</v>
      </c>
      <c r="F313" s="166">
        <v>16.2</v>
      </c>
      <c r="G313" s="162">
        <v>45323</v>
      </c>
      <c r="H313" s="131">
        <f t="shared" si="12"/>
        <v>45323</v>
      </c>
      <c r="I313" s="166">
        <f t="shared" si="13"/>
        <v>16.2</v>
      </c>
      <c r="J313">
        <f t="shared" si="14"/>
        <v>2024</v>
      </c>
    </row>
    <row r="314" spans="1:10">
      <c r="A314" t="s">
        <v>350</v>
      </c>
      <c r="B314" t="s">
        <v>1489</v>
      </c>
      <c r="C314" t="s">
        <v>87</v>
      </c>
      <c r="D314">
        <v>1958</v>
      </c>
      <c r="E314" s="130">
        <v>1</v>
      </c>
      <c r="F314" s="166">
        <v>16.2</v>
      </c>
      <c r="G314" s="162">
        <v>45323</v>
      </c>
      <c r="H314" s="131">
        <f t="shared" si="12"/>
        <v>45323</v>
      </c>
      <c r="I314" s="166">
        <f t="shared" si="13"/>
        <v>16.2</v>
      </c>
      <c r="J314">
        <f t="shared" si="14"/>
        <v>2024</v>
      </c>
    </row>
    <row r="315" spans="1:10">
      <c r="A315" t="s">
        <v>350</v>
      </c>
      <c r="B315" t="s">
        <v>1467</v>
      </c>
      <c r="C315" t="s">
        <v>87</v>
      </c>
      <c r="D315">
        <v>1937</v>
      </c>
      <c r="E315" s="130">
        <v>1</v>
      </c>
      <c r="F315" s="166">
        <v>30.05</v>
      </c>
      <c r="G315" s="162">
        <v>45323</v>
      </c>
      <c r="H315" s="131">
        <f t="shared" si="12"/>
        <v>45323</v>
      </c>
      <c r="I315" s="166">
        <f t="shared" si="13"/>
        <v>30.05</v>
      </c>
      <c r="J315">
        <f t="shared" si="14"/>
        <v>2024</v>
      </c>
    </row>
    <row r="316" spans="1:10">
      <c r="A316" t="s">
        <v>118</v>
      </c>
      <c r="B316" t="s">
        <v>982</v>
      </c>
      <c r="C316" t="s">
        <v>87</v>
      </c>
      <c r="D316">
        <v>1663</v>
      </c>
      <c r="E316" s="130">
        <v>0.7</v>
      </c>
      <c r="F316" s="166">
        <v>55.53</v>
      </c>
      <c r="G316" s="162">
        <v>45323</v>
      </c>
      <c r="H316" s="131">
        <f t="shared" si="12"/>
        <v>45323</v>
      </c>
      <c r="I316" s="166">
        <f t="shared" si="13"/>
        <v>38.870999999999995</v>
      </c>
      <c r="J316">
        <f t="shared" si="14"/>
        <v>2024</v>
      </c>
    </row>
    <row r="317" spans="1:10">
      <c r="A317" t="s">
        <v>118</v>
      </c>
      <c r="B317" t="s">
        <v>981</v>
      </c>
      <c r="C317" t="s">
        <v>87</v>
      </c>
      <c r="D317">
        <v>1662</v>
      </c>
      <c r="E317" s="130">
        <v>0.8</v>
      </c>
      <c r="F317" s="166">
        <v>60.07</v>
      </c>
      <c r="G317" s="162">
        <v>45323</v>
      </c>
      <c r="H317" s="131">
        <f t="shared" si="12"/>
        <v>45323</v>
      </c>
      <c r="I317" s="166">
        <f t="shared" si="13"/>
        <v>48.056000000000004</v>
      </c>
      <c r="J317">
        <f t="shared" si="14"/>
        <v>2024</v>
      </c>
    </row>
    <row r="318" spans="1:10">
      <c r="A318" t="s">
        <v>350</v>
      </c>
      <c r="B318" t="s">
        <v>1496</v>
      </c>
      <c r="C318" t="s">
        <v>87</v>
      </c>
      <c r="D318">
        <v>1965</v>
      </c>
      <c r="E318" s="130">
        <v>1</v>
      </c>
      <c r="F318" s="166">
        <v>34.83</v>
      </c>
      <c r="G318" s="162">
        <v>45323</v>
      </c>
      <c r="H318" s="131">
        <f t="shared" si="12"/>
        <v>45323</v>
      </c>
      <c r="I318" s="166">
        <f t="shared" si="13"/>
        <v>34.83</v>
      </c>
      <c r="J318">
        <f t="shared" si="14"/>
        <v>2024</v>
      </c>
    </row>
    <row r="319" spans="1:10">
      <c r="A319" t="s">
        <v>350</v>
      </c>
      <c r="B319" t="s">
        <v>1525</v>
      </c>
      <c r="C319" t="s">
        <v>87</v>
      </c>
      <c r="D319">
        <v>2000</v>
      </c>
      <c r="E319" s="130">
        <v>1</v>
      </c>
      <c r="F319" s="166">
        <v>24.32</v>
      </c>
      <c r="G319" s="162">
        <v>45323</v>
      </c>
      <c r="H319" s="131">
        <f t="shared" si="12"/>
        <v>45323</v>
      </c>
      <c r="I319" s="166">
        <f t="shared" si="13"/>
        <v>24.32</v>
      </c>
      <c r="J319">
        <f t="shared" si="14"/>
        <v>2024</v>
      </c>
    </row>
    <row r="320" spans="1:10">
      <c r="A320" t="s">
        <v>350</v>
      </c>
      <c r="B320" t="s">
        <v>1461</v>
      </c>
      <c r="C320" t="s">
        <v>87</v>
      </c>
      <c r="D320">
        <v>1930</v>
      </c>
      <c r="E320" s="130">
        <v>0.5</v>
      </c>
      <c r="F320" s="166">
        <v>32.69</v>
      </c>
      <c r="G320" s="162">
        <v>45323</v>
      </c>
      <c r="H320" s="131">
        <f t="shared" si="12"/>
        <v>45323</v>
      </c>
      <c r="I320" s="166">
        <f t="shared" si="13"/>
        <v>16.344999999999999</v>
      </c>
      <c r="J320">
        <f t="shared" si="14"/>
        <v>2024</v>
      </c>
    </row>
    <row r="321" spans="1:10">
      <c r="A321" t="s">
        <v>350</v>
      </c>
      <c r="B321" t="s">
        <v>1462</v>
      </c>
      <c r="C321" t="s">
        <v>87</v>
      </c>
      <c r="D321">
        <v>1931</v>
      </c>
      <c r="E321" s="130">
        <v>0.5</v>
      </c>
      <c r="F321" s="166">
        <v>32.69</v>
      </c>
      <c r="G321" s="162">
        <v>45323</v>
      </c>
      <c r="H321" s="131">
        <f t="shared" si="12"/>
        <v>45323</v>
      </c>
      <c r="I321" s="166">
        <f t="shared" si="13"/>
        <v>16.344999999999999</v>
      </c>
      <c r="J321">
        <f t="shared" si="14"/>
        <v>2024</v>
      </c>
    </row>
    <row r="322" spans="1:10">
      <c r="A322" t="s">
        <v>350</v>
      </c>
      <c r="B322" t="s">
        <v>1443</v>
      </c>
      <c r="C322" t="s">
        <v>87</v>
      </c>
      <c r="D322">
        <v>1913</v>
      </c>
      <c r="E322" s="130">
        <v>0.5</v>
      </c>
      <c r="F322" s="166">
        <v>45.22</v>
      </c>
      <c r="G322" s="162">
        <v>45323</v>
      </c>
      <c r="H322" s="131">
        <f t="shared" ref="H322:H385" si="15">DATE(YEAR(G322),MONTH(G322),1)</f>
        <v>45323</v>
      </c>
      <c r="I322" s="166">
        <f t="shared" ref="I322:I385" si="16">E322*F322</f>
        <v>22.61</v>
      </c>
      <c r="J322">
        <f t="shared" ref="J322:J385" si="17">YEAR(G322)</f>
        <v>2024</v>
      </c>
    </row>
    <row r="323" spans="1:10">
      <c r="A323" t="s">
        <v>350</v>
      </c>
      <c r="B323" t="s">
        <v>1500</v>
      </c>
      <c r="C323" t="s">
        <v>87</v>
      </c>
      <c r="D323">
        <v>1971</v>
      </c>
      <c r="E323" s="130">
        <v>0.5</v>
      </c>
      <c r="F323" s="166">
        <v>31.74</v>
      </c>
      <c r="G323" s="162">
        <v>45323</v>
      </c>
      <c r="H323" s="131">
        <f t="shared" si="15"/>
        <v>45323</v>
      </c>
      <c r="I323" s="166">
        <f t="shared" si="16"/>
        <v>15.87</v>
      </c>
      <c r="J323">
        <f t="shared" si="17"/>
        <v>2024</v>
      </c>
    </row>
    <row r="324" spans="1:10">
      <c r="A324" t="s">
        <v>350</v>
      </c>
      <c r="B324" t="s">
        <v>1523</v>
      </c>
      <c r="C324" t="s">
        <v>87</v>
      </c>
      <c r="D324">
        <v>1998</v>
      </c>
      <c r="E324" s="130">
        <v>1</v>
      </c>
      <c r="F324" s="166">
        <v>32.909999999999997</v>
      </c>
      <c r="G324" s="162">
        <v>45323</v>
      </c>
      <c r="H324" s="131">
        <f t="shared" si="15"/>
        <v>45323</v>
      </c>
      <c r="I324" s="166">
        <f t="shared" si="16"/>
        <v>32.909999999999997</v>
      </c>
      <c r="J324">
        <f t="shared" si="17"/>
        <v>2024</v>
      </c>
    </row>
    <row r="325" spans="1:10">
      <c r="A325" t="s">
        <v>350</v>
      </c>
      <c r="B325" t="s">
        <v>1520</v>
      </c>
      <c r="C325" t="s">
        <v>87</v>
      </c>
      <c r="D325">
        <v>1995</v>
      </c>
      <c r="E325" s="130">
        <v>2</v>
      </c>
      <c r="F325" s="166">
        <v>35.619999999999997</v>
      </c>
      <c r="G325" s="162">
        <v>45323</v>
      </c>
      <c r="H325" s="131">
        <f t="shared" si="15"/>
        <v>45323</v>
      </c>
      <c r="I325" s="166">
        <f t="shared" si="16"/>
        <v>71.239999999999995</v>
      </c>
      <c r="J325">
        <f t="shared" si="17"/>
        <v>2024</v>
      </c>
    </row>
    <row r="326" spans="1:10">
      <c r="A326" t="s">
        <v>350</v>
      </c>
      <c r="B326" t="s">
        <v>1481</v>
      </c>
      <c r="C326" t="s">
        <v>87</v>
      </c>
      <c r="D326">
        <v>1952</v>
      </c>
      <c r="E326" s="130">
        <v>0.5</v>
      </c>
      <c r="F326" s="166">
        <v>23.18</v>
      </c>
      <c r="G326" s="162">
        <v>45323</v>
      </c>
      <c r="H326" s="131">
        <f t="shared" si="15"/>
        <v>45323</v>
      </c>
      <c r="I326" s="166">
        <f t="shared" si="16"/>
        <v>11.59</v>
      </c>
      <c r="J326">
        <f t="shared" si="17"/>
        <v>2024</v>
      </c>
    </row>
    <row r="327" spans="1:10">
      <c r="A327" t="s">
        <v>350</v>
      </c>
      <c r="B327" t="s">
        <v>1501</v>
      </c>
      <c r="C327" t="s">
        <v>87</v>
      </c>
      <c r="D327">
        <v>1972</v>
      </c>
      <c r="E327" s="130">
        <v>0.5</v>
      </c>
      <c r="F327" s="166">
        <v>36.270000000000003</v>
      </c>
      <c r="G327" s="162">
        <v>45323</v>
      </c>
      <c r="H327" s="131">
        <f t="shared" si="15"/>
        <v>45323</v>
      </c>
      <c r="I327" s="166">
        <f t="shared" si="16"/>
        <v>18.135000000000002</v>
      </c>
      <c r="J327">
        <f t="shared" si="17"/>
        <v>2024</v>
      </c>
    </row>
    <row r="328" spans="1:10">
      <c r="A328" t="s">
        <v>350</v>
      </c>
      <c r="B328" t="s">
        <v>1433</v>
      </c>
      <c r="C328" t="s">
        <v>87</v>
      </c>
      <c r="D328">
        <v>1902</v>
      </c>
      <c r="E328" s="130">
        <v>0.5</v>
      </c>
      <c r="F328" s="166">
        <v>49.27</v>
      </c>
      <c r="G328" s="162">
        <v>45323</v>
      </c>
      <c r="H328" s="131">
        <f t="shared" si="15"/>
        <v>45323</v>
      </c>
      <c r="I328" s="166">
        <f t="shared" si="16"/>
        <v>24.635000000000002</v>
      </c>
      <c r="J328">
        <f t="shared" si="17"/>
        <v>2024</v>
      </c>
    </row>
    <row r="329" spans="1:10">
      <c r="A329" t="s">
        <v>350</v>
      </c>
      <c r="B329" t="s">
        <v>1445</v>
      </c>
      <c r="C329" t="s">
        <v>87</v>
      </c>
      <c r="D329">
        <v>1915</v>
      </c>
      <c r="E329" s="130">
        <v>0.5</v>
      </c>
      <c r="F329" s="166">
        <v>61.22</v>
      </c>
      <c r="G329" s="162">
        <v>45323</v>
      </c>
      <c r="H329" s="131">
        <f t="shared" si="15"/>
        <v>45323</v>
      </c>
      <c r="I329" s="166">
        <f t="shared" si="16"/>
        <v>30.61</v>
      </c>
      <c r="J329">
        <f t="shared" si="17"/>
        <v>2024</v>
      </c>
    </row>
    <row r="330" spans="1:10">
      <c r="A330" t="s">
        <v>350</v>
      </c>
      <c r="B330" t="s">
        <v>1498</v>
      </c>
      <c r="C330" t="s">
        <v>87</v>
      </c>
      <c r="D330">
        <v>1968</v>
      </c>
      <c r="E330" s="130">
        <v>0.5</v>
      </c>
      <c r="F330" s="166">
        <v>51.81</v>
      </c>
      <c r="G330" s="162">
        <v>45323</v>
      </c>
      <c r="H330" s="131">
        <f t="shared" si="15"/>
        <v>45323</v>
      </c>
      <c r="I330" s="166">
        <f t="shared" si="16"/>
        <v>25.905000000000001</v>
      </c>
      <c r="J330">
        <f t="shared" si="17"/>
        <v>2024</v>
      </c>
    </row>
    <row r="331" spans="1:10">
      <c r="A331" t="s">
        <v>119</v>
      </c>
      <c r="B331" t="s">
        <v>500</v>
      </c>
      <c r="C331" t="s">
        <v>87</v>
      </c>
      <c r="D331">
        <v>1334</v>
      </c>
      <c r="E331" s="130">
        <v>1</v>
      </c>
      <c r="F331" s="166">
        <v>34.5</v>
      </c>
      <c r="G331" s="162">
        <v>45323</v>
      </c>
      <c r="H331" s="131">
        <f t="shared" si="15"/>
        <v>45323</v>
      </c>
      <c r="I331" s="166">
        <f t="shared" si="16"/>
        <v>34.5</v>
      </c>
      <c r="J331">
        <f t="shared" si="17"/>
        <v>2024</v>
      </c>
    </row>
    <row r="332" spans="1:10">
      <c r="A332" t="s">
        <v>119</v>
      </c>
      <c r="B332" t="s">
        <v>553</v>
      </c>
      <c r="C332" t="s">
        <v>87</v>
      </c>
      <c r="D332">
        <v>1342</v>
      </c>
      <c r="E332" s="130">
        <v>2</v>
      </c>
      <c r="F332" s="166">
        <v>69.819999999999993</v>
      </c>
      <c r="G332" s="162">
        <v>45323</v>
      </c>
      <c r="H332" s="131">
        <f t="shared" si="15"/>
        <v>45323</v>
      </c>
      <c r="I332" s="166">
        <f t="shared" si="16"/>
        <v>139.63999999999999</v>
      </c>
      <c r="J332">
        <f t="shared" si="17"/>
        <v>2024</v>
      </c>
    </row>
    <row r="333" spans="1:10">
      <c r="A333" t="s">
        <v>119</v>
      </c>
      <c r="B333" t="s">
        <v>574</v>
      </c>
      <c r="C333" t="s">
        <v>87</v>
      </c>
      <c r="D333">
        <v>1351</v>
      </c>
      <c r="E333" s="130">
        <v>1.5</v>
      </c>
      <c r="F333" s="166">
        <v>75.64</v>
      </c>
      <c r="G333" s="162">
        <v>45323</v>
      </c>
      <c r="H333" s="131">
        <f t="shared" si="15"/>
        <v>45323</v>
      </c>
      <c r="I333" s="166">
        <f t="shared" si="16"/>
        <v>113.46000000000001</v>
      </c>
      <c r="J333">
        <f t="shared" si="17"/>
        <v>2024</v>
      </c>
    </row>
    <row r="334" spans="1:10">
      <c r="A334" t="s">
        <v>120</v>
      </c>
      <c r="B334" t="s">
        <v>1411</v>
      </c>
      <c r="C334" t="s">
        <v>87</v>
      </c>
      <c r="D334">
        <v>1880</v>
      </c>
      <c r="E334" s="130">
        <v>2</v>
      </c>
      <c r="F334" s="166">
        <v>66.150000000000006</v>
      </c>
      <c r="G334" s="162">
        <v>45323</v>
      </c>
      <c r="H334" s="131">
        <f t="shared" si="15"/>
        <v>45323</v>
      </c>
      <c r="I334" s="166">
        <f t="shared" si="16"/>
        <v>132.30000000000001</v>
      </c>
      <c r="J334">
        <f t="shared" si="17"/>
        <v>2024</v>
      </c>
    </row>
    <row r="335" spans="1:10">
      <c r="A335" t="s">
        <v>120</v>
      </c>
      <c r="B335" t="s">
        <v>1410</v>
      </c>
      <c r="C335" t="s">
        <v>87</v>
      </c>
      <c r="D335">
        <v>1879</v>
      </c>
      <c r="E335" s="130">
        <v>1</v>
      </c>
      <c r="F335" s="166">
        <v>20.52</v>
      </c>
      <c r="G335" s="162">
        <v>45323</v>
      </c>
      <c r="H335" s="131">
        <f t="shared" si="15"/>
        <v>45323</v>
      </c>
      <c r="I335" s="166">
        <f t="shared" si="16"/>
        <v>20.52</v>
      </c>
      <c r="J335">
        <f t="shared" si="17"/>
        <v>2024</v>
      </c>
    </row>
    <row r="336" spans="1:10">
      <c r="A336" t="s">
        <v>120</v>
      </c>
      <c r="B336" t="s">
        <v>1421</v>
      </c>
      <c r="C336" t="s">
        <v>87</v>
      </c>
      <c r="D336">
        <v>1889</v>
      </c>
      <c r="E336" s="130">
        <v>1</v>
      </c>
      <c r="F336" s="166">
        <v>6.81</v>
      </c>
      <c r="G336" s="162">
        <v>45323</v>
      </c>
      <c r="H336" s="131">
        <f t="shared" si="15"/>
        <v>45323</v>
      </c>
      <c r="I336" s="166">
        <f t="shared" si="16"/>
        <v>6.81</v>
      </c>
      <c r="J336">
        <f t="shared" si="17"/>
        <v>2024</v>
      </c>
    </row>
    <row r="337" spans="1:10">
      <c r="A337" t="s">
        <v>120</v>
      </c>
      <c r="B337" t="s">
        <v>347</v>
      </c>
      <c r="C337" t="s">
        <v>87</v>
      </c>
      <c r="D337">
        <v>1890</v>
      </c>
      <c r="E337" s="130">
        <v>1</v>
      </c>
      <c r="F337" s="166">
        <v>13.1</v>
      </c>
      <c r="G337" s="162">
        <v>45323</v>
      </c>
      <c r="H337" s="131">
        <f t="shared" si="15"/>
        <v>45323</v>
      </c>
      <c r="I337" s="166">
        <f t="shared" si="16"/>
        <v>13.1</v>
      </c>
      <c r="J337">
        <f t="shared" si="17"/>
        <v>2024</v>
      </c>
    </row>
    <row r="338" spans="1:10">
      <c r="A338" t="s">
        <v>120</v>
      </c>
      <c r="B338" t="s">
        <v>1414</v>
      </c>
      <c r="C338" t="s">
        <v>87</v>
      </c>
      <c r="D338">
        <v>1884</v>
      </c>
      <c r="E338" s="130">
        <v>1.5</v>
      </c>
      <c r="F338" s="166">
        <v>7.81</v>
      </c>
      <c r="G338" s="162">
        <v>45323</v>
      </c>
      <c r="H338" s="131">
        <f t="shared" si="15"/>
        <v>45323</v>
      </c>
      <c r="I338" s="166">
        <f t="shared" si="16"/>
        <v>11.715</v>
      </c>
      <c r="J338">
        <f t="shared" si="17"/>
        <v>2024</v>
      </c>
    </row>
    <row r="339" spans="1:10">
      <c r="A339" t="s">
        <v>120</v>
      </c>
      <c r="B339" t="s">
        <v>343</v>
      </c>
      <c r="C339" t="s">
        <v>87</v>
      </c>
      <c r="D339">
        <v>1883</v>
      </c>
      <c r="E339" s="130">
        <v>2</v>
      </c>
      <c r="F339" s="166">
        <v>7.74</v>
      </c>
      <c r="G339" s="162">
        <v>45323</v>
      </c>
      <c r="H339" s="131">
        <f t="shared" si="15"/>
        <v>45323</v>
      </c>
      <c r="I339" s="166">
        <f t="shared" si="16"/>
        <v>15.48</v>
      </c>
      <c r="J339">
        <f t="shared" si="17"/>
        <v>2024</v>
      </c>
    </row>
    <row r="340" spans="1:10">
      <c r="A340" t="s">
        <v>120</v>
      </c>
      <c r="B340" t="s">
        <v>1409</v>
      </c>
      <c r="C340" t="s">
        <v>87</v>
      </c>
      <c r="D340">
        <v>1878</v>
      </c>
      <c r="E340" s="130">
        <v>4</v>
      </c>
      <c r="F340" s="166">
        <v>31</v>
      </c>
      <c r="G340" s="162">
        <v>45323</v>
      </c>
      <c r="H340" s="131">
        <f t="shared" si="15"/>
        <v>45323</v>
      </c>
      <c r="I340" s="166">
        <f t="shared" si="16"/>
        <v>124</v>
      </c>
      <c r="J340">
        <f t="shared" si="17"/>
        <v>2024</v>
      </c>
    </row>
    <row r="341" spans="1:10">
      <c r="A341" t="s">
        <v>120</v>
      </c>
      <c r="B341" t="s">
        <v>1417</v>
      </c>
      <c r="C341" t="s">
        <v>87</v>
      </c>
      <c r="D341">
        <v>1886</v>
      </c>
      <c r="E341" s="130">
        <v>1</v>
      </c>
      <c r="F341" s="166">
        <v>10.51</v>
      </c>
      <c r="G341" s="162">
        <v>45323</v>
      </c>
      <c r="H341" s="131">
        <f t="shared" si="15"/>
        <v>45323</v>
      </c>
      <c r="I341" s="166">
        <f t="shared" si="16"/>
        <v>10.51</v>
      </c>
      <c r="J341">
        <f t="shared" si="17"/>
        <v>2024</v>
      </c>
    </row>
    <row r="342" spans="1:10">
      <c r="A342" t="s">
        <v>120</v>
      </c>
      <c r="B342" t="s">
        <v>1405</v>
      </c>
      <c r="C342" t="s">
        <v>87</v>
      </c>
      <c r="D342">
        <v>1875</v>
      </c>
      <c r="E342" s="130">
        <v>15</v>
      </c>
      <c r="F342" s="166">
        <v>26.75</v>
      </c>
      <c r="G342" s="162">
        <v>45323</v>
      </c>
      <c r="H342" s="131">
        <f t="shared" si="15"/>
        <v>45323</v>
      </c>
      <c r="I342" s="166">
        <f t="shared" si="16"/>
        <v>401.25</v>
      </c>
      <c r="J342">
        <f t="shared" si="17"/>
        <v>2024</v>
      </c>
    </row>
    <row r="343" spans="1:10">
      <c r="A343" t="s">
        <v>120</v>
      </c>
      <c r="B343" t="s">
        <v>1420</v>
      </c>
      <c r="C343" t="s">
        <v>87</v>
      </c>
      <c r="D343">
        <v>1887</v>
      </c>
      <c r="E343" s="130">
        <v>0.5</v>
      </c>
      <c r="F343" s="166">
        <v>29.1</v>
      </c>
      <c r="G343" s="162">
        <v>45323</v>
      </c>
      <c r="H343" s="131">
        <f t="shared" si="15"/>
        <v>45323</v>
      </c>
      <c r="I343" s="166">
        <f t="shared" si="16"/>
        <v>14.55</v>
      </c>
      <c r="J343">
        <f t="shared" si="17"/>
        <v>2024</v>
      </c>
    </row>
    <row r="344" spans="1:10">
      <c r="A344" t="s">
        <v>120</v>
      </c>
      <c r="B344" t="s">
        <v>1424</v>
      </c>
      <c r="C344" t="s">
        <v>87</v>
      </c>
      <c r="D344">
        <v>1894</v>
      </c>
      <c r="E344" s="130">
        <v>2</v>
      </c>
      <c r="F344" s="166">
        <v>29</v>
      </c>
      <c r="G344" s="162">
        <v>45323</v>
      </c>
      <c r="H344" s="131">
        <f t="shared" si="15"/>
        <v>45323</v>
      </c>
      <c r="I344" s="166">
        <f t="shared" si="16"/>
        <v>58</v>
      </c>
      <c r="J344">
        <f t="shared" si="17"/>
        <v>2024</v>
      </c>
    </row>
    <row r="345" spans="1:10">
      <c r="A345" t="s">
        <v>120</v>
      </c>
      <c r="B345" t="s">
        <v>1428</v>
      </c>
      <c r="C345" t="s">
        <v>87</v>
      </c>
      <c r="D345">
        <v>2181</v>
      </c>
      <c r="E345" s="130">
        <v>3</v>
      </c>
      <c r="F345" s="166">
        <v>30.74</v>
      </c>
      <c r="G345" s="162">
        <v>45323</v>
      </c>
      <c r="H345" s="131">
        <f t="shared" si="15"/>
        <v>45323</v>
      </c>
      <c r="I345" s="166">
        <f t="shared" si="16"/>
        <v>92.22</v>
      </c>
      <c r="J345">
        <f t="shared" si="17"/>
        <v>2024</v>
      </c>
    </row>
    <row r="346" spans="1:10">
      <c r="A346" t="s">
        <v>120</v>
      </c>
      <c r="B346" t="s">
        <v>349</v>
      </c>
      <c r="C346" t="s">
        <v>87</v>
      </c>
      <c r="D346">
        <v>1895</v>
      </c>
      <c r="E346" s="130">
        <v>1</v>
      </c>
      <c r="F346" s="166">
        <v>31.3</v>
      </c>
      <c r="G346" s="162">
        <v>45323</v>
      </c>
      <c r="H346" s="131">
        <f t="shared" si="15"/>
        <v>45323</v>
      </c>
      <c r="I346" s="166">
        <f t="shared" si="16"/>
        <v>31.3</v>
      </c>
      <c r="J346">
        <f t="shared" si="17"/>
        <v>2024</v>
      </c>
    </row>
    <row r="347" spans="1:10">
      <c r="A347" t="s">
        <v>120</v>
      </c>
      <c r="B347" t="s">
        <v>1423</v>
      </c>
      <c r="C347" t="s">
        <v>87</v>
      </c>
      <c r="D347">
        <v>1893</v>
      </c>
      <c r="E347" s="130">
        <v>1</v>
      </c>
      <c r="F347" s="166">
        <v>36.43</v>
      </c>
      <c r="G347" s="162">
        <v>45323</v>
      </c>
      <c r="H347" s="131">
        <f t="shared" si="15"/>
        <v>45323</v>
      </c>
      <c r="I347" s="166">
        <f t="shared" si="16"/>
        <v>36.43</v>
      </c>
      <c r="J347">
        <f t="shared" si="17"/>
        <v>2024</v>
      </c>
    </row>
    <row r="348" spans="1:10">
      <c r="A348" t="s">
        <v>313</v>
      </c>
      <c r="B348" t="s">
        <v>1070</v>
      </c>
      <c r="C348" t="s">
        <v>87</v>
      </c>
      <c r="D348">
        <v>1132</v>
      </c>
      <c r="E348" s="130">
        <v>3</v>
      </c>
      <c r="F348" s="166">
        <v>17.89</v>
      </c>
      <c r="G348" s="162">
        <v>45323</v>
      </c>
      <c r="H348" s="131">
        <f t="shared" si="15"/>
        <v>45323</v>
      </c>
      <c r="I348" s="166">
        <f t="shared" si="16"/>
        <v>53.67</v>
      </c>
      <c r="J348">
        <f t="shared" si="17"/>
        <v>2024</v>
      </c>
    </row>
    <row r="349" spans="1:10">
      <c r="A349" t="s">
        <v>313</v>
      </c>
      <c r="B349" t="s">
        <v>1084</v>
      </c>
      <c r="C349" t="s">
        <v>87</v>
      </c>
      <c r="D349">
        <v>1146</v>
      </c>
      <c r="E349" s="130">
        <v>1</v>
      </c>
      <c r="F349" s="166">
        <v>4.1100000000000003</v>
      </c>
      <c r="G349" s="162">
        <v>45323</v>
      </c>
      <c r="H349" s="131">
        <f t="shared" si="15"/>
        <v>45323</v>
      </c>
      <c r="I349" s="166">
        <f t="shared" si="16"/>
        <v>4.1100000000000003</v>
      </c>
      <c r="J349">
        <f t="shared" si="17"/>
        <v>2024</v>
      </c>
    </row>
    <row r="350" spans="1:10">
      <c r="A350" t="s">
        <v>116</v>
      </c>
      <c r="B350" t="s">
        <v>778</v>
      </c>
      <c r="C350" t="s">
        <v>87</v>
      </c>
      <c r="D350">
        <v>6083</v>
      </c>
      <c r="E350" s="130">
        <v>24</v>
      </c>
      <c r="F350" s="166">
        <v>18.899999999999999</v>
      </c>
      <c r="G350" s="162">
        <v>45323</v>
      </c>
      <c r="H350" s="131">
        <f t="shared" si="15"/>
        <v>45323</v>
      </c>
      <c r="I350" s="166">
        <f t="shared" si="16"/>
        <v>453.59999999999997</v>
      </c>
      <c r="J350">
        <f t="shared" si="17"/>
        <v>2024</v>
      </c>
    </row>
    <row r="351" spans="1:10">
      <c r="A351" t="s">
        <v>116</v>
      </c>
      <c r="B351" t="s">
        <v>773</v>
      </c>
      <c r="C351" t="s">
        <v>87</v>
      </c>
      <c r="D351">
        <v>6084</v>
      </c>
      <c r="E351" s="130">
        <v>3</v>
      </c>
      <c r="F351" s="166">
        <v>8.9</v>
      </c>
      <c r="G351" s="162">
        <v>45323</v>
      </c>
      <c r="H351" s="131">
        <f t="shared" si="15"/>
        <v>45323</v>
      </c>
      <c r="I351" s="166">
        <f t="shared" si="16"/>
        <v>26.700000000000003</v>
      </c>
      <c r="J351">
        <f t="shared" si="17"/>
        <v>2024</v>
      </c>
    </row>
    <row r="352" spans="1:10">
      <c r="A352" t="s">
        <v>116</v>
      </c>
      <c r="B352" t="s">
        <v>789</v>
      </c>
      <c r="C352" t="s">
        <v>87</v>
      </c>
      <c r="D352">
        <v>6085</v>
      </c>
      <c r="E352" s="130">
        <v>5.5</v>
      </c>
      <c r="F352" s="166">
        <v>12.9</v>
      </c>
      <c r="G352" s="162">
        <v>45323</v>
      </c>
      <c r="H352" s="131">
        <f t="shared" si="15"/>
        <v>45323</v>
      </c>
      <c r="I352" s="166">
        <f t="shared" si="16"/>
        <v>70.95</v>
      </c>
      <c r="J352">
        <f t="shared" si="17"/>
        <v>2024</v>
      </c>
    </row>
    <row r="353" spans="1:10">
      <c r="A353" t="s">
        <v>116</v>
      </c>
      <c r="B353" t="s">
        <v>209</v>
      </c>
      <c r="C353" t="s">
        <v>87</v>
      </c>
      <c r="D353">
        <v>1494</v>
      </c>
      <c r="E353" s="130">
        <v>5.7</v>
      </c>
      <c r="F353" s="166">
        <v>12.9</v>
      </c>
      <c r="G353" s="162">
        <v>45323</v>
      </c>
      <c r="H353" s="131">
        <f t="shared" si="15"/>
        <v>45323</v>
      </c>
      <c r="I353" s="166">
        <f t="shared" si="16"/>
        <v>73.53</v>
      </c>
      <c r="J353">
        <f t="shared" si="17"/>
        <v>2024</v>
      </c>
    </row>
    <row r="354" spans="1:10">
      <c r="A354" t="s">
        <v>116</v>
      </c>
      <c r="B354" t="s">
        <v>794</v>
      </c>
      <c r="C354" t="s">
        <v>87</v>
      </c>
      <c r="D354">
        <v>6088</v>
      </c>
      <c r="E354" s="130">
        <v>1.4</v>
      </c>
      <c r="F354" s="166">
        <v>12.9</v>
      </c>
      <c r="G354" s="162">
        <v>45323</v>
      </c>
      <c r="H354" s="131">
        <f t="shared" si="15"/>
        <v>45323</v>
      </c>
      <c r="I354" s="166">
        <f t="shared" si="16"/>
        <v>18.059999999999999</v>
      </c>
      <c r="J354">
        <f t="shared" si="17"/>
        <v>2024</v>
      </c>
    </row>
    <row r="355" spans="1:10">
      <c r="A355" t="s">
        <v>116</v>
      </c>
      <c r="B355" t="s">
        <v>760</v>
      </c>
      <c r="C355" t="s">
        <v>87</v>
      </c>
      <c r="D355">
        <v>6086</v>
      </c>
      <c r="E355" s="130">
        <v>3.6</v>
      </c>
      <c r="F355" s="166">
        <v>3.6</v>
      </c>
      <c r="G355" s="162">
        <v>45323</v>
      </c>
      <c r="H355" s="131">
        <f t="shared" si="15"/>
        <v>45323</v>
      </c>
      <c r="I355" s="166">
        <f t="shared" si="16"/>
        <v>12.96</v>
      </c>
      <c r="J355">
        <f t="shared" si="17"/>
        <v>2024</v>
      </c>
    </row>
    <row r="356" spans="1:10">
      <c r="A356" t="s">
        <v>116</v>
      </c>
      <c r="B356" t="s">
        <v>779</v>
      </c>
      <c r="C356" t="s">
        <v>87</v>
      </c>
      <c r="D356">
        <v>6087</v>
      </c>
      <c r="E356" s="130">
        <v>1</v>
      </c>
      <c r="F356" s="166">
        <v>8.9</v>
      </c>
      <c r="G356" s="162">
        <v>45323</v>
      </c>
      <c r="H356" s="131">
        <f t="shared" si="15"/>
        <v>45323</v>
      </c>
      <c r="I356" s="166">
        <f t="shared" si="16"/>
        <v>8.9</v>
      </c>
      <c r="J356">
        <f t="shared" si="17"/>
        <v>2024</v>
      </c>
    </row>
    <row r="357" spans="1:10">
      <c r="A357" t="s">
        <v>383</v>
      </c>
      <c r="B357" t="s">
        <v>857</v>
      </c>
      <c r="C357" t="s">
        <v>87</v>
      </c>
      <c r="D357">
        <v>6089</v>
      </c>
      <c r="E357" s="130">
        <v>2</v>
      </c>
      <c r="F357" s="166">
        <v>15.15</v>
      </c>
      <c r="G357" s="162">
        <v>45323</v>
      </c>
      <c r="H357" s="131">
        <f t="shared" si="15"/>
        <v>45323</v>
      </c>
      <c r="I357" s="166">
        <f t="shared" si="16"/>
        <v>30.3</v>
      </c>
      <c r="J357">
        <f t="shared" si="17"/>
        <v>2024</v>
      </c>
    </row>
    <row r="358" spans="1:10">
      <c r="A358" t="s">
        <v>120</v>
      </c>
      <c r="B358" t="s">
        <v>1412</v>
      </c>
      <c r="C358" t="s">
        <v>87</v>
      </c>
      <c r="D358">
        <v>1882</v>
      </c>
      <c r="E358" s="130">
        <v>10</v>
      </c>
      <c r="F358" s="166">
        <v>10.78</v>
      </c>
      <c r="G358" s="162">
        <v>45323</v>
      </c>
      <c r="H358" s="131">
        <f t="shared" si="15"/>
        <v>45323</v>
      </c>
      <c r="I358" s="166">
        <f t="shared" si="16"/>
        <v>107.8</v>
      </c>
      <c r="J358">
        <f t="shared" si="17"/>
        <v>2024</v>
      </c>
    </row>
    <row r="359" spans="1:10">
      <c r="A359" t="s">
        <v>120</v>
      </c>
      <c r="B359" t="s">
        <v>1416</v>
      </c>
      <c r="C359" t="s">
        <v>87</v>
      </c>
      <c r="D359">
        <v>1885</v>
      </c>
      <c r="E359" s="130">
        <v>20</v>
      </c>
      <c r="F359" s="166">
        <v>6.1</v>
      </c>
      <c r="G359" s="162">
        <v>45323</v>
      </c>
      <c r="H359" s="131">
        <f t="shared" si="15"/>
        <v>45323</v>
      </c>
      <c r="I359" s="166">
        <f t="shared" si="16"/>
        <v>122</v>
      </c>
      <c r="J359">
        <f t="shared" si="17"/>
        <v>2024</v>
      </c>
    </row>
    <row r="360" spans="1:10">
      <c r="A360" t="s">
        <v>120</v>
      </c>
      <c r="B360" t="s">
        <v>1422</v>
      </c>
      <c r="C360" t="s">
        <v>87</v>
      </c>
      <c r="D360">
        <v>1891</v>
      </c>
      <c r="E360" s="130">
        <v>1</v>
      </c>
      <c r="F360" s="166">
        <v>28.9</v>
      </c>
      <c r="G360" s="162">
        <v>45323</v>
      </c>
      <c r="H360" s="131">
        <f t="shared" si="15"/>
        <v>45323</v>
      </c>
      <c r="I360" s="166">
        <f t="shared" si="16"/>
        <v>28.9</v>
      </c>
      <c r="J360">
        <f t="shared" si="17"/>
        <v>2024</v>
      </c>
    </row>
    <row r="361" spans="1:10">
      <c r="A361" t="s">
        <v>120</v>
      </c>
      <c r="B361" t="s">
        <v>348</v>
      </c>
      <c r="C361" t="s">
        <v>87</v>
      </c>
      <c r="D361">
        <v>1892</v>
      </c>
      <c r="E361" s="130">
        <v>1</v>
      </c>
      <c r="F361" s="166">
        <v>30.91</v>
      </c>
      <c r="G361" s="162">
        <v>45323</v>
      </c>
      <c r="H361" s="131">
        <f t="shared" si="15"/>
        <v>45323</v>
      </c>
      <c r="I361" s="166">
        <f t="shared" si="16"/>
        <v>30.91</v>
      </c>
      <c r="J361">
        <f t="shared" si="17"/>
        <v>2024</v>
      </c>
    </row>
    <row r="362" spans="1:10">
      <c r="A362" t="s">
        <v>120</v>
      </c>
      <c r="B362" t="s">
        <v>1427</v>
      </c>
      <c r="C362" t="s">
        <v>87</v>
      </c>
      <c r="D362">
        <v>2179</v>
      </c>
      <c r="E362" s="130">
        <v>1</v>
      </c>
      <c r="F362" s="166">
        <v>35.68</v>
      </c>
      <c r="G362" s="162">
        <v>45323</v>
      </c>
      <c r="H362" s="131">
        <f t="shared" si="15"/>
        <v>45323</v>
      </c>
      <c r="I362" s="166">
        <f t="shared" si="16"/>
        <v>35.68</v>
      </c>
      <c r="J362">
        <f t="shared" si="17"/>
        <v>2024</v>
      </c>
    </row>
    <row r="363" spans="1:10">
      <c r="A363" t="s">
        <v>120</v>
      </c>
      <c r="B363" t="s">
        <v>1429</v>
      </c>
      <c r="C363" t="s">
        <v>87</v>
      </c>
      <c r="D363">
        <v>6082</v>
      </c>
      <c r="E363" s="130">
        <v>1</v>
      </c>
      <c r="F363" s="166">
        <v>38.42</v>
      </c>
      <c r="G363" s="162">
        <v>45323</v>
      </c>
      <c r="H363" s="131">
        <f t="shared" si="15"/>
        <v>45323</v>
      </c>
      <c r="I363" s="166">
        <f t="shared" si="16"/>
        <v>38.42</v>
      </c>
      <c r="J363">
        <f t="shared" si="17"/>
        <v>2024</v>
      </c>
    </row>
    <row r="364" spans="1:10">
      <c r="A364" t="s">
        <v>116</v>
      </c>
      <c r="B364" t="s">
        <v>208</v>
      </c>
      <c r="C364" t="s">
        <v>87</v>
      </c>
      <c r="D364">
        <v>1489</v>
      </c>
      <c r="E364" s="130">
        <v>2</v>
      </c>
      <c r="F364" s="166">
        <v>89</v>
      </c>
      <c r="G364" s="162">
        <v>45323</v>
      </c>
      <c r="H364" s="131">
        <f t="shared" si="15"/>
        <v>45323</v>
      </c>
      <c r="I364" s="166">
        <f t="shared" si="16"/>
        <v>178</v>
      </c>
      <c r="J364">
        <f t="shared" si="17"/>
        <v>2024</v>
      </c>
    </row>
    <row r="365" spans="1:10">
      <c r="A365" t="s">
        <v>117</v>
      </c>
      <c r="B365" t="s">
        <v>1037</v>
      </c>
      <c r="C365" t="s">
        <v>87</v>
      </c>
      <c r="D365">
        <v>2969</v>
      </c>
      <c r="E365" s="130">
        <v>12</v>
      </c>
      <c r="F365" s="166">
        <v>8.26</v>
      </c>
      <c r="G365" s="162">
        <v>45323</v>
      </c>
      <c r="H365" s="131">
        <f t="shared" si="15"/>
        <v>45323</v>
      </c>
      <c r="I365" s="166">
        <f t="shared" si="16"/>
        <v>99.12</v>
      </c>
      <c r="J365">
        <f t="shared" si="17"/>
        <v>2024</v>
      </c>
    </row>
    <row r="366" spans="1:10">
      <c r="A366" t="s">
        <v>113</v>
      </c>
      <c r="B366" t="s">
        <v>1318</v>
      </c>
      <c r="C366" t="s">
        <v>87</v>
      </c>
      <c r="D366">
        <v>1796</v>
      </c>
      <c r="E366" s="130">
        <v>5</v>
      </c>
      <c r="F366" s="166">
        <v>38.9</v>
      </c>
      <c r="G366" s="162">
        <v>45323</v>
      </c>
      <c r="H366" s="131">
        <f t="shared" si="15"/>
        <v>45323</v>
      </c>
      <c r="I366" s="166">
        <f t="shared" si="16"/>
        <v>194.5</v>
      </c>
      <c r="J366">
        <f t="shared" si="17"/>
        <v>2024</v>
      </c>
    </row>
    <row r="367" spans="1:10">
      <c r="A367" t="s">
        <v>113</v>
      </c>
      <c r="B367" t="s">
        <v>1311</v>
      </c>
      <c r="C367" t="s">
        <v>87</v>
      </c>
      <c r="D367">
        <v>1790</v>
      </c>
      <c r="E367" s="130">
        <v>14.4</v>
      </c>
      <c r="F367" s="166">
        <v>31</v>
      </c>
      <c r="G367" s="162">
        <v>45323</v>
      </c>
      <c r="H367" s="131">
        <f t="shared" si="15"/>
        <v>45323</v>
      </c>
      <c r="I367" s="166">
        <f t="shared" si="16"/>
        <v>446.40000000000003</v>
      </c>
      <c r="J367">
        <f t="shared" si="17"/>
        <v>2024</v>
      </c>
    </row>
    <row r="368" spans="1:10">
      <c r="A368" t="s">
        <v>404</v>
      </c>
      <c r="B368" t="s">
        <v>803</v>
      </c>
      <c r="C368" t="s">
        <v>87</v>
      </c>
      <c r="D368">
        <v>2719</v>
      </c>
      <c r="E368" s="130">
        <v>1</v>
      </c>
      <c r="F368" s="166">
        <v>2.99</v>
      </c>
      <c r="G368" s="162">
        <v>45323</v>
      </c>
      <c r="H368" s="131">
        <f t="shared" si="15"/>
        <v>45323</v>
      </c>
      <c r="I368" s="166">
        <f t="shared" si="16"/>
        <v>2.99</v>
      </c>
      <c r="J368">
        <f t="shared" si="17"/>
        <v>2024</v>
      </c>
    </row>
    <row r="369" spans="1:10">
      <c r="A369" t="s">
        <v>404</v>
      </c>
      <c r="B369" t="s">
        <v>134</v>
      </c>
      <c r="C369" t="s">
        <v>87</v>
      </c>
      <c r="D369">
        <v>2721</v>
      </c>
      <c r="E369" s="130">
        <v>1</v>
      </c>
      <c r="F369" s="166">
        <v>1.2</v>
      </c>
      <c r="G369" s="162">
        <v>45323</v>
      </c>
      <c r="H369" s="131">
        <f t="shared" si="15"/>
        <v>45323</v>
      </c>
      <c r="I369" s="166">
        <f t="shared" si="16"/>
        <v>1.2</v>
      </c>
      <c r="J369">
        <f t="shared" si="17"/>
        <v>2024</v>
      </c>
    </row>
    <row r="370" spans="1:10">
      <c r="A370" t="s">
        <v>404</v>
      </c>
      <c r="B370" t="s">
        <v>804</v>
      </c>
      <c r="C370" t="s">
        <v>87</v>
      </c>
      <c r="D370">
        <v>2720</v>
      </c>
      <c r="E370" s="130">
        <v>1</v>
      </c>
      <c r="F370" s="166">
        <v>4.5</v>
      </c>
      <c r="G370" s="162">
        <v>45323</v>
      </c>
      <c r="H370" s="131">
        <f t="shared" si="15"/>
        <v>45323</v>
      </c>
      <c r="I370" s="166">
        <f t="shared" si="16"/>
        <v>4.5</v>
      </c>
      <c r="J370">
        <f t="shared" si="17"/>
        <v>2024</v>
      </c>
    </row>
    <row r="371" spans="1:10">
      <c r="A371" t="s">
        <v>313</v>
      </c>
      <c r="B371" t="s">
        <v>1090</v>
      </c>
      <c r="C371" t="s">
        <v>87</v>
      </c>
      <c r="D371">
        <v>1150</v>
      </c>
      <c r="E371" s="130">
        <v>3</v>
      </c>
      <c r="F371" s="166">
        <v>8.68</v>
      </c>
      <c r="G371" s="162">
        <v>45323</v>
      </c>
      <c r="H371" s="131">
        <f t="shared" si="15"/>
        <v>45323</v>
      </c>
      <c r="I371" s="166">
        <f t="shared" si="16"/>
        <v>26.04</v>
      </c>
      <c r="J371">
        <f t="shared" si="17"/>
        <v>2024</v>
      </c>
    </row>
    <row r="372" spans="1:10">
      <c r="A372" t="s">
        <v>313</v>
      </c>
      <c r="B372" t="s">
        <v>1104</v>
      </c>
      <c r="C372" t="s">
        <v>87</v>
      </c>
      <c r="D372">
        <v>1160</v>
      </c>
      <c r="E372" s="130">
        <v>2</v>
      </c>
      <c r="F372" s="166">
        <v>7.87</v>
      </c>
      <c r="G372" s="162">
        <v>45323</v>
      </c>
      <c r="H372" s="131">
        <f t="shared" si="15"/>
        <v>45323</v>
      </c>
      <c r="I372" s="166">
        <f t="shared" si="16"/>
        <v>15.74</v>
      </c>
      <c r="J372">
        <f t="shared" si="17"/>
        <v>2024</v>
      </c>
    </row>
    <row r="373" spans="1:10">
      <c r="A373" t="s">
        <v>313</v>
      </c>
      <c r="B373" t="s">
        <v>1105</v>
      </c>
      <c r="C373" t="s">
        <v>87</v>
      </c>
      <c r="D373">
        <v>1161</v>
      </c>
      <c r="E373" s="130">
        <v>2</v>
      </c>
      <c r="F373" s="166">
        <v>8.4700000000000006</v>
      </c>
      <c r="G373" s="162">
        <v>45323</v>
      </c>
      <c r="H373" s="131">
        <f t="shared" si="15"/>
        <v>45323</v>
      </c>
      <c r="I373" s="166">
        <f t="shared" si="16"/>
        <v>16.940000000000001</v>
      </c>
      <c r="J373">
        <f t="shared" si="17"/>
        <v>2024</v>
      </c>
    </row>
    <row r="374" spans="1:10">
      <c r="A374" t="s">
        <v>313</v>
      </c>
      <c r="B374" t="s">
        <v>1130</v>
      </c>
      <c r="C374" t="s">
        <v>87</v>
      </c>
      <c r="D374">
        <v>1184</v>
      </c>
      <c r="E374" s="130">
        <v>2</v>
      </c>
      <c r="F374" s="166">
        <v>29.46</v>
      </c>
      <c r="G374" s="162">
        <v>45323</v>
      </c>
      <c r="H374" s="131">
        <f t="shared" si="15"/>
        <v>45323</v>
      </c>
      <c r="I374" s="166">
        <f t="shared" si="16"/>
        <v>58.92</v>
      </c>
      <c r="J374">
        <f t="shared" si="17"/>
        <v>2024</v>
      </c>
    </row>
    <row r="375" spans="1:10">
      <c r="A375" t="s">
        <v>313</v>
      </c>
      <c r="B375" t="s">
        <v>1227</v>
      </c>
      <c r="C375" t="s">
        <v>87</v>
      </c>
      <c r="D375">
        <v>1274</v>
      </c>
      <c r="E375" s="130">
        <v>2</v>
      </c>
      <c r="F375" s="166">
        <v>8.0299999999999994</v>
      </c>
      <c r="G375" s="162">
        <v>45323</v>
      </c>
      <c r="H375" s="131">
        <f t="shared" si="15"/>
        <v>45323</v>
      </c>
      <c r="I375" s="166">
        <f t="shared" si="16"/>
        <v>16.059999999999999</v>
      </c>
      <c r="J375">
        <f t="shared" si="17"/>
        <v>2024</v>
      </c>
    </row>
    <row r="376" spans="1:10">
      <c r="A376" t="s">
        <v>313</v>
      </c>
      <c r="B376" t="s">
        <v>1252</v>
      </c>
      <c r="C376" t="s">
        <v>87</v>
      </c>
      <c r="D376">
        <v>1303</v>
      </c>
      <c r="E376" s="130">
        <v>2</v>
      </c>
      <c r="F376" s="166">
        <v>5.69</v>
      </c>
      <c r="G376" s="162">
        <v>45323</v>
      </c>
      <c r="H376" s="131">
        <f t="shared" si="15"/>
        <v>45323</v>
      </c>
      <c r="I376" s="166">
        <f t="shared" si="16"/>
        <v>11.38</v>
      </c>
      <c r="J376">
        <f t="shared" si="17"/>
        <v>2024</v>
      </c>
    </row>
    <row r="377" spans="1:10">
      <c r="A377" t="s">
        <v>313</v>
      </c>
      <c r="B377" t="s">
        <v>1075</v>
      </c>
      <c r="C377" t="s">
        <v>87</v>
      </c>
      <c r="D377">
        <v>1136</v>
      </c>
      <c r="E377" s="130">
        <v>1</v>
      </c>
      <c r="F377" s="166">
        <v>26.45</v>
      </c>
      <c r="G377" s="162">
        <v>45323</v>
      </c>
      <c r="H377" s="131">
        <f t="shared" si="15"/>
        <v>45323</v>
      </c>
      <c r="I377" s="166">
        <f t="shared" si="16"/>
        <v>26.45</v>
      </c>
      <c r="J377">
        <f t="shared" si="17"/>
        <v>2024</v>
      </c>
    </row>
    <row r="378" spans="1:10">
      <c r="A378" t="s">
        <v>350</v>
      </c>
      <c r="B378" t="s">
        <v>1434</v>
      </c>
      <c r="C378" t="s">
        <v>87</v>
      </c>
      <c r="D378">
        <v>1903</v>
      </c>
      <c r="E378" s="130">
        <v>2</v>
      </c>
      <c r="F378" s="166">
        <v>23.03</v>
      </c>
      <c r="G378" s="162">
        <v>45323</v>
      </c>
      <c r="H378" s="131">
        <f t="shared" si="15"/>
        <v>45323</v>
      </c>
      <c r="I378" s="166">
        <f t="shared" si="16"/>
        <v>46.06</v>
      </c>
      <c r="J378">
        <f t="shared" si="17"/>
        <v>2024</v>
      </c>
    </row>
    <row r="379" spans="1:10">
      <c r="A379" t="s">
        <v>350</v>
      </c>
      <c r="B379" t="s">
        <v>1516</v>
      </c>
      <c r="C379" t="s">
        <v>87</v>
      </c>
      <c r="D379">
        <v>1992</v>
      </c>
      <c r="E379" s="130">
        <v>2</v>
      </c>
      <c r="F379" s="166">
        <v>46.71</v>
      </c>
      <c r="G379" s="162">
        <v>45323</v>
      </c>
      <c r="H379" s="131">
        <f t="shared" si="15"/>
        <v>45323</v>
      </c>
      <c r="I379" s="166">
        <f t="shared" si="16"/>
        <v>93.42</v>
      </c>
      <c r="J379">
        <f t="shared" si="17"/>
        <v>2024</v>
      </c>
    </row>
    <row r="380" spans="1:10">
      <c r="A380" t="s">
        <v>118</v>
      </c>
      <c r="B380" t="s">
        <v>230</v>
      </c>
      <c r="C380" t="s">
        <v>87</v>
      </c>
      <c r="D380">
        <v>1597</v>
      </c>
      <c r="E380" s="130">
        <v>2</v>
      </c>
      <c r="F380" s="166">
        <v>23.63</v>
      </c>
      <c r="G380" s="162">
        <v>45323</v>
      </c>
      <c r="H380" s="131">
        <f t="shared" si="15"/>
        <v>45323</v>
      </c>
      <c r="I380" s="166">
        <f t="shared" si="16"/>
        <v>47.26</v>
      </c>
      <c r="J380">
        <f t="shared" si="17"/>
        <v>2024</v>
      </c>
    </row>
    <row r="381" spans="1:10">
      <c r="A381" t="s">
        <v>120</v>
      </c>
      <c r="B381" t="s">
        <v>1410</v>
      </c>
      <c r="C381" t="s">
        <v>87</v>
      </c>
      <c r="D381">
        <v>1879</v>
      </c>
      <c r="E381" s="130">
        <v>1</v>
      </c>
      <c r="F381" s="166">
        <v>20.52</v>
      </c>
      <c r="G381" s="162">
        <v>45352</v>
      </c>
      <c r="H381" s="131">
        <f t="shared" si="15"/>
        <v>45352</v>
      </c>
      <c r="I381" s="166">
        <f t="shared" si="16"/>
        <v>20.52</v>
      </c>
      <c r="J381">
        <f t="shared" si="17"/>
        <v>2024</v>
      </c>
    </row>
    <row r="382" spans="1:10">
      <c r="A382" t="s">
        <v>120</v>
      </c>
      <c r="B382" t="s">
        <v>347</v>
      </c>
      <c r="C382" t="s">
        <v>87</v>
      </c>
      <c r="D382">
        <v>1890</v>
      </c>
      <c r="E382" s="130">
        <v>1</v>
      </c>
      <c r="F382" s="166">
        <v>13.1</v>
      </c>
      <c r="G382" s="162">
        <v>45352</v>
      </c>
      <c r="H382" s="131">
        <f t="shared" si="15"/>
        <v>45352</v>
      </c>
      <c r="I382" s="166">
        <f t="shared" si="16"/>
        <v>13.1</v>
      </c>
      <c r="J382">
        <f t="shared" si="17"/>
        <v>2024</v>
      </c>
    </row>
    <row r="383" spans="1:10">
      <c r="A383" t="s">
        <v>120</v>
      </c>
      <c r="B383" t="s">
        <v>1414</v>
      </c>
      <c r="C383" t="s">
        <v>87</v>
      </c>
      <c r="D383">
        <v>1884</v>
      </c>
      <c r="E383" s="130">
        <v>0.5</v>
      </c>
      <c r="F383" s="166">
        <v>7.81</v>
      </c>
      <c r="G383" s="162">
        <v>45352</v>
      </c>
      <c r="H383" s="131">
        <f t="shared" si="15"/>
        <v>45352</v>
      </c>
      <c r="I383" s="166">
        <f t="shared" si="16"/>
        <v>3.9049999999999998</v>
      </c>
      <c r="J383">
        <f t="shared" si="17"/>
        <v>2024</v>
      </c>
    </row>
    <row r="384" spans="1:10">
      <c r="A384" t="s">
        <v>120</v>
      </c>
      <c r="B384" t="s">
        <v>343</v>
      </c>
      <c r="C384" t="s">
        <v>87</v>
      </c>
      <c r="D384">
        <v>1883</v>
      </c>
      <c r="E384" s="130">
        <v>3</v>
      </c>
      <c r="F384" s="166">
        <v>7.74</v>
      </c>
      <c r="G384" s="162">
        <v>45352</v>
      </c>
      <c r="H384" s="131">
        <f t="shared" si="15"/>
        <v>45352</v>
      </c>
      <c r="I384" s="166">
        <f t="shared" si="16"/>
        <v>23.22</v>
      </c>
      <c r="J384">
        <f t="shared" si="17"/>
        <v>2024</v>
      </c>
    </row>
    <row r="385" spans="1:10">
      <c r="A385" t="s">
        <v>120</v>
      </c>
      <c r="B385" t="s">
        <v>1409</v>
      </c>
      <c r="C385" t="s">
        <v>87</v>
      </c>
      <c r="D385">
        <v>1878</v>
      </c>
      <c r="E385" s="130">
        <v>3</v>
      </c>
      <c r="F385" s="166">
        <v>31</v>
      </c>
      <c r="G385" s="162">
        <v>45352</v>
      </c>
      <c r="H385" s="131">
        <f t="shared" si="15"/>
        <v>45352</v>
      </c>
      <c r="I385" s="166">
        <f t="shared" si="16"/>
        <v>93</v>
      </c>
      <c r="J385">
        <f t="shared" si="17"/>
        <v>2024</v>
      </c>
    </row>
    <row r="386" spans="1:10">
      <c r="A386" t="s">
        <v>120</v>
      </c>
      <c r="B386" t="s">
        <v>1417</v>
      </c>
      <c r="C386" t="s">
        <v>87</v>
      </c>
      <c r="D386">
        <v>1886</v>
      </c>
      <c r="E386" s="130">
        <v>8</v>
      </c>
      <c r="F386" s="166">
        <v>10.51</v>
      </c>
      <c r="G386" s="162">
        <v>45352</v>
      </c>
      <c r="H386" s="131">
        <f t="shared" ref="H386:H449" si="18">DATE(YEAR(G386),MONTH(G386),1)</f>
        <v>45352</v>
      </c>
      <c r="I386" s="166">
        <f t="shared" ref="I386:I449" si="19">E386*F386</f>
        <v>84.08</v>
      </c>
      <c r="J386">
        <f t="shared" ref="J386:J449" si="20">YEAR(G386)</f>
        <v>2024</v>
      </c>
    </row>
    <row r="387" spans="1:10">
      <c r="A387" t="s">
        <v>120</v>
      </c>
      <c r="B387" t="s">
        <v>1412</v>
      </c>
      <c r="C387" t="s">
        <v>87</v>
      </c>
      <c r="D387">
        <v>1882</v>
      </c>
      <c r="E387" s="130">
        <v>1</v>
      </c>
      <c r="F387" s="166">
        <v>10.78</v>
      </c>
      <c r="G387" s="162">
        <v>45352</v>
      </c>
      <c r="H387" s="131">
        <f t="shared" si="18"/>
        <v>45352</v>
      </c>
      <c r="I387" s="166">
        <f t="shared" si="19"/>
        <v>10.78</v>
      </c>
      <c r="J387">
        <f t="shared" si="20"/>
        <v>2024</v>
      </c>
    </row>
    <row r="388" spans="1:10">
      <c r="A388" t="s">
        <v>120</v>
      </c>
      <c r="B388" t="s">
        <v>1405</v>
      </c>
      <c r="C388" t="s">
        <v>87</v>
      </c>
      <c r="D388">
        <v>1875</v>
      </c>
      <c r="E388" s="130">
        <v>12</v>
      </c>
      <c r="F388" s="166">
        <v>26.75</v>
      </c>
      <c r="G388" s="162">
        <v>45352</v>
      </c>
      <c r="H388" s="131">
        <f t="shared" si="18"/>
        <v>45352</v>
      </c>
      <c r="I388" s="166">
        <f t="shared" si="19"/>
        <v>321</v>
      </c>
      <c r="J388">
        <f t="shared" si="20"/>
        <v>2024</v>
      </c>
    </row>
    <row r="389" spans="1:10">
      <c r="A389" t="s">
        <v>120</v>
      </c>
      <c r="B389" t="s">
        <v>1420</v>
      </c>
      <c r="C389" t="s">
        <v>87</v>
      </c>
      <c r="D389">
        <v>1887</v>
      </c>
      <c r="E389" s="130">
        <v>0.5</v>
      </c>
      <c r="F389" s="166">
        <v>29.1</v>
      </c>
      <c r="G389" s="162">
        <v>45352</v>
      </c>
      <c r="H389" s="131">
        <f t="shared" si="18"/>
        <v>45352</v>
      </c>
      <c r="I389" s="166">
        <f t="shared" si="19"/>
        <v>14.55</v>
      </c>
      <c r="J389">
        <f t="shared" si="20"/>
        <v>2024</v>
      </c>
    </row>
    <row r="390" spans="1:10">
      <c r="A390" t="s">
        <v>120</v>
      </c>
      <c r="B390" t="s">
        <v>1424</v>
      </c>
      <c r="C390" t="s">
        <v>87</v>
      </c>
      <c r="D390">
        <v>1894</v>
      </c>
      <c r="E390" s="130">
        <v>2</v>
      </c>
      <c r="F390" s="166">
        <v>29</v>
      </c>
      <c r="G390" s="162">
        <v>45352</v>
      </c>
      <c r="H390" s="131">
        <f t="shared" si="18"/>
        <v>45352</v>
      </c>
      <c r="I390" s="166">
        <f t="shared" si="19"/>
        <v>58</v>
      </c>
      <c r="J390">
        <f t="shared" si="20"/>
        <v>2024</v>
      </c>
    </row>
    <row r="391" spans="1:10">
      <c r="A391" t="s">
        <v>120</v>
      </c>
      <c r="B391" t="s">
        <v>1428</v>
      </c>
      <c r="C391" t="s">
        <v>87</v>
      </c>
      <c r="D391">
        <v>2181</v>
      </c>
      <c r="E391" s="130">
        <v>3</v>
      </c>
      <c r="F391" s="166">
        <v>30.74</v>
      </c>
      <c r="G391" s="162">
        <v>45352</v>
      </c>
      <c r="H391" s="131">
        <f t="shared" si="18"/>
        <v>45352</v>
      </c>
      <c r="I391" s="166">
        <f t="shared" si="19"/>
        <v>92.22</v>
      </c>
      <c r="J391">
        <f t="shared" si="20"/>
        <v>2024</v>
      </c>
    </row>
    <row r="392" spans="1:10">
      <c r="A392" t="s">
        <v>120</v>
      </c>
      <c r="B392" t="s">
        <v>1422</v>
      </c>
      <c r="C392" t="s">
        <v>87</v>
      </c>
      <c r="D392">
        <v>1891</v>
      </c>
      <c r="E392" s="130">
        <v>1</v>
      </c>
      <c r="F392" s="166">
        <v>28.9</v>
      </c>
      <c r="G392" s="162">
        <v>45352</v>
      </c>
      <c r="H392" s="131">
        <f t="shared" si="18"/>
        <v>45352</v>
      </c>
      <c r="I392" s="166">
        <f t="shared" si="19"/>
        <v>28.9</v>
      </c>
      <c r="J392">
        <f t="shared" si="20"/>
        <v>2024</v>
      </c>
    </row>
    <row r="393" spans="1:10">
      <c r="A393" t="s">
        <v>1565</v>
      </c>
      <c r="B393" t="s">
        <v>1587</v>
      </c>
      <c r="C393" t="s">
        <v>87</v>
      </c>
      <c r="D393">
        <v>2055</v>
      </c>
      <c r="E393" s="130">
        <v>1</v>
      </c>
      <c r="F393" s="166">
        <v>31.3</v>
      </c>
      <c r="G393" s="162">
        <v>45352</v>
      </c>
      <c r="H393" s="131">
        <f t="shared" si="18"/>
        <v>45352</v>
      </c>
      <c r="I393" s="166">
        <f t="shared" si="19"/>
        <v>31.3</v>
      </c>
      <c r="J393">
        <f t="shared" si="20"/>
        <v>2024</v>
      </c>
    </row>
    <row r="394" spans="1:10">
      <c r="A394" t="s">
        <v>1565</v>
      </c>
      <c r="B394" t="s">
        <v>1588</v>
      </c>
      <c r="C394" t="s">
        <v>87</v>
      </c>
      <c r="D394">
        <v>2056</v>
      </c>
      <c r="E394" s="130">
        <v>1</v>
      </c>
      <c r="F394" s="166">
        <v>31.96</v>
      </c>
      <c r="G394" s="162">
        <v>45352</v>
      </c>
      <c r="H394" s="131">
        <f t="shared" si="18"/>
        <v>45352</v>
      </c>
      <c r="I394" s="166">
        <f t="shared" si="19"/>
        <v>31.96</v>
      </c>
      <c r="J394">
        <f t="shared" si="20"/>
        <v>2024</v>
      </c>
    </row>
    <row r="395" spans="1:10">
      <c r="A395" t="s">
        <v>1565</v>
      </c>
      <c r="B395" t="s">
        <v>1568</v>
      </c>
      <c r="C395" t="s">
        <v>87</v>
      </c>
      <c r="D395">
        <v>2041</v>
      </c>
      <c r="E395" s="130">
        <v>1</v>
      </c>
      <c r="F395" s="166">
        <v>32.31</v>
      </c>
      <c r="G395" s="162">
        <v>45352</v>
      </c>
      <c r="H395" s="131">
        <f t="shared" si="18"/>
        <v>45352</v>
      </c>
      <c r="I395" s="166">
        <f t="shared" si="19"/>
        <v>32.31</v>
      </c>
      <c r="J395">
        <f t="shared" si="20"/>
        <v>2024</v>
      </c>
    </row>
    <row r="396" spans="1:10">
      <c r="A396" t="s">
        <v>1565</v>
      </c>
      <c r="B396" t="s">
        <v>1577</v>
      </c>
      <c r="C396" t="s">
        <v>87</v>
      </c>
      <c r="D396">
        <v>2044</v>
      </c>
      <c r="E396" s="130">
        <v>0.5</v>
      </c>
      <c r="F396" s="166">
        <v>25.35</v>
      </c>
      <c r="G396" s="162">
        <v>45352</v>
      </c>
      <c r="H396" s="131">
        <f t="shared" si="18"/>
        <v>45352</v>
      </c>
      <c r="I396" s="166">
        <f t="shared" si="19"/>
        <v>12.675000000000001</v>
      </c>
      <c r="J396">
        <f t="shared" si="20"/>
        <v>2024</v>
      </c>
    </row>
    <row r="397" spans="1:10">
      <c r="A397" t="s">
        <v>1565</v>
      </c>
      <c r="B397" t="s">
        <v>1582</v>
      </c>
      <c r="C397" t="s">
        <v>87</v>
      </c>
      <c r="D397">
        <v>2049</v>
      </c>
      <c r="E397" s="130">
        <v>0.5</v>
      </c>
      <c r="F397" s="166">
        <v>33.700000000000003</v>
      </c>
      <c r="G397" s="162">
        <v>45352</v>
      </c>
      <c r="H397" s="131">
        <f t="shared" si="18"/>
        <v>45352</v>
      </c>
      <c r="I397" s="166">
        <f t="shared" si="19"/>
        <v>16.850000000000001</v>
      </c>
      <c r="J397">
        <f t="shared" si="20"/>
        <v>2024</v>
      </c>
    </row>
    <row r="398" spans="1:10">
      <c r="A398" t="s">
        <v>1565</v>
      </c>
      <c r="B398" t="s">
        <v>1578</v>
      </c>
      <c r="C398" t="s">
        <v>87</v>
      </c>
      <c r="D398">
        <v>2045</v>
      </c>
      <c r="E398" s="130">
        <v>0.5</v>
      </c>
      <c r="F398" s="166">
        <v>31.96</v>
      </c>
      <c r="G398" s="162">
        <v>45352</v>
      </c>
      <c r="H398" s="131">
        <f t="shared" si="18"/>
        <v>45352</v>
      </c>
      <c r="I398" s="166">
        <f t="shared" si="19"/>
        <v>15.98</v>
      </c>
      <c r="J398">
        <f t="shared" si="20"/>
        <v>2024</v>
      </c>
    </row>
    <row r="399" spans="1:10">
      <c r="A399" t="s">
        <v>1565</v>
      </c>
      <c r="B399" t="s">
        <v>1580</v>
      </c>
      <c r="C399" t="s">
        <v>87</v>
      </c>
      <c r="D399">
        <v>2047</v>
      </c>
      <c r="E399" s="130">
        <v>0.5</v>
      </c>
      <c r="F399" s="166">
        <v>29</v>
      </c>
      <c r="G399" s="162">
        <v>45352</v>
      </c>
      <c r="H399" s="131">
        <f t="shared" si="18"/>
        <v>45352</v>
      </c>
      <c r="I399" s="166">
        <f t="shared" si="19"/>
        <v>14.5</v>
      </c>
      <c r="J399">
        <f t="shared" si="20"/>
        <v>2024</v>
      </c>
    </row>
    <row r="400" spans="1:10">
      <c r="A400" t="s">
        <v>1565</v>
      </c>
      <c r="B400" t="s">
        <v>1567</v>
      </c>
      <c r="C400" t="s">
        <v>87</v>
      </c>
      <c r="D400">
        <v>2040</v>
      </c>
      <c r="E400" s="130">
        <v>0.5</v>
      </c>
      <c r="F400" s="166">
        <v>31.78</v>
      </c>
      <c r="G400" s="162">
        <v>45352</v>
      </c>
      <c r="H400" s="131">
        <f t="shared" si="18"/>
        <v>45352</v>
      </c>
      <c r="I400" s="166">
        <f t="shared" si="19"/>
        <v>15.89</v>
      </c>
      <c r="J400">
        <f t="shared" si="20"/>
        <v>2024</v>
      </c>
    </row>
    <row r="401" spans="1:10">
      <c r="A401" t="s">
        <v>1565</v>
      </c>
      <c r="B401" t="s">
        <v>1581</v>
      </c>
      <c r="C401" t="s">
        <v>87</v>
      </c>
      <c r="D401">
        <v>2048</v>
      </c>
      <c r="E401" s="130">
        <v>0.5</v>
      </c>
      <c r="F401" s="166">
        <v>53.94</v>
      </c>
      <c r="G401" s="162">
        <v>45352</v>
      </c>
      <c r="H401" s="131">
        <f t="shared" si="18"/>
        <v>45352</v>
      </c>
      <c r="I401" s="166">
        <f t="shared" si="19"/>
        <v>26.97</v>
      </c>
      <c r="J401">
        <f t="shared" si="20"/>
        <v>2024</v>
      </c>
    </row>
    <row r="402" spans="1:10">
      <c r="A402" t="s">
        <v>119</v>
      </c>
      <c r="B402" t="s">
        <v>476</v>
      </c>
      <c r="C402" t="s">
        <v>87</v>
      </c>
      <c r="D402">
        <v>1349</v>
      </c>
      <c r="E402" s="130">
        <v>2</v>
      </c>
      <c r="F402" s="166">
        <v>55.41</v>
      </c>
      <c r="G402" s="162">
        <v>45352</v>
      </c>
      <c r="H402" s="131">
        <f t="shared" si="18"/>
        <v>45352</v>
      </c>
      <c r="I402" s="166">
        <f t="shared" si="19"/>
        <v>110.82</v>
      </c>
      <c r="J402">
        <f t="shared" si="20"/>
        <v>2024</v>
      </c>
    </row>
    <row r="403" spans="1:10">
      <c r="A403" t="s">
        <v>119</v>
      </c>
      <c r="B403" t="s">
        <v>130</v>
      </c>
      <c r="C403" t="s">
        <v>87</v>
      </c>
      <c r="D403">
        <v>1329</v>
      </c>
      <c r="E403" s="130">
        <v>0.5</v>
      </c>
      <c r="F403" s="166">
        <v>16.5</v>
      </c>
      <c r="G403" s="162">
        <v>45352</v>
      </c>
      <c r="H403" s="131">
        <f t="shared" si="18"/>
        <v>45352</v>
      </c>
      <c r="I403" s="166">
        <f t="shared" si="19"/>
        <v>8.25</v>
      </c>
      <c r="J403">
        <f t="shared" si="20"/>
        <v>2024</v>
      </c>
    </row>
    <row r="404" spans="1:10">
      <c r="A404" t="s">
        <v>119</v>
      </c>
      <c r="B404" t="s">
        <v>489</v>
      </c>
      <c r="C404" t="s">
        <v>87</v>
      </c>
      <c r="D404">
        <v>1325</v>
      </c>
      <c r="E404" s="130">
        <v>0.5</v>
      </c>
      <c r="F404" s="166">
        <v>16.5</v>
      </c>
      <c r="G404" s="162">
        <v>45352</v>
      </c>
      <c r="H404" s="131">
        <f t="shared" si="18"/>
        <v>45352</v>
      </c>
      <c r="I404" s="166">
        <f t="shared" si="19"/>
        <v>8.25</v>
      </c>
      <c r="J404">
        <f t="shared" si="20"/>
        <v>2024</v>
      </c>
    </row>
    <row r="405" spans="1:10">
      <c r="A405" t="s">
        <v>119</v>
      </c>
      <c r="B405" t="s">
        <v>563</v>
      </c>
      <c r="C405" t="s">
        <v>87</v>
      </c>
      <c r="D405">
        <v>1345</v>
      </c>
      <c r="E405" s="130">
        <v>2</v>
      </c>
      <c r="F405" s="166">
        <v>67.430000000000007</v>
      </c>
      <c r="G405" s="162">
        <v>45352</v>
      </c>
      <c r="H405" s="131">
        <f t="shared" si="18"/>
        <v>45352</v>
      </c>
      <c r="I405" s="166">
        <f t="shared" si="19"/>
        <v>134.86000000000001</v>
      </c>
      <c r="J405">
        <f t="shared" si="20"/>
        <v>2024</v>
      </c>
    </row>
    <row r="406" spans="1:10">
      <c r="A406" t="s">
        <v>119</v>
      </c>
      <c r="B406" t="s">
        <v>553</v>
      </c>
      <c r="C406" t="s">
        <v>87</v>
      </c>
      <c r="D406">
        <v>1342</v>
      </c>
      <c r="E406" s="130">
        <v>1.5</v>
      </c>
      <c r="F406" s="166">
        <v>69.819999999999993</v>
      </c>
      <c r="G406" s="162">
        <v>45352</v>
      </c>
      <c r="H406" s="131">
        <f t="shared" si="18"/>
        <v>45352</v>
      </c>
      <c r="I406" s="166">
        <f t="shared" si="19"/>
        <v>104.72999999999999</v>
      </c>
      <c r="J406">
        <f t="shared" si="20"/>
        <v>2024</v>
      </c>
    </row>
    <row r="407" spans="1:10">
      <c r="A407" t="s">
        <v>119</v>
      </c>
      <c r="B407" t="s">
        <v>574</v>
      </c>
      <c r="C407" t="s">
        <v>87</v>
      </c>
      <c r="D407">
        <v>1351</v>
      </c>
      <c r="E407" s="130">
        <v>0.5</v>
      </c>
      <c r="F407" s="166">
        <v>75.64</v>
      </c>
      <c r="G407" s="162">
        <v>45352</v>
      </c>
      <c r="H407" s="131">
        <f t="shared" si="18"/>
        <v>45352</v>
      </c>
      <c r="I407" s="166">
        <f t="shared" si="19"/>
        <v>37.82</v>
      </c>
      <c r="J407">
        <f t="shared" si="20"/>
        <v>2024</v>
      </c>
    </row>
    <row r="408" spans="1:10">
      <c r="A408" t="s">
        <v>119</v>
      </c>
      <c r="B408" t="s">
        <v>584</v>
      </c>
      <c r="C408" t="s">
        <v>87</v>
      </c>
      <c r="D408">
        <v>1362</v>
      </c>
      <c r="E408" s="130">
        <v>13</v>
      </c>
      <c r="F408" s="166">
        <v>6.27</v>
      </c>
      <c r="G408" s="162">
        <v>45352</v>
      </c>
      <c r="H408" s="131">
        <f t="shared" si="18"/>
        <v>45352</v>
      </c>
      <c r="I408" s="166">
        <f t="shared" si="19"/>
        <v>81.509999999999991</v>
      </c>
      <c r="J408">
        <f t="shared" si="20"/>
        <v>2024</v>
      </c>
    </row>
    <row r="409" spans="1:10">
      <c r="A409" t="s">
        <v>119</v>
      </c>
      <c r="B409" t="s">
        <v>585</v>
      </c>
      <c r="C409" t="s">
        <v>87</v>
      </c>
      <c r="D409">
        <v>1363</v>
      </c>
      <c r="E409" s="130">
        <v>2</v>
      </c>
      <c r="F409" s="166">
        <v>6.27</v>
      </c>
      <c r="G409" s="162">
        <v>45352</v>
      </c>
      <c r="H409" s="131">
        <f t="shared" si="18"/>
        <v>45352</v>
      </c>
      <c r="I409" s="166">
        <f t="shared" si="19"/>
        <v>12.54</v>
      </c>
      <c r="J409">
        <f t="shared" si="20"/>
        <v>2024</v>
      </c>
    </row>
    <row r="410" spans="1:10">
      <c r="A410" t="s">
        <v>119</v>
      </c>
      <c r="B410" t="s">
        <v>575</v>
      </c>
      <c r="C410" t="s">
        <v>87</v>
      </c>
      <c r="D410">
        <v>1352</v>
      </c>
      <c r="E410" s="130">
        <v>1</v>
      </c>
      <c r="F410" s="166">
        <v>44.18</v>
      </c>
      <c r="G410" s="162">
        <v>45352</v>
      </c>
      <c r="H410" s="131">
        <f t="shared" si="18"/>
        <v>45352</v>
      </c>
      <c r="I410" s="166">
        <f t="shared" si="19"/>
        <v>44.18</v>
      </c>
      <c r="J410">
        <f t="shared" si="20"/>
        <v>2024</v>
      </c>
    </row>
    <row r="411" spans="1:10">
      <c r="A411" t="s">
        <v>119</v>
      </c>
      <c r="B411" t="s">
        <v>500</v>
      </c>
      <c r="C411" t="s">
        <v>87</v>
      </c>
      <c r="D411">
        <v>1334</v>
      </c>
      <c r="E411" s="130">
        <v>1</v>
      </c>
      <c r="F411" s="166">
        <v>34.5</v>
      </c>
      <c r="G411" s="162">
        <v>45352</v>
      </c>
      <c r="H411" s="131">
        <f t="shared" si="18"/>
        <v>45352</v>
      </c>
      <c r="I411" s="166">
        <f t="shared" si="19"/>
        <v>34.5</v>
      </c>
      <c r="J411">
        <f t="shared" si="20"/>
        <v>2024</v>
      </c>
    </row>
    <row r="412" spans="1:10">
      <c r="A412" t="s">
        <v>389</v>
      </c>
      <c r="B412" t="s">
        <v>1337</v>
      </c>
      <c r="C412" t="s">
        <v>87</v>
      </c>
      <c r="D412">
        <v>6080</v>
      </c>
      <c r="E412" s="130">
        <v>4</v>
      </c>
      <c r="F412" s="166">
        <v>25.35</v>
      </c>
      <c r="G412" s="162">
        <v>45352</v>
      </c>
      <c r="H412" s="131">
        <f t="shared" si="18"/>
        <v>45352</v>
      </c>
      <c r="I412" s="166">
        <f t="shared" si="19"/>
        <v>101.4</v>
      </c>
      <c r="J412">
        <f t="shared" si="20"/>
        <v>2024</v>
      </c>
    </row>
    <row r="413" spans="1:10">
      <c r="A413" t="s">
        <v>389</v>
      </c>
      <c r="B413" t="s">
        <v>1338</v>
      </c>
      <c r="C413" t="s">
        <v>87</v>
      </c>
      <c r="D413">
        <v>6081</v>
      </c>
      <c r="E413" s="130">
        <v>4</v>
      </c>
      <c r="F413" s="166">
        <v>18.86</v>
      </c>
      <c r="G413" s="162">
        <v>45352</v>
      </c>
      <c r="H413" s="131">
        <f t="shared" si="18"/>
        <v>45352</v>
      </c>
      <c r="I413" s="166">
        <f t="shared" si="19"/>
        <v>75.44</v>
      </c>
      <c r="J413">
        <f t="shared" si="20"/>
        <v>2024</v>
      </c>
    </row>
    <row r="414" spans="1:10">
      <c r="A414" t="s">
        <v>389</v>
      </c>
      <c r="B414" t="s">
        <v>1339</v>
      </c>
      <c r="C414" t="s">
        <v>87</v>
      </c>
      <c r="D414">
        <v>6079</v>
      </c>
      <c r="E414" s="130">
        <v>3</v>
      </c>
      <c r="F414" s="166">
        <v>24.88</v>
      </c>
      <c r="G414" s="162">
        <v>45352</v>
      </c>
      <c r="H414" s="131">
        <f t="shared" si="18"/>
        <v>45352</v>
      </c>
      <c r="I414" s="166">
        <f t="shared" si="19"/>
        <v>74.64</v>
      </c>
      <c r="J414">
        <f t="shared" si="20"/>
        <v>2024</v>
      </c>
    </row>
    <row r="415" spans="1:10">
      <c r="A415" t="s">
        <v>350</v>
      </c>
      <c r="B415" t="s">
        <v>1443</v>
      </c>
      <c r="C415" t="s">
        <v>87</v>
      </c>
      <c r="D415">
        <v>1913</v>
      </c>
      <c r="E415" s="130">
        <v>1</v>
      </c>
      <c r="F415" s="166">
        <v>45.22</v>
      </c>
      <c r="G415" s="162">
        <v>45352</v>
      </c>
      <c r="H415" s="131">
        <f t="shared" si="18"/>
        <v>45352</v>
      </c>
      <c r="I415" s="166">
        <f t="shared" si="19"/>
        <v>45.22</v>
      </c>
      <c r="J415">
        <f t="shared" si="20"/>
        <v>2024</v>
      </c>
    </row>
    <row r="416" spans="1:10">
      <c r="A416" t="s">
        <v>350</v>
      </c>
      <c r="B416" t="s">
        <v>351</v>
      </c>
      <c r="C416" t="s">
        <v>87</v>
      </c>
      <c r="D416">
        <v>1969</v>
      </c>
      <c r="E416" s="130">
        <v>1</v>
      </c>
      <c r="F416" s="166">
        <v>31.08</v>
      </c>
      <c r="G416" s="162">
        <v>45352</v>
      </c>
      <c r="H416" s="131">
        <f t="shared" si="18"/>
        <v>45352</v>
      </c>
      <c r="I416" s="166">
        <f t="shared" si="19"/>
        <v>31.08</v>
      </c>
      <c r="J416">
        <f t="shared" si="20"/>
        <v>2024</v>
      </c>
    </row>
    <row r="417" spans="1:10">
      <c r="A417" t="s">
        <v>350</v>
      </c>
      <c r="B417" t="s">
        <v>1433</v>
      </c>
      <c r="C417" t="s">
        <v>87</v>
      </c>
      <c r="D417">
        <v>1902</v>
      </c>
      <c r="E417" s="130">
        <v>1</v>
      </c>
      <c r="F417" s="166">
        <v>49.27</v>
      </c>
      <c r="G417" s="162">
        <v>45352</v>
      </c>
      <c r="H417" s="131">
        <f t="shared" si="18"/>
        <v>45352</v>
      </c>
      <c r="I417" s="166">
        <f t="shared" si="19"/>
        <v>49.27</v>
      </c>
      <c r="J417">
        <f t="shared" si="20"/>
        <v>2024</v>
      </c>
    </row>
    <row r="418" spans="1:10">
      <c r="A418" t="s">
        <v>350</v>
      </c>
      <c r="B418" t="s">
        <v>1521</v>
      </c>
      <c r="C418" t="s">
        <v>87</v>
      </c>
      <c r="D418">
        <v>1996</v>
      </c>
      <c r="E418" s="130">
        <v>1</v>
      </c>
      <c r="F418" s="166">
        <v>44.28</v>
      </c>
      <c r="G418" s="162">
        <v>45352</v>
      </c>
      <c r="H418" s="131">
        <f t="shared" si="18"/>
        <v>45352</v>
      </c>
      <c r="I418" s="166">
        <f t="shared" si="19"/>
        <v>44.28</v>
      </c>
      <c r="J418">
        <f t="shared" si="20"/>
        <v>2024</v>
      </c>
    </row>
    <row r="419" spans="1:10">
      <c r="A419" t="s">
        <v>350</v>
      </c>
      <c r="B419" t="s">
        <v>1445</v>
      </c>
      <c r="C419" t="s">
        <v>87</v>
      </c>
      <c r="D419">
        <v>1915</v>
      </c>
      <c r="E419" s="130">
        <v>0.5</v>
      </c>
      <c r="F419" s="166">
        <v>61.22</v>
      </c>
      <c r="G419" s="162">
        <v>45352</v>
      </c>
      <c r="H419" s="131">
        <f t="shared" si="18"/>
        <v>45352</v>
      </c>
      <c r="I419" s="166">
        <f t="shared" si="19"/>
        <v>30.61</v>
      </c>
      <c r="J419">
        <f t="shared" si="20"/>
        <v>2024</v>
      </c>
    </row>
    <row r="420" spans="1:10">
      <c r="A420" t="s">
        <v>350</v>
      </c>
      <c r="B420" t="s">
        <v>352</v>
      </c>
      <c r="C420" t="s">
        <v>87</v>
      </c>
      <c r="D420">
        <v>1975</v>
      </c>
      <c r="E420" s="130">
        <v>2</v>
      </c>
      <c r="F420" s="166">
        <v>79.61</v>
      </c>
      <c r="G420" s="162">
        <v>45352</v>
      </c>
      <c r="H420" s="131">
        <f t="shared" si="18"/>
        <v>45352</v>
      </c>
      <c r="I420" s="166">
        <f t="shared" si="19"/>
        <v>159.22</v>
      </c>
      <c r="J420">
        <f t="shared" si="20"/>
        <v>2024</v>
      </c>
    </row>
    <row r="421" spans="1:10">
      <c r="A421" t="s">
        <v>350</v>
      </c>
      <c r="B421" t="s">
        <v>353</v>
      </c>
      <c r="C421" t="s">
        <v>87</v>
      </c>
      <c r="D421">
        <v>1976</v>
      </c>
      <c r="E421" s="130">
        <v>2</v>
      </c>
      <c r="F421" s="166">
        <v>82.46</v>
      </c>
      <c r="G421" s="162">
        <v>45352</v>
      </c>
      <c r="H421" s="131">
        <f t="shared" si="18"/>
        <v>45352</v>
      </c>
      <c r="I421" s="166">
        <f t="shared" si="19"/>
        <v>164.92</v>
      </c>
      <c r="J421">
        <f t="shared" si="20"/>
        <v>2024</v>
      </c>
    </row>
    <row r="422" spans="1:10">
      <c r="A422" t="s">
        <v>350</v>
      </c>
      <c r="B422" t="s">
        <v>1525</v>
      </c>
      <c r="C422" t="s">
        <v>87</v>
      </c>
      <c r="D422">
        <v>2000</v>
      </c>
      <c r="E422" s="130">
        <v>3</v>
      </c>
      <c r="F422" s="166">
        <v>24.32</v>
      </c>
      <c r="G422" s="162">
        <v>45352</v>
      </c>
      <c r="H422" s="131">
        <f t="shared" si="18"/>
        <v>45352</v>
      </c>
      <c r="I422" s="166">
        <f t="shared" si="19"/>
        <v>72.960000000000008</v>
      </c>
      <c r="J422">
        <f t="shared" si="20"/>
        <v>2024</v>
      </c>
    </row>
    <row r="423" spans="1:10">
      <c r="A423" t="s">
        <v>397</v>
      </c>
      <c r="B423" t="s">
        <v>813</v>
      </c>
      <c r="C423" t="s">
        <v>87</v>
      </c>
      <c r="D423">
        <v>1525</v>
      </c>
      <c r="E423" s="130">
        <v>4</v>
      </c>
      <c r="F423" s="166">
        <v>63.6</v>
      </c>
      <c r="G423" s="162">
        <v>45352</v>
      </c>
      <c r="H423" s="131">
        <f t="shared" si="18"/>
        <v>45352</v>
      </c>
      <c r="I423" s="166">
        <f t="shared" si="19"/>
        <v>254.4</v>
      </c>
      <c r="J423">
        <f t="shared" si="20"/>
        <v>2024</v>
      </c>
    </row>
    <row r="424" spans="1:10">
      <c r="A424" t="s">
        <v>397</v>
      </c>
      <c r="B424" t="s">
        <v>811</v>
      </c>
      <c r="C424" t="s">
        <v>87</v>
      </c>
      <c r="D424">
        <v>1523</v>
      </c>
      <c r="E424" s="130">
        <v>3</v>
      </c>
      <c r="F424" s="166">
        <v>63.6</v>
      </c>
      <c r="G424" s="162">
        <v>45352</v>
      </c>
      <c r="H424" s="131">
        <f t="shared" si="18"/>
        <v>45352</v>
      </c>
      <c r="I424" s="166">
        <f t="shared" si="19"/>
        <v>190.8</v>
      </c>
      <c r="J424">
        <f t="shared" si="20"/>
        <v>2024</v>
      </c>
    </row>
    <row r="425" spans="1:10">
      <c r="A425" t="s">
        <v>397</v>
      </c>
      <c r="B425" t="s">
        <v>814</v>
      </c>
      <c r="C425" t="s">
        <v>87</v>
      </c>
      <c r="D425">
        <v>1526</v>
      </c>
      <c r="E425" s="130">
        <v>1</v>
      </c>
      <c r="F425" s="166">
        <v>63.6</v>
      </c>
      <c r="G425" s="162">
        <v>45352</v>
      </c>
      <c r="H425" s="131">
        <f t="shared" si="18"/>
        <v>45352</v>
      </c>
      <c r="I425" s="166">
        <f t="shared" si="19"/>
        <v>63.6</v>
      </c>
      <c r="J425">
        <f t="shared" si="20"/>
        <v>2024</v>
      </c>
    </row>
    <row r="426" spans="1:10">
      <c r="A426" t="s">
        <v>397</v>
      </c>
      <c r="B426" t="s">
        <v>812</v>
      </c>
      <c r="C426" t="s">
        <v>87</v>
      </c>
      <c r="D426">
        <v>1524</v>
      </c>
      <c r="E426" s="130">
        <v>1</v>
      </c>
      <c r="F426" s="166">
        <v>63.6</v>
      </c>
      <c r="G426" s="162">
        <v>45352</v>
      </c>
      <c r="H426" s="131">
        <f t="shared" si="18"/>
        <v>45352</v>
      </c>
      <c r="I426" s="166">
        <f t="shared" si="19"/>
        <v>63.6</v>
      </c>
      <c r="J426">
        <f t="shared" si="20"/>
        <v>2024</v>
      </c>
    </row>
    <row r="427" spans="1:10">
      <c r="A427" t="s">
        <v>274</v>
      </c>
      <c r="B427" t="s">
        <v>275</v>
      </c>
      <c r="C427" t="s">
        <v>87</v>
      </c>
      <c r="D427">
        <v>1691</v>
      </c>
      <c r="E427" s="130">
        <v>800</v>
      </c>
      <c r="F427" s="166">
        <v>0.7</v>
      </c>
      <c r="G427" s="162">
        <v>45352</v>
      </c>
      <c r="H427" s="131">
        <f t="shared" si="18"/>
        <v>45352</v>
      </c>
      <c r="I427" s="166">
        <f t="shared" si="19"/>
        <v>560</v>
      </c>
      <c r="J427">
        <f t="shared" si="20"/>
        <v>2024</v>
      </c>
    </row>
    <row r="428" spans="1:10">
      <c r="A428" t="s">
        <v>274</v>
      </c>
      <c r="B428" t="s">
        <v>276</v>
      </c>
      <c r="C428" t="s">
        <v>87</v>
      </c>
      <c r="D428">
        <v>1693</v>
      </c>
      <c r="E428" s="130">
        <v>700</v>
      </c>
      <c r="F428" s="166">
        <v>0.7</v>
      </c>
      <c r="G428" s="162">
        <v>45352</v>
      </c>
      <c r="H428" s="131">
        <f t="shared" si="18"/>
        <v>45352</v>
      </c>
      <c r="I428" s="166">
        <f t="shared" si="19"/>
        <v>489.99999999999994</v>
      </c>
      <c r="J428">
        <f t="shared" si="20"/>
        <v>2024</v>
      </c>
    </row>
    <row r="429" spans="1:10">
      <c r="A429" t="s">
        <v>274</v>
      </c>
      <c r="B429" t="s">
        <v>278</v>
      </c>
      <c r="C429" t="s">
        <v>87</v>
      </c>
      <c r="D429">
        <v>1695</v>
      </c>
      <c r="E429" s="130">
        <v>700</v>
      </c>
      <c r="F429" s="166">
        <v>0.7</v>
      </c>
      <c r="G429" s="162">
        <v>45352</v>
      </c>
      <c r="H429" s="131">
        <f t="shared" si="18"/>
        <v>45352</v>
      </c>
      <c r="I429" s="166">
        <f t="shared" si="19"/>
        <v>489.99999999999994</v>
      </c>
      <c r="J429">
        <f t="shared" si="20"/>
        <v>2024</v>
      </c>
    </row>
    <row r="430" spans="1:10">
      <c r="A430" t="s">
        <v>274</v>
      </c>
      <c r="B430" t="s">
        <v>280</v>
      </c>
      <c r="C430" t="s">
        <v>87</v>
      </c>
      <c r="D430">
        <v>2065</v>
      </c>
      <c r="E430" s="130">
        <v>800</v>
      </c>
      <c r="F430" s="166">
        <v>0.7</v>
      </c>
      <c r="G430" s="162">
        <v>45352</v>
      </c>
      <c r="H430" s="131">
        <f t="shared" si="18"/>
        <v>45352</v>
      </c>
      <c r="I430" s="166">
        <f t="shared" si="19"/>
        <v>560</v>
      </c>
      <c r="J430">
        <f t="shared" si="20"/>
        <v>2024</v>
      </c>
    </row>
    <row r="431" spans="1:10">
      <c r="A431" t="s">
        <v>274</v>
      </c>
      <c r="B431" t="s">
        <v>277</v>
      </c>
      <c r="C431" t="s">
        <v>87</v>
      </c>
      <c r="D431">
        <v>1694</v>
      </c>
      <c r="E431" s="130">
        <v>600</v>
      </c>
      <c r="F431" s="166">
        <v>0.7</v>
      </c>
      <c r="G431" s="162">
        <v>45352</v>
      </c>
      <c r="H431" s="131">
        <f t="shared" si="18"/>
        <v>45352</v>
      </c>
      <c r="I431" s="166">
        <f t="shared" si="19"/>
        <v>420</v>
      </c>
      <c r="J431">
        <f t="shared" si="20"/>
        <v>2024</v>
      </c>
    </row>
    <row r="432" spans="1:10">
      <c r="A432" t="s">
        <v>350</v>
      </c>
      <c r="B432" t="s">
        <v>1516</v>
      </c>
      <c r="C432" t="s">
        <v>87</v>
      </c>
      <c r="D432">
        <v>1992</v>
      </c>
      <c r="E432" s="130">
        <v>3</v>
      </c>
      <c r="F432" s="166">
        <v>46.71</v>
      </c>
      <c r="G432" s="162">
        <v>45352</v>
      </c>
      <c r="H432" s="131">
        <f t="shared" si="18"/>
        <v>45352</v>
      </c>
      <c r="I432" s="166">
        <f t="shared" si="19"/>
        <v>140.13</v>
      </c>
      <c r="J432">
        <f t="shared" si="20"/>
        <v>2024</v>
      </c>
    </row>
    <row r="433" spans="1:10">
      <c r="A433" t="s">
        <v>350</v>
      </c>
      <c r="B433" t="s">
        <v>355</v>
      </c>
      <c r="C433" t="s">
        <v>87</v>
      </c>
      <c r="D433">
        <v>1989</v>
      </c>
      <c r="E433" s="130">
        <v>1</v>
      </c>
      <c r="F433" s="166">
        <v>51.25</v>
      </c>
      <c r="G433" s="162">
        <v>45352</v>
      </c>
      <c r="H433" s="131">
        <f t="shared" si="18"/>
        <v>45352</v>
      </c>
      <c r="I433" s="166">
        <f t="shared" si="19"/>
        <v>51.25</v>
      </c>
      <c r="J433">
        <f t="shared" si="20"/>
        <v>2024</v>
      </c>
    </row>
    <row r="434" spans="1:10">
      <c r="A434" t="s">
        <v>350</v>
      </c>
      <c r="B434" t="s">
        <v>1513</v>
      </c>
      <c r="C434" t="s">
        <v>87</v>
      </c>
      <c r="D434">
        <v>1988</v>
      </c>
      <c r="E434" s="130">
        <v>1</v>
      </c>
      <c r="F434" s="166">
        <v>31.99</v>
      </c>
      <c r="G434" s="162">
        <v>45352</v>
      </c>
      <c r="H434" s="131">
        <f t="shared" si="18"/>
        <v>45352</v>
      </c>
      <c r="I434" s="166">
        <f t="shared" si="19"/>
        <v>31.99</v>
      </c>
      <c r="J434">
        <f t="shared" si="20"/>
        <v>2024</v>
      </c>
    </row>
    <row r="435" spans="1:10">
      <c r="A435" t="s">
        <v>350</v>
      </c>
      <c r="B435" t="s">
        <v>1515</v>
      </c>
      <c r="C435" t="s">
        <v>87</v>
      </c>
      <c r="D435">
        <v>1991</v>
      </c>
      <c r="E435" s="130">
        <v>1</v>
      </c>
      <c r="F435" s="166">
        <v>83.03</v>
      </c>
      <c r="G435" s="162">
        <v>45352</v>
      </c>
      <c r="H435" s="131">
        <f t="shared" si="18"/>
        <v>45352</v>
      </c>
      <c r="I435" s="166">
        <f t="shared" si="19"/>
        <v>83.03</v>
      </c>
      <c r="J435">
        <f t="shared" si="20"/>
        <v>2024</v>
      </c>
    </row>
    <row r="436" spans="1:10">
      <c r="A436" t="s">
        <v>350</v>
      </c>
      <c r="B436" t="s">
        <v>1434</v>
      </c>
      <c r="C436" t="s">
        <v>87</v>
      </c>
      <c r="D436">
        <v>1903</v>
      </c>
      <c r="E436" s="130">
        <v>2</v>
      </c>
      <c r="F436" s="166">
        <v>23.03</v>
      </c>
      <c r="G436" s="162">
        <v>45352</v>
      </c>
      <c r="H436" s="131">
        <f t="shared" si="18"/>
        <v>45352</v>
      </c>
      <c r="I436" s="166">
        <f t="shared" si="19"/>
        <v>46.06</v>
      </c>
      <c r="J436">
        <f t="shared" si="20"/>
        <v>2024</v>
      </c>
    </row>
    <row r="437" spans="1:10">
      <c r="A437" t="s">
        <v>350</v>
      </c>
      <c r="B437" t="s">
        <v>1512</v>
      </c>
      <c r="C437" t="s">
        <v>87</v>
      </c>
      <c r="D437">
        <v>1987</v>
      </c>
      <c r="E437" s="130">
        <v>2</v>
      </c>
      <c r="F437" s="166">
        <v>47.25</v>
      </c>
      <c r="G437" s="162">
        <v>45352</v>
      </c>
      <c r="H437" s="131">
        <f t="shared" si="18"/>
        <v>45352</v>
      </c>
      <c r="I437" s="166">
        <f t="shared" si="19"/>
        <v>94.5</v>
      </c>
      <c r="J437">
        <f t="shared" si="20"/>
        <v>2024</v>
      </c>
    </row>
    <row r="438" spans="1:10">
      <c r="A438" t="s">
        <v>350</v>
      </c>
      <c r="B438" t="s">
        <v>1518</v>
      </c>
      <c r="C438" t="s">
        <v>87</v>
      </c>
      <c r="D438">
        <v>1993</v>
      </c>
      <c r="E438" s="130">
        <v>1</v>
      </c>
      <c r="F438" s="166">
        <v>57.96</v>
      </c>
      <c r="G438" s="162">
        <v>45352</v>
      </c>
      <c r="H438" s="131">
        <f t="shared" si="18"/>
        <v>45352</v>
      </c>
      <c r="I438" s="166">
        <f t="shared" si="19"/>
        <v>57.96</v>
      </c>
      <c r="J438">
        <f t="shared" si="20"/>
        <v>2024</v>
      </c>
    </row>
    <row r="439" spans="1:10">
      <c r="A439" t="s">
        <v>350</v>
      </c>
      <c r="B439" t="s">
        <v>1469</v>
      </c>
      <c r="C439" t="s">
        <v>87</v>
      </c>
      <c r="D439">
        <v>1939</v>
      </c>
      <c r="E439" s="130">
        <v>2</v>
      </c>
      <c r="F439" s="166">
        <v>40.64</v>
      </c>
      <c r="G439" s="162">
        <v>45352</v>
      </c>
      <c r="H439" s="131">
        <f t="shared" si="18"/>
        <v>45352</v>
      </c>
      <c r="I439" s="166">
        <f t="shared" si="19"/>
        <v>81.28</v>
      </c>
      <c r="J439">
        <f t="shared" si="20"/>
        <v>2024</v>
      </c>
    </row>
    <row r="440" spans="1:10">
      <c r="A440" t="s">
        <v>350</v>
      </c>
      <c r="B440" t="s">
        <v>1455</v>
      </c>
      <c r="C440" t="s">
        <v>87</v>
      </c>
      <c r="D440">
        <v>1924</v>
      </c>
      <c r="E440" s="130">
        <v>2</v>
      </c>
      <c r="F440" s="166">
        <v>105.57</v>
      </c>
      <c r="G440" s="162">
        <v>45352</v>
      </c>
      <c r="H440" s="131">
        <f t="shared" si="18"/>
        <v>45352</v>
      </c>
      <c r="I440" s="166">
        <f t="shared" si="19"/>
        <v>211.14</v>
      </c>
      <c r="J440">
        <f t="shared" si="20"/>
        <v>2024</v>
      </c>
    </row>
    <row r="441" spans="1:10">
      <c r="A441" t="s">
        <v>70</v>
      </c>
      <c r="B441" t="s">
        <v>877</v>
      </c>
      <c r="C441" t="s">
        <v>87</v>
      </c>
      <c r="D441">
        <v>1538</v>
      </c>
      <c r="E441" s="130">
        <v>10</v>
      </c>
      <c r="F441" s="166">
        <v>4.8</v>
      </c>
      <c r="G441" s="162">
        <v>45352</v>
      </c>
      <c r="H441" s="131">
        <f t="shared" si="18"/>
        <v>45352</v>
      </c>
      <c r="I441" s="166">
        <f t="shared" si="19"/>
        <v>48</v>
      </c>
      <c r="J441">
        <f t="shared" si="20"/>
        <v>2024</v>
      </c>
    </row>
    <row r="442" spans="1:10">
      <c r="A442" t="s">
        <v>70</v>
      </c>
      <c r="B442" t="s">
        <v>878</v>
      </c>
      <c r="C442" t="s">
        <v>87</v>
      </c>
      <c r="D442">
        <v>1539</v>
      </c>
      <c r="E442" s="130">
        <v>10</v>
      </c>
      <c r="F442" s="166">
        <v>4.8</v>
      </c>
      <c r="G442" s="162">
        <v>45352</v>
      </c>
      <c r="H442" s="131">
        <f t="shared" si="18"/>
        <v>45352</v>
      </c>
      <c r="I442" s="166">
        <f t="shared" si="19"/>
        <v>48</v>
      </c>
      <c r="J442">
        <f t="shared" si="20"/>
        <v>2024</v>
      </c>
    </row>
    <row r="443" spans="1:10">
      <c r="A443" t="s">
        <v>396</v>
      </c>
      <c r="B443" t="s">
        <v>1372</v>
      </c>
      <c r="C443" t="s">
        <v>87</v>
      </c>
      <c r="D443">
        <v>1835</v>
      </c>
      <c r="E443" s="130">
        <v>1</v>
      </c>
      <c r="F443" s="166">
        <v>27</v>
      </c>
      <c r="G443" s="162">
        <v>45352</v>
      </c>
      <c r="H443" s="131">
        <f t="shared" si="18"/>
        <v>45352</v>
      </c>
      <c r="I443" s="166">
        <f t="shared" si="19"/>
        <v>27</v>
      </c>
      <c r="J443">
        <f t="shared" si="20"/>
        <v>2024</v>
      </c>
    </row>
    <row r="444" spans="1:10">
      <c r="A444" t="s">
        <v>396</v>
      </c>
      <c r="B444" t="s">
        <v>1370</v>
      </c>
      <c r="C444" t="s">
        <v>87</v>
      </c>
      <c r="D444">
        <v>1833</v>
      </c>
      <c r="E444" s="130">
        <v>1</v>
      </c>
      <c r="F444" s="166">
        <v>27</v>
      </c>
      <c r="G444" s="162">
        <v>45352</v>
      </c>
      <c r="H444" s="131">
        <f t="shared" si="18"/>
        <v>45352</v>
      </c>
      <c r="I444" s="166">
        <f t="shared" si="19"/>
        <v>27</v>
      </c>
      <c r="J444">
        <f t="shared" si="20"/>
        <v>2024</v>
      </c>
    </row>
    <row r="445" spans="1:10">
      <c r="A445" t="s">
        <v>396</v>
      </c>
      <c r="B445" t="s">
        <v>1389</v>
      </c>
      <c r="C445" t="s">
        <v>87</v>
      </c>
      <c r="D445">
        <v>1852</v>
      </c>
      <c r="E445" s="130">
        <v>1</v>
      </c>
      <c r="F445" s="166">
        <v>21.97</v>
      </c>
      <c r="G445" s="162">
        <v>45352</v>
      </c>
      <c r="H445" s="131">
        <f t="shared" si="18"/>
        <v>45352</v>
      </c>
      <c r="I445" s="166">
        <f t="shared" si="19"/>
        <v>21.97</v>
      </c>
      <c r="J445">
        <f t="shared" si="20"/>
        <v>2024</v>
      </c>
    </row>
    <row r="446" spans="1:10">
      <c r="A446" t="s">
        <v>396</v>
      </c>
      <c r="B446" t="s">
        <v>1391</v>
      </c>
      <c r="C446" t="s">
        <v>87</v>
      </c>
      <c r="D446">
        <v>1854</v>
      </c>
      <c r="E446" s="130">
        <v>2</v>
      </c>
      <c r="F446" s="166">
        <v>29.04</v>
      </c>
      <c r="G446" s="162">
        <v>45352</v>
      </c>
      <c r="H446" s="131">
        <f t="shared" si="18"/>
        <v>45352</v>
      </c>
      <c r="I446" s="166">
        <f t="shared" si="19"/>
        <v>58.08</v>
      </c>
      <c r="J446">
        <f t="shared" si="20"/>
        <v>2024</v>
      </c>
    </row>
    <row r="447" spans="1:10">
      <c r="A447" t="s">
        <v>396</v>
      </c>
      <c r="B447" t="s">
        <v>1380</v>
      </c>
      <c r="C447" t="s">
        <v>87</v>
      </c>
      <c r="D447">
        <v>1843</v>
      </c>
      <c r="E447" s="130">
        <v>1</v>
      </c>
      <c r="F447" s="166">
        <v>29.04</v>
      </c>
      <c r="G447" s="162">
        <v>45352</v>
      </c>
      <c r="H447" s="131">
        <f t="shared" si="18"/>
        <v>45352</v>
      </c>
      <c r="I447" s="166">
        <f t="shared" si="19"/>
        <v>29.04</v>
      </c>
      <c r="J447">
        <f t="shared" si="20"/>
        <v>2024</v>
      </c>
    </row>
    <row r="448" spans="1:10">
      <c r="A448" t="s">
        <v>396</v>
      </c>
      <c r="B448" t="s">
        <v>1378</v>
      </c>
      <c r="C448" t="s">
        <v>87</v>
      </c>
      <c r="D448">
        <v>1841</v>
      </c>
      <c r="E448" s="130">
        <v>1</v>
      </c>
      <c r="F448" s="166">
        <v>21.6</v>
      </c>
      <c r="G448" s="162">
        <v>45352</v>
      </c>
      <c r="H448" s="131">
        <f t="shared" si="18"/>
        <v>45352</v>
      </c>
      <c r="I448" s="166">
        <f t="shared" si="19"/>
        <v>21.6</v>
      </c>
      <c r="J448">
        <f t="shared" si="20"/>
        <v>2024</v>
      </c>
    </row>
    <row r="449" spans="1:10">
      <c r="A449" t="s">
        <v>396</v>
      </c>
      <c r="B449" t="s">
        <v>1381</v>
      </c>
      <c r="C449" t="s">
        <v>87</v>
      </c>
      <c r="D449">
        <v>1844</v>
      </c>
      <c r="E449" s="130">
        <v>1</v>
      </c>
      <c r="F449" s="166">
        <v>29.04</v>
      </c>
      <c r="G449" s="162">
        <v>45352</v>
      </c>
      <c r="H449" s="131">
        <f t="shared" si="18"/>
        <v>45352</v>
      </c>
      <c r="I449" s="166">
        <f t="shared" si="19"/>
        <v>29.04</v>
      </c>
      <c r="J449">
        <f t="shared" si="20"/>
        <v>2024</v>
      </c>
    </row>
    <row r="450" spans="1:10">
      <c r="A450" t="s">
        <v>383</v>
      </c>
      <c r="B450" t="s">
        <v>825</v>
      </c>
      <c r="C450" t="s">
        <v>87</v>
      </c>
      <c r="D450">
        <v>1528</v>
      </c>
      <c r="E450" s="130">
        <v>10</v>
      </c>
      <c r="F450" s="166">
        <v>8.85</v>
      </c>
      <c r="G450" s="162">
        <v>45352</v>
      </c>
      <c r="H450" s="131">
        <f t="shared" ref="H450:H513" si="21">DATE(YEAR(G450),MONTH(G450),1)</f>
        <v>45352</v>
      </c>
      <c r="I450" s="166">
        <f t="shared" ref="I450:I513" si="22">E450*F450</f>
        <v>88.5</v>
      </c>
      <c r="J450">
        <f t="shared" ref="J450:J513" si="23">YEAR(G450)</f>
        <v>2024</v>
      </c>
    </row>
    <row r="451" spans="1:10">
      <c r="A451" t="s">
        <v>383</v>
      </c>
      <c r="B451" t="s">
        <v>836</v>
      </c>
      <c r="C451" t="s">
        <v>87</v>
      </c>
      <c r="D451">
        <v>2728</v>
      </c>
      <c r="E451" s="130">
        <v>15</v>
      </c>
      <c r="F451" s="166">
        <v>15.75</v>
      </c>
      <c r="G451" s="162">
        <v>45352</v>
      </c>
      <c r="H451" s="131">
        <f t="shared" si="21"/>
        <v>45352</v>
      </c>
      <c r="I451" s="166">
        <f t="shared" si="22"/>
        <v>236.25</v>
      </c>
      <c r="J451">
        <f t="shared" si="23"/>
        <v>2024</v>
      </c>
    </row>
    <row r="452" spans="1:10">
      <c r="A452" t="s">
        <v>383</v>
      </c>
      <c r="B452" t="s">
        <v>838</v>
      </c>
      <c r="C452" t="s">
        <v>87</v>
      </c>
      <c r="D452">
        <v>6064</v>
      </c>
      <c r="E452" s="130">
        <v>1</v>
      </c>
      <c r="F452" s="166">
        <v>4.33</v>
      </c>
      <c r="G452" s="162">
        <v>45352</v>
      </c>
      <c r="H452" s="131">
        <f t="shared" si="21"/>
        <v>45352</v>
      </c>
      <c r="I452" s="166">
        <f t="shared" si="22"/>
        <v>4.33</v>
      </c>
      <c r="J452">
        <f t="shared" si="23"/>
        <v>2024</v>
      </c>
    </row>
    <row r="453" spans="1:10">
      <c r="A453" t="s">
        <v>383</v>
      </c>
      <c r="B453" t="s">
        <v>852</v>
      </c>
      <c r="C453" t="s">
        <v>87</v>
      </c>
      <c r="D453">
        <v>2726</v>
      </c>
      <c r="E453" s="130">
        <v>5</v>
      </c>
      <c r="F453" s="166">
        <v>10</v>
      </c>
      <c r="G453" s="162">
        <v>45352</v>
      </c>
      <c r="H453" s="131">
        <f t="shared" si="21"/>
        <v>45352</v>
      </c>
      <c r="I453" s="166">
        <f t="shared" si="22"/>
        <v>50</v>
      </c>
      <c r="J453">
        <f t="shared" si="23"/>
        <v>2024</v>
      </c>
    </row>
    <row r="454" spans="1:10">
      <c r="A454" t="s">
        <v>383</v>
      </c>
      <c r="B454" t="s">
        <v>844</v>
      </c>
      <c r="C454" t="s">
        <v>87</v>
      </c>
      <c r="D454">
        <v>6074</v>
      </c>
      <c r="E454" s="130">
        <v>10</v>
      </c>
      <c r="F454" s="166">
        <v>4.5999999999999996</v>
      </c>
      <c r="G454" s="162">
        <v>45352</v>
      </c>
      <c r="H454" s="131">
        <f t="shared" si="21"/>
        <v>45352</v>
      </c>
      <c r="I454" s="166">
        <f t="shared" si="22"/>
        <v>46</v>
      </c>
      <c r="J454">
        <f t="shared" si="23"/>
        <v>2024</v>
      </c>
    </row>
    <row r="455" spans="1:10">
      <c r="A455" t="s">
        <v>383</v>
      </c>
      <c r="B455" t="s">
        <v>853</v>
      </c>
      <c r="C455" t="s">
        <v>87</v>
      </c>
      <c r="D455">
        <v>6065</v>
      </c>
      <c r="E455" s="130">
        <v>15</v>
      </c>
      <c r="F455" s="166">
        <v>2.41</v>
      </c>
      <c r="G455" s="162">
        <v>45352</v>
      </c>
      <c r="H455" s="131">
        <f t="shared" si="21"/>
        <v>45352</v>
      </c>
      <c r="I455" s="166">
        <f t="shared" si="22"/>
        <v>36.150000000000006</v>
      </c>
      <c r="J455">
        <f t="shared" si="23"/>
        <v>2024</v>
      </c>
    </row>
    <row r="456" spans="1:10">
      <c r="A456" t="s">
        <v>383</v>
      </c>
      <c r="B456" t="s">
        <v>829</v>
      </c>
      <c r="C456" t="s">
        <v>87</v>
      </c>
      <c r="D456">
        <v>6420</v>
      </c>
      <c r="E456" s="130">
        <v>20</v>
      </c>
      <c r="F456" s="166">
        <v>8.6999999999999993</v>
      </c>
      <c r="G456" s="162">
        <v>45352</v>
      </c>
      <c r="H456" s="131">
        <f t="shared" si="21"/>
        <v>45352</v>
      </c>
      <c r="I456" s="166">
        <f t="shared" si="22"/>
        <v>174</v>
      </c>
      <c r="J456">
        <f t="shared" si="23"/>
        <v>2024</v>
      </c>
    </row>
    <row r="457" spans="1:10">
      <c r="A457" t="s">
        <v>383</v>
      </c>
      <c r="B457" t="s">
        <v>859</v>
      </c>
      <c r="C457" t="s">
        <v>87</v>
      </c>
      <c r="D457">
        <v>6421</v>
      </c>
      <c r="E457" s="130">
        <v>15</v>
      </c>
      <c r="F457" s="166">
        <v>13.4</v>
      </c>
      <c r="G457" s="162">
        <v>45352</v>
      </c>
      <c r="H457" s="131">
        <f t="shared" si="21"/>
        <v>45352</v>
      </c>
      <c r="I457" s="166">
        <f t="shared" si="22"/>
        <v>201</v>
      </c>
      <c r="J457">
        <f t="shared" si="23"/>
        <v>2024</v>
      </c>
    </row>
    <row r="458" spans="1:10">
      <c r="A458" t="s">
        <v>383</v>
      </c>
      <c r="B458" t="s">
        <v>1625</v>
      </c>
      <c r="C458" t="s">
        <v>87</v>
      </c>
      <c r="D458">
        <v>6419</v>
      </c>
      <c r="E458" s="130">
        <v>20</v>
      </c>
      <c r="F458" s="166">
        <v>7</v>
      </c>
      <c r="G458" s="162">
        <v>45352</v>
      </c>
      <c r="H458" s="131">
        <f t="shared" si="21"/>
        <v>45352</v>
      </c>
      <c r="I458" s="166">
        <f t="shared" si="22"/>
        <v>140</v>
      </c>
      <c r="J458">
        <f t="shared" si="23"/>
        <v>2024</v>
      </c>
    </row>
    <row r="459" spans="1:10">
      <c r="A459" t="s">
        <v>383</v>
      </c>
      <c r="B459" t="s">
        <v>828</v>
      </c>
      <c r="C459" t="s">
        <v>87</v>
      </c>
      <c r="D459">
        <v>6423</v>
      </c>
      <c r="E459" s="130">
        <v>9</v>
      </c>
      <c r="F459" s="166">
        <v>4.5999999999999996</v>
      </c>
      <c r="G459" s="162">
        <v>45352</v>
      </c>
      <c r="H459" s="131">
        <f t="shared" si="21"/>
        <v>45352</v>
      </c>
      <c r="I459" s="166">
        <f t="shared" si="22"/>
        <v>41.4</v>
      </c>
      <c r="J459">
        <f t="shared" si="23"/>
        <v>2024</v>
      </c>
    </row>
    <row r="460" spans="1:10">
      <c r="A460" t="s">
        <v>392</v>
      </c>
      <c r="B460" t="s">
        <v>1617</v>
      </c>
      <c r="C460" t="s">
        <v>87</v>
      </c>
      <c r="D460">
        <v>1034</v>
      </c>
      <c r="E460" s="130">
        <v>4</v>
      </c>
      <c r="F460" s="166">
        <v>14.4</v>
      </c>
      <c r="G460" s="162">
        <v>45352</v>
      </c>
      <c r="H460" s="131">
        <f t="shared" si="21"/>
        <v>45352</v>
      </c>
      <c r="I460" s="166">
        <f t="shared" si="22"/>
        <v>57.6</v>
      </c>
      <c r="J460">
        <f t="shared" si="23"/>
        <v>2024</v>
      </c>
    </row>
    <row r="461" spans="1:10">
      <c r="A461" t="s">
        <v>350</v>
      </c>
      <c r="B461" t="s">
        <v>1440</v>
      </c>
      <c r="C461" t="s">
        <v>87</v>
      </c>
      <c r="D461">
        <v>1909</v>
      </c>
      <c r="E461" s="130">
        <v>1.5</v>
      </c>
      <c r="F461" s="166">
        <v>32</v>
      </c>
      <c r="G461" s="162">
        <v>45352</v>
      </c>
      <c r="H461" s="131">
        <f t="shared" si="21"/>
        <v>45352</v>
      </c>
      <c r="I461" s="166">
        <f t="shared" si="22"/>
        <v>48</v>
      </c>
      <c r="J461">
        <f t="shared" si="23"/>
        <v>2024</v>
      </c>
    </row>
    <row r="462" spans="1:10">
      <c r="A462" t="s">
        <v>350</v>
      </c>
      <c r="B462" t="s">
        <v>1492</v>
      </c>
      <c r="C462" t="s">
        <v>87</v>
      </c>
      <c r="D462">
        <v>1961</v>
      </c>
      <c r="E462" s="130">
        <v>2</v>
      </c>
      <c r="F462" s="166">
        <v>16.2</v>
      </c>
      <c r="G462" s="162">
        <v>45352</v>
      </c>
      <c r="H462" s="131">
        <f t="shared" si="21"/>
        <v>45352</v>
      </c>
      <c r="I462" s="166">
        <f t="shared" si="22"/>
        <v>32.4</v>
      </c>
      <c r="J462">
        <f t="shared" si="23"/>
        <v>2024</v>
      </c>
    </row>
    <row r="463" spans="1:10">
      <c r="A463" t="s">
        <v>350</v>
      </c>
      <c r="B463" t="s">
        <v>1490</v>
      </c>
      <c r="C463" t="s">
        <v>87</v>
      </c>
      <c r="D463">
        <v>1959</v>
      </c>
      <c r="E463" s="130">
        <v>1</v>
      </c>
      <c r="F463" s="166">
        <v>16.2</v>
      </c>
      <c r="G463" s="162">
        <v>45352</v>
      </c>
      <c r="H463" s="131">
        <f t="shared" si="21"/>
        <v>45352</v>
      </c>
      <c r="I463" s="166">
        <f t="shared" si="22"/>
        <v>16.2</v>
      </c>
      <c r="J463">
        <f t="shared" si="23"/>
        <v>2024</v>
      </c>
    </row>
    <row r="464" spans="1:10">
      <c r="A464" t="s">
        <v>350</v>
      </c>
      <c r="B464" t="s">
        <v>1514</v>
      </c>
      <c r="C464" t="s">
        <v>87</v>
      </c>
      <c r="D464">
        <v>1990</v>
      </c>
      <c r="E464" s="130">
        <v>2</v>
      </c>
      <c r="F464" s="166">
        <v>71.3</v>
      </c>
      <c r="G464" s="162">
        <v>45352</v>
      </c>
      <c r="H464" s="131">
        <f t="shared" si="21"/>
        <v>45352</v>
      </c>
      <c r="I464" s="166">
        <f t="shared" si="22"/>
        <v>142.6</v>
      </c>
      <c r="J464">
        <f t="shared" si="23"/>
        <v>2024</v>
      </c>
    </row>
    <row r="465" spans="1:10">
      <c r="A465" t="s">
        <v>118</v>
      </c>
      <c r="B465" t="s">
        <v>252</v>
      </c>
      <c r="C465" t="s">
        <v>87</v>
      </c>
      <c r="D465">
        <v>1654</v>
      </c>
      <c r="E465" s="130">
        <v>2</v>
      </c>
      <c r="F465" s="166">
        <v>0.77</v>
      </c>
      <c r="G465" s="162">
        <v>45352</v>
      </c>
      <c r="H465" s="131">
        <f t="shared" si="21"/>
        <v>45352</v>
      </c>
      <c r="I465" s="166">
        <f t="shared" si="22"/>
        <v>1.54</v>
      </c>
      <c r="J465">
        <f t="shared" si="23"/>
        <v>2024</v>
      </c>
    </row>
    <row r="466" spans="1:10">
      <c r="A466" t="s">
        <v>118</v>
      </c>
      <c r="B466" t="s">
        <v>257</v>
      </c>
      <c r="C466" t="s">
        <v>87</v>
      </c>
      <c r="D466">
        <v>2145</v>
      </c>
      <c r="E466" s="130">
        <v>2</v>
      </c>
      <c r="F466" s="166">
        <v>39.22</v>
      </c>
      <c r="G466" s="162">
        <v>45352</v>
      </c>
      <c r="H466" s="131">
        <f t="shared" si="21"/>
        <v>45352</v>
      </c>
      <c r="I466" s="166">
        <f t="shared" si="22"/>
        <v>78.44</v>
      </c>
      <c r="J466">
        <f t="shared" si="23"/>
        <v>2024</v>
      </c>
    </row>
    <row r="467" spans="1:10">
      <c r="A467" t="s">
        <v>118</v>
      </c>
      <c r="B467" t="s">
        <v>239</v>
      </c>
      <c r="C467" t="s">
        <v>87</v>
      </c>
      <c r="D467">
        <v>2977</v>
      </c>
      <c r="E467" s="130">
        <v>1</v>
      </c>
      <c r="F467" s="166">
        <v>47.99</v>
      </c>
      <c r="G467" s="162">
        <v>45352</v>
      </c>
      <c r="H467" s="131">
        <f t="shared" si="21"/>
        <v>45352</v>
      </c>
      <c r="I467" s="166">
        <f t="shared" si="22"/>
        <v>47.99</v>
      </c>
      <c r="J467">
        <f t="shared" si="23"/>
        <v>2024</v>
      </c>
    </row>
    <row r="468" spans="1:10">
      <c r="A468" t="s">
        <v>113</v>
      </c>
      <c r="B468" t="s">
        <v>1318</v>
      </c>
      <c r="C468" t="s">
        <v>87</v>
      </c>
      <c r="D468">
        <v>1796</v>
      </c>
      <c r="E468" s="130">
        <v>2</v>
      </c>
      <c r="F468" s="166">
        <v>38.9</v>
      </c>
      <c r="G468" s="162">
        <v>45352</v>
      </c>
      <c r="H468" s="131">
        <f t="shared" si="21"/>
        <v>45352</v>
      </c>
      <c r="I468" s="166">
        <f t="shared" si="22"/>
        <v>77.8</v>
      </c>
      <c r="J468">
        <f t="shared" si="23"/>
        <v>2024</v>
      </c>
    </row>
    <row r="469" spans="1:10">
      <c r="A469" t="s">
        <v>113</v>
      </c>
      <c r="B469" t="s">
        <v>1307</v>
      </c>
      <c r="C469" t="s">
        <v>87</v>
      </c>
      <c r="D469">
        <v>2064</v>
      </c>
      <c r="E469" s="130">
        <v>1</v>
      </c>
      <c r="F469" s="166">
        <v>135</v>
      </c>
      <c r="G469" s="162">
        <v>45352</v>
      </c>
      <c r="H469" s="131">
        <f t="shared" si="21"/>
        <v>45352</v>
      </c>
      <c r="I469" s="166">
        <f t="shared" si="22"/>
        <v>135</v>
      </c>
      <c r="J469">
        <f t="shared" si="23"/>
        <v>2024</v>
      </c>
    </row>
    <row r="470" spans="1:10">
      <c r="A470" t="s">
        <v>113</v>
      </c>
      <c r="B470" t="s">
        <v>1316</v>
      </c>
      <c r="C470" t="s">
        <v>87</v>
      </c>
      <c r="D470">
        <v>6076</v>
      </c>
      <c r="E470" s="130">
        <v>5</v>
      </c>
      <c r="F470" s="166">
        <v>42.5</v>
      </c>
      <c r="G470" s="162">
        <v>45352</v>
      </c>
      <c r="H470" s="131">
        <f t="shared" si="21"/>
        <v>45352</v>
      </c>
      <c r="I470" s="166">
        <f t="shared" si="22"/>
        <v>212.5</v>
      </c>
      <c r="J470">
        <f t="shared" si="23"/>
        <v>2024</v>
      </c>
    </row>
    <row r="471" spans="1:10">
      <c r="A471" t="s">
        <v>113</v>
      </c>
      <c r="B471" t="s">
        <v>1312</v>
      </c>
      <c r="C471" t="s">
        <v>87</v>
      </c>
      <c r="D471">
        <v>6425</v>
      </c>
      <c r="E471" s="130">
        <v>7</v>
      </c>
      <c r="F471" s="166">
        <v>18.899999999999999</v>
      </c>
      <c r="G471" s="162">
        <v>45352</v>
      </c>
      <c r="H471" s="131">
        <f t="shared" si="21"/>
        <v>45352</v>
      </c>
      <c r="I471" s="166">
        <f t="shared" si="22"/>
        <v>132.29999999999998</v>
      </c>
      <c r="J471">
        <f t="shared" si="23"/>
        <v>2024</v>
      </c>
    </row>
    <row r="472" spans="1:10">
      <c r="A472" t="s">
        <v>381</v>
      </c>
      <c r="B472" t="s">
        <v>1000</v>
      </c>
      <c r="C472" t="s">
        <v>87</v>
      </c>
      <c r="D472">
        <v>6072</v>
      </c>
      <c r="E472" s="130">
        <v>5</v>
      </c>
      <c r="F472" s="166">
        <v>11</v>
      </c>
      <c r="G472" s="162">
        <v>45352</v>
      </c>
      <c r="H472" s="131">
        <f t="shared" si="21"/>
        <v>45352</v>
      </c>
      <c r="I472" s="166">
        <f t="shared" si="22"/>
        <v>55</v>
      </c>
      <c r="J472">
        <f t="shared" si="23"/>
        <v>2024</v>
      </c>
    </row>
    <row r="473" spans="1:10">
      <c r="A473" t="s">
        <v>350</v>
      </c>
      <c r="B473" t="s">
        <v>1533</v>
      </c>
      <c r="C473" t="s">
        <v>87</v>
      </c>
      <c r="D473">
        <v>2008</v>
      </c>
      <c r="E473" s="130">
        <v>1.7</v>
      </c>
      <c r="F473" s="166">
        <v>50</v>
      </c>
      <c r="G473" s="162">
        <v>45352</v>
      </c>
      <c r="H473" s="131">
        <f t="shared" si="21"/>
        <v>45352</v>
      </c>
      <c r="I473" s="166">
        <f t="shared" si="22"/>
        <v>85</v>
      </c>
      <c r="J473">
        <f t="shared" si="23"/>
        <v>2024</v>
      </c>
    </row>
    <row r="474" spans="1:10">
      <c r="A474" t="s">
        <v>350</v>
      </c>
      <c r="B474" t="s">
        <v>1508</v>
      </c>
      <c r="C474" t="s">
        <v>87</v>
      </c>
      <c r="D474">
        <v>1981</v>
      </c>
      <c r="E474" s="130">
        <v>0.5</v>
      </c>
      <c r="F474" s="166">
        <v>135.5</v>
      </c>
      <c r="G474" s="162">
        <v>45352</v>
      </c>
      <c r="H474" s="131">
        <f t="shared" si="21"/>
        <v>45352</v>
      </c>
      <c r="I474" s="166">
        <f t="shared" si="22"/>
        <v>67.75</v>
      </c>
      <c r="J474">
        <f t="shared" si="23"/>
        <v>2024</v>
      </c>
    </row>
    <row r="475" spans="1:10">
      <c r="A475" t="s">
        <v>383</v>
      </c>
      <c r="B475" t="s">
        <v>824</v>
      </c>
      <c r="C475" t="s">
        <v>87</v>
      </c>
      <c r="D475">
        <v>6422</v>
      </c>
      <c r="E475" s="130">
        <v>5</v>
      </c>
      <c r="F475" s="166">
        <v>12.3</v>
      </c>
      <c r="G475" s="162">
        <v>45352</v>
      </c>
      <c r="H475" s="131">
        <f t="shared" si="21"/>
        <v>45352</v>
      </c>
      <c r="I475" s="166">
        <f t="shared" si="22"/>
        <v>61.5</v>
      </c>
      <c r="J475">
        <f t="shared" si="23"/>
        <v>2024</v>
      </c>
    </row>
    <row r="476" spans="1:10">
      <c r="A476" t="s">
        <v>383</v>
      </c>
      <c r="B476" t="s">
        <v>823</v>
      </c>
      <c r="C476" t="s">
        <v>87</v>
      </c>
      <c r="D476">
        <v>6424</v>
      </c>
      <c r="E476" s="130">
        <v>8</v>
      </c>
      <c r="F476" s="166">
        <v>4.05</v>
      </c>
      <c r="G476" s="162">
        <v>45352</v>
      </c>
      <c r="H476" s="131">
        <f t="shared" si="21"/>
        <v>45352</v>
      </c>
      <c r="I476" s="166">
        <f t="shared" si="22"/>
        <v>32.4</v>
      </c>
      <c r="J476">
        <f t="shared" si="23"/>
        <v>2024</v>
      </c>
    </row>
    <row r="477" spans="1:10">
      <c r="A477" t="s">
        <v>383</v>
      </c>
      <c r="B477" t="s">
        <v>833</v>
      </c>
      <c r="C477" t="s">
        <v>87</v>
      </c>
      <c r="D477">
        <v>6427</v>
      </c>
      <c r="E477" s="130">
        <v>2.5</v>
      </c>
      <c r="F477" s="166">
        <v>8.6999999999999993</v>
      </c>
      <c r="G477" s="162">
        <v>45352</v>
      </c>
      <c r="H477" s="131">
        <f t="shared" si="21"/>
        <v>45352</v>
      </c>
      <c r="I477" s="166">
        <f t="shared" si="22"/>
        <v>21.75</v>
      </c>
      <c r="J477">
        <f t="shared" si="23"/>
        <v>2024</v>
      </c>
    </row>
    <row r="478" spans="1:10">
      <c r="A478" t="s">
        <v>350</v>
      </c>
      <c r="B478" t="s">
        <v>1550</v>
      </c>
      <c r="C478" t="s">
        <v>87</v>
      </c>
      <c r="D478">
        <v>2025</v>
      </c>
      <c r="E478" s="130">
        <v>112</v>
      </c>
      <c r="F478" s="166">
        <v>0.69</v>
      </c>
      <c r="G478" s="162">
        <v>45352</v>
      </c>
      <c r="H478" s="131">
        <f t="shared" si="21"/>
        <v>45352</v>
      </c>
      <c r="I478" s="166">
        <f t="shared" si="22"/>
        <v>77.28</v>
      </c>
      <c r="J478">
        <f t="shared" si="23"/>
        <v>2024</v>
      </c>
    </row>
    <row r="479" spans="1:10">
      <c r="A479" t="s">
        <v>350</v>
      </c>
      <c r="B479" t="s">
        <v>1430</v>
      </c>
      <c r="C479" t="s">
        <v>87</v>
      </c>
      <c r="D479">
        <v>1899</v>
      </c>
      <c r="E479" s="130">
        <v>5</v>
      </c>
      <c r="F479" s="166">
        <v>15</v>
      </c>
      <c r="G479" s="162">
        <v>45352</v>
      </c>
      <c r="H479" s="131">
        <f t="shared" si="21"/>
        <v>45352</v>
      </c>
      <c r="I479" s="166">
        <f t="shared" si="22"/>
        <v>75</v>
      </c>
      <c r="J479">
        <f t="shared" si="23"/>
        <v>2024</v>
      </c>
    </row>
    <row r="480" spans="1:10">
      <c r="A480" t="s">
        <v>383</v>
      </c>
      <c r="B480" t="s">
        <v>854</v>
      </c>
      <c r="C480" t="s">
        <v>87</v>
      </c>
      <c r="D480">
        <v>6428</v>
      </c>
      <c r="E480" s="130">
        <v>5</v>
      </c>
      <c r="F480" s="166">
        <v>3.45</v>
      </c>
      <c r="G480" s="162">
        <v>45352</v>
      </c>
      <c r="H480" s="131">
        <f t="shared" si="21"/>
        <v>45352</v>
      </c>
      <c r="I480" s="166">
        <f t="shared" si="22"/>
        <v>17.25</v>
      </c>
      <c r="J480">
        <f t="shared" si="23"/>
        <v>2024</v>
      </c>
    </row>
    <row r="481" spans="1:10">
      <c r="A481" t="s">
        <v>383</v>
      </c>
      <c r="B481" t="s">
        <v>841</v>
      </c>
      <c r="C481" t="s">
        <v>87</v>
      </c>
      <c r="D481">
        <v>6429</v>
      </c>
      <c r="E481" s="130">
        <v>15</v>
      </c>
      <c r="F481" s="166">
        <v>6.6</v>
      </c>
      <c r="G481" s="162">
        <v>45352</v>
      </c>
      <c r="H481" s="131">
        <f t="shared" si="21"/>
        <v>45352</v>
      </c>
      <c r="I481" s="166">
        <f t="shared" si="22"/>
        <v>99</v>
      </c>
      <c r="J481">
        <f t="shared" si="23"/>
        <v>2024</v>
      </c>
    </row>
    <row r="482" spans="1:10">
      <c r="A482" t="s">
        <v>350</v>
      </c>
      <c r="B482" t="s">
        <v>1460</v>
      </c>
      <c r="C482" t="s">
        <v>87</v>
      </c>
      <c r="D482">
        <v>1929</v>
      </c>
      <c r="E482" s="130">
        <v>1</v>
      </c>
      <c r="F482" s="166">
        <v>28.18</v>
      </c>
      <c r="G482" s="162">
        <v>45352</v>
      </c>
      <c r="H482" s="131">
        <f t="shared" si="21"/>
        <v>45352</v>
      </c>
      <c r="I482" s="166">
        <f t="shared" si="22"/>
        <v>28.18</v>
      </c>
      <c r="J482">
        <f t="shared" si="23"/>
        <v>2024</v>
      </c>
    </row>
    <row r="483" spans="1:10">
      <c r="A483" t="s">
        <v>70</v>
      </c>
      <c r="B483" t="s">
        <v>873</v>
      </c>
      <c r="C483" t="s">
        <v>87</v>
      </c>
      <c r="D483">
        <v>1535</v>
      </c>
      <c r="E483" s="130">
        <v>1</v>
      </c>
      <c r="F483" s="166">
        <v>2.6</v>
      </c>
      <c r="G483" s="162">
        <v>45352</v>
      </c>
      <c r="H483" s="131">
        <f t="shared" si="21"/>
        <v>45352</v>
      </c>
      <c r="I483" s="166">
        <f t="shared" si="22"/>
        <v>2.6</v>
      </c>
      <c r="J483">
        <f t="shared" si="23"/>
        <v>2024</v>
      </c>
    </row>
    <row r="484" spans="1:10">
      <c r="A484" t="s">
        <v>70</v>
      </c>
      <c r="B484" t="s">
        <v>882</v>
      </c>
      <c r="C484" t="s">
        <v>87</v>
      </c>
      <c r="D484">
        <v>1543</v>
      </c>
      <c r="E484" s="130">
        <v>1</v>
      </c>
      <c r="F484" s="166">
        <v>2.6</v>
      </c>
      <c r="G484" s="162">
        <v>45352</v>
      </c>
      <c r="H484" s="131">
        <f t="shared" si="21"/>
        <v>45352</v>
      </c>
      <c r="I484" s="166">
        <f t="shared" si="22"/>
        <v>2.6</v>
      </c>
      <c r="J484">
        <f t="shared" si="23"/>
        <v>2024</v>
      </c>
    </row>
    <row r="485" spans="1:10">
      <c r="A485" t="s">
        <v>70</v>
      </c>
      <c r="B485" t="s">
        <v>874</v>
      </c>
      <c r="C485" t="s">
        <v>87</v>
      </c>
      <c r="D485">
        <v>1536</v>
      </c>
      <c r="E485" s="130">
        <v>12</v>
      </c>
      <c r="F485" s="166">
        <v>0.5</v>
      </c>
      <c r="G485" s="162">
        <v>45352</v>
      </c>
      <c r="H485" s="131">
        <f t="shared" si="21"/>
        <v>45352</v>
      </c>
      <c r="I485" s="166">
        <f t="shared" si="22"/>
        <v>6</v>
      </c>
      <c r="J485">
        <f t="shared" si="23"/>
        <v>2024</v>
      </c>
    </row>
    <row r="486" spans="1:10">
      <c r="A486" t="s">
        <v>70</v>
      </c>
      <c r="B486" t="s">
        <v>881</v>
      </c>
      <c r="C486" t="s">
        <v>87</v>
      </c>
      <c r="D486">
        <v>1542</v>
      </c>
      <c r="E486" s="130">
        <v>2</v>
      </c>
      <c r="F486" s="166">
        <v>13.64</v>
      </c>
      <c r="G486" s="162">
        <v>45352</v>
      </c>
      <c r="H486" s="131">
        <f t="shared" si="21"/>
        <v>45352</v>
      </c>
      <c r="I486" s="166">
        <f t="shared" si="22"/>
        <v>27.28</v>
      </c>
      <c r="J486">
        <f t="shared" si="23"/>
        <v>2024</v>
      </c>
    </row>
    <row r="487" spans="1:10">
      <c r="A487" t="s">
        <v>350</v>
      </c>
      <c r="B487" t="s">
        <v>1454</v>
      </c>
      <c r="C487" t="s">
        <v>87</v>
      </c>
      <c r="D487">
        <v>1923</v>
      </c>
      <c r="E487" s="130">
        <v>2.5</v>
      </c>
      <c r="F487" s="166">
        <v>59</v>
      </c>
      <c r="G487" s="162">
        <v>45352</v>
      </c>
      <c r="H487" s="131">
        <f t="shared" si="21"/>
        <v>45352</v>
      </c>
      <c r="I487" s="166">
        <f t="shared" si="22"/>
        <v>147.5</v>
      </c>
      <c r="J487">
        <f t="shared" si="23"/>
        <v>2024</v>
      </c>
    </row>
    <row r="488" spans="1:10">
      <c r="A488" t="s">
        <v>116</v>
      </c>
      <c r="B488" t="s">
        <v>778</v>
      </c>
      <c r="C488" t="s">
        <v>87</v>
      </c>
      <c r="D488">
        <v>6083</v>
      </c>
      <c r="E488" s="130">
        <v>19.3</v>
      </c>
      <c r="F488" s="166">
        <v>18.899999999999999</v>
      </c>
      <c r="G488" s="162">
        <v>45352</v>
      </c>
      <c r="H488" s="131">
        <f t="shared" si="21"/>
        <v>45352</v>
      </c>
      <c r="I488" s="166">
        <f t="shared" si="22"/>
        <v>364.77</v>
      </c>
      <c r="J488">
        <f t="shared" si="23"/>
        <v>2024</v>
      </c>
    </row>
    <row r="489" spans="1:10">
      <c r="A489" t="s">
        <v>119</v>
      </c>
      <c r="B489" t="s">
        <v>649</v>
      </c>
      <c r="C489" t="s">
        <v>87</v>
      </c>
      <c r="D489">
        <v>2704</v>
      </c>
      <c r="E489" s="130">
        <v>4</v>
      </c>
      <c r="F489" s="166">
        <v>2.25</v>
      </c>
      <c r="G489" s="162">
        <v>45352</v>
      </c>
      <c r="H489" s="131">
        <f t="shared" si="21"/>
        <v>45352</v>
      </c>
      <c r="I489" s="166">
        <f t="shared" si="22"/>
        <v>9</v>
      </c>
      <c r="J489">
        <f t="shared" si="23"/>
        <v>2024</v>
      </c>
    </row>
    <row r="490" spans="1:10">
      <c r="A490" t="s">
        <v>119</v>
      </c>
      <c r="B490" t="s">
        <v>172</v>
      </c>
      <c r="C490" t="s">
        <v>87</v>
      </c>
      <c r="D490">
        <v>1089</v>
      </c>
      <c r="E490" s="130">
        <v>6</v>
      </c>
      <c r="F490" s="166">
        <v>11.45</v>
      </c>
      <c r="G490" s="162">
        <v>45352</v>
      </c>
      <c r="H490" s="131">
        <f t="shared" si="21"/>
        <v>45352</v>
      </c>
      <c r="I490" s="166">
        <f t="shared" si="22"/>
        <v>68.699999999999989</v>
      </c>
      <c r="J490">
        <f t="shared" si="23"/>
        <v>2024</v>
      </c>
    </row>
    <row r="491" spans="1:10">
      <c r="A491" t="s">
        <v>119</v>
      </c>
      <c r="B491" t="s">
        <v>626</v>
      </c>
      <c r="C491" t="s">
        <v>87</v>
      </c>
      <c r="D491">
        <v>1093</v>
      </c>
      <c r="E491" s="130">
        <v>3</v>
      </c>
      <c r="F491" s="166">
        <v>7.24</v>
      </c>
      <c r="G491" s="162">
        <v>45352</v>
      </c>
      <c r="H491" s="131">
        <f t="shared" si="21"/>
        <v>45352</v>
      </c>
      <c r="I491" s="166">
        <f t="shared" si="22"/>
        <v>21.72</v>
      </c>
      <c r="J491">
        <f t="shared" si="23"/>
        <v>2024</v>
      </c>
    </row>
    <row r="492" spans="1:10">
      <c r="A492" t="s">
        <v>119</v>
      </c>
      <c r="B492" t="s">
        <v>628</v>
      </c>
      <c r="C492" t="s">
        <v>87</v>
      </c>
      <c r="D492">
        <v>2723</v>
      </c>
      <c r="E492" s="130">
        <v>3</v>
      </c>
      <c r="F492" s="166">
        <v>17.86</v>
      </c>
      <c r="G492" s="162">
        <v>45352</v>
      </c>
      <c r="H492" s="131">
        <f t="shared" si="21"/>
        <v>45352</v>
      </c>
      <c r="I492" s="166">
        <f t="shared" si="22"/>
        <v>53.58</v>
      </c>
      <c r="J492">
        <f t="shared" si="23"/>
        <v>2024</v>
      </c>
    </row>
    <row r="493" spans="1:10">
      <c r="A493" t="s">
        <v>119</v>
      </c>
      <c r="B493" t="s">
        <v>552</v>
      </c>
      <c r="C493" t="s">
        <v>87</v>
      </c>
      <c r="D493">
        <v>6430</v>
      </c>
      <c r="E493" s="130">
        <v>4</v>
      </c>
      <c r="F493" s="166">
        <v>19</v>
      </c>
      <c r="G493" s="162">
        <v>45352</v>
      </c>
      <c r="H493" s="131">
        <f t="shared" si="21"/>
        <v>45352</v>
      </c>
      <c r="I493" s="166">
        <f t="shared" si="22"/>
        <v>76</v>
      </c>
      <c r="J493">
        <f t="shared" si="23"/>
        <v>2024</v>
      </c>
    </row>
    <row r="494" spans="1:10">
      <c r="A494" t="s">
        <v>119</v>
      </c>
      <c r="B494" t="s">
        <v>539</v>
      </c>
      <c r="C494" t="s">
        <v>87</v>
      </c>
      <c r="D494">
        <v>2079</v>
      </c>
      <c r="E494" s="130">
        <v>3</v>
      </c>
      <c r="F494" s="166">
        <v>7.13</v>
      </c>
      <c r="G494" s="162">
        <v>45352</v>
      </c>
      <c r="H494" s="131">
        <f t="shared" si="21"/>
        <v>45352</v>
      </c>
      <c r="I494" s="166">
        <f t="shared" si="22"/>
        <v>21.39</v>
      </c>
      <c r="J494">
        <f t="shared" si="23"/>
        <v>2024</v>
      </c>
    </row>
    <row r="495" spans="1:10">
      <c r="A495" t="s">
        <v>119</v>
      </c>
      <c r="B495" t="s">
        <v>138</v>
      </c>
      <c r="C495" t="s">
        <v>87</v>
      </c>
      <c r="D495">
        <v>2120</v>
      </c>
      <c r="E495" s="130">
        <v>3</v>
      </c>
      <c r="F495" s="166">
        <v>8.6999999999999993</v>
      </c>
      <c r="G495" s="162">
        <v>45352</v>
      </c>
      <c r="H495" s="131">
        <f t="shared" si="21"/>
        <v>45352</v>
      </c>
      <c r="I495" s="166">
        <f t="shared" si="22"/>
        <v>26.099999999999998</v>
      </c>
      <c r="J495">
        <f t="shared" si="23"/>
        <v>2024</v>
      </c>
    </row>
    <row r="496" spans="1:10">
      <c r="A496" t="s">
        <v>119</v>
      </c>
      <c r="B496" t="s">
        <v>472</v>
      </c>
      <c r="C496" t="s">
        <v>87</v>
      </c>
      <c r="D496">
        <v>2713</v>
      </c>
      <c r="E496" s="130">
        <v>2</v>
      </c>
      <c r="F496" s="166">
        <v>7.96</v>
      </c>
      <c r="G496" s="162">
        <v>45352</v>
      </c>
      <c r="H496" s="131">
        <f t="shared" si="21"/>
        <v>45352</v>
      </c>
      <c r="I496" s="166">
        <f t="shared" si="22"/>
        <v>15.92</v>
      </c>
      <c r="J496">
        <f t="shared" si="23"/>
        <v>2024</v>
      </c>
    </row>
    <row r="497" spans="1:10">
      <c r="A497" t="s">
        <v>119</v>
      </c>
      <c r="B497" t="s">
        <v>176</v>
      </c>
      <c r="C497" t="s">
        <v>87</v>
      </c>
      <c r="D497">
        <v>2099</v>
      </c>
      <c r="E497" s="130">
        <v>0.4</v>
      </c>
      <c r="F497" s="166">
        <v>6.54</v>
      </c>
      <c r="G497" s="162">
        <v>45352</v>
      </c>
      <c r="H497" s="131">
        <f t="shared" si="21"/>
        <v>45352</v>
      </c>
      <c r="I497" s="166">
        <f t="shared" si="22"/>
        <v>2.6160000000000001</v>
      </c>
      <c r="J497">
        <f t="shared" si="23"/>
        <v>2024</v>
      </c>
    </row>
    <row r="498" spans="1:10">
      <c r="A498" t="s">
        <v>119</v>
      </c>
      <c r="B498" t="s">
        <v>589</v>
      </c>
      <c r="C498" t="s">
        <v>87</v>
      </c>
      <c r="D498">
        <v>1074</v>
      </c>
      <c r="E498" s="130">
        <v>0.6</v>
      </c>
      <c r="F498" s="166">
        <v>8.0500000000000007</v>
      </c>
      <c r="G498" s="162">
        <v>45352</v>
      </c>
      <c r="H498" s="131">
        <f t="shared" si="21"/>
        <v>45352</v>
      </c>
      <c r="I498" s="166">
        <f t="shared" si="22"/>
        <v>4.83</v>
      </c>
      <c r="J498">
        <f t="shared" si="23"/>
        <v>2024</v>
      </c>
    </row>
    <row r="499" spans="1:10">
      <c r="A499" t="s">
        <v>313</v>
      </c>
      <c r="B499" t="s">
        <v>1223</v>
      </c>
      <c r="C499" t="s">
        <v>87</v>
      </c>
      <c r="D499">
        <v>1270</v>
      </c>
      <c r="E499" s="130">
        <v>2</v>
      </c>
      <c r="F499" s="166">
        <v>9.68</v>
      </c>
      <c r="G499" s="162">
        <v>45352</v>
      </c>
      <c r="H499" s="131">
        <f t="shared" si="21"/>
        <v>45352</v>
      </c>
      <c r="I499" s="166">
        <f t="shared" si="22"/>
        <v>19.36</v>
      </c>
      <c r="J499">
        <f t="shared" si="23"/>
        <v>2024</v>
      </c>
    </row>
    <row r="500" spans="1:10">
      <c r="A500" t="s">
        <v>313</v>
      </c>
      <c r="B500" t="s">
        <v>1224</v>
      </c>
      <c r="C500" t="s">
        <v>87</v>
      </c>
      <c r="D500">
        <v>1271</v>
      </c>
      <c r="E500" s="130">
        <v>4</v>
      </c>
      <c r="F500" s="166">
        <v>9.0299999999999994</v>
      </c>
      <c r="G500" s="162">
        <v>45352</v>
      </c>
      <c r="H500" s="131">
        <f t="shared" si="21"/>
        <v>45352</v>
      </c>
      <c r="I500" s="166">
        <f t="shared" si="22"/>
        <v>36.119999999999997</v>
      </c>
      <c r="J500">
        <f t="shared" si="23"/>
        <v>2024</v>
      </c>
    </row>
    <row r="501" spans="1:10">
      <c r="A501" t="s">
        <v>313</v>
      </c>
      <c r="B501" t="s">
        <v>1137</v>
      </c>
      <c r="C501" t="s">
        <v>87</v>
      </c>
      <c r="D501">
        <v>1190</v>
      </c>
      <c r="E501" s="130">
        <v>1</v>
      </c>
      <c r="F501" s="166">
        <v>5.22</v>
      </c>
      <c r="G501" s="162">
        <v>45352</v>
      </c>
      <c r="H501" s="131">
        <f t="shared" si="21"/>
        <v>45352</v>
      </c>
      <c r="I501" s="166">
        <f t="shared" si="22"/>
        <v>5.22</v>
      </c>
      <c r="J501">
        <f t="shared" si="23"/>
        <v>2024</v>
      </c>
    </row>
    <row r="502" spans="1:10">
      <c r="A502" t="s">
        <v>313</v>
      </c>
      <c r="B502" t="s">
        <v>1205</v>
      </c>
      <c r="C502" t="s">
        <v>87</v>
      </c>
      <c r="D502">
        <v>6066</v>
      </c>
      <c r="E502" s="130">
        <v>1</v>
      </c>
      <c r="F502" s="166">
        <v>8.1</v>
      </c>
      <c r="G502" s="162">
        <v>45352</v>
      </c>
      <c r="H502" s="131">
        <f t="shared" si="21"/>
        <v>45352</v>
      </c>
      <c r="I502" s="166">
        <f t="shared" si="22"/>
        <v>8.1</v>
      </c>
      <c r="J502">
        <f t="shared" si="23"/>
        <v>2024</v>
      </c>
    </row>
    <row r="503" spans="1:10">
      <c r="A503" t="s">
        <v>313</v>
      </c>
      <c r="B503" t="s">
        <v>1221</v>
      </c>
      <c r="C503" t="s">
        <v>87</v>
      </c>
      <c r="D503">
        <v>1268</v>
      </c>
      <c r="E503" s="130">
        <v>2</v>
      </c>
      <c r="F503" s="166">
        <v>5.57</v>
      </c>
      <c r="G503" s="162">
        <v>45352</v>
      </c>
      <c r="H503" s="131">
        <f t="shared" si="21"/>
        <v>45352</v>
      </c>
      <c r="I503" s="166">
        <f t="shared" si="22"/>
        <v>11.14</v>
      </c>
      <c r="J503">
        <f t="shared" si="23"/>
        <v>2024</v>
      </c>
    </row>
    <row r="504" spans="1:10">
      <c r="A504" t="s">
        <v>119</v>
      </c>
      <c r="B504" t="s">
        <v>625</v>
      </c>
      <c r="C504" t="s">
        <v>87</v>
      </c>
      <c r="D504">
        <v>1092</v>
      </c>
      <c r="E504" s="130">
        <v>8</v>
      </c>
      <c r="F504" s="166">
        <v>4.2300000000000004</v>
      </c>
      <c r="G504" s="162">
        <v>45352</v>
      </c>
      <c r="H504" s="131">
        <f t="shared" si="21"/>
        <v>45352</v>
      </c>
      <c r="I504" s="166">
        <f t="shared" si="22"/>
        <v>33.840000000000003</v>
      </c>
      <c r="J504">
        <f t="shared" si="23"/>
        <v>2024</v>
      </c>
    </row>
    <row r="505" spans="1:10">
      <c r="A505" t="s">
        <v>119</v>
      </c>
      <c r="B505" t="s">
        <v>189</v>
      </c>
      <c r="C505" t="s">
        <v>87</v>
      </c>
      <c r="D505">
        <v>1102</v>
      </c>
      <c r="E505" s="130">
        <v>3</v>
      </c>
      <c r="F505" s="166">
        <v>3.68</v>
      </c>
      <c r="G505" s="162">
        <v>45352</v>
      </c>
      <c r="H505" s="131">
        <f t="shared" si="21"/>
        <v>45352</v>
      </c>
      <c r="I505" s="166">
        <f t="shared" si="22"/>
        <v>11.040000000000001</v>
      </c>
      <c r="J505">
        <f t="shared" si="23"/>
        <v>2024</v>
      </c>
    </row>
    <row r="506" spans="1:10">
      <c r="A506" t="s">
        <v>119</v>
      </c>
      <c r="B506" t="s">
        <v>530</v>
      </c>
      <c r="C506" t="s">
        <v>87</v>
      </c>
      <c r="D506">
        <v>2097</v>
      </c>
      <c r="E506" s="130">
        <v>1.5</v>
      </c>
      <c r="F506" s="166">
        <v>6.73</v>
      </c>
      <c r="G506" s="162">
        <v>45352</v>
      </c>
      <c r="H506" s="131">
        <f t="shared" si="21"/>
        <v>45352</v>
      </c>
      <c r="I506" s="166">
        <f t="shared" si="22"/>
        <v>10.095000000000001</v>
      </c>
      <c r="J506">
        <f t="shared" si="23"/>
        <v>2024</v>
      </c>
    </row>
    <row r="507" spans="1:10">
      <c r="A507" t="s">
        <v>313</v>
      </c>
      <c r="B507" t="s">
        <v>1069</v>
      </c>
      <c r="C507" t="s">
        <v>87</v>
      </c>
      <c r="D507">
        <v>1131</v>
      </c>
      <c r="E507" s="130">
        <v>7</v>
      </c>
      <c r="F507" s="166">
        <v>2.35</v>
      </c>
      <c r="G507" s="162">
        <v>45352</v>
      </c>
      <c r="H507" s="131">
        <f t="shared" si="21"/>
        <v>45352</v>
      </c>
      <c r="I507" s="166">
        <f t="shared" si="22"/>
        <v>16.45</v>
      </c>
      <c r="J507">
        <f t="shared" si="23"/>
        <v>2024</v>
      </c>
    </row>
    <row r="508" spans="1:10">
      <c r="A508" t="s">
        <v>313</v>
      </c>
      <c r="B508" t="s">
        <v>1212</v>
      </c>
      <c r="C508" t="s">
        <v>87</v>
      </c>
      <c r="D508">
        <v>1258</v>
      </c>
      <c r="E508" s="130">
        <v>8</v>
      </c>
      <c r="F508" s="166">
        <v>5.25</v>
      </c>
      <c r="G508" s="162">
        <v>45352</v>
      </c>
      <c r="H508" s="131">
        <f t="shared" si="21"/>
        <v>45352</v>
      </c>
      <c r="I508" s="166">
        <f t="shared" si="22"/>
        <v>42</v>
      </c>
      <c r="J508">
        <f t="shared" si="23"/>
        <v>2024</v>
      </c>
    </row>
    <row r="509" spans="1:10">
      <c r="A509" t="s">
        <v>313</v>
      </c>
      <c r="B509" t="s">
        <v>612</v>
      </c>
      <c r="C509" t="s">
        <v>87</v>
      </c>
      <c r="D509">
        <v>1277</v>
      </c>
      <c r="E509" s="130">
        <v>5</v>
      </c>
      <c r="F509" s="166">
        <v>3.79</v>
      </c>
      <c r="G509" s="162">
        <v>45352</v>
      </c>
      <c r="H509" s="131">
        <f t="shared" si="21"/>
        <v>45352</v>
      </c>
      <c r="I509" s="166">
        <f t="shared" si="22"/>
        <v>18.95</v>
      </c>
      <c r="J509">
        <f t="shared" si="23"/>
        <v>2024</v>
      </c>
    </row>
    <row r="510" spans="1:10">
      <c r="A510" t="s">
        <v>313</v>
      </c>
      <c r="B510" t="s">
        <v>1116</v>
      </c>
      <c r="C510" t="s">
        <v>87</v>
      </c>
      <c r="D510">
        <v>1171</v>
      </c>
      <c r="E510" s="130">
        <v>2</v>
      </c>
      <c r="F510" s="166">
        <v>2.65</v>
      </c>
      <c r="G510" s="162">
        <v>45352</v>
      </c>
      <c r="H510" s="131">
        <f t="shared" si="21"/>
        <v>45352</v>
      </c>
      <c r="I510" s="166">
        <f t="shared" si="22"/>
        <v>5.3</v>
      </c>
      <c r="J510">
        <f t="shared" si="23"/>
        <v>2024</v>
      </c>
    </row>
    <row r="511" spans="1:10">
      <c r="A511" t="s">
        <v>313</v>
      </c>
      <c r="B511" t="s">
        <v>1195</v>
      </c>
      <c r="C511" t="s">
        <v>87</v>
      </c>
      <c r="D511">
        <v>1244</v>
      </c>
      <c r="E511" s="130">
        <v>2.5</v>
      </c>
      <c r="F511" s="166">
        <v>3.5</v>
      </c>
      <c r="G511" s="162">
        <v>45352</v>
      </c>
      <c r="H511" s="131">
        <f t="shared" si="21"/>
        <v>45352</v>
      </c>
      <c r="I511" s="166">
        <f t="shared" si="22"/>
        <v>8.75</v>
      </c>
      <c r="J511">
        <f t="shared" si="23"/>
        <v>2024</v>
      </c>
    </row>
    <row r="512" spans="1:10">
      <c r="A512" t="s">
        <v>313</v>
      </c>
      <c r="B512" t="s">
        <v>1074</v>
      </c>
      <c r="C512" t="s">
        <v>87</v>
      </c>
      <c r="D512">
        <v>1135</v>
      </c>
      <c r="E512" s="130">
        <v>4</v>
      </c>
      <c r="F512" s="166">
        <v>13.67</v>
      </c>
      <c r="G512" s="162">
        <v>45352</v>
      </c>
      <c r="H512" s="131">
        <f t="shared" si="21"/>
        <v>45352</v>
      </c>
      <c r="I512" s="166">
        <f t="shared" si="22"/>
        <v>54.68</v>
      </c>
      <c r="J512">
        <f t="shared" si="23"/>
        <v>2024</v>
      </c>
    </row>
    <row r="513" spans="1:10">
      <c r="A513" t="s">
        <v>313</v>
      </c>
      <c r="B513" t="s">
        <v>1077</v>
      </c>
      <c r="C513" t="s">
        <v>87</v>
      </c>
      <c r="D513">
        <v>1139</v>
      </c>
      <c r="E513" s="130">
        <v>1</v>
      </c>
      <c r="F513" s="166">
        <v>10.72</v>
      </c>
      <c r="G513" s="162">
        <v>45352</v>
      </c>
      <c r="H513" s="131">
        <f t="shared" si="21"/>
        <v>45352</v>
      </c>
      <c r="I513" s="166">
        <f t="shared" si="22"/>
        <v>10.72</v>
      </c>
      <c r="J513">
        <f t="shared" si="23"/>
        <v>2024</v>
      </c>
    </row>
    <row r="514" spans="1:10">
      <c r="A514" t="s">
        <v>313</v>
      </c>
      <c r="B514" t="s">
        <v>1109</v>
      </c>
      <c r="C514" t="s">
        <v>87</v>
      </c>
      <c r="D514">
        <v>1165</v>
      </c>
      <c r="E514" s="130">
        <v>2</v>
      </c>
      <c r="F514" s="166">
        <v>4.8499999999999996</v>
      </c>
      <c r="G514" s="162">
        <v>45352</v>
      </c>
      <c r="H514" s="131">
        <f t="shared" ref="H514:H577" si="24">DATE(YEAR(G514),MONTH(G514),1)</f>
        <v>45352</v>
      </c>
      <c r="I514" s="166">
        <f t="shared" ref="I514:I577" si="25">E514*F514</f>
        <v>9.6999999999999993</v>
      </c>
      <c r="J514">
        <f t="shared" ref="J514:J577" si="26">YEAR(G514)</f>
        <v>2024</v>
      </c>
    </row>
    <row r="515" spans="1:10">
      <c r="A515" t="s">
        <v>313</v>
      </c>
      <c r="B515" t="s">
        <v>1061</v>
      </c>
      <c r="C515" t="s">
        <v>87</v>
      </c>
      <c r="D515">
        <v>1123</v>
      </c>
      <c r="E515" s="130">
        <v>1</v>
      </c>
      <c r="F515" s="166">
        <v>4.8099999999999996</v>
      </c>
      <c r="G515" s="162">
        <v>45352</v>
      </c>
      <c r="H515" s="131">
        <f t="shared" si="24"/>
        <v>45352</v>
      </c>
      <c r="I515" s="166">
        <f t="shared" si="25"/>
        <v>4.8099999999999996</v>
      </c>
      <c r="J515">
        <f t="shared" si="26"/>
        <v>2024</v>
      </c>
    </row>
    <row r="516" spans="1:10">
      <c r="A516" t="s">
        <v>313</v>
      </c>
      <c r="B516" t="s">
        <v>1260</v>
      </c>
      <c r="C516" t="s">
        <v>87</v>
      </c>
      <c r="D516">
        <v>1311</v>
      </c>
      <c r="E516" s="130">
        <v>3</v>
      </c>
      <c r="F516" s="166">
        <v>19.2</v>
      </c>
      <c r="G516" s="162">
        <v>45352</v>
      </c>
      <c r="H516" s="131">
        <f t="shared" si="24"/>
        <v>45352</v>
      </c>
      <c r="I516" s="166">
        <f t="shared" si="25"/>
        <v>57.599999999999994</v>
      </c>
      <c r="J516">
        <f t="shared" si="26"/>
        <v>2024</v>
      </c>
    </row>
    <row r="517" spans="1:10">
      <c r="A517" t="s">
        <v>313</v>
      </c>
      <c r="B517" t="s">
        <v>1266</v>
      </c>
      <c r="C517" t="s">
        <v>87</v>
      </c>
      <c r="D517">
        <v>1317</v>
      </c>
      <c r="E517" s="130">
        <v>3</v>
      </c>
      <c r="F517" s="166">
        <v>11.21</v>
      </c>
      <c r="G517" s="162">
        <v>45352</v>
      </c>
      <c r="H517" s="131">
        <f t="shared" si="24"/>
        <v>45352</v>
      </c>
      <c r="I517" s="166">
        <f t="shared" si="25"/>
        <v>33.630000000000003</v>
      </c>
      <c r="J517">
        <f t="shared" si="26"/>
        <v>2024</v>
      </c>
    </row>
    <row r="518" spans="1:10">
      <c r="A518" t="s">
        <v>313</v>
      </c>
      <c r="B518" t="s">
        <v>1136</v>
      </c>
      <c r="C518" t="s">
        <v>87</v>
      </c>
      <c r="D518">
        <v>1189</v>
      </c>
      <c r="E518" s="130">
        <v>0.5</v>
      </c>
      <c r="F518" s="166">
        <v>7.96</v>
      </c>
      <c r="G518" s="162">
        <v>45352</v>
      </c>
      <c r="H518" s="131">
        <f t="shared" si="24"/>
        <v>45352</v>
      </c>
      <c r="I518" s="166">
        <f t="shared" si="25"/>
        <v>3.98</v>
      </c>
      <c r="J518">
        <f t="shared" si="26"/>
        <v>2024</v>
      </c>
    </row>
    <row r="519" spans="1:10">
      <c r="A519" t="s">
        <v>119</v>
      </c>
      <c r="B519" t="s">
        <v>556</v>
      </c>
      <c r="C519" t="s">
        <v>87</v>
      </c>
      <c r="D519">
        <v>1063</v>
      </c>
      <c r="E519" s="130">
        <v>3.5</v>
      </c>
      <c r="F519" s="166">
        <v>13.78</v>
      </c>
      <c r="G519" s="162">
        <v>45352</v>
      </c>
      <c r="H519" s="131">
        <f t="shared" si="24"/>
        <v>45352</v>
      </c>
      <c r="I519" s="166">
        <f t="shared" si="25"/>
        <v>48.23</v>
      </c>
      <c r="J519">
        <f t="shared" si="26"/>
        <v>2024</v>
      </c>
    </row>
    <row r="520" spans="1:10">
      <c r="A520" t="s">
        <v>313</v>
      </c>
      <c r="B520" t="s">
        <v>1135</v>
      </c>
      <c r="C520" t="s">
        <v>87</v>
      </c>
      <c r="D520">
        <v>6061</v>
      </c>
      <c r="E520" s="130">
        <v>1</v>
      </c>
      <c r="F520" s="166">
        <v>9.32</v>
      </c>
      <c r="G520" s="162">
        <v>45352</v>
      </c>
      <c r="H520" s="131">
        <f t="shared" si="24"/>
        <v>45352</v>
      </c>
      <c r="I520" s="166">
        <f t="shared" si="25"/>
        <v>9.32</v>
      </c>
      <c r="J520">
        <f t="shared" si="26"/>
        <v>2024</v>
      </c>
    </row>
    <row r="521" spans="1:10">
      <c r="A521" t="s">
        <v>313</v>
      </c>
      <c r="B521" t="s">
        <v>1100</v>
      </c>
      <c r="C521" t="s">
        <v>87</v>
      </c>
      <c r="D521">
        <v>1156</v>
      </c>
      <c r="E521" s="130">
        <v>6</v>
      </c>
      <c r="F521" s="166">
        <v>8.08</v>
      </c>
      <c r="G521" s="162">
        <v>45352</v>
      </c>
      <c r="H521" s="131">
        <f t="shared" si="24"/>
        <v>45352</v>
      </c>
      <c r="I521" s="166">
        <f t="shared" si="25"/>
        <v>48.480000000000004</v>
      </c>
      <c r="J521">
        <f t="shared" si="26"/>
        <v>2024</v>
      </c>
    </row>
    <row r="522" spans="1:10">
      <c r="A522" t="s">
        <v>383</v>
      </c>
      <c r="B522" t="s">
        <v>850</v>
      </c>
      <c r="C522" t="s">
        <v>87</v>
      </c>
      <c r="D522">
        <v>6063</v>
      </c>
      <c r="E522" s="130">
        <v>2.2000000000000002</v>
      </c>
      <c r="F522" s="166">
        <v>47</v>
      </c>
      <c r="G522" s="162">
        <v>45352</v>
      </c>
      <c r="H522" s="131">
        <f t="shared" si="24"/>
        <v>45352</v>
      </c>
      <c r="I522" s="166">
        <f t="shared" si="25"/>
        <v>103.4</v>
      </c>
      <c r="J522">
        <f t="shared" si="26"/>
        <v>2024</v>
      </c>
    </row>
    <row r="523" spans="1:10">
      <c r="A523" t="s">
        <v>313</v>
      </c>
      <c r="B523" t="s">
        <v>1052</v>
      </c>
      <c r="C523" t="s">
        <v>87</v>
      </c>
      <c r="D523">
        <v>1113</v>
      </c>
      <c r="E523" s="130">
        <v>3</v>
      </c>
      <c r="F523" s="166">
        <v>11.88</v>
      </c>
      <c r="G523" s="162">
        <v>45352</v>
      </c>
      <c r="H523" s="131">
        <f t="shared" si="24"/>
        <v>45352</v>
      </c>
      <c r="I523" s="166">
        <f t="shared" si="25"/>
        <v>35.64</v>
      </c>
      <c r="J523">
        <f t="shared" si="26"/>
        <v>2024</v>
      </c>
    </row>
    <row r="524" spans="1:10">
      <c r="A524" t="s">
        <v>119</v>
      </c>
      <c r="B524" t="s">
        <v>499</v>
      </c>
      <c r="C524" t="s">
        <v>87</v>
      </c>
      <c r="D524">
        <v>3644</v>
      </c>
      <c r="E524" s="130">
        <v>5</v>
      </c>
      <c r="F524" s="166">
        <v>10.6</v>
      </c>
      <c r="G524" s="162">
        <v>45352</v>
      </c>
      <c r="H524" s="131">
        <f t="shared" si="24"/>
        <v>45352</v>
      </c>
      <c r="I524" s="166">
        <f t="shared" si="25"/>
        <v>53</v>
      </c>
      <c r="J524">
        <f t="shared" si="26"/>
        <v>2024</v>
      </c>
    </row>
    <row r="525" spans="1:10">
      <c r="A525" t="s">
        <v>313</v>
      </c>
      <c r="B525" t="s">
        <v>1186</v>
      </c>
      <c r="C525" t="s">
        <v>87</v>
      </c>
      <c r="D525">
        <v>6068</v>
      </c>
      <c r="E525" s="130">
        <v>0.3</v>
      </c>
      <c r="F525" s="166">
        <v>17.75</v>
      </c>
      <c r="G525" s="162">
        <v>45352</v>
      </c>
      <c r="H525" s="131">
        <f t="shared" si="24"/>
        <v>45352</v>
      </c>
      <c r="I525" s="166">
        <f t="shared" si="25"/>
        <v>5.3250000000000002</v>
      </c>
      <c r="J525">
        <f t="shared" si="26"/>
        <v>2024</v>
      </c>
    </row>
    <row r="526" spans="1:10">
      <c r="A526" t="s">
        <v>313</v>
      </c>
      <c r="B526" t="s">
        <v>1130</v>
      </c>
      <c r="C526" t="s">
        <v>87</v>
      </c>
      <c r="D526">
        <v>1184</v>
      </c>
      <c r="E526" s="130">
        <v>2</v>
      </c>
      <c r="F526" s="166">
        <v>29.46</v>
      </c>
      <c r="G526" s="162">
        <v>45352</v>
      </c>
      <c r="H526" s="131">
        <f t="shared" si="24"/>
        <v>45352</v>
      </c>
      <c r="I526" s="166">
        <f t="shared" si="25"/>
        <v>58.92</v>
      </c>
      <c r="J526">
        <f t="shared" si="26"/>
        <v>2024</v>
      </c>
    </row>
    <row r="527" spans="1:10">
      <c r="A527" t="s">
        <v>313</v>
      </c>
      <c r="B527" t="s">
        <v>1180</v>
      </c>
      <c r="C527" t="s">
        <v>87</v>
      </c>
      <c r="D527">
        <v>6067</v>
      </c>
      <c r="E527" s="130">
        <v>1</v>
      </c>
      <c r="F527" s="166">
        <v>5.09</v>
      </c>
      <c r="G527" s="162">
        <v>45352</v>
      </c>
      <c r="H527" s="131">
        <f t="shared" si="24"/>
        <v>45352</v>
      </c>
      <c r="I527" s="166">
        <f t="shared" si="25"/>
        <v>5.09</v>
      </c>
      <c r="J527">
        <f t="shared" si="26"/>
        <v>2024</v>
      </c>
    </row>
    <row r="528" spans="1:10">
      <c r="A528" t="s">
        <v>313</v>
      </c>
      <c r="B528" t="s">
        <v>1128</v>
      </c>
      <c r="C528" t="s">
        <v>87</v>
      </c>
      <c r="D528">
        <v>1182</v>
      </c>
      <c r="E528" s="130">
        <v>1</v>
      </c>
      <c r="F528" s="166">
        <v>29.62</v>
      </c>
      <c r="G528" s="162">
        <v>45352</v>
      </c>
      <c r="H528" s="131">
        <f t="shared" si="24"/>
        <v>45352</v>
      </c>
      <c r="I528" s="166">
        <f t="shared" si="25"/>
        <v>29.62</v>
      </c>
      <c r="J528">
        <f t="shared" si="26"/>
        <v>2024</v>
      </c>
    </row>
    <row r="529" spans="1:10">
      <c r="A529" t="s">
        <v>313</v>
      </c>
      <c r="B529" t="s">
        <v>1227</v>
      </c>
      <c r="C529" t="s">
        <v>87</v>
      </c>
      <c r="D529">
        <v>1274</v>
      </c>
      <c r="E529" s="130">
        <v>3.5</v>
      </c>
      <c r="F529" s="166">
        <v>8.0299999999999994</v>
      </c>
      <c r="G529" s="162">
        <v>45352</v>
      </c>
      <c r="H529" s="131">
        <f t="shared" si="24"/>
        <v>45352</v>
      </c>
      <c r="I529" s="166">
        <f t="shared" si="25"/>
        <v>28.104999999999997</v>
      </c>
      <c r="J529">
        <f t="shared" si="26"/>
        <v>2024</v>
      </c>
    </row>
    <row r="530" spans="1:10">
      <c r="A530" t="s">
        <v>119</v>
      </c>
      <c r="B530" t="s">
        <v>462</v>
      </c>
      <c r="C530" t="s">
        <v>87</v>
      </c>
      <c r="D530">
        <v>3620</v>
      </c>
      <c r="E530" s="130">
        <v>1</v>
      </c>
      <c r="F530" s="166">
        <v>29.24</v>
      </c>
      <c r="G530" s="162">
        <v>45352</v>
      </c>
      <c r="H530" s="131">
        <f t="shared" si="24"/>
        <v>45352</v>
      </c>
      <c r="I530" s="166">
        <f t="shared" si="25"/>
        <v>29.24</v>
      </c>
      <c r="J530">
        <f t="shared" si="26"/>
        <v>2024</v>
      </c>
    </row>
    <row r="531" spans="1:10">
      <c r="A531" t="s">
        <v>393</v>
      </c>
      <c r="B531" t="s">
        <v>925</v>
      </c>
      <c r="C531" t="s">
        <v>87</v>
      </c>
      <c r="D531">
        <v>6555</v>
      </c>
      <c r="E531" s="130">
        <v>3</v>
      </c>
      <c r="F531" s="166">
        <v>56.55</v>
      </c>
      <c r="G531" s="162">
        <v>45352</v>
      </c>
      <c r="H531" s="131">
        <f t="shared" si="24"/>
        <v>45352</v>
      </c>
      <c r="I531" s="166">
        <f t="shared" si="25"/>
        <v>169.64999999999998</v>
      </c>
      <c r="J531">
        <f t="shared" si="26"/>
        <v>2024</v>
      </c>
    </row>
    <row r="532" spans="1:10">
      <c r="A532" t="s">
        <v>119</v>
      </c>
      <c r="B532" t="s">
        <v>454</v>
      </c>
      <c r="C532" t="s">
        <v>87</v>
      </c>
      <c r="D532">
        <v>1037</v>
      </c>
      <c r="E532" s="130">
        <v>3.5</v>
      </c>
      <c r="F532" s="166">
        <v>16.12</v>
      </c>
      <c r="G532" s="162">
        <v>45352</v>
      </c>
      <c r="H532" s="131">
        <f t="shared" si="24"/>
        <v>45352</v>
      </c>
      <c r="I532" s="166">
        <f t="shared" si="25"/>
        <v>56.42</v>
      </c>
      <c r="J532">
        <f t="shared" si="26"/>
        <v>2024</v>
      </c>
    </row>
    <row r="533" spans="1:10">
      <c r="A533" t="s">
        <v>119</v>
      </c>
      <c r="B533" t="s">
        <v>1608</v>
      </c>
      <c r="C533" t="s">
        <v>87</v>
      </c>
      <c r="D533">
        <v>2123</v>
      </c>
      <c r="E533" s="130">
        <v>1</v>
      </c>
      <c r="F533" s="166">
        <v>25.05</v>
      </c>
      <c r="G533" s="162">
        <v>45352</v>
      </c>
      <c r="H533" s="131">
        <f t="shared" si="24"/>
        <v>45352</v>
      </c>
      <c r="I533" s="166">
        <f t="shared" si="25"/>
        <v>25.05</v>
      </c>
      <c r="J533">
        <f t="shared" si="26"/>
        <v>2024</v>
      </c>
    </row>
    <row r="534" spans="1:10">
      <c r="A534" t="s">
        <v>118</v>
      </c>
      <c r="B534" t="s">
        <v>979</v>
      </c>
      <c r="C534" t="s">
        <v>87</v>
      </c>
      <c r="D534">
        <v>1660</v>
      </c>
      <c r="E534" s="130">
        <v>1</v>
      </c>
      <c r="F534" s="166">
        <v>31.62</v>
      </c>
      <c r="G534" s="162">
        <v>45352</v>
      </c>
      <c r="H534" s="131">
        <f t="shared" si="24"/>
        <v>45352</v>
      </c>
      <c r="I534" s="166">
        <f t="shared" si="25"/>
        <v>31.62</v>
      </c>
      <c r="J534">
        <f t="shared" si="26"/>
        <v>2024</v>
      </c>
    </row>
    <row r="535" spans="1:10">
      <c r="A535" t="s">
        <v>119</v>
      </c>
      <c r="B535" t="s">
        <v>538</v>
      </c>
      <c r="C535" t="s">
        <v>87</v>
      </c>
      <c r="D535">
        <v>6435</v>
      </c>
      <c r="E535" s="130">
        <v>10</v>
      </c>
      <c r="F535" s="166">
        <v>1.1000000000000001</v>
      </c>
      <c r="G535" s="162">
        <v>45352</v>
      </c>
      <c r="H535" s="131">
        <f t="shared" si="24"/>
        <v>45352</v>
      </c>
      <c r="I535" s="166">
        <f t="shared" si="25"/>
        <v>11</v>
      </c>
      <c r="J535">
        <f t="shared" si="26"/>
        <v>2024</v>
      </c>
    </row>
    <row r="536" spans="1:10">
      <c r="A536" t="s">
        <v>119</v>
      </c>
      <c r="B536" t="s">
        <v>629</v>
      </c>
      <c r="C536" t="s">
        <v>87</v>
      </c>
      <c r="D536">
        <v>6434</v>
      </c>
      <c r="E536" s="130">
        <v>2</v>
      </c>
      <c r="F536" s="166">
        <v>1.87</v>
      </c>
      <c r="G536" s="162">
        <v>45352</v>
      </c>
      <c r="H536" s="131">
        <f t="shared" si="24"/>
        <v>45352</v>
      </c>
      <c r="I536" s="166">
        <f t="shared" si="25"/>
        <v>3.74</v>
      </c>
      <c r="J536">
        <f t="shared" si="26"/>
        <v>2024</v>
      </c>
    </row>
    <row r="537" spans="1:10">
      <c r="A537" t="s">
        <v>313</v>
      </c>
      <c r="B537" t="s">
        <v>1231</v>
      </c>
      <c r="C537" t="s">
        <v>87</v>
      </c>
      <c r="D537">
        <v>1154</v>
      </c>
      <c r="E537" s="130">
        <v>30</v>
      </c>
      <c r="F537" s="166">
        <v>3.71</v>
      </c>
      <c r="G537" s="162">
        <v>45352</v>
      </c>
      <c r="H537" s="131">
        <f t="shared" si="24"/>
        <v>45352</v>
      </c>
      <c r="I537" s="166">
        <f t="shared" si="25"/>
        <v>111.3</v>
      </c>
      <c r="J537">
        <f t="shared" si="26"/>
        <v>2024</v>
      </c>
    </row>
    <row r="538" spans="1:10">
      <c r="A538" t="s">
        <v>313</v>
      </c>
      <c r="B538" t="s">
        <v>1259</v>
      </c>
      <c r="C538" t="s">
        <v>87</v>
      </c>
      <c r="D538">
        <v>1310</v>
      </c>
      <c r="E538" s="130">
        <v>1</v>
      </c>
      <c r="F538" s="166">
        <v>5.74</v>
      </c>
      <c r="G538" s="162">
        <v>45352</v>
      </c>
      <c r="H538" s="131">
        <f t="shared" si="24"/>
        <v>45352</v>
      </c>
      <c r="I538" s="166">
        <f t="shared" si="25"/>
        <v>5.74</v>
      </c>
      <c r="J538">
        <f t="shared" si="26"/>
        <v>2024</v>
      </c>
    </row>
    <row r="539" spans="1:10">
      <c r="A539" t="s">
        <v>119</v>
      </c>
      <c r="B539" t="s">
        <v>644</v>
      </c>
      <c r="C539" t="s">
        <v>87</v>
      </c>
      <c r="D539">
        <v>6431</v>
      </c>
      <c r="E539" s="130">
        <v>4</v>
      </c>
      <c r="F539" s="166">
        <v>6.34</v>
      </c>
      <c r="G539" s="162">
        <v>45352</v>
      </c>
      <c r="H539" s="131">
        <f t="shared" si="24"/>
        <v>45352</v>
      </c>
      <c r="I539" s="166">
        <f t="shared" si="25"/>
        <v>25.36</v>
      </c>
      <c r="J539">
        <f t="shared" si="26"/>
        <v>2024</v>
      </c>
    </row>
    <row r="540" spans="1:10">
      <c r="A540" t="s">
        <v>119</v>
      </c>
      <c r="B540" t="s">
        <v>642</v>
      </c>
      <c r="C540" t="s">
        <v>87</v>
      </c>
      <c r="D540">
        <v>1106</v>
      </c>
      <c r="E540" s="130">
        <v>3</v>
      </c>
      <c r="F540" s="166">
        <v>6.69</v>
      </c>
      <c r="G540" s="162">
        <v>45352</v>
      </c>
      <c r="H540" s="131">
        <f t="shared" si="24"/>
        <v>45352</v>
      </c>
      <c r="I540" s="166">
        <f t="shared" si="25"/>
        <v>20.07</v>
      </c>
      <c r="J540">
        <f t="shared" si="26"/>
        <v>2024</v>
      </c>
    </row>
    <row r="541" spans="1:10">
      <c r="A541" t="s">
        <v>119</v>
      </c>
      <c r="B541" t="s">
        <v>501</v>
      </c>
      <c r="C541" t="s">
        <v>87</v>
      </c>
      <c r="D541">
        <v>1043</v>
      </c>
      <c r="E541" s="130">
        <v>2</v>
      </c>
      <c r="F541" s="166">
        <v>8.4700000000000006</v>
      </c>
      <c r="G541" s="162">
        <v>45352</v>
      </c>
      <c r="H541" s="131">
        <f t="shared" si="24"/>
        <v>45352</v>
      </c>
      <c r="I541" s="166">
        <f t="shared" si="25"/>
        <v>16.940000000000001</v>
      </c>
      <c r="J541">
        <f t="shared" si="26"/>
        <v>2024</v>
      </c>
    </row>
    <row r="542" spans="1:10">
      <c r="A542" t="s">
        <v>118</v>
      </c>
      <c r="B542" t="s">
        <v>968</v>
      </c>
      <c r="C542" t="s">
        <v>87</v>
      </c>
      <c r="D542">
        <v>1655</v>
      </c>
      <c r="E542" s="130">
        <v>4</v>
      </c>
      <c r="F542" s="166">
        <v>18.8</v>
      </c>
      <c r="G542" s="162">
        <v>45352</v>
      </c>
      <c r="H542" s="131">
        <f t="shared" si="24"/>
        <v>45352</v>
      </c>
      <c r="I542" s="166">
        <f t="shared" si="25"/>
        <v>75.2</v>
      </c>
      <c r="J542">
        <f t="shared" si="26"/>
        <v>2024</v>
      </c>
    </row>
    <row r="543" spans="1:10">
      <c r="A543" t="s">
        <v>400</v>
      </c>
      <c r="B543" t="s">
        <v>409</v>
      </c>
      <c r="C543" t="s">
        <v>87</v>
      </c>
      <c r="D543">
        <v>6553</v>
      </c>
      <c r="E543" s="130">
        <v>1</v>
      </c>
      <c r="F543" s="166">
        <v>3.21</v>
      </c>
      <c r="G543" s="162">
        <v>45352</v>
      </c>
      <c r="H543" s="131">
        <f t="shared" si="24"/>
        <v>45352</v>
      </c>
      <c r="I543" s="166">
        <f t="shared" si="25"/>
        <v>3.21</v>
      </c>
      <c r="J543">
        <f t="shared" si="26"/>
        <v>2024</v>
      </c>
    </row>
    <row r="544" spans="1:10">
      <c r="A544" t="s">
        <v>119</v>
      </c>
      <c r="B544" t="s">
        <v>635</v>
      </c>
      <c r="C544" t="s">
        <v>87</v>
      </c>
      <c r="D544">
        <v>1098</v>
      </c>
      <c r="E544" s="130">
        <v>1</v>
      </c>
      <c r="F544" s="166">
        <v>36.03</v>
      </c>
      <c r="G544" s="162">
        <v>45352</v>
      </c>
      <c r="H544" s="131">
        <f t="shared" si="24"/>
        <v>45352</v>
      </c>
      <c r="I544" s="166">
        <f t="shared" si="25"/>
        <v>36.03</v>
      </c>
      <c r="J544">
        <f t="shared" si="26"/>
        <v>2024</v>
      </c>
    </row>
    <row r="545" spans="1:10">
      <c r="A545" t="s">
        <v>119</v>
      </c>
      <c r="B545" t="s">
        <v>185</v>
      </c>
      <c r="C545" t="s">
        <v>87</v>
      </c>
      <c r="D545">
        <v>2112</v>
      </c>
      <c r="E545" s="130">
        <v>6</v>
      </c>
      <c r="F545" s="166">
        <v>3.55</v>
      </c>
      <c r="G545" s="162">
        <v>45352</v>
      </c>
      <c r="H545" s="131">
        <f t="shared" si="24"/>
        <v>45352</v>
      </c>
      <c r="I545" s="166">
        <f t="shared" si="25"/>
        <v>21.299999999999997</v>
      </c>
      <c r="J545">
        <f t="shared" si="26"/>
        <v>2024</v>
      </c>
    </row>
    <row r="546" spans="1:10">
      <c r="A546" t="s">
        <v>119</v>
      </c>
      <c r="B546" t="s">
        <v>517</v>
      </c>
      <c r="C546" t="s">
        <v>87</v>
      </c>
      <c r="D546">
        <v>2711</v>
      </c>
      <c r="E546" s="130">
        <v>1</v>
      </c>
      <c r="F546" s="166">
        <v>29.63</v>
      </c>
      <c r="G546" s="162">
        <v>45352</v>
      </c>
      <c r="H546" s="131">
        <f t="shared" si="24"/>
        <v>45352</v>
      </c>
      <c r="I546" s="166">
        <f t="shared" si="25"/>
        <v>29.63</v>
      </c>
      <c r="J546">
        <f t="shared" si="26"/>
        <v>2024</v>
      </c>
    </row>
    <row r="547" spans="1:10">
      <c r="A547" t="s">
        <v>119</v>
      </c>
      <c r="B547" t="s">
        <v>135</v>
      </c>
      <c r="C547" t="s">
        <v>87</v>
      </c>
      <c r="D547">
        <v>1049</v>
      </c>
      <c r="E547" s="130">
        <v>8</v>
      </c>
      <c r="F547" s="166">
        <v>6.15</v>
      </c>
      <c r="G547" s="162">
        <v>45352</v>
      </c>
      <c r="H547" s="131">
        <f t="shared" si="24"/>
        <v>45352</v>
      </c>
      <c r="I547" s="166">
        <f t="shared" si="25"/>
        <v>49.2</v>
      </c>
      <c r="J547">
        <f t="shared" si="26"/>
        <v>2024</v>
      </c>
    </row>
    <row r="548" spans="1:10">
      <c r="A548" t="s">
        <v>119</v>
      </c>
      <c r="B548" t="s">
        <v>463</v>
      </c>
      <c r="C548" t="s">
        <v>87</v>
      </c>
      <c r="D548">
        <v>6432</v>
      </c>
      <c r="E548" s="130">
        <v>6</v>
      </c>
      <c r="F548" s="166">
        <v>5.01</v>
      </c>
      <c r="G548" s="162">
        <v>45352</v>
      </c>
      <c r="H548" s="131">
        <f t="shared" si="24"/>
        <v>45352</v>
      </c>
      <c r="I548" s="166">
        <f t="shared" si="25"/>
        <v>30.06</v>
      </c>
      <c r="J548">
        <f t="shared" si="26"/>
        <v>2024</v>
      </c>
    </row>
    <row r="549" spans="1:10">
      <c r="A549" t="s">
        <v>119</v>
      </c>
      <c r="B549" t="s">
        <v>562</v>
      </c>
      <c r="C549" t="s">
        <v>87</v>
      </c>
      <c r="D549">
        <v>1065</v>
      </c>
      <c r="E549" s="130">
        <v>1</v>
      </c>
      <c r="F549" s="166">
        <v>1.9</v>
      </c>
      <c r="G549" s="162">
        <v>45352</v>
      </c>
      <c r="H549" s="131">
        <f t="shared" si="24"/>
        <v>45352</v>
      </c>
      <c r="I549" s="166">
        <f t="shared" si="25"/>
        <v>1.9</v>
      </c>
      <c r="J549">
        <f t="shared" si="26"/>
        <v>2024</v>
      </c>
    </row>
    <row r="550" spans="1:10">
      <c r="A550" t="s">
        <v>119</v>
      </c>
      <c r="B550" t="s">
        <v>506</v>
      </c>
      <c r="C550" t="s">
        <v>87</v>
      </c>
      <c r="D550">
        <v>2717</v>
      </c>
      <c r="E550" s="130">
        <v>5</v>
      </c>
      <c r="F550" s="166">
        <v>11.03</v>
      </c>
      <c r="G550" s="162">
        <v>45352</v>
      </c>
      <c r="H550" s="131">
        <f t="shared" si="24"/>
        <v>45352</v>
      </c>
      <c r="I550" s="166">
        <f t="shared" si="25"/>
        <v>55.15</v>
      </c>
      <c r="J550">
        <f t="shared" si="26"/>
        <v>2024</v>
      </c>
    </row>
    <row r="551" spans="1:10">
      <c r="A551" t="s">
        <v>119</v>
      </c>
      <c r="B551" t="s">
        <v>155</v>
      </c>
      <c r="C551" t="s">
        <v>87</v>
      </c>
      <c r="D551">
        <v>1072</v>
      </c>
      <c r="E551" s="130">
        <v>2</v>
      </c>
      <c r="F551" s="166">
        <v>7.56</v>
      </c>
      <c r="G551" s="162">
        <v>45352</v>
      </c>
      <c r="H551" s="131">
        <f t="shared" si="24"/>
        <v>45352</v>
      </c>
      <c r="I551" s="166">
        <f t="shared" si="25"/>
        <v>15.12</v>
      </c>
      <c r="J551">
        <f t="shared" si="26"/>
        <v>2024</v>
      </c>
    </row>
    <row r="552" spans="1:10">
      <c r="A552" t="s">
        <v>119</v>
      </c>
      <c r="B552" t="s">
        <v>156</v>
      </c>
      <c r="C552" t="s">
        <v>87</v>
      </c>
      <c r="D552">
        <v>1073</v>
      </c>
      <c r="E552" s="130">
        <v>2</v>
      </c>
      <c r="F552" s="166">
        <v>7.3</v>
      </c>
      <c r="G552" s="162">
        <v>45352</v>
      </c>
      <c r="H552" s="131">
        <f t="shared" si="24"/>
        <v>45352</v>
      </c>
      <c r="I552" s="166">
        <f t="shared" si="25"/>
        <v>14.6</v>
      </c>
      <c r="J552">
        <f t="shared" si="26"/>
        <v>2024</v>
      </c>
    </row>
    <row r="553" spans="1:10">
      <c r="A553" t="s">
        <v>119</v>
      </c>
      <c r="B553" t="s">
        <v>126</v>
      </c>
      <c r="C553" t="s">
        <v>87</v>
      </c>
      <c r="D553">
        <v>2075</v>
      </c>
      <c r="E553" s="130">
        <v>2</v>
      </c>
      <c r="F553" s="166">
        <v>9.4499999999999993</v>
      </c>
      <c r="G553" s="162">
        <v>45352</v>
      </c>
      <c r="H553" s="131">
        <f t="shared" si="24"/>
        <v>45352</v>
      </c>
      <c r="I553" s="166">
        <f t="shared" si="25"/>
        <v>18.899999999999999</v>
      </c>
      <c r="J553">
        <f t="shared" si="26"/>
        <v>2024</v>
      </c>
    </row>
    <row r="554" spans="1:10">
      <c r="A554" t="s">
        <v>119</v>
      </c>
      <c r="B554" t="s">
        <v>186</v>
      </c>
      <c r="C554" t="s">
        <v>87</v>
      </c>
      <c r="D554">
        <v>2073</v>
      </c>
      <c r="E554" s="130">
        <v>10</v>
      </c>
      <c r="F554" s="166">
        <v>3.89</v>
      </c>
      <c r="G554" s="162">
        <v>45352</v>
      </c>
      <c r="H554" s="131">
        <f t="shared" si="24"/>
        <v>45352</v>
      </c>
      <c r="I554" s="166">
        <f t="shared" si="25"/>
        <v>38.9</v>
      </c>
      <c r="J554">
        <f t="shared" si="26"/>
        <v>2024</v>
      </c>
    </row>
    <row r="555" spans="1:10">
      <c r="A555" t="s">
        <v>313</v>
      </c>
      <c r="B555" t="s">
        <v>124</v>
      </c>
      <c r="C555" t="s">
        <v>87</v>
      </c>
      <c r="D555">
        <v>1112</v>
      </c>
      <c r="E555" s="130">
        <v>1</v>
      </c>
      <c r="F555" s="166">
        <v>90.37</v>
      </c>
      <c r="G555" s="162">
        <v>45352</v>
      </c>
      <c r="H555" s="131">
        <f t="shared" si="24"/>
        <v>45352</v>
      </c>
      <c r="I555" s="166">
        <f t="shared" si="25"/>
        <v>90.37</v>
      </c>
      <c r="J555">
        <f t="shared" si="26"/>
        <v>2024</v>
      </c>
    </row>
    <row r="556" spans="1:10">
      <c r="A556" t="s">
        <v>313</v>
      </c>
      <c r="B556" t="s">
        <v>1057</v>
      </c>
      <c r="C556" t="s">
        <v>87</v>
      </c>
      <c r="D556">
        <v>1118</v>
      </c>
      <c r="E556" s="130">
        <v>0.5</v>
      </c>
      <c r="F556" s="166">
        <v>17.57</v>
      </c>
      <c r="G556" s="162">
        <v>45352</v>
      </c>
      <c r="H556" s="131">
        <f t="shared" si="24"/>
        <v>45352</v>
      </c>
      <c r="I556" s="166">
        <f t="shared" si="25"/>
        <v>8.7850000000000001</v>
      </c>
      <c r="J556">
        <f t="shared" si="26"/>
        <v>2024</v>
      </c>
    </row>
    <row r="557" spans="1:10">
      <c r="A557" t="s">
        <v>313</v>
      </c>
      <c r="B557" t="s">
        <v>1651</v>
      </c>
      <c r="C557" t="s">
        <v>87</v>
      </c>
      <c r="D557">
        <v>1120</v>
      </c>
      <c r="E557" s="130">
        <v>1</v>
      </c>
      <c r="F557" s="166">
        <v>12.1</v>
      </c>
      <c r="G557" s="162">
        <v>45352</v>
      </c>
      <c r="H557" s="131">
        <f t="shared" si="24"/>
        <v>45352</v>
      </c>
      <c r="I557" s="166">
        <f t="shared" si="25"/>
        <v>12.1</v>
      </c>
      <c r="J557">
        <f t="shared" si="26"/>
        <v>2024</v>
      </c>
    </row>
    <row r="558" spans="1:10">
      <c r="A558" t="s">
        <v>313</v>
      </c>
      <c r="B558" t="s">
        <v>1060</v>
      </c>
      <c r="C558" t="s">
        <v>87</v>
      </c>
      <c r="D558">
        <v>6070</v>
      </c>
      <c r="E558" s="130">
        <v>1</v>
      </c>
      <c r="F558" s="166">
        <v>3.52</v>
      </c>
      <c r="G558" s="162">
        <v>45352</v>
      </c>
      <c r="H558" s="131">
        <f t="shared" si="24"/>
        <v>45352</v>
      </c>
      <c r="I558" s="166">
        <f t="shared" si="25"/>
        <v>3.52</v>
      </c>
      <c r="J558">
        <f t="shared" si="26"/>
        <v>2024</v>
      </c>
    </row>
    <row r="559" spans="1:10">
      <c r="A559" t="s">
        <v>313</v>
      </c>
      <c r="B559" t="s">
        <v>1063</v>
      </c>
      <c r="C559" t="s">
        <v>87</v>
      </c>
      <c r="D559">
        <v>1125</v>
      </c>
      <c r="E559" s="130">
        <v>1</v>
      </c>
      <c r="F559" s="166">
        <v>19.7</v>
      </c>
      <c r="G559" s="162">
        <v>45352</v>
      </c>
      <c r="H559" s="131">
        <f t="shared" si="24"/>
        <v>45352</v>
      </c>
      <c r="I559" s="166">
        <f t="shared" si="25"/>
        <v>19.7</v>
      </c>
      <c r="J559">
        <f t="shared" si="26"/>
        <v>2024</v>
      </c>
    </row>
    <row r="560" spans="1:10">
      <c r="A560" t="s">
        <v>313</v>
      </c>
      <c r="B560" t="s">
        <v>470</v>
      </c>
      <c r="C560" t="s">
        <v>87</v>
      </c>
      <c r="D560">
        <v>1127</v>
      </c>
      <c r="E560" s="130">
        <v>2</v>
      </c>
      <c r="F560" s="166">
        <v>15.91</v>
      </c>
      <c r="G560" s="162">
        <v>45352</v>
      </c>
      <c r="H560" s="131">
        <f t="shared" si="24"/>
        <v>45352</v>
      </c>
      <c r="I560" s="166">
        <f t="shared" si="25"/>
        <v>31.82</v>
      </c>
      <c r="J560">
        <f t="shared" si="26"/>
        <v>2024</v>
      </c>
    </row>
    <row r="561" spans="1:10">
      <c r="A561" t="s">
        <v>313</v>
      </c>
      <c r="B561" t="s">
        <v>1066</v>
      </c>
      <c r="C561" t="s">
        <v>87</v>
      </c>
      <c r="D561">
        <v>1128</v>
      </c>
      <c r="E561" s="130">
        <v>1</v>
      </c>
      <c r="F561" s="166">
        <v>22.35</v>
      </c>
      <c r="G561" s="162">
        <v>45352</v>
      </c>
      <c r="H561" s="131">
        <f t="shared" si="24"/>
        <v>45352</v>
      </c>
      <c r="I561" s="166">
        <f t="shared" si="25"/>
        <v>22.35</v>
      </c>
      <c r="J561">
        <f t="shared" si="26"/>
        <v>2024</v>
      </c>
    </row>
    <row r="562" spans="1:10">
      <c r="A562" t="s">
        <v>313</v>
      </c>
      <c r="B562" t="s">
        <v>1075</v>
      </c>
      <c r="C562" t="s">
        <v>87</v>
      </c>
      <c r="D562">
        <v>1136</v>
      </c>
      <c r="E562" s="130">
        <v>1</v>
      </c>
      <c r="F562" s="166">
        <v>26.45</v>
      </c>
      <c r="G562" s="162">
        <v>45352</v>
      </c>
      <c r="H562" s="131">
        <f t="shared" si="24"/>
        <v>45352</v>
      </c>
      <c r="I562" s="166">
        <f t="shared" si="25"/>
        <v>26.45</v>
      </c>
      <c r="J562">
        <f t="shared" si="26"/>
        <v>2024</v>
      </c>
    </row>
    <row r="563" spans="1:10">
      <c r="A563" t="s">
        <v>313</v>
      </c>
      <c r="B563" t="s">
        <v>1078</v>
      </c>
      <c r="C563" t="s">
        <v>87</v>
      </c>
      <c r="D563">
        <v>1140</v>
      </c>
      <c r="E563" s="130">
        <v>4</v>
      </c>
      <c r="F563" s="166">
        <v>12.85</v>
      </c>
      <c r="G563" s="162">
        <v>45352</v>
      </c>
      <c r="H563" s="131">
        <f t="shared" si="24"/>
        <v>45352</v>
      </c>
      <c r="I563" s="166">
        <f t="shared" si="25"/>
        <v>51.4</v>
      </c>
      <c r="J563">
        <f t="shared" si="26"/>
        <v>2024</v>
      </c>
    </row>
    <row r="564" spans="1:10">
      <c r="A564" t="s">
        <v>313</v>
      </c>
      <c r="B564" t="s">
        <v>1079</v>
      </c>
      <c r="C564" t="s">
        <v>87</v>
      </c>
      <c r="D564">
        <v>1141</v>
      </c>
      <c r="E564" s="130">
        <v>2</v>
      </c>
      <c r="F564" s="166">
        <v>10.25</v>
      </c>
      <c r="G564" s="162">
        <v>45352</v>
      </c>
      <c r="H564" s="131">
        <f t="shared" si="24"/>
        <v>45352</v>
      </c>
      <c r="I564" s="166">
        <f t="shared" si="25"/>
        <v>20.5</v>
      </c>
      <c r="J564">
        <f t="shared" si="26"/>
        <v>2024</v>
      </c>
    </row>
    <row r="565" spans="1:10">
      <c r="A565" t="s">
        <v>313</v>
      </c>
      <c r="B565" t="s">
        <v>1081</v>
      </c>
      <c r="C565" t="s">
        <v>87</v>
      </c>
      <c r="D565">
        <v>1143</v>
      </c>
      <c r="E565" s="130">
        <v>4</v>
      </c>
      <c r="F565" s="166">
        <v>3.62</v>
      </c>
      <c r="G565" s="162">
        <v>45352</v>
      </c>
      <c r="H565" s="131">
        <f t="shared" si="24"/>
        <v>45352</v>
      </c>
      <c r="I565" s="166">
        <f t="shared" si="25"/>
        <v>14.48</v>
      </c>
      <c r="J565">
        <f t="shared" si="26"/>
        <v>2024</v>
      </c>
    </row>
    <row r="566" spans="1:10">
      <c r="A566" t="s">
        <v>313</v>
      </c>
      <c r="B566" t="s">
        <v>1085</v>
      </c>
      <c r="C566" t="s">
        <v>87</v>
      </c>
      <c r="D566">
        <v>1147</v>
      </c>
      <c r="E566" s="130">
        <v>5</v>
      </c>
      <c r="F566" s="166">
        <v>16.399999999999999</v>
      </c>
      <c r="G566" s="162">
        <v>45352</v>
      </c>
      <c r="H566" s="131">
        <f t="shared" si="24"/>
        <v>45352</v>
      </c>
      <c r="I566" s="166">
        <f t="shared" si="25"/>
        <v>82</v>
      </c>
      <c r="J566">
        <f t="shared" si="26"/>
        <v>2024</v>
      </c>
    </row>
    <row r="567" spans="1:10">
      <c r="A567" t="s">
        <v>313</v>
      </c>
      <c r="B567" t="s">
        <v>1086</v>
      </c>
      <c r="C567" t="s">
        <v>87</v>
      </c>
      <c r="D567">
        <v>2192</v>
      </c>
      <c r="E567" s="130">
        <v>12</v>
      </c>
      <c r="F567" s="166">
        <v>51.18</v>
      </c>
      <c r="G567" s="162">
        <v>45352</v>
      </c>
      <c r="H567" s="131">
        <f t="shared" si="24"/>
        <v>45352</v>
      </c>
      <c r="I567" s="166">
        <f t="shared" si="25"/>
        <v>614.16</v>
      </c>
      <c r="J567">
        <f t="shared" si="26"/>
        <v>2024</v>
      </c>
    </row>
    <row r="568" spans="1:10">
      <c r="A568" t="s">
        <v>313</v>
      </c>
      <c r="B568" t="s">
        <v>1088</v>
      </c>
      <c r="C568" t="s">
        <v>87</v>
      </c>
      <c r="D568">
        <v>1148</v>
      </c>
      <c r="E568" s="130">
        <v>1.5</v>
      </c>
      <c r="F568" s="166">
        <v>41.16</v>
      </c>
      <c r="G568" s="162">
        <v>45352</v>
      </c>
      <c r="H568" s="131">
        <f t="shared" si="24"/>
        <v>45352</v>
      </c>
      <c r="I568" s="166">
        <f t="shared" si="25"/>
        <v>61.739999999999995</v>
      </c>
      <c r="J568">
        <f t="shared" si="26"/>
        <v>2024</v>
      </c>
    </row>
    <row r="569" spans="1:10">
      <c r="A569" t="s">
        <v>313</v>
      </c>
      <c r="B569" t="s">
        <v>1090</v>
      </c>
      <c r="C569" t="s">
        <v>87</v>
      </c>
      <c r="D569">
        <v>1150</v>
      </c>
      <c r="E569" s="130">
        <v>3</v>
      </c>
      <c r="F569" s="166">
        <v>8.68</v>
      </c>
      <c r="G569" s="162">
        <v>45352</v>
      </c>
      <c r="H569" s="131">
        <f t="shared" si="24"/>
        <v>45352</v>
      </c>
      <c r="I569" s="166">
        <f t="shared" si="25"/>
        <v>26.04</v>
      </c>
      <c r="J569">
        <f t="shared" si="26"/>
        <v>2024</v>
      </c>
    </row>
    <row r="570" spans="1:10">
      <c r="A570" t="s">
        <v>313</v>
      </c>
      <c r="B570" t="s">
        <v>1099</v>
      </c>
      <c r="C570" t="s">
        <v>87</v>
      </c>
      <c r="D570">
        <v>1155</v>
      </c>
      <c r="E570" s="130">
        <v>2</v>
      </c>
      <c r="F570" s="166">
        <v>3.85</v>
      </c>
      <c r="G570" s="162">
        <v>45352</v>
      </c>
      <c r="H570" s="131">
        <f t="shared" si="24"/>
        <v>45352</v>
      </c>
      <c r="I570" s="166">
        <f t="shared" si="25"/>
        <v>7.7</v>
      </c>
      <c r="J570">
        <f t="shared" si="26"/>
        <v>2024</v>
      </c>
    </row>
    <row r="571" spans="1:10">
      <c r="A571" t="s">
        <v>313</v>
      </c>
      <c r="B571" t="s">
        <v>1106</v>
      </c>
      <c r="C571" t="s">
        <v>87</v>
      </c>
      <c r="D571">
        <v>1162</v>
      </c>
      <c r="E571" s="130">
        <v>5</v>
      </c>
      <c r="F571" s="166">
        <v>9.9499999999999993</v>
      </c>
      <c r="G571" s="162">
        <v>45352</v>
      </c>
      <c r="H571" s="131">
        <f t="shared" si="24"/>
        <v>45352</v>
      </c>
      <c r="I571" s="166">
        <f t="shared" si="25"/>
        <v>49.75</v>
      </c>
      <c r="J571">
        <f t="shared" si="26"/>
        <v>2024</v>
      </c>
    </row>
    <row r="572" spans="1:10">
      <c r="A572" t="s">
        <v>313</v>
      </c>
      <c r="B572" t="s">
        <v>1175</v>
      </c>
      <c r="C572" t="s">
        <v>87</v>
      </c>
      <c r="D572">
        <v>1228</v>
      </c>
      <c r="E572" s="130">
        <v>4</v>
      </c>
      <c r="F572" s="166">
        <v>1.55</v>
      </c>
      <c r="G572" s="162">
        <v>45352</v>
      </c>
      <c r="H572" s="131">
        <f t="shared" si="24"/>
        <v>45352</v>
      </c>
      <c r="I572" s="166">
        <f t="shared" si="25"/>
        <v>6.2</v>
      </c>
      <c r="J572">
        <f t="shared" si="26"/>
        <v>2024</v>
      </c>
    </row>
    <row r="573" spans="1:10">
      <c r="A573" t="s">
        <v>313</v>
      </c>
      <c r="B573" t="s">
        <v>1190</v>
      </c>
      <c r="C573" t="s">
        <v>87</v>
      </c>
      <c r="D573">
        <v>1240</v>
      </c>
      <c r="E573" s="130">
        <v>3</v>
      </c>
      <c r="F573" s="166">
        <v>6.28</v>
      </c>
      <c r="G573" s="162">
        <v>45352</v>
      </c>
      <c r="H573" s="131">
        <f t="shared" si="24"/>
        <v>45352</v>
      </c>
      <c r="I573" s="166">
        <f t="shared" si="25"/>
        <v>18.84</v>
      </c>
      <c r="J573">
        <f t="shared" si="26"/>
        <v>2024</v>
      </c>
    </row>
    <row r="574" spans="1:10">
      <c r="A574" t="s">
        <v>313</v>
      </c>
      <c r="B574" t="s">
        <v>1200</v>
      </c>
      <c r="C574" t="s">
        <v>87</v>
      </c>
      <c r="D574">
        <v>1249</v>
      </c>
      <c r="E574" s="130">
        <v>6</v>
      </c>
      <c r="F574" s="166">
        <v>3.18</v>
      </c>
      <c r="G574" s="162">
        <v>45352</v>
      </c>
      <c r="H574" s="131">
        <f t="shared" si="24"/>
        <v>45352</v>
      </c>
      <c r="I574" s="166">
        <f t="shared" si="25"/>
        <v>19.080000000000002</v>
      </c>
      <c r="J574">
        <f t="shared" si="26"/>
        <v>2024</v>
      </c>
    </row>
    <row r="575" spans="1:10">
      <c r="A575" t="s">
        <v>313</v>
      </c>
      <c r="B575" t="s">
        <v>1211</v>
      </c>
      <c r="C575" t="s">
        <v>87</v>
      </c>
      <c r="D575">
        <v>1257</v>
      </c>
      <c r="E575" s="130">
        <v>4</v>
      </c>
      <c r="F575" s="166">
        <v>17.68</v>
      </c>
      <c r="G575" s="162">
        <v>45352</v>
      </c>
      <c r="H575" s="131">
        <f t="shared" si="24"/>
        <v>45352</v>
      </c>
      <c r="I575" s="166">
        <f t="shared" si="25"/>
        <v>70.72</v>
      </c>
      <c r="J575">
        <f t="shared" si="26"/>
        <v>2024</v>
      </c>
    </row>
    <row r="576" spans="1:10">
      <c r="A576" t="s">
        <v>313</v>
      </c>
      <c r="B576" t="s">
        <v>1210</v>
      </c>
      <c r="C576" t="s">
        <v>87</v>
      </c>
      <c r="D576">
        <v>6069</v>
      </c>
      <c r="E576" s="130">
        <v>2.5</v>
      </c>
      <c r="F576" s="166">
        <v>14.2</v>
      </c>
      <c r="G576" s="162">
        <v>45352</v>
      </c>
      <c r="H576" s="131">
        <f t="shared" si="24"/>
        <v>45352</v>
      </c>
      <c r="I576" s="166">
        <f t="shared" si="25"/>
        <v>35.5</v>
      </c>
      <c r="J576">
        <f t="shared" si="26"/>
        <v>2024</v>
      </c>
    </row>
    <row r="577" spans="1:10">
      <c r="A577" t="s">
        <v>313</v>
      </c>
      <c r="B577" t="s">
        <v>1215</v>
      </c>
      <c r="C577" t="s">
        <v>87</v>
      </c>
      <c r="D577">
        <v>1261</v>
      </c>
      <c r="E577" s="130">
        <v>0.5</v>
      </c>
      <c r="F577" s="166">
        <v>8.42</v>
      </c>
      <c r="G577" s="162">
        <v>45352</v>
      </c>
      <c r="H577" s="131">
        <f t="shared" si="24"/>
        <v>45352</v>
      </c>
      <c r="I577" s="166">
        <f t="shared" si="25"/>
        <v>4.21</v>
      </c>
      <c r="J577">
        <f t="shared" si="26"/>
        <v>2024</v>
      </c>
    </row>
    <row r="578" spans="1:10">
      <c r="A578" t="s">
        <v>313</v>
      </c>
      <c r="B578" t="s">
        <v>980</v>
      </c>
      <c r="C578" t="s">
        <v>87</v>
      </c>
      <c r="D578">
        <v>1262</v>
      </c>
      <c r="E578" s="130">
        <v>1</v>
      </c>
      <c r="F578" s="166">
        <v>8.3699999999999992</v>
      </c>
      <c r="G578" s="162">
        <v>45352</v>
      </c>
      <c r="H578" s="131">
        <f t="shared" ref="H578:H641" si="27">DATE(YEAR(G578),MONTH(G578),1)</f>
        <v>45352</v>
      </c>
      <c r="I578" s="166">
        <f t="shared" ref="I578:I641" si="28">E578*F578</f>
        <v>8.3699999999999992</v>
      </c>
      <c r="J578">
        <f t="shared" ref="J578:J641" si="29">YEAR(G578)</f>
        <v>2024</v>
      </c>
    </row>
    <row r="579" spans="1:10">
      <c r="A579" t="s">
        <v>313</v>
      </c>
      <c r="B579" t="s">
        <v>1219</v>
      </c>
      <c r="C579" t="s">
        <v>87</v>
      </c>
      <c r="D579">
        <v>1266</v>
      </c>
      <c r="E579" s="130">
        <v>5</v>
      </c>
      <c r="F579" s="166">
        <v>6.4</v>
      </c>
      <c r="G579" s="162">
        <v>45352</v>
      </c>
      <c r="H579" s="131">
        <f t="shared" si="27"/>
        <v>45352</v>
      </c>
      <c r="I579" s="166">
        <f t="shared" si="28"/>
        <v>32</v>
      </c>
      <c r="J579">
        <f t="shared" si="29"/>
        <v>2024</v>
      </c>
    </row>
    <row r="580" spans="1:10">
      <c r="A580" t="s">
        <v>313</v>
      </c>
      <c r="B580" t="s">
        <v>1225</v>
      </c>
      <c r="C580" t="s">
        <v>87</v>
      </c>
      <c r="D580">
        <v>1272</v>
      </c>
      <c r="E580" s="130">
        <v>4</v>
      </c>
      <c r="F580" s="166">
        <v>5.59</v>
      </c>
      <c r="G580" s="162">
        <v>45352</v>
      </c>
      <c r="H580" s="131">
        <f t="shared" si="27"/>
        <v>45352</v>
      </c>
      <c r="I580" s="166">
        <f t="shared" si="28"/>
        <v>22.36</v>
      </c>
      <c r="J580">
        <f t="shared" si="29"/>
        <v>2024</v>
      </c>
    </row>
    <row r="581" spans="1:10">
      <c r="A581" t="s">
        <v>313</v>
      </c>
      <c r="B581" t="s">
        <v>1226</v>
      </c>
      <c r="C581" t="s">
        <v>87</v>
      </c>
      <c r="D581">
        <v>1273</v>
      </c>
      <c r="E581" s="130">
        <v>3</v>
      </c>
      <c r="F581" s="166">
        <v>6.58</v>
      </c>
      <c r="G581" s="162">
        <v>45352</v>
      </c>
      <c r="H581" s="131">
        <f t="shared" si="27"/>
        <v>45352</v>
      </c>
      <c r="I581" s="166">
        <f t="shared" si="28"/>
        <v>19.740000000000002</v>
      </c>
      <c r="J581">
        <f t="shared" si="29"/>
        <v>2024</v>
      </c>
    </row>
    <row r="582" spans="1:10">
      <c r="A582" t="s">
        <v>313</v>
      </c>
      <c r="B582" t="s">
        <v>1650</v>
      </c>
      <c r="C582" t="s">
        <v>87</v>
      </c>
      <c r="D582">
        <v>1275</v>
      </c>
      <c r="E582" s="130">
        <v>1</v>
      </c>
      <c r="F582" s="166">
        <v>32.22</v>
      </c>
      <c r="G582" s="162">
        <v>45352</v>
      </c>
      <c r="H582" s="131">
        <f t="shared" si="27"/>
        <v>45352</v>
      </c>
      <c r="I582" s="166">
        <f t="shared" si="28"/>
        <v>32.22</v>
      </c>
      <c r="J582">
        <f t="shared" si="29"/>
        <v>2024</v>
      </c>
    </row>
    <row r="583" spans="1:10">
      <c r="A583" t="s">
        <v>313</v>
      </c>
      <c r="B583" t="s">
        <v>1120</v>
      </c>
      <c r="C583" t="s">
        <v>87</v>
      </c>
      <c r="D583">
        <v>1278</v>
      </c>
      <c r="E583" s="130">
        <v>3</v>
      </c>
      <c r="F583" s="166">
        <v>5.03</v>
      </c>
      <c r="G583" s="162">
        <v>45352</v>
      </c>
      <c r="H583" s="131">
        <f t="shared" si="27"/>
        <v>45352</v>
      </c>
      <c r="I583" s="166">
        <f t="shared" si="28"/>
        <v>15.09</v>
      </c>
      <c r="J583">
        <f t="shared" si="29"/>
        <v>2024</v>
      </c>
    </row>
    <row r="584" spans="1:10">
      <c r="A584" t="s">
        <v>313</v>
      </c>
      <c r="B584" t="s">
        <v>1245</v>
      </c>
      <c r="C584" t="s">
        <v>87</v>
      </c>
      <c r="D584">
        <v>1297</v>
      </c>
      <c r="E584" s="130">
        <v>2</v>
      </c>
      <c r="F584" s="166">
        <v>8.1199999999999992</v>
      </c>
      <c r="G584" s="162">
        <v>45352</v>
      </c>
      <c r="H584" s="131">
        <f t="shared" si="27"/>
        <v>45352</v>
      </c>
      <c r="I584" s="166">
        <f t="shared" si="28"/>
        <v>16.239999999999998</v>
      </c>
      <c r="J584">
        <f t="shared" si="29"/>
        <v>2024</v>
      </c>
    </row>
    <row r="585" spans="1:10">
      <c r="A585" t="s">
        <v>313</v>
      </c>
      <c r="B585" t="s">
        <v>1246</v>
      </c>
      <c r="C585" t="s">
        <v>87</v>
      </c>
      <c r="D585">
        <v>1298</v>
      </c>
      <c r="E585" s="130">
        <v>0.5</v>
      </c>
      <c r="F585" s="166">
        <v>8.9700000000000006</v>
      </c>
      <c r="G585" s="162">
        <v>45352</v>
      </c>
      <c r="H585" s="131">
        <f t="shared" si="27"/>
        <v>45352</v>
      </c>
      <c r="I585" s="166">
        <f t="shared" si="28"/>
        <v>4.4850000000000003</v>
      </c>
      <c r="J585">
        <f t="shared" si="29"/>
        <v>2024</v>
      </c>
    </row>
    <row r="586" spans="1:10">
      <c r="A586" t="s">
        <v>119</v>
      </c>
      <c r="B586" t="s">
        <v>511</v>
      </c>
      <c r="C586" t="s">
        <v>87</v>
      </c>
      <c r="D586">
        <v>1335</v>
      </c>
      <c r="E586" s="130">
        <v>5</v>
      </c>
      <c r="F586" s="166">
        <v>15.53</v>
      </c>
      <c r="G586" s="162">
        <v>45352</v>
      </c>
      <c r="H586" s="131">
        <f t="shared" si="27"/>
        <v>45352</v>
      </c>
      <c r="I586" s="166">
        <f t="shared" si="28"/>
        <v>77.649999999999991</v>
      </c>
      <c r="J586">
        <f t="shared" si="29"/>
        <v>2024</v>
      </c>
    </row>
    <row r="587" spans="1:10">
      <c r="A587" t="s">
        <v>119</v>
      </c>
      <c r="B587" t="s">
        <v>142</v>
      </c>
      <c r="C587" t="s">
        <v>87</v>
      </c>
      <c r="D587">
        <v>2083</v>
      </c>
      <c r="E587" s="130">
        <v>1</v>
      </c>
      <c r="F587" s="166">
        <v>13.27</v>
      </c>
      <c r="G587" s="162">
        <v>45352</v>
      </c>
      <c r="H587" s="131">
        <f t="shared" si="27"/>
        <v>45352</v>
      </c>
      <c r="I587" s="166">
        <f t="shared" si="28"/>
        <v>13.27</v>
      </c>
      <c r="J587">
        <f t="shared" si="29"/>
        <v>2024</v>
      </c>
    </row>
    <row r="588" spans="1:10">
      <c r="A588" t="s">
        <v>119</v>
      </c>
      <c r="B588" t="s">
        <v>157</v>
      </c>
      <c r="C588" t="s">
        <v>87</v>
      </c>
      <c r="D588">
        <v>2089</v>
      </c>
      <c r="E588" s="130">
        <v>1</v>
      </c>
      <c r="F588" s="166">
        <v>17.07</v>
      </c>
      <c r="G588" s="162">
        <v>45352</v>
      </c>
      <c r="H588" s="131">
        <f t="shared" si="27"/>
        <v>45352</v>
      </c>
      <c r="I588" s="166">
        <f t="shared" si="28"/>
        <v>17.07</v>
      </c>
      <c r="J588">
        <f t="shared" si="29"/>
        <v>2024</v>
      </c>
    </row>
    <row r="589" spans="1:10">
      <c r="A589" t="s">
        <v>313</v>
      </c>
      <c r="B589" t="s">
        <v>1648</v>
      </c>
      <c r="C589" t="s">
        <v>87</v>
      </c>
      <c r="D589">
        <v>1122</v>
      </c>
      <c r="E589" s="130">
        <v>5</v>
      </c>
      <c r="F589" s="166">
        <v>10.25</v>
      </c>
      <c r="G589" s="162">
        <v>45352</v>
      </c>
      <c r="H589" s="131">
        <f t="shared" si="27"/>
        <v>45352</v>
      </c>
      <c r="I589" s="166">
        <f t="shared" si="28"/>
        <v>51.25</v>
      </c>
      <c r="J589">
        <f t="shared" si="29"/>
        <v>2024</v>
      </c>
    </row>
    <row r="590" spans="1:10">
      <c r="A590" t="s">
        <v>313</v>
      </c>
      <c r="B590" t="s">
        <v>1124</v>
      </c>
      <c r="C590" t="s">
        <v>87</v>
      </c>
      <c r="D590">
        <v>1178</v>
      </c>
      <c r="E590" s="130">
        <v>4</v>
      </c>
      <c r="F590" s="166">
        <v>12.25</v>
      </c>
      <c r="G590" s="162">
        <v>45352</v>
      </c>
      <c r="H590" s="131">
        <f t="shared" si="27"/>
        <v>45352</v>
      </c>
      <c r="I590" s="166">
        <f t="shared" si="28"/>
        <v>49</v>
      </c>
      <c r="J590">
        <f t="shared" si="29"/>
        <v>2024</v>
      </c>
    </row>
    <row r="591" spans="1:10">
      <c r="A591" t="s">
        <v>313</v>
      </c>
      <c r="B591" t="s">
        <v>1145</v>
      </c>
      <c r="C591" t="s">
        <v>87</v>
      </c>
      <c r="D591">
        <v>1199</v>
      </c>
      <c r="E591" s="130">
        <v>4</v>
      </c>
      <c r="F591" s="166">
        <v>6.26</v>
      </c>
      <c r="G591" s="162">
        <v>45352</v>
      </c>
      <c r="H591" s="131">
        <f t="shared" si="27"/>
        <v>45352</v>
      </c>
      <c r="I591" s="166">
        <f t="shared" si="28"/>
        <v>25.04</v>
      </c>
      <c r="J591">
        <f t="shared" si="29"/>
        <v>2024</v>
      </c>
    </row>
    <row r="592" spans="1:10">
      <c r="A592" t="s">
        <v>313</v>
      </c>
      <c r="B592" t="s">
        <v>1102</v>
      </c>
      <c r="C592" t="s">
        <v>87</v>
      </c>
      <c r="D592">
        <v>1158</v>
      </c>
      <c r="E592" s="130">
        <v>2</v>
      </c>
      <c r="F592" s="166">
        <v>8</v>
      </c>
      <c r="G592" s="162">
        <v>45352</v>
      </c>
      <c r="H592" s="131">
        <f t="shared" si="27"/>
        <v>45352</v>
      </c>
      <c r="I592" s="166">
        <f t="shared" si="28"/>
        <v>16</v>
      </c>
      <c r="J592">
        <f t="shared" si="29"/>
        <v>2024</v>
      </c>
    </row>
    <row r="593" spans="1:10">
      <c r="A593" t="s">
        <v>313</v>
      </c>
      <c r="B593" t="s">
        <v>1160</v>
      </c>
      <c r="C593" t="s">
        <v>87</v>
      </c>
      <c r="D593">
        <v>1212</v>
      </c>
      <c r="E593" s="130">
        <v>1</v>
      </c>
      <c r="F593" s="166">
        <v>59.6</v>
      </c>
      <c r="G593" s="162">
        <v>45352</v>
      </c>
      <c r="H593" s="131">
        <f t="shared" si="27"/>
        <v>45352</v>
      </c>
      <c r="I593" s="166">
        <f t="shared" si="28"/>
        <v>59.6</v>
      </c>
      <c r="J593">
        <f t="shared" si="29"/>
        <v>2024</v>
      </c>
    </row>
    <row r="594" spans="1:10">
      <c r="A594" t="s">
        <v>313</v>
      </c>
      <c r="B594" t="s">
        <v>1131</v>
      </c>
      <c r="C594" t="s">
        <v>87</v>
      </c>
      <c r="D594">
        <v>1185</v>
      </c>
      <c r="E594" s="130">
        <v>1</v>
      </c>
      <c r="F594" s="166">
        <v>45.68</v>
      </c>
      <c r="G594" s="162">
        <v>45352</v>
      </c>
      <c r="H594" s="131">
        <f t="shared" si="27"/>
        <v>45352</v>
      </c>
      <c r="I594" s="166">
        <f t="shared" si="28"/>
        <v>45.68</v>
      </c>
      <c r="J594">
        <f t="shared" si="29"/>
        <v>2024</v>
      </c>
    </row>
    <row r="595" spans="1:10">
      <c r="A595" t="s">
        <v>313</v>
      </c>
      <c r="B595" t="s">
        <v>1126</v>
      </c>
      <c r="C595" t="s">
        <v>87</v>
      </c>
      <c r="D595">
        <v>1180</v>
      </c>
      <c r="E595" s="130">
        <v>2</v>
      </c>
      <c r="F595" s="166">
        <v>42</v>
      </c>
      <c r="G595" s="162">
        <v>45352</v>
      </c>
      <c r="H595" s="131">
        <f t="shared" si="27"/>
        <v>45352</v>
      </c>
      <c r="I595" s="166">
        <f t="shared" si="28"/>
        <v>84</v>
      </c>
      <c r="J595">
        <f t="shared" si="29"/>
        <v>2024</v>
      </c>
    </row>
    <row r="596" spans="1:10">
      <c r="A596" t="s">
        <v>313</v>
      </c>
      <c r="B596" t="s">
        <v>1143</v>
      </c>
      <c r="C596" t="s">
        <v>87</v>
      </c>
      <c r="D596">
        <v>1196</v>
      </c>
      <c r="E596" s="130">
        <v>5</v>
      </c>
      <c r="F596" s="166">
        <v>6.6</v>
      </c>
      <c r="G596" s="162">
        <v>45352</v>
      </c>
      <c r="H596" s="131">
        <f t="shared" si="27"/>
        <v>45352</v>
      </c>
      <c r="I596" s="166">
        <f t="shared" si="28"/>
        <v>33</v>
      </c>
      <c r="J596">
        <f t="shared" si="29"/>
        <v>2024</v>
      </c>
    </row>
    <row r="597" spans="1:10">
      <c r="A597" t="s">
        <v>313</v>
      </c>
      <c r="B597" t="s">
        <v>1134</v>
      </c>
      <c r="C597" t="s">
        <v>87</v>
      </c>
      <c r="D597">
        <v>1188</v>
      </c>
      <c r="E597" s="130">
        <v>0.5</v>
      </c>
      <c r="F597" s="166">
        <v>12.95</v>
      </c>
      <c r="G597" s="162">
        <v>45352</v>
      </c>
      <c r="H597" s="131">
        <f t="shared" si="27"/>
        <v>45352</v>
      </c>
      <c r="I597" s="166">
        <f t="shared" si="28"/>
        <v>6.4749999999999996</v>
      </c>
      <c r="J597">
        <f t="shared" si="29"/>
        <v>2024</v>
      </c>
    </row>
    <row r="598" spans="1:10">
      <c r="A598" t="s">
        <v>313</v>
      </c>
      <c r="B598" t="s">
        <v>1243</v>
      </c>
      <c r="C598" t="s">
        <v>87</v>
      </c>
      <c r="D598">
        <v>1295</v>
      </c>
      <c r="E598" s="130">
        <v>1.5</v>
      </c>
      <c r="F598" s="166">
        <v>15.17</v>
      </c>
      <c r="G598" s="162">
        <v>45352</v>
      </c>
      <c r="H598" s="131">
        <f t="shared" si="27"/>
        <v>45352</v>
      </c>
      <c r="I598" s="166">
        <f t="shared" si="28"/>
        <v>22.754999999999999</v>
      </c>
      <c r="J598">
        <f t="shared" si="29"/>
        <v>2024</v>
      </c>
    </row>
    <row r="599" spans="1:10">
      <c r="A599" t="s">
        <v>313</v>
      </c>
      <c r="B599" t="s">
        <v>1163</v>
      </c>
      <c r="C599" t="s">
        <v>87</v>
      </c>
      <c r="D599">
        <v>1215</v>
      </c>
      <c r="E599" s="130">
        <v>1</v>
      </c>
      <c r="F599" s="166">
        <v>5.37</v>
      </c>
      <c r="G599" s="162">
        <v>45352</v>
      </c>
      <c r="H599" s="131">
        <f t="shared" si="27"/>
        <v>45352</v>
      </c>
      <c r="I599" s="166">
        <f t="shared" si="28"/>
        <v>5.37</v>
      </c>
      <c r="J599">
        <f t="shared" si="29"/>
        <v>2024</v>
      </c>
    </row>
    <row r="600" spans="1:10">
      <c r="A600" t="s">
        <v>119</v>
      </c>
      <c r="B600" t="s">
        <v>522</v>
      </c>
      <c r="C600" t="s">
        <v>87</v>
      </c>
      <c r="D600">
        <v>1338</v>
      </c>
      <c r="E600" s="130">
        <v>7</v>
      </c>
      <c r="F600" s="166">
        <v>0.42</v>
      </c>
      <c r="G600" s="162">
        <v>45352</v>
      </c>
      <c r="H600" s="131">
        <f t="shared" si="27"/>
        <v>45352</v>
      </c>
      <c r="I600" s="166">
        <f t="shared" si="28"/>
        <v>2.94</v>
      </c>
      <c r="J600">
        <f t="shared" si="29"/>
        <v>2024</v>
      </c>
    </row>
    <row r="601" spans="1:10">
      <c r="A601" t="s">
        <v>119</v>
      </c>
      <c r="B601" t="s">
        <v>1618</v>
      </c>
      <c r="C601" t="s">
        <v>87</v>
      </c>
      <c r="D601">
        <v>6433</v>
      </c>
      <c r="E601" s="130">
        <v>2</v>
      </c>
      <c r="F601" s="166">
        <v>19.649999999999999</v>
      </c>
      <c r="G601" s="162">
        <v>45352</v>
      </c>
      <c r="H601" s="131">
        <f t="shared" si="27"/>
        <v>45352</v>
      </c>
      <c r="I601" s="166">
        <f t="shared" si="28"/>
        <v>39.299999999999997</v>
      </c>
      <c r="J601">
        <f t="shared" si="29"/>
        <v>2024</v>
      </c>
    </row>
    <row r="602" spans="1:10">
      <c r="A602" t="s">
        <v>313</v>
      </c>
      <c r="B602" t="s">
        <v>1110</v>
      </c>
      <c r="C602" t="s">
        <v>87</v>
      </c>
      <c r="D602">
        <v>1166</v>
      </c>
      <c r="E602" s="130">
        <v>3</v>
      </c>
      <c r="F602" s="166">
        <v>16.98</v>
      </c>
      <c r="G602" s="162">
        <v>45352</v>
      </c>
      <c r="H602" s="131">
        <f t="shared" si="27"/>
        <v>45352</v>
      </c>
      <c r="I602" s="166">
        <f t="shared" si="28"/>
        <v>50.94</v>
      </c>
      <c r="J602">
        <f t="shared" si="29"/>
        <v>2024</v>
      </c>
    </row>
    <row r="603" spans="1:10">
      <c r="A603" t="s">
        <v>313</v>
      </c>
      <c r="B603" t="s">
        <v>1207</v>
      </c>
      <c r="C603" t="s">
        <v>87</v>
      </c>
      <c r="D603">
        <v>1254</v>
      </c>
      <c r="E603" s="130">
        <v>0.5</v>
      </c>
      <c r="F603" s="166">
        <v>20.28</v>
      </c>
      <c r="G603" s="162">
        <v>45352</v>
      </c>
      <c r="H603" s="131">
        <f t="shared" si="27"/>
        <v>45352</v>
      </c>
      <c r="I603" s="166">
        <f t="shared" si="28"/>
        <v>10.14</v>
      </c>
      <c r="J603">
        <f t="shared" si="29"/>
        <v>2024</v>
      </c>
    </row>
    <row r="604" spans="1:10">
      <c r="A604" t="s">
        <v>313</v>
      </c>
      <c r="B604" t="s">
        <v>1117</v>
      </c>
      <c r="C604" t="s">
        <v>87</v>
      </c>
      <c r="D604">
        <v>1172</v>
      </c>
      <c r="E604" s="130">
        <v>1</v>
      </c>
      <c r="F604" s="166">
        <v>15.33</v>
      </c>
      <c r="G604" s="162">
        <v>45352</v>
      </c>
      <c r="H604" s="131">
        <f t="shared" si="27"/>
        <v>45352</v>
      </c>
      <c r="I604" s="166">
        <f t="shared" si="28"/>
        <v>15.33</v>
      </c>
      <c r="J604">
        <f t="shared" si="29"/>
        <v>2024</v>
      </c>
    </row>
    <row r="605" spans="1:10">
      <c r="A605" t="s">
        <v>119</v>
      </c>
      <c r="B605" t="s">
        <v>181</v>
      </c>
      <c r="C605" t="s">
        <v>87</v>
      </c>
      <c r="D605">
        <v>2101</v>
      </c>
      <c r="E605" s="130">
        <v>2</v>
      </c>
      <c r="F605" s="166">
        <v>27.36</v>
      </c>
      <c r="G605" s="162">
        <v>45352</v>
      </c>
      <c r="H605" s="131">
        <f t="shared" si="27"/>
        <v>45352</v>
      </c>
      <c r="I605" s="166">
        <f t="shared" si="28"/>
        <v>54.72</v>
      </c>
      <c r="J605">
        <f t="shared" si="29"/>
        <v>2024</v>
      </c>
    </row>
    <row r="606" spans="1:10">
      <c r="A606" t="s">
        <v>118</v>
      </c>
      <c r="B606" t="s">
        <v>980</v>
      </c>
      <c r="C606" t="s">
        <v>87</v>
      </c>
      <c r="D606">
        <v>1661</v>
      </c>
      <c r="E606" s="130">
        <v>0.7</v>
      </c>
      <c r="F606" s="166">
        <v>55.53</v>
      </c>
      <c r="G606" s="162">
        <v>45352</v>
      </c>
      <c r="H606" s="131">
        <f t="shared" si="27"/>
        <v>45352</v>
      </c>
      <c r="I606" s="166">
        <f t="shared" si="28"/>
        <v>38.870999999999995</v>
      </c>
      <c r="J606">
        <f t="shared" si="29"/>
        <v>2024</v>
      </c>
    </row>
    <row r="607" spans="1:10">
      <c r="A607" t="s">
        <v>118</v>
      </c>
      <c r="B607" t="s">
        <v>981</v>
      </c>
      <c r="C607" t="s">
        <v>87</v>
      </c>
      <c r="D607">
        <v>1662</v>
      </c>
      <c r="E607" s="130">
        <v>0.5</v>
      </c>
      <c r="F607" s="166">
        <v>60.07</v>
      </c>
      <c r="G607" s="162">
        <v>45352</v>
      </c>
      <c r="H607" s="131">
        <f t="shared" si="27"/>
        <v>45352</v>
      </c>
      <c r="I607" s="166">
        <f t="shared" si="28"/>
        <v>30.035</v>
      </c>
      <c r="J607">
        <f t="shared" si="29"/>
        <v>2024</v>
      </c>
    </row>
    <row r="608" spans="1:10">
      <c r="A608" t="s">
        <v>118</v>
      </c>
      <c r="B608" t="s">
        <v>982</v>
      </c>
      <c r="C608" t="s">
        <v>87</v>
      </c>
      <c r="D608">
        <v>1663</v>
      </c>
      <c r="E608" s="130">
        <v>0.8</v>
      </c>
      <c r="F608" s="166">
        <v>55.53</v>
      </c>
      <c r="G608" s="162">
        <v>45352</v>
      </c>
      <c r="H608" s="131">
        <f t="shared" si="27"/>
        <v>45352</v>
      </c>
      <c r="I608" s="166">
        <f t="shared" si="28"/>
        <v>44.424000000000007</v>
      </c>
      <c r="J608">
        <f t="shared" si="29"/>
        <v>2024</v>
      </c>
    </row>
    <row r="609" spans="1:10">
      <c r="A609" t="s">
        <v>313</v>
      </c>
      <c r="B609" t="s">
        <v>170</v>
      </c>
      <c r="C609" t="s">
        <v>87</v>
      </c>
      <c r="D609">
        <v>1279</v>
      </c>
      <c r="E609" s="130">
        <v>2</v>
      </c>
      <c r="F609" s="166">
        <v>2.64</v>
      </c>
      <c r="G609" s="162">
        <v>45352</v>
      </c>
      <c r="H609" s="131">
        <f t="shared" si="27"/>
        <v>45352</v>
      </c>
      <c r="I609" s="166">
        <f t="shared" si="28"/>
        <v>5.28</v>
      </c>
      <c r="J609">
        <f t="shared" si="29"/>
        <v>2024</v>
      </c>
    </row>
    <row r="610" spans="1:10">
      <c r="A610" t="s">
        <v>313</v>
      </c>
      <c r="B610" t="s">
        <v>1095</v>
      </c>
      <c r="C610" t="s">
        <v>87</v>
      </c>
      <c r="D610">
        <v>1151</v>
      </c>
      <c r="E610" s="130">
        <v>2</v>
      </c>
      <c r="F610" s="166">
        <v>1.93</v>
      </c>
      <c r="G610" s="162">
        <v>45352</v>
      </c>
      <c r="H610" s="131">
        <f t="shared" si="27"/>
        <v>45352</v>
      </c>
      <c r="I610" s="166">
        <f t="shared" si="28"/>
        <v>3.86</v>
      </c>
      <c r="J610">
        <f t="shared" si="29"/>
        <v>2024</v>
      </c>
    </row>
    <row r="611" spans="1:10">
      <c r="A611" t="s">
        <v>119</v>
      </c>
      <c r="B611" t="s">
        <v>513</v>
      </c>
      <c r="C611" t="s">
        <v>87</v>
      </c>
      <c r="D611">
        <v>6437</v>
      </c>
      <c r="E611" s="130">
        <v>2.5</v>
      </c>
      <c r="F611" s="166">
        <v>30.26</v>
      </c>
      <c r="G611" s="162">
        <v>45352</v>
      </c>
      <c r="H611" s="131">
        <f t="shared" si="27"/>
        <v>45352</v>
      </c>
      <c r="I611" s="166">
        <f t="shared" si="28"/>
        <v>75.650000000000006</v>
      </c>
      <c r="J611">
        <f t="shared" si="29"/>
        <v>2024</v>
      </c>
    </row>
    <row r="612" spans="1:10">
      <c r="A612" t="s">
        <v>119</v>
      </c>
      <c r="B612" t="s">
        <v>482</v>
      </c>
      <c r="C612" t="s">
        <v>87</v>
      </c>
      <c r="D612">
        <v>6438</v>
      </c>
      <c r="E612" s="130">
        <v>5</v>
      </c>
      <c r="F612" s="166">
        <v>7.95</v>
      </c>
      <c r="G612" s="162">
        <v>45352</v>
      </c>
      <c r="H612" s="131">
        <f t="shared" si="27"/>
        <v>45352</v>
      </c>
      <c r="I612" s="166">
        <f t="shared" si="28"/>
        <v>39.75</v>
      </c>
      <c r="J612">
        <f t="shared" si="29"/>
        <v>2024</v>
      </c>
    </row>
    <row r="613" spans="1:10">
      <c r="A613" t="s">
        <v>381</v>
      </c>
      <c r="B613" t="s">
        <v>998</v>
      </c>
      <c r="C613" t="s">
        <v>87</v>
      </c>
      <c r="D613">
        <v>6439</v>
      </c>
      <c r="E613" s="130">
        <v>11</v>
      </c>
      <c r="F613" s="166">
        <v>11.68</v>
      </c>
      <c r="G613" s="162">
        <v>45352</v>
      </c>
      <c r="H613" s="131">
        <f t="shared" si="27"/>
        <v>45352</v>
      </c>
      <c r="I613" s="166">
        <f t="shared" si="28"/>
        <v>128.47999999999999</v>
      </c>
      <c r="J613">
        <f t="shared" si="29"/>
        <v>2024</v>
      </c>
    </row>
    <row r="614" spans="1:10">
      <c r="A614" t="s">
        <v>404</v>
      </c>
      <c r="B614" t="s">
        <v>806</v>
      </c>
      <c r="C614" t="s">
        <v>87</v>
      </c>
      <c r="D614">
        <v>6440</v>
      </c>
      <c r="E614" s="130">
        <v>1</v>
      </c>
      <c r="F614" s="166">
        <v>20.57</v>
      </c>
      <c r="G614" s="162">
        <v>45352</v>
      </c>
      <c r="H614" s="131">
        <f t="shared" si="27"/>
        <v>45352</v>
      </c>
      <c r="I614" s="166">
        <f t="shared" si="28"/>
        <v>20.57</v>
      </c>
      <c r="J614">
        <f t="shared" si="29"/>
        <v>2024</v>
      </c>
    </row>
    <row r="615" spans="1:10">
      <c r="A615" t="s">
        <v>119</v>
      </c>
      <c r="B615" t="s">
        <v>538</v>
      </c>
      <c r="C615" t="s">
        <v>87</v>
      </c>
      <c r="D615">
        <v>6435</v>
      </c>
      <c r="E615" s="130">
        <v>10</v>
      </c>
      <c r="F615" s="166">
        <v>1.1000000000000001</v>
      </c>
      <c r="G615" s="162">
        <v>45383</v>
      </c>
      <c r="H615" s="131">
        <f t="shared" si="27"/>
        <v>45383</v>
      </c>
      <c r="I615" s="166">
        <f t="shared" si="28"/>
        <v>11</v>
      </c>
      <c r="J615">
        <f t="shared" si="29"/>
        <v>2024</v>
      </c>
    </row>
    <row r="616" spans="1:10">
      <c r="A616" t="s">
        <v>119</v>
      </c>
      <c r="B616" t="s">
        <v>156</v>
      </c>
      <c r="C616" t="s">
        <v>87</v>
      </c>
      <c r="D616">
        <v>1073</v>
      </c>
      <c r="E616" s="130">
        <v>3</v>
      </c>
      <c r="F616" s="166">
        <v>7.3</v>
      </c>
      <c r="G616" s="162">
        <v>45383</v>
      </c>
      <c r="H616" s="131">
        <f t="shared" si="27"/>
        <v>45383</v>
      </c>
      <c r="I616" s="166">
        <f t="shared" si="28"/>
        <v>21.9</v>
      </c>
      <c r="J616">
        <f t="shared" si="29"/>
        <v>2024</v>
      </c>
    </row>
    <row r="617" spans="1:10">
      <c r="A617" t="s">
        <v>119</v>
      </c>
      <c r="B617" t="s">
        <v>642</v>
      </c>
      <c r="C617" t="s">
        <v>87</v>
      </c>
      <c r="D617">
        <v>1106</v>
      </c>
      <c r="E617" s="130">
        <v>8</v>
      </c>
      <c r="F617" s="166">
        <v>6.69</v>
      </c>
      <c r="G617" s="162">
        <v>45383</v>
      </c>
      <c r="H617" s="131">
        <f t="shared" si="27"/>
        <v>45383</v>
      </c>
      <c r="I617" s="166">
        <f t="shared" si="28"/>
        <v>53.52</v>
      </c>
      <c r="J617">
        <f t="shared" si="29"/>
        <v>2024</v>
      </c>
    </row>
    <row r="618" spans="1:10">
      <c r="A618" t="s">
        <v>119</v>
      </c>
      <c r="B618" t="s">
        <v>504</v>
      </c>
      <c r="C618" t="s">
        <v>87</v>
      </c>
      <c r="D618">
        <v>2118</v>
      </c>
      <c r="E618" s="130">
        <v>4</v>
      </c>
      <c r="F618" s="166">
        <v>6.22</v>
      </c>
      <c r="G618" s="162">
        <v>45383</v>
      </c>
      <c r="H618" s="131">
        <f t="shared" si="27"/>
        <v>45383</v>
      </c>
      <c r="I618" s="166">
        <f t="shared" si="28"/>
        <v>24.88</v>
      </c>
      <c r="J618">
        <f t="shared" si="29"/>
        <v>2024</v>
      </c>
    </row>
    <row r="619" spans="1:10">
      <c r="A619" t="s">
        <v>119</v>
      </c>
      <c r="B619" t="s">
        <v>462</v>
      </c>
      <c r="C619" t="s">
        <v>87</v>
      </c>
      <c r="D619">
        <v>3620</v>
      </c>
      <c r="E619" s="130">
        <v>3</v>
      </c>
      <c r="F619" s="166">
        <v>29.24</v>
      </c>
      <c r="G619" s="162">
        <v>45383</v>
      </c>
      <c r="H619" s="131">
        <f t="shared" si="27"/>
        <v>45383</v>
      </c>
      <c r="I619" s="166">
        <f t="shared" si="28"/>
        <v>87.72</v>
      </c>
      <c r="J619">
        <f t="shared" si="29"/>
        <v>2024</v>
      </c>
    </row>
    <row r="620" spans="1:10">
      <c r="A620" t="s">
        <v>119</v>
      </c>
      <c r="B620" t="s">
        <v>649</v>
      </c>
      <c r="C620" t="s">
        <v>87</v>
      </c>
      <c r="D620">
        <v>2704</v>
      </c>
      <c r="E620" s="130">
        <v>1</v>
      </c>
      <c r="F620" s="166">
        <v>2.25</v>
      </c>
      <c r="G620" s="162">
        <v>45383</v>
      </c>
      <c r="H620" s="131">
        <f t="shared" si="27"/>
        <v>45383</v>
      </c>
      <c r="I620" s="166">
        <f t="shared" si="28"/>
        <v>2.25</v>
      </c>
      <c r="J620">
        <f t="shared" si="29"/>
        <v>2024</v>
      </c>
    </row>
    <row r="621" spans="1:10">
      <c r="A621" t="s">
        <v>119</v>
      </c>
      <c r="B621" t="s">
        <v>545</v>
      </c>
      <c r="C621" t="s">
        <v>87</v>
      </c>
      <c r="D621">
        <v>2146</v>
      </c>
      <c r="E621" s="130">
        <v>1</v>
      </c>
      <c r="F621" s="166">
        <v>8.33</v>
      </c>
      <c r="G621" s="162">
        <v>45383</v>
      </c>
      <c r="H621" s="131">
        <f t="shared" si="27"/>
        <v>45383</v>
      </c>
      <c r="I621" s="166">
        <f t="shared" si="28"/>
        <v>8.33</v>
      </c>
      <c r="J621">
        <f t="shared" si="29"/>
        <v>2024</v>
      </c>
    </row>
    <row r="622" spans="1:10">
      <c r="A622" t="s">
        <v>119</v>
      </c>
      <c r="B622" t="s">
        <v>63</v>
      </c>
      <c r="C622" t="s">
        <v>87</v>
      </c>
      <c r="D622">
        <v>2085</v>
      </c>
      <c r="E622" s="130">
        <v>1</v>
      </c>
      <c r="F622" s="166">
        <v>4.4800000000000004</v>
      </c>
      <c r="G622" s="162">
        <v>45383</v>
      </c>
      <c r="H622" s="131">
        <f t="shared" si="27"/>
        <v>45383</v>
      </c>
      <c r="I622" s="166">
        <f t="shared" si="28"/>
        <v>4.4800000000000004</v>
      </c>
      <c r="J622">
        <f t="shared" si="29"/>
        <v>2024</v>
      </c>
    </row>
    <row r="623" spans="1:10">
      <c r="A623" t="s">
        <v>119</v>
      </c>
      <c r="B623" t="s">
        <v>186</v>
      </c>
      <c r="C623" t="s">
        <v>87</v>
      </c>
      <c r="D623">
        <v>2073</v>
      </c>
      <c r="E623" s="130">
        <v>10</v>
      </c>
      <c r="F623" s="166">
        <v>3.89</v>
      </c>
      <c r="G623" s="162">
        <v>45383</v>
      </c>
      <c r="H623" s="131">
        <f t="shared" si="27"/>
        <v>45383</v>
      </c>
      <c r="I623" s="166">
        <f t="shared" si="28"/>
        <v>38.9</v>
      </c>
      <c r="J623">
        <f t="shared" si="29"/>
        <v>2024</v>
      </c>
    </row>
    <row r="624" spans="1:10">
      <c r="A624" t="s">
        <v>381</v>
      </c>
      <c r="B624" t="s">
        <v>998</v>
      </c>
      <c r="C624" t="s">
        <v>87</v>
      </c>
      <c r="D624">
        <v>6439</v>
      </c>
      <c r="E624" s="130">
        <v>11</v>
      </c>
      <c r="F624" s="166">
        <v>11.68</v>
      </c>
      <c r="G624" s="162">
        <v>45383</v>
      </c>
      <c r="H624" s="131">
        <f t="shared" si="27"/>
        <v>45383</v>
      </c>
      <c r="I624" s="166">
        <f t="shared" si="28"/>
        <v>128.47999999999999</v>
      </c>
      <c r="J624">
        <f t="shared" si="29"/>
        <v>2024</v>
      </c>
    </row>
    <row r="625" spans="1:10">
      <c r="A625" t="s">
        <v>383</v>
      </c>
      <c r="B625" t="s">
        <v>850</v>
      </c>
      <c r="C625" t="s">
        <v>87</v>
      </c>
      <c r="D625">
        <v>6063</v>
      </c>
      <c r="E625" s="130">
        <v>1</v>
      </c>
      <c r="F625" s="166">
        <v>47</v>
      </c>
      <c r="G625" s="162">
        <v>45383</v>
      </c>
      <c r="H625" s="131">
        <f t="shared" si="27"/>
        <v>45383</v>
      </c>
      <c r="I625" s="166">
        <f t="shared" si="28"/>
        <v>47</v>
      </c>
      <c r="J625">
        <f t="shared" si="29"/>
        <v>2024</v>
      </c>
    </row>
    <row r="626" spans="1:10">
      <c r="A626" t="s">
        <v>119</v>
      </c>
      <c r="B626" t="s">
        <v>189</v>
      </c>
      <c r="C626" t="s">
        <v>87</v>
      </c>
      <c r="D626">
        <v>1102</v>
      </c>
      <c r="E626" s="130">
        <v>2</v>
      </c>
      <c r="F626" s="166">
        <v>3.68</v>
      </c>
      <c r="G626" s="162">
        <v>45383</v>
      </c>
      <c r="H626" s="131">
        <f t="shared" si="27"/>
        <v>45383</v>
      </c>
      <c r="I626" s="166">
        <f t="shared" si="28"/>
        <v>7.36</v>
      </c>
      <c r="J626">
        <f t="shared" si="29"/>
        <v>2024</v>
      </c>
    </row>
    <row r="627" spans="1:10">
      <c r="A627" t="s">
        <v>119</v>
      </c>
      <c r="B627" t="s">
        <v>127</v>
      </c>
      <c r="C627" t="s">
        <v>87</v>
      </c>
      <c r="D627">
        <v>2116</v>
      </c>
      <c r="E627" s="130">
        <v>1</v>
      </c>
      <c r="F627" s="166">
        <v>25.54</v>
      </c>
      <c r="G627" s="162">
        <v>45383</v>
      </c>
      <c r="H627" s="131">
        <f t="shared" si="27"/>
        <v>45383</v>
      </c>
      <c r="I627" s="166">
        <f t="shared" si="28"/>
        <v>25.54</v>
      </c>
      <c r="J627">
        <f t="shared" si="29"/>
        <v>2024</v>
      </c>
    </row>
    <row r="628" spans="1:10">
      <c r="A628" t="s">
        <v>119</v>
      </c>
      <c r="B628" t="s">
        <v>629</v>
      </c>
      <c r="C628" t="s">
        <v>87</v>
      </c>
      <c r="D628">
        <v>6434</v>
      </c>
      <c r="E628" s="130">
        <v>2</v>
      </c>
      <c r="F628" s="166">
        <v>1.87</v>
      </c>
      <c r="G628" s="162">
        <v>45383</v>
      </c>
      <c r="H628" s="131">
        <f t="shared" si="27"/>
        <v>45383</v>
      </c>
      <c r="I628" s="166">
        <f t="shared" si="28"/>
        <v>3.74</v>
      </c>
      <c r="J628">
        <f t="shared" si="29"/>
        <v>2024</v>
      </c>
    </row>
    <row r="629" spans="1:10">
      <c r="A629" t="s">
        <v>119</v>
      </c>
      <c r="B629" t="s">
        <v>506</v>
      </c>
      <c r="C629" t="s">
        <v>87</v>
      </c>
      <c r="D629">
        <v>2717</v>
      </c>
      <c r="E629" s="130">
        <v>4</v>
      </c>
      <c r="F629" s="166">
        <v>11.03</v>
      </c>
      <c r="G629" s="162">
        <v>45383</v>
      </c>
      <c r="H629" s="131">
        <f t="shared" si="27"/>
        <v>45383</v>
      </c>
      <c r="I629" s="166">
        <f t="shared" si="28"/>
        <v>44.12</v>
      </c>
      <c r="J629">
        <f t="shared" si="29"/>
        <v>2024</v>
      </c>
    </row>
    <row r="630" spans="1:10">
      <c r="A630" t="s">
        <v>119</v>
      </c>
      <c r="B630" t="s">
        <v>193</v>
      </c>
      <c r="C630" t="s">
        <v>87</v>
      </c>
      <c r="D630">
        <v>1107</v>
      </c>
      <c r="E630" s="130">
        <v>8</v>
      </c>
      <c r="F630" s="166">
        <v>2.19</v>
      </c>
      <c r="G630" s="162">
        <v>45383</v>
      </c>
      <c r="H630" s="131">
        <f t="shared" si="27"/>
        <v>45383</v>
      </c>
      <c r="I630" s="166">
        <f t="shared" si="28"/>
        <v>17.52</v>
      </c>
      <c r="J630">
        <f t="shared" si="29"/>
        <v>2024</v>
      </c>
    </row>
    <row r="631" spans="1:10">
      <c r="A631" t="s">
        <v>119</v>
      </c>
      <c r="B631" t="s">
        <v>641</v>
      </c>
      <c r="C631" t="s">
        <v>87</v>
      </c>
      <c r="D631">
        <v>1104</v>
      </c>
      <c r="E631" s="130">
        <v>8</v>
      </c>
      <c r="F631" s="166">
        <v>7.51</v>
      </c>
      <c r="G631" s="162">
        <v>45383</v>
      </c>
      <c r="H631" s="131">
        <f t="shared" si="27"/>
        <v>45383</v>
      </c>
      <c r="I631" s="166">
        <f t="shared" si="28"/>
        <v>60.08</v>
      </c>
      <c r="J631">
        <f t="shared" si="29"/>
        <v>2024</v>
      </c>
    </row>
    <row r="632" spans="1:10">
      <c r="A632" t="s">
        <v>119</v>
      </c>
      <c r="B632" t="s">
        <v>463</v>
      </c>
      <c r="C632" t="s">
        <v>87</v>
      </c>
      <c r="D632">
        <v>6432</v>
      </c>
      <c r="E632" s="130">
        <v>6</v>
      </c>
      <c r="F632" s="166">
        <v>5.01</v>
      </c>
      <c r="G632" s="162">
        <v>45383</v>
      </c>
      <c r="H632" s="131">
        <f t="shared" si="27"/>
        <v>45383</v>
      </c>
      <c r="I632" s="166">
        <f t="shared" si="28"/>
        <v>30.06</v>
      </c>
      <c r="J632">
        <f t="shared" si="29"/>
        <v>2024</v>
      </c>
    </row>
    <row r="633" spans="1:10">
      <c r="A633" t="s">
        <v>119</v>
      </c>
      <c r="B633" t="s">
        <v>147</v>
      </c>
      <c r="C633" t="s">
        <v>87</v>
      </c>
      <c r="D633">
        <v>2722</v>
      </c>
      <c r="E633" s="130">
        <v>8</v>
      </c>
      <c r="F633" s="166">
        <v>2.5</v>
      </c>
      <c r="G633" s="162">
        <v>45383</v>
      </c>
      <c r="H633" s="131">
        <f t="shared" si="27"/>
        <v>45383</v>
      </c>
      <c r="I633" s="166">
        <f t="shared" si="28"/>
        <v>20</v>
      </c>
      <c r="J633">
        <f t="shared" si="29"/>
        <v>2024</v>
      </c>
    </row>
    <row r="634" spans="1:10">
      <c r="A634" t="s">
        <v>119</v>
      </c>
      <c r="B634" t="s">
        <v>135</v>
      </c>
      <c r="C634" t="s">
        <v>87</v>
      </c>
      <c r="D634">
        <v>1049</v>
      </c>
      <c r="E634" s="130">
        <v>35</v>
      </c>
      <c r="F634" s="166">
        <v>6.15</v>
      </c>
      <c r="G634" s="162">
        <v>45383</v>
      </c>
      <c r="H634" s="131">
        <f t="shared" si="27"/>
        <v>45383</v>
      </c>
      <c r="I634" s="166">
        <f t="shared" si="28"/>
        <v>215.25</v>
      </c>
      <c r="J634">
        <f t="shared" si="29"/>
        <v>2024</v>
      </c>
    </row>
    <row r="635" spans="1:10">
      <c r="A635" t="s">
        <v>119</v>
      </c>
      <c r="B635" t="s">
        <v>634</v>
      </c>
      <c r="C635" t="s">
        <v>87</v>
      </c>
      <c r="D635">
        <v>2111</v>
      </c>
      <c r="E635" s="130">
        <v>10</v>
      </c>
      <c r="F635" s="166">
        <v>2.17</v>
      </c>
      <c r="G635" s="162">
        <v>45383</v>
      </c>
      <c r="H635" s="131">
        <f t="shared" si="27"/>
        <v>45383</v>
      </c>
      <c r="I635" s="166">
        <f t="shared" si="28"/>
        <v>21.7</v>
      </c>
      <c r="J635">
        <f t="shared" si="29"/>
        <v>2024</v>
      </c>
    </row>
    <row r="636" spans="1:10">
      <c r="A636" t="s">
        <v>119</v>
      </c>
      <c r="B636" t="s">
        <v>585</v>
      </c>
      <c r="C636" t="s">
        <v>87</v>
      </c>
      <c r="D636">
        <v>1363</v>
      </c>
      <c r="E636" s="130">
        <v>4</v>
      </c>
      <c r="F636" s="166">
        <v>6.27</v>
      </c>
      <c r="G636" s="162">
        <v>45383</v>
      </c>
      <c r="H636" s="131">
        <f t="shared" si="27"/>
        <v>45383</v>
      </c>
      <c r="I636" s="166">
        <f t="shared" si="28"/>
        <v>25.08</v>
      </c>
      <c r="J636">
        <f t="shared" si="29"/>
        <v>2024</v>
      </c>
    </row>
    <row r="637" spans="1:10">
      <c r="A637" t="s">
        <v>119</v>
      </c>
      <c r="B637" t="s">
        <v>181</v>
      </c>
      <c r="C637" t="s">
        <v>87</v>
      </c>
      <c r="D637">
        <v>2101</v>
      </c>
      <c r="E637" s="130">
        <v>2</v>
      </c>
      <c r="F637" s="166">
        <v>27.36</v>
      </c>
      <c r="G637" s="162">
        <v>45383</v>
      </c>
      <c r="H637" s="131">
        <f t="shared" si="27"/>
        <v>45383</v>
      </c>
      <c r="I637" s="166">
        <f t="shared" si="28"/>
        <v>54.72</v>
      </c>
      <c r="J637">
        <f t="shared" si="29"/>
        <v>2024</v>
      </c>
    </row>
    <row r="638" spans="1:10">
      <c r="A638" t="s">
        <v>119</v>
      </c>
      <c r="B638" t="s">
        <v>567</v>
      </c>
      <c r="C638" t="s">
        <v>87</v>
      </c>
      <c r="D638">
        <v>1347</v>
      </c>
      <c r="E638" s="130">
        <v>15</v>
      </c>
      <c r="F638" s="166">
        <v>8.81</v>
      </c>
      <c r="G638" s="162">
        <v>45383</v>
      </c>
      <c r="H638" s="131">
        <f t="shared" si="27"/>
        <v>45383</v>
      </c>
      <c r="I638" s="166">
        <f t="shared" si="28"/>
        <v>132.15</v>
      </c>
      <c r="J638">
        <f t="shared" si="29"/>
        <v>2024</v>
      </c>
    </row>
    <row r="639" spans="1:10">
      <c r="A639" t="s">
        <v>119</v>
      </c>
      <c r="B639" t="s">
        <v>603</v>
      </c>
      <c r="C639" t="s">
        <v>87</v>
      </c>
      <c r="D639">
        <v>1365</v>
      </c>
      <c r="E639" s="130">
        <v>1</v>
      </c>
      <c r="F639" s="166">
        <v>6.63</v>
      </c>
      <c r="G639" s="162">
        <v>45383</v>
      </c>
      <c r="H639" s="131">
        <f t="shared" si="27"/>
        <v>45383</v>
      </c>
      <c r="I639" s="166">
        <f t="shared" si="28"/>
        <v>6.63</v>
      </c>
      <c r="J639">
        <f t="shared" si="29"/>
        <v>2024</v>
      </c>
    </row>
    <row r="640" spans="1:10">
      <c r="A640" t="s">
        <v>313</v>
      </c>
      <c r="B640" t="s">
        <v>1052</v>
      </c>
      <c r="C640" t="s">
        <v>87</v>
      </c>
      <c r="D640">
        <v>1113</v>
      </c>
      <c r="E640" s="130">
        <v>5</v>
      </c>
      <c r="F640" s="166">
        <v>11.88</v>
      </c>
      <c r="G640" s="162">
        <v>45383</v>
      </c>
      <c r="H640" s="131">
        <f t="shared" si="27"/>
        <v>45383</v>
      </c>
      <c r="I640" s="166">
        <f t="shared" si="28"/>
        <v>59.400000000000006</v>
      </c>
      <c r="J640">
        <f t="shared" si="29"/>
        <v>2024</v>
      </c>
    </row>
    <row r="641" spans="1:10">
      <c r="A641" t="s">
        <v>313</v>
      </c>
      <c r="B641" t="s">
        <v>470</v>
      </c>
      <c r="C641" t="s">
        <v>87</v>
      </c>
      <c r="D641">
        <v>1127</v>
      </c>
      <c r="E641" s="130">
        <v>2</v>
      </c>
      <c r="F641" s="166">
        <v>15.91</v>
      </c>
      <c r="G641" s="162">
        <v>45383</v>
      </c>
      <c r="H641" s="131">
        <f t="shared" si="27"/>
        <v>45383</v>
      </c>
      <c r="I641" s="166">
        <f t="shared" si="28"/>
        <v>31.82</v>
      </c>
      <c r="J641">
        <f t="shared" si="29"/>
        <v>2024</v>
      </c>
    </row>
    <row r="642" spans="1:10">
      <c r="A642" t="s">
        <v>313</v>
      </c>
      <c r="B642" t="s">
        <v>1171</v>
      </c>
      <c r="C642" t="s">
        <v>87</v>
      </c>
      <c r="D642">
        <v>1224</v>
      </c>
      <c r="E642" s="130">
        <v>4</v>
      </c>
      <c r="F642" s="166">
        <v>8.23</v>
      </c>
      <c r="G642" s="162">
        <v>45383</v>
      </c>
      <c r="H642" s="131">
        <f t="shared" ref="H642:H705" si="30">DATE(YEAR(G642),MONTH(G642),1)</f>
        <v>45383</v>
      </c>
      <c r="I642" s="166">
        <f t="shared" ref="I642:I705" si="31">E642*F642</f>
        <v>32.92</v>
      </c>
      <c r="J642">
        <f t="shared" ref="J642:J705" si="32">YEAR(G642)</f>
        <v>2024</v>
      </c>
    </row>
    <row r="643" spans="1:10">
      <c r="A643" t="s">
        <v>313</v>
      </c>
      <c r="B643" t="s">
        <v>1172</v>
      </c>
      <c r="C643" t="s">
        <v>87</v>
      </c>
      <c r="D643">
        <v>1225</v>
      </c>
      <c r="E643" s="130">
        <v>2</v>
      </c>
      <c r="F643" s="166">
        <v>4.8</v>
      </c>
      <c r="G643" s="162">
        <v>45383</v>
      </c>
      <c r="H643" s="131">
        <f t="shared" si="30"/>
        <v>45383</v>
      </c>
      <c r="I643" s="166">
        <f t="shared" si="31"/>
        <v>9.6</v>
      </c>
      <c r="J643">
        <f t="shared" si="32"/>
        <v>2024</v>
      </c>
    </row>
    <row r="644" spans="1:10">
      <c r="A644" t="s">
        <v>313</v>
      </c>
      <c r="B644" t="s">
        <v>1137</v>
      </c>
      <c r="C644" t="s">
        <v>87</v>
      </c>
      <c r="D644">
        <v>1190</v>
      </c>
      <c r="E644" s="130">
        <v>1</v>
      </c>
      <c r="F644" s="166">
        <v>5.22</v>
      </c>
      <c r="G644" s="162">
        <v>45383</v>
      </c>
      <c r="H644" s="131">
        <f t="shared" si="30"/>
        <v>45383</v>
      </c>
      <c r="I644" s="166">
        <f t="shared" si="31"/>
        <v>5.22</v>
      </c>
      <c r="J644">
        <f t="shared" si="32"/>
        <v>2024</v>
      </c>
    </row>
    <row r="645" spans="1:10">
      <c r="A645" t="s">
        <v>313</v>
      </c>
      <c r="B645" t="s">
        <v>1124</v>
      </c>
      <c r="C645" t="s">
        <v>87</v>
      </c>
      <c r="D645">
        <v>1178</v>
      </c>
      <c r="E645" s="130">
        <v>3</v>
      </c>
      <c r="F645" s="166">
        <v>12.25</v>
      </c>
      <c r="G645" s="162">
        <v>45383</v>
      </c>
      <c r="H645" s="131">
        <f t="shared" si="30"/>
        <v>45383</v>
      </c>
      <c r="I645" s="166">
        <f t="shared" si="31"/>
        <v>36.75</v>
      </c>
      <c r="J645">
        <f t="shared" si="32"/>
        <v>2024</v>
      </c>
    </row>
    <row r="646" spans="1:10">
      <c r="A646" t="s">
        <v>313</v>
      </c>
      <c r="B646" t="s">
        <v>1648</v>
      </c>
      <c r="C646" t="s">
        <v>87</v>
      </c>
      <c r="D646">
        <v>1122</v>
      </c>
      <c r="E646" s="130">
        <v>3</v>
      </c>
      <c r="F646" s="166">
        <v>10.25</v>
      </c>
      <c r="G646" s="162">
        <v>45383</v>
      </c>
      <c r="H646" s="131">
        <f t="shared" si="30"/>
        <v>45383</v>
      </c>
      <c r="I646" s="166">
        <f t="shared" si="31"/>
        <v>30.75</v>
      </c>
      <c r="J646">
        <f t="shared" si="32"/>
        <v>2024</v>
      </c>
    </row>
    <row r="647" spans="1:10">
      <c r="A647" t="s">
        <v>313</v>
      </c>
      <c r="B647" t="s">
        <v>1195</v>
      </c>
      <c r="C647" t="s">
        <v>87</v>
      </c>
      <c r="D647">
        <v>1244</v>
      </c>
      <c r="E647" s="130">
        <v>2.5</v>
      </c>
      <c r="F647" s="166">
        <v>3.5</v>
      </c>
      <c r="G647" s="162">
        <v>45383</v>
      </c>
      <c r="H647" s="131">
        <f t="shared" si="30"/>
        <v>45383</v>
      </c>
      <c r="I647" s="166">
        <f t="shared" si="31"/>
        <v>8.75</v>
      </c>
      <c r="J647">
        <f t="shared" si="32"/>
        <v>2024</v>
      </c>
    </row>
    <row r="648" spans="1:10">
      <c r="A648" t="s">
        <v>313</v>
      </c>
      <c r="B648" t="s">
        <v>1110</v>
      </c>
      <c r="C648" t="s">
        <v>87</v>
      </c>
      <c r="D648">
        <v>1166</v>
      </c>
      <c r="E648" s="130">
        <v>3</v>
      </c>
      <c r="F648" s="166">
        <v>16.98</v>
      </c>
      <c r="G648" s="162">
        <v>45383</v>
      </c>
      <c r="H648" s="131">
        <f t="shared" si="30"/>
        <v>45383</v>
      </c>
      <c r="I648" s="166">
        <f t="shared" si="31"/>
        <v>50.94</v>
      </c>
      <c r="J648">
        <f t="shared" si="32"/>
        <v>2024</v>
      </c>
    </row>
    <row r="649" spans="1:10">
      <c r="A649" t="s">
        <v>313</v>
      </c>
      <c r="B649" t="s">
        <v>1079</v>
      </c>
      <c r="C649" t="s">
        <v>87</v>
      </c>
      <c r="D649">
        <v>1141</v>
      </c>
      <c r="E649" s="130">
        <v>1</v>
      </c>
      <c r="F649" s="166">
        <v>10.25</v>
      </c>
      <c r="G649" s="162">
        <v>45383</v>
      </c>
      <c r="H649" s="131">
        <f t="shared" si="30"/>
        <v>45383</v>
      </c>
      <c r="I649" s="166">
        <f t="shared" si="31"/>
        <v>10.25</v>
      </c>
      <c r="J649">
        <f t="shared" si="32"/>
        <v>2024</v>
      </c>
    </row>
    <row r="650" spans="1:10">
      <c r="A650" t="s">
        <v>313</v>
      </c>
      <c r="B650" t="s">
        <v>1061</v>
      </c>
      <c r="C650" t="s">
        <v>87</v>
      </c>
      <c r="D650">
        <v>1123</v>
      </c>
      <c r="E650" s="130">
        <v>1</v>
      </c>
      <c r="F650" s="166">
        <v>4.8099999999999996</v>
      </c>
      <c r="G650" s="162">
        <v>45383</v>
      </c>
      <c r="H650" s="131">
        <f t="shared" si="30"/>
        <v>45383</v>
      </c>
      <c r="I650" s="166">
        <f t="shared" si="31"/>
        <v>4.8099999999999996</v>
      </c>
      <c r="J650">
        <f t="shared" si="32"/>
        <v>2024</v>
      </c>
    </row>
    <row r="651" spans="1:10">
      <c r="A651" t="s">
        <v>313</v>
      </c>
      <c r="B651" t="s">
        <v>1217</v>
      </c>
      <c r="C651" t="s">
        <v>87</v>
      </c>
      <c r="D651">
        <v>1264</v>
      </c>
      <c r="E651" s="130">
        <v>1</v>
      </c>
      <c r="F651" s="166">
        <v>28.66</v>
      </c>
      <c r="G651" s="162">
        <v>45383</v>
      </c>
      <c r="H651" s="131">
        <f t="shared" si="30"/>
        <v>45383</v>
      </c>
      <c r="I651" s="166">
        <f t="shared" si="31"/>
        <v>28.66</v>
      </c>
      <c r="J651">
        <f t="shared" si="32"/>
        <v>2024</v>
      </c>
    </row>
    <row r="652" spans="1:10">
      <c r="A652" t="s">
        <v>313</v>
      </c>
      <c r="B652" t="s">
        <v>1187</v>
      </c>
      <c r="C652" t="s">
        <v>87</v>
      </c>
      <c r="D652">
        <v>1238</v>
      </c>
      <c r="E652" s="130">
        <v>1</v>
      </c>
      <c r="F652" s="166">
        <v>27.26</v>
      </c>
      <c r="G652" s="162">
        <v>45383</v>
      </c>
      <c r="H652" s="131">
        <f t="shared" si="30"/>
        <v>45383</v>
      </c>
      <c r="I652" s="166">
        <f t="shared" si="31"/>
        <v>27.26</v>
      </c>
      <c r="J652">
        <f t="shared" si="32"/>
        <v>2024</v>
      </c>
    </row>
    <row r="653" spans="1:10">
      <c r="A653" t="s">
        <v>400</v>
      </c>
      <c r="B653" t="s">
        <v>409</v>
      </c>
      <c r="C653" t="s">
        <v>87</v>
      </c>
      <c r="D653">
        <v>6553</v>
      </c>
      <c r="E653" s="130">
        <v>1</v>
      </c>
      <c r="F653" s="166">
        <v>3.21</v>
      </c>
      <c r="G653" s="162">
        <v>45383</v>
      </c>
      <c r="H653" s="131">
        <f t="shared" si="30"/>
        <v>45383</v>
      </c>
      <c r="I653" s="166">
        <f t="shared" si="31"/>
        <v>3.21</v>
      </c>
      <c r="J653">
        <f t="shared" si="32"/>
        <v>2024</v>
      </c>
    </row>
    <row r="654" spans="1:10">
      <c r="A654" t="s">
        <v>118</v>
      </c>
      <c r="B654" t="s">
        <v>968</v>
      </c>
      <c r="C654" t="s">
        <v>87</v>
      </c>
      <c r="D654">
        <v>1655</v>
      </c>
      <c r="E654" s="130">
        <v>4</v>
      </c>
      <c r="F654" s="166">
        <v>18.8</v>
      </c>
      <c r="G654" s="162">
        <v>45383</v>
      </c>
      <c r="H654" s="131">
        <f t="shared" si="30"/>
        <v>45383</v>
      </c>
      <c r="I654" s="166">
        <f t="shared" si="31"/>
        <v>75.2</v>
      </c>
      <c r="J654">
        <f t="shared" si="32"/>
        <v>2024</v>
      </c>
    </row>
    <row r="655" spans="1:10">
      <c r="A655" t="s">
        <v>119</v>
      </c>
      <c r="B655" t="s">
        <v>623</v>
      </c>
      <c r="C655" t="s">
        <v>87</v>
      </c>
      <c r="D655">
        <v>1090</v>
      </c>
      <c r="E655" s="130">
        <v>8</v>
      </c>
      <c r="F655" s="166">
        <v>7.5</v>
      </c>
      <c r="G655" s="162">
        <v>45383</v>
      </c>
      <c r="H655" s="131">
        <f t="shared" si="30"/>
        <v>45383</v>
      </c>
      <c r="I655" s="166">
        <f t="shared" si="31"/>
        <v>60</v>
      </c>
      <c r="J655">
        <f t="shared" si="32"/>
        <v>2024</v>
      </c>
    </row>
    <row r="656" spans="1:10">
      <c r="A656" t="s">
        <v>119</v>
      </c>
      <c r="B656" t="s">
        <v>172</v>
      </c>
      <c r="C656" t="s">
        <v>87</v>
      </c>
      <c r="D656">
        <v>1089</v>
      </c>
      <c r="E656" s="130">
        <v>7</v>
      </c>
      <c r="F656" s="166">
        <v>11.45</v>
      </c>
      <c r="G656" s="162">
        <v>45383</v>
      </c>
      <c r="H656" s="131">
        <f t="shared" si="30"/>
        <v>45383</v>
      </c>
      <c r="I656" s="166">
        <f t="shared" si="31"/>
        <v>80.149999999999991</v>
      </c>
      <c r="J656">
        <f t="shared" si="32"/>
        <v>2024</v>
      </c>
    </row>
    <row r="657" spans="1:10">
      <c r="A657" t="s">
        <v>119</v>
      </c>
      <c r="B657" t="s">
        <v>628</v>
      </c>
      <c r="C657" t="s">
        <v>87</v>
      </c>
      <c r="D657">
        <v>2723</v>
      </c>
      <c r="E657" s="130">
        <v>5</v>
      </c>
      <c r="F657" s="166">
        <v>17.86</v>
      </c>
      <c r="G657" s="162">
        <v>45383</v>
      </c>
      <c r="H657" s="131">
        <f t="shared" si="30"/>
        <v>45383</v>
      </c>
      <c r="I657" s="166">
        <f t="shared" si="31"/>
        <v>89.3</v>
      </c>
      <c r="J657">
        <f t="shared" si="32"/>
        <v>2024</v>
      </c>
    </row>
    <row r="658" spans="1:10">
      <c r="A658" t="s">
        <v>119</v>
      </c>
      <c r="B658" t="s">
        <v>626</v>
      </c>
      <c r="C658" t="s">
        <v>87</v>
      </c>
      <c r="D658">
        <v>1093</v>
      </c>
      <c r="E658" s="130">
        <v>4</v>
      </c>
      <c r="F658" s="166">
        <v>7.24</v>
      </c>
      <c r="G658" s="162">
        <v>45383</v>
      </c>
      <c r="H658" s="131">
        <f t="shared" si="30"/>
        <v>45383</v>
      </c>
      <c r="I658" s="166">
        <f t="shared" si="31"/>
        <v>28.96</v>
      </c>
      <c r="J658">
        <f t="shared" si="32"/>
        <v>2024</v>
      </c>
    </row>
    <row r="659" spans="1:10">
      <c r="A659" t="s">
        <v>119</v>
      </c>
      <c r="B659" t="s">
        <v>625</v>
      </c>
      <c r="C659" t="s">
        <v>87</v>
      </c>
      <c r="D659">
        <v>1092</v>
      </c>
      <c r="E659" s="130">
        <v>4</v>
      </c>
      <c r="F659" s="166">
        <v>4.2300000000000004</v>
      </c>
      <c r="G659" s="162">
        <v>45383</v>
      </c>
      <c r="H659" s="131">
        <f t="shared" si="30"/>
        <v>45383</v>
      </c>
      <c r="I659" s="166">
        <f t="shared" si="31"/>
        <v>16.920000000000002</v>
      </c>
      <c r="J659">
        <f t="shared" si="32"/>
        <v>2024</v>
      </c>
    </row>
    <row r="660" spans="1:10">
      <c r="A660" t="s">
        <v>119</v>
      </c>
      <c r="B660" t="s">
        <v>616</v>
      </c>
      <c r="C660" t="s">
        <v>87</v>
      </c>
      <c r="D660">
        <v>1085</v>
      </c>
      <c r="E660" s="130">
        <v>8</v>
      </c>
      <c r="F660" s="166">
        <v>3.34</v>
      </c>
      <c r="G660" s="162">
        <v>45383</v>
      </c>
      <c r="H660" s="131">
        <f t="shared" si="30"/>
        <v>45383</v>
      </c>
      <c r="I660" s="166">
        <f t="shared" si="31"/>
        <v>26.72</v>
      </c>
      <c r="J660">
        <f t="shared" si="32"/>
        <v>2024</v>
      </c>
    </row>
    <row r="661" spans="1:10">
      <c r="A661" t="s">
        <v>119</v>
      </c>
      <c r="B661" t="s">
        <v>166</v>
      </c>
      <c r="C661" t="s">
        <v>87</v>
      </c>
      <c r="D661">
        <v>3621</v>
      </c>
      <c r="E661" s="130">
        <v>3</v>
      </c>
      <c r="F661" s="166">
        <v>5.9</v>
      </c>
      <c r="G661" s="162">
        <v>45383</v>
      </c>
      <c r="H661" s="131">
        <f t="shared" si="30"/>
        <v>45383</v>
      </c>
      <c r="I661" s="166">
        <f t="shared" si="31"/>
        <v>17.700000000000003</v>
      </c>
      <c r="J661">
        <f t="shared" si="32"/>
        <v>2024</v>
      </c>
    </row>
    <row r="662" spans="1:10">
      <c r="A662" t="s">
        <v>119</v>
      </c>
      <c r="B662" t="s">
        <v>605</v>
      </c>
      <c r="C662" t="s">
        <v>87</v>
      </c>
      <c r="D662">
        <v>1079</v>
      </c>
      <c r="E662" s="130">
        <v>1</v>
      </c>
      <c r="F662" s="166">
        <v>23.47</v>
      </c>
      <c r="G662" s="162">
        <v>45383</v>
      </c>
      <c r="H662" s="131">
        <f t="shared" si="30"/>
        <v>45383</v>
      </c>
      <c r="I662" s="166">
        <f t="shared" si="31"/>
        <v>23.47</v>
      </c>
      <c r="J662">
        <f t="shared" si="32"/>
        <v>2024</v>
      </c>
    </row>
    <row r="663" spans="1:10">
      <c r="A663" t="s">
        <v>119</v>
      </c>
      <c r="B663" t="s">
        <v>632</v>
      </c>
      <c r="C663" t="s">
        <v>87</v>
      </c>
      <c r="D663">
        <v>1096</v>
      </c>
      <c r="E663" s="130">
        <v>9</v>
      </c>
      <c r="F663" s="166">
        <v>5.44</v>
      </c>
      <c r="G663" s="162">
        <v>45383</v>
      </c>
      <c r="H663" s="131">
        <f t="shared" si="30"/>
        <v>45383</v>
      </c>
      <c r="I663" s="166">
        <f t="shared" si="31"/>
        <v>48.96</v>
      </c>
      <c r="J663">
        <f t="shared" si="32"/>
        <v>2024</v>
      </c>
    </row>
    <row r="664" spans="1:10">
      <c r="A664" t="s">
        <v>119</v>
      </c>
      <c r="B664" t="s">
        <v>511</v>
      </c>
      <c r="C664" t="s">
        <v>87</v>
      </c>
      <c r="D664">
        <v>1335</v>
      </c>
      <c r="E664" s="130">
        <v>3</v>
      </c>
      <c r="F664" s="166">
        <v>15.53</v>
      </c>
      <c r="G664" s="162">
        <v>45383</v>
      </c>
      <c r="H664" s="131">
        <f t="shared" si="30"/>
        <v>45383</v>
      </c>
      <c r="I664" s="166">
        <f t="shared" si="31"/>
        <v>46.589999999999996</v>
      </c>
      <c r="J664">
        <f t="shared" si="32"/>
        <v>2024</v>
      </c>
    </row>
    <row r="665" spans="1:10">
      <c r="A665" t="s">
        <v>119</v>
      </c>
      <c r="B665" t="s">
        <v>479</v>
      </c>
      <c r="C665" t="s">
        <v>87</v>
      </c>
      <c r="D665">
        <v>1041</v>
      </c>
      <c r="E665" s="130">
        <v>4</v>
      </c>
      <c r="F665" s="166">
        <v>8.83</v>
      </c>
      <c r="G665" s="162">
        <v>45383</v>
      </c>
      <c r="H665" s="131">
        <f t="shared" si="30"/>
        <v>45383</v>
      </c>
      <c r="I665" s="166">
        <f t="shared" si="31"/>
        <v>35.32</v>
      </c>
      <c r="J665">
        <f t="shared" si="32"/>
        <v>2024</v>
      </c>
    </row>
    <row r="666" spans="1:10">
      <c r="A666" t="s">
        <v>119</v>
      </c>
      <c r="B666" t="s">
        <v>185</v>
      </c>
      <c r="C666" t="s">
        <v>87</v>
      </c>
      <c r="D666">
        <v>2112</v>
      </c>
      <c r="E666" s="130">
        <v>7</v>
      </c>
      <c r="F666" s="166">
        <v>3.55</v>
      </c>
      <c r="G666" s="162">
        <v>45383</v>
      </c>
      <c r="H666" s="131">
        <f t="shared" si="30"/>
        <v>45383</v>
      </c>
      <c r="I666" s="166">
        <f t="shared" si="31"/>
        <v>24.849999999999998</v>
      </c>
      <c r="J666">
        <f t="shared" si="32"/>
        <v>2024</v>
      </c>
    </row>
    <row r="667" spans="1:10">
      <c r="A667" t="s">
        <v>119</v>
      </c>
      <c r="B667" t="s">
        <v>144</v>
      </c>
      <c r="C667" t="s">
        <v>87</v>
      </c>
      <c r="D667">
        <v>1061</v>
      </c>
      <c r="E667" s="130">
        <v>5</v>
      </c>
      <c r="F667" s="166">
        <v>3.08</v>
      </c>
      <c r="G667" s="162">
        <v>45383</v>
      </c>
      <c r="H667" s="131">
        <f t="shared" si="30"/>
        <v>45383</v>
      </c>
      <c r="I667" s="166">
        <f t="shared" si="31"/>
        <v>15.4</v>
      </c>
      <c r="J667">
        <f t="shared" si="32"/>
        <v>2024</v>
      </c>
    </row>
    <row r="668" spans="1:10">
      <c r="A668" t="s">
        <v>119</v>
      </c>
      <c r="B668" t="s">
        <v>618</v>
      </c>
      <c r="C668" t="s">
        <v>87</v>
      </c>
      <c r="D668">
        <v>2070</v>
      </c>
      <c r="E668" s="130">
        <v>2</v>
      </c>
      <c r="F668" s="166">
        <v>9.4600000000000009</v>
      </c>
      <c r="G668" s="162">
        <v>45383</v>
      </c>
      <c r="H668" s="131">
        <f t="shared" si="30"/>
        <v>45383</v>
      </c>
      <c r="I668" s="166">
        <f t="shared" si="31"/>
        <v>18.920000000000002</v>
      </c>
      <c r="J668">
        <f t="shared" si="32"/>
        <v>2024</v>
      </c>
    </row>
    <row r="669" spans="1:10">
      <c r="A669" t="s">
        <v>119</v>
      </c>
      <c r="B669" t="s">
        <v>552</v>
      </c>
      <c r="C669" t="s">
        <v>87</v>
      </c>
      <c r="D669">
        <v>6430</v>
      </c>
      <c r="E669" s="130">
        <v>6</v>
      </c>
      <c r="F669" s="166">
        <v>19</v>
      </c>
      <c r="G669" s="162">
        <v>45383</v>
      </c>
      <c r="H669" s="131">
        <f t="shared" si="30"/>
        <v>45383</v>
      </c>
      <c r="I669" s="166">
        <f t="shared" si="31"/>
        <v>114</v>
      </c>
      <c r="J669">
        <f t="shared" si="32"/>
        <v>2024</v>
      </c>
    </row>
    <row r="670" spans="1:10">
      <c r="A670" t="s">
        <v>119</v>
      </c>
      <c r="B670" t="s">
        <v>648</v>
      </c>
      <c r="C670" t="s">
        <v>87</v>
      </c>
      <c r="D670">
        <v>1110</v>
      </c>
      <c r="E670" s="130">
        <v>8</v>
      </c>
      <c r="F670" s="166">
        <v>6.64</v>
      </c>
      <c r="G670" s="162">
        <v>45383</v>
      </c>
      <c r="H670" s="131">
        <f t="shared" si="30"/>
        <v>45383</v>
      </c>
      <c r="I670" s="166">
        <f t="shared" si="31"/>
        <v>53.12</v>
      </c>
      <c r="J670">
        <f t="shared" si="32"/>
        <v>2024</v>
      </c>
    </row>
    <row r="671" spans="1:10">
      <c r="A671" t="s">
        <v>119</v>
      </c>
      <c r="B671" t="s">
        <v>518</v>
      </c>
      <c r="C671" t="s">
        <v>87</v>
      </c>
      <c r="D671">
        <v>6075</v>
      </c>
      <c r="E671" s="130">
        <v>1</v>
      </c>
      <c r="F671" s="166">
        <v>17.07</v>
      </c>
      <c r="G671" s="162">
        <v>45383</v>
      </c>
      <c r="H671" s="131">
        <f t="shared" si="30"/>
        <v>45383</v>
      </c>
      <c r="I671" s="166">
        <f t="shared" si="31"/>
        <v>17.07</v>
      </c>
      <c r="J671">
        <f t="shared" si="32"/>
        <v>2024</v>
      </c>
    </row>
    <row r="672" spans="1:10">
      <c r="A672" t="s">
        <v>119</v>
      </c>
      <c r="B672" t="s">
        <v>142</v>
      </c>
      <c r="C672" t="s">
        <v>87</v>
      </c>
      <c r="D672">
        <v>2083</v>
      </c>
      <c r="E672" s="130">
        <v>0.8</v>
      </c>
      <c r="F672" s="166">
        <v>13.27</v>
      </c>
      <c r="G672" s="162">
        <v>45383</v>
      </c>
      <c r="H672" s="131">
        <f t="shared" si="30"/>
        <v>45383</v>
      </c>
      <c r="I672" s="166">
        <f t="shared" si="31"/>
        <v>10.616</v>
      </c>
      <c r="J672">
        <f t="shared" si="32"/>
        <v>2024</v>
      </c>
    </row>
    <row r="673" spans="1:10">
      <c r="A673" t="s">
        <v>119</v>
      </c>
      <c r="B673" t="s">
        <v>611</v>
      </c>
      <c r="C673" t="s">
        <v>87</v>
      </c>
      <c r="D673">
        <v>2709</v>
      </c>
      <c r="E673" s="130">
        <v>4</v>
      </c>
      <c r="F673" s="166">
        <v>6.88</v>
      </c>
      <c r="G673" s="162">
        <v>45383</v>
      </c>
      <c r="H673" s="131">
        <f t="shared" si="30"/>
        <v>45383</v>
      </c>
      <c r="I673" s="166">
        <f t="shared" si="31"/>
        <v>27.52</v>
      </c>
      <c r="J673">
        <f t="shared" si="32"/>
        <v>2024</v>
      </c>
    </row>
    <row r="674" spans="1:10">
      <c r="A674" t="s">
        <v>119</v>
      </c>
      <c r="B674" t="s">
        <v>582</v>
      </c>
      <c r="C674" t="s">
        <v>87</v>
      </c>
      <c r="D674">
        <v>3627</v>
      </c>
      <c r="E674" s="130">
        <v>4</v>
      </c>
      <c r="F674" s="166">
        <v>10.1</v>
      </c>
      <c r="G674" s="162">
        <v>45383</v>
      </c>
      <c r="H674" s="131">
        <f t="shared" si="30"/>
        <v>45383</v>
      </c>
      <c r="I674" s="166">
        <f t="shared" si="31"/>
        <v>40.4</v>
      </c>
      <c r="J674">
        <f t="shared" si="32"/>
        <v>2024</v>
      </c>
    </row>
    <row r="675" spans="1:10">
      <c r="A675" t="s">
        <v>119</v>
      </c>
      <c r="B675" t="s">
        <v>454</v>
      </c>
      <c r="C675" t="s">
        <v>87</v>
      </c>
      <c r="D675">
        <v>1037</v>
      </c>
      <c r="E675" s="130">
        <v>3</v>
      </c>
      <c r="F675" s="166">
        <v>16.12</v>
      </c>
      <c r="G675" s="162">
        <v>45383</v>
      </c>
      <c r="H675" s="131">
        <f t="shared" si="30"/>
        <v>45383</v>
      </c>
      <c r="I675" s="166">
        <f t="shared" si="31"/>
        <v>48.36</v>
      </c>
      <c r="J675">
        <f t="shared" si="32"/>
        <v>2024</v>
      </c>
    </row>
    <row r="676" spans="1:10">
      <c r="A676" t="s">
        <v>119</v>
      </c>
      <c r="B676" t="s">
        <v>163</v>
      </c>
      <c r="C676" t="s">
        <v>87</v>
      </c>
      <c r="D676">
        <v>3632</v>
      </c>
      <c r="E676" s="130">
        <v>2</v>
      </c>
      <c r="F676" s="166">
        <v>16.8</v>
      </c>
      <c r="G676" s="162">
        <v>45383</v>
      </c>
      <c r="H676" s="131">
        <f t="shared" si="30"/>
        <v>45383</v>
      </c>
      <c r="I676" s="166">
        <f t="shared" si="31"/>
        <v>33.6</v>
      </c>
      <c r="J676">
        <f t="shared" si="32"/>
        <v>2024</v>
      </c>
    </row>
    <row r="677" spans="1:10">
      <c r="A677" t="s">
        <v>119</v>
      </c>
      <c r="B677" t="s">
        <v>179</v>
      </c>
      <c r="C677" t="s">
        <v>87</v>
      </c>
      <c r="D677">
        <v>2092</v>
      </c>
      <c r="E677" s="130">
        <v>2</v>
      </c>
      <c r="F677" s="166">
        <v>6.64</v>
      </c>
      <c r="G677" s="162">
        <v>45383</v>
      </c>
      <c r="H677" s="131">
        <f t="shared" si="30"/>
        <v>45383</v>
      </c>
      <c r="I677" s="166">
        <f t="shared" si="31"/>
        <v>13.28</v>
      </c>
      <c r="J677">
        <f t="shared" si="32"/>
        <v>2024</v>
      </c>
    </row>
    <row r="678" spans="1:10">
      <c r="A678" t="s">
        <v>119</v>
      </c>
      <c r="B678" t="s">
        <v>597</v>
      </c>
      <c r="C678" t="s">
        <v>87</v>
      </c>
      <c r="D678">
        <v>1076</v>
      </c>
      <c r="E678" s="130">
        <v>1</v>
      </c>
      <c r="F678" s="166">
        <v>10.35</v>
      </c>
      <c r="G678" s="162">
        <v>45383</v>
      </c>
      <c r="H678" s="131">
        <f t="shared" si="30"/>
        <v>45383</v>
      </c>
      <c r="I678" s="166">
        <f t="shared" si="31"/>
        <v>10.35</v>
      </c>
      <c r="J678">
        <f t="shared" si="32"/>
        <v>2024</v>
      </c>
    </row>
    <row r="679" spans="1:10">
      <c r="A679" t="s">
        <v>119</v>
      </c>
      <c r="B679" t="s">
        <v>161</v>
      </c>
      <c r="C679" t="s">
        <v>87</v>
      </c>
      <c r="D679">
        <v>1077</v>
      </c>
      <c r="E679" s="130">
        <v>2</v>
      </c>
      <c r="F679" s="166">
        <v>16.29</v>
      </c>
      <c r="G679" s="162">
        <v>45383</v>
      </c>
      <c r="H679" s="131">
        <f t="shared" si="30"/>
        <v>45383</v>
      </c>
      <c r="I679" s="166">
        <f t="shared" si="31"/>
        <v>32.58</v>
      </c>
      <c r="J679">
        <f t="shared" si="32"/>
        <v>2024</v>
      </c>
    </row>
    <row r="680" spans="1:10">
      <c r="A680" t="s">
        <v>119</v>
      </c>
      <c r="B680" t="s">
        <v>482</v>
      </c>
      <c r="C680" t="s">
        <v>87</v>
      </c>
      <c r="D680">
        <v>6438</v>
      </c>
      <c r="E680" s="130">
        <v>11</v>
      </c>
      <c r="F680" s="166">
        <v>7.95</v>
      </c>
      <c r="G680" s="162">
        <v>45383</v>
      </c>
      <c r="H680" s="131">
        <f t="shared" si="30"/>
        <v>45383</v>
      </c>
      <c r="I680" s="166">
        <f t="shared" si="31"/>
        <v>87.45</v>
      </c>
      <c r="J680">
        <f t="shared" si="32"/>
        <v>2024</v>
      </c>
    </row>
    <row r="681" spans="1:10">
      <c r="A681" t="s">
        <v>119</v>
      </c>
      <c r="B681" t="s">
        <v>168</v>
      </c>
      <c r="C681" t="s">
        <v>87</v>
      </c>
      <c r="D681">
        <v>2077</v>
      </c>
      <c r="E681" s="130">
        <v>37</v>
      </c>
      <c r="F681" s="166">
        <v>6.82</v>
      </c>
      <c r="G681" s="162">
        <v>45383</v>
      </c>
      <c r="H681" s="131">
        <f t="shared" si="30"/>
        <v>45383</v>
      </c>
      <c r="I681" s="166">
        <f t="shared" si="31"/>
        <v>252.34</v>
      </c>
      <c r="J681">
        <f t="shared" si="32"/>
        <v>2024</v>
      </c>
    </row>
    <row r="682" spans="1:10">
      <c r="A682" t="s">
        <v>119</v>
      </c>
      <c r="B682" t="s">
        <v>136</v>
      </c>
      <c r="C682" t="s">
        <v>87</v>
      </c>
      <c r="D682">
        <v>3628</v>
      </c>
      <c r="E682" s="130">
        <v>8</v>
      </c>
      <c r="F682" s="166">
        <v>6.91</v>
      </c>
      <c r="G682" s="162">
        <v>45383</v>
      </c>
      <c r="H682" s="131">
        <f t="shared" si="30"/>
        <v>45383</v>
      </c>
      <c r="I682" s="166">
        <f t="shared" si="31"/>
        <v>55.28</v>
      </c>
      <c r="J682">
        <f t="shared" si="32"/>
        <v>2024</v>
      </c>
    </row>
    <row r="683" spans="1:10">
      <c r="A683" t="s">
        <v>119</v>
      </c>
      <c r="B683" t="s">
        <v>530</v>
      </c>
      <c r="C683" t="s">
        <v>87</v>
      </c>
      <c r="D683">
        <v>2097</v>
      </c>
      <c r="E683" s="130">
        <v>6</v>
      </c>
      <c r="F683" s="166">
        <v>6.73</v>
      </c>
      <c r="G683" s="162">
        <v>45383</v>
      </c>
      <c r="H683" s="131">
        <f t="shared" si="30"/>
        <v>45383</v>
      </c>
      <c r="I683" s="166">
        <f t="shared" si="31"/>
        <v>40.380000000000003</v>
      </c>
      <c r="J683">
        <f t="shared" si="32"/>
        <v>2024</v>
      </c>
    </row>
    <row r="684" spans="1:10">
      <c r="A684" t="s">
        <v>119</v>
      </c>
      <c r="B684" t="s">
        <v>176</v>
      </c>
      <c r="C684" t="s">
        <v>87</v>
      </c>
      <c r="D684">
        <v>2099</v>
      </c>
      <c r="E684" s="130">
        <v>1</v>
      </c>
      <c r="F684" s="166">
        <v>6.54</v>
      </c>
      <c r="G684" s="162">
        <v>45383</v>
      </c>
      <c r="H684" s="131">
        <f t="shared" si="30"/>
        <v>45383</v>
      </c>
      <c r="I684" s="166">
        <f t="shared" si="31"/>
        <v>6.54</v>
      </c>
      <c r="J684">
        <f t="shared" si="32"/>
        <v>2024</v>
      </c>
    </row>
    <row r="685" spans="1:10">
      <c r="A685" t="s">
        <v>119</v>
      </c>
      <c r="B685" t="s">
        <v>138</v>
      </c>
      <c r="C685" t="s">
        <v>87</v>
      </c>
      <c r="D685">
        <v>2120</v>
      </c>
      <c r="E685" s="130">
        <v>3</v>
      </c>
      <c r="F685" s="166">
        <v>8.6999999999999993</v>
      </c>
      <c r="G685" s="162">
        <v>45383</v>
      </c>
      <c r="H685" s="131">
        <f t="shared" si="30"/>
        <v>45383</v>
      </c>
      <c r="I685" s="166">
        <f t="shared" si="31"/>
        <v>26.099999999999998</v>
      </c>
      <c r="J685">
        <f t="shared" si="32"/>
        <v>2024</v>
      </c>
    </row>
    <row r="686" spans="1:10">
      <c r="A686" t="s">
        <v>119</v>
      </c>
      <c r="B686" t="s">
        <v>523</v>
      </c>
      <c r="C686" t="s">
        <v>87</v>
      </c>
      <c r="D686">
        <v>1050</v>
      </c>
      <c r="E686" s="130">
        <v>3</v>
      </c>
      <c r="F686" s="166">
        <v>7.71</v>
      </c>
      <c r="G686" s="162">
        <v>45383</v>
      </c>
      <c r="H686" s="131">
        <f t="shared" si="30"/>
        <v>45383</v>
      </c>
      <c r="I686" s="166">
        <f t="shared" si="31"/>
        <v>23.13</v>
      </c>
      <c r="J686">
        <f t="shared" si="32"/>
        <v>2024</v>
      </c>
    </row>
    <row r="687" spans="1:10">
      <c r="A687" t="s">
        <v>119</v>
      </c>
      <c r="B687" t="s">
        <v>539</v>
      </c>
      <c r="C687" t="s">
        <v>87</v>
      </c>
      <c r="D687">
        <v>2079</v>
      </c>
      <c r="E687" s="130">
        <v>3</v>
      </c>
      <c r="F687" s="166">
        <v>7.13</v>
      </c>
      <c r="G687" s="162">
        <v>45383</v>
      </c>
      <c r="H687" s="131">
        <f t="shared" si="30"/>
        <v>45383</v>
      </c>
      <c r="I687" s="166">
        <f t="shared" si="31"/>
        <v>21.39</v>
      </c>
      <c r="J687">
        <f t="shared" si="32"/>
        <v>2024</v>
      </c>
    </row>
    <row r="688" spans="1:10">
      <c r="A688" t="s">
        <v>119</v>
      </c>
      <c r="B688" t="s">
        <v>602</v>
      </c>
      <c r="C688" t="s">
        <v>87</v>
      </c>
      <c r="D688">
        <v>2710</v>
      </c>
      <c r="E688" s="130">
        <v>10</v>
      </c>
      <c r="F688" s="166">
        <v>1.91</v>
      </c>
      <c r="G688" s="162">
        <v>45383</v>
      </c>
      <c r="H688" s="131">
        <f t="shared" si="30"/>
        <v>45383</v>
      </c>
      <c r="I688" s="166">
        <f t="shared" si="31"/>
        <v>19.099999999999998</v>
      </c>
      <c r="J688">
        <f t="shared" si="32"/>
        <v>2024</v>
      </c>
    </row>
    <row r="689" spans="1:10">
      <c r="A689" t="s">
        <v>119</v>
      </c>
      <c r="B689" t="s">
        <v>513</v>
      </c>
      <c r="C689" t="s">
        <v>87</v>
      </c>
      <c r="D689">
        <v>6437</v>
      </c>
      <c r="E689" s="130">
        <v>1</v>
      </c>
      <c r="F689" s="166">
        <v>30.26</v>
      </c>
      <c r="G689" s="162">
        <v>45383</v>
      </c>
      <c r="H689" s="131">
        <f t="shared" si="30"/>
        <v>45383</v>
      </c>
      <c r="I689" s="166">
        <f t="shared" si="31"/>
        <v>30.26</v>
      </c>
      <c r="J689">
        <f t="shared" si="32"/>
        <v>2024</v>
      </c>
    </row>
    <row r="690" spans="1:10">
      <c r="A690" t="s">
        <v>119</v>
      </c>
      <c r="B690" t="s">
        <v>486</v>
      </c>
      <c r="C690" t="s">
        <v>87</v>
      </c>
      <c r="D690">
        <v>2100</v>
      </c>
      <c r="E690" s="130">
        <v>5</v>
      </c>
      <c r="F690" s="166">
        <v>38.72</v>
      </c>
      <c r="G690" s="162">
        <v>45383</v>
      </c>
      <c r="H690" s="131">
        <f t="shared" si="30"/>
        <v>45383</v>
      </c>
      <c r="I690" s="166">
        <f t="shared" si="31"/>
        <v>193.6</v>
      </c>
      <c r="J690">
        <f t="shared" si="32"/>
        <v>2024</v>
      </c>
    </row>
    <row r="691" spans="1:10">
      <c r="A691" t="s">
        <v>119</v>
      </c>
      <c r="B691" t="s">
        <v>485</v>
      </c>
      <c r="C691" t="s">
        <v>87</v>
      </c>
      <c r="D691">
        <v>2706</v>
      </c>
      <c r="E691" s="130">
        <v>1</v>
      </c>
      <c r="F691" s="166">
        <v>42.71</v>
      </c>
      <c r="G691" s="162">
        <v>45383</v>
      </c>
      <c r="H691" s="131">
        <f t="shared" si="30"/>
        <v>45383</v>
      </c>
      <c r="I691" s="166">
        <f t="shared" si="31"/>
        <v>42.71</v>
      </c>
      <c r="J691">
        <f t="shared" si="32"/>
        <v>2024</v>
      </c>
    </row>
    <row r="692" spans="1:10">
      <c r="A692" t="s">
        <v>119</v>
      </c>
      <c r="B692" t="s">
        <v>499</v>
      </c>
      <c r="C692" t="s">
        <v>87</v>
      </c>
      <c r="D692">
        <v>3644</v>
      </c>
      <c r="E692" s="130">
        <v>5</v>
      </c>
      <c r="F692" s="166">
        <v>10.6</v>
      </c>
      <c r="G692" s="162">
        <v>45383</v>
      </c>
      <c r="H692" s="131">
        <f t="shared" si="30"/>
        <v>45383</v>
      </c>
      <c r="I692" s="166">
        <f t="shared" si="31"/>
        <v>53</v>
      </c>
      <c r="J692">
        <f t="shared" si="32"/>
        <v>2024</v>
      </c>
    </row>
    <row r="693" spans="1:10">
      <c r="A693" t="s">
        <v>119</v>
      </c>
      <c r="B693" t="s">
        <v>613</v>
      </c>
      <c r="C693" t="s">
        <v>87</v>
      </c>
      <c r="D693">
        <v>2705</v>
      </c>
      <c r="E693" s="130">
        <v>5</v>
      </c>
      <c r="F693" s="166">
        <v>25.64</v>
      </c>
      <c r="G693" s="162">
        <v>45383</v>
      </c>
      <c r="H693" s="131">
        <f t="shared" si="30"/>
        <v>45383</v>
      </c>
      <c r="I693" s="166">
        <f t="shared" si="31"/>
        <v>128.19999999999999</v>
      </c>
      <c r="J693">
        <f t="shared" si="32"/>
        <v>2024</v>
      </c>
    </row>
    <row r="694" spans="1:10">
      <c r="A694" t="s">
        <v>119</v>
      </c>
      <c r="B694" t="s">
        <v>140</v>
      </c>
      <c r="C694" t="s">
        <v>87</v>
      </c>
      <c r="D694">
        <v>2117</v>
      </c>
      <c r="E694" s="130">
        <v>2</v>
      </c>
      <c r="F694" s="166">
        <v>25.04</v>
      </c>
      <c r="G694" s="162">
        <v>45383</v>
      </c>
      <c r="H694" s="131">
        <f t="shared" si="30"/>
        <v>45383</v>
      </c>
      <c r="I694" s="166">
        <f t="shared" si="31"/>
        <v>50.08</v>
      </c>
      <c r="J694">
        <f t="shared" si="32"/>
        <v>2024</v>
      </c>
    </row>
    <row r="695" spans="1:10">
      <c r="A695" t="s">
        <v>119</v>
      </c>
      <c r="B695" t="s">
        <v>126</v>
      </c>
      <c r="C695" t="s">
        <v>87</v>
      </c>
      <c r="D695">
        <v>2075</v>
      </c>
      <c r="E695" s="130">
        <v>2</v>
      </c>
      <c r="F695" s="166">
        <v>9.4499999999999993</v>
      </c>
      <c r="G695" s="162">
        <v>45383</v>
      </c>
      <c r="H695" s="131">
        <f t="shared" si="30"/>
        <v>45383</v>
      </c>
      <c r="I695" s="166">
        <f t="shared" si="31"/>
        <v>18.899999999999999</v>
      </c>
      <c r="J695">
        <f t="shared" si="32"/>
        <v>2024</v>
      </c>
    </row>
    <row r="696" spans="1:10">
      <c r="A696" t="s">
        <v>119</v>
      </c>
      <c r="B696" t="s">
        <v>146</v>
      </c>
      <c r="C696" t="s">
        <v>87</v>
      </c>
      <c r="D696">
        <v>2076</v>
      </c>
      <c r="E696" s="130">
        <v>2</v>
      </c>
      <c r="F696" s="166">
        <v>9.4499999999999993</v>
      </c>
      <c r="G696" s="162">
        <v>45383</v>
      </c>
      <c r="H696" s="131">
        <f t="shared" si="30"/>
        <v>45383</v>
      </c>
      <c r="I696" s="166">
        <f t="shared" si="31"/>
        <v>18.899999999999999</v>
      </c>
      <c r="J696">
        <f t="shared" si="32"/>
        <v>2024</v>
      </c>
    </row>
    <row r="697" spans="1:10">
      <c r="A697" t="s">
        <v>313</v>
      </c>
      <c r="B697" t="s">
        <v>124</v>
      </c>
      <c r="C697" t="s">
        <v>87</v>
      </c>
      <c r="D697">
        <v>1112</v>
      </c>
      <c r="E697" s="130">
        <v>1</v>
      </c>
      <c r="F697" s="166">
        <v>90.37</v>
      </c>
      <c r="G697" s="162">
        <v>45383</v>
      </c>
      <c r="H697" s="131">
        <f t="shared" si="30"/>
        <v>45383</v>
      </c>
      <c r="I697" s="166">
        <f t="shared" si="31"/>
        <v>90.37</v>
      </c>
      <c r="J697">
        <f t="shared" si="32"/>
        <v>2024</v>
      </c>
    </row>
    <row r="698" spans="1:10">
      <c r="A698" t="s">
        <v>313</v>
      </c>
      <c r="B698" t="s">
        <v>1131</v>
      </c>
      <c r="C698" t="s">
        <v>87</v>
      </c>
      <c r="D698">
        <v>1185</v>
      </c>
      <c r="E698" s="130">
        <v>1</v>
      </c>
      <c r="F698" s="166">
        <v>45.68</v>
      </c>
      <c r="G698" s="162">
        <v>45383</v>
      </c>
      <c r="H698" s="131">
        <f t="shared" si="30"/>
        <v>45383</v>
      </c>
      <c r="I698" s="166">
        <f t="shared" si="31"/>
        <v>45.68</v>
      </c>
      <c r="J698">
        <f t="shared" si="32"/>
        <v>2024</v>
      </c>
    </row>
    <row r="699" spans="1:10">
      <c r="A699" t="s">
        <v>313</v>
      </c>
      <c r="B699" t="s">
        <v>1130</v>
      </c>
      <c r="C699" t="s">
        <v>87</v>
      </c>
      <c r="D699">
        <v>1184</v>
      </c>
      <c r="E699" s="130">
        <v>2</v>
      </c>
      <c r="F699" s="166">
        <v>29.46</v>
      </c>
      <c r="G699" s="162">
        <v>45383</v>
      </c>
      <c r="H699" s="131">
        <f t="shared" si="30"/>
        <v>45383</v>
      </c>
      <c r="I699" s="166">
        <f t="shared" si="31"/>
        <v>58.92</v>
      </c>
      <c r="J699">
        <f t="shared" si="32"/>
        <v>2024</v>
      </c>
    </row>
    <row r="700" spans="1:10">
      <c r="A700" t="s">
        <v>313</v>
      </c>
      <c r="B700" t="s">
        <v>1128</v>
      </c>
      <c r="C700" t="s">
        <v>87</v>
      </c>
      <c r="D700">
        <v>1182</v>
      </c>
      <c r="E700" s="130">
        <v>1</v>
      </c>
      <c r="F700" s="166">
        <v>29.62</v>
      </c>
      <c r="G700" s="162">
        <v>45383</v>
      </c>
      <c r="H700" s="131">
        <f t="shared" si="30"/>
        <v>45383</v>
      </c>
      <c r="I700" s="166">
        <f t="shared" si="31"/>
        <v>29.62</v>
      </c>
      <c r="J700">
        <f t="shared" si="32"/>
        <v>2024</v>
      </c>
    </row>
    <row r="701" spans="1:10">
      <c r="A701" t="s">
        <v>313</v>
      </c>
      <c r="B701" t="s">
        <v>1102</v>
      </c>
      <c r="C701" t="s">
        <v>87</v>
      </c>
      <c r="D701">
        <v>1158</v>
      </c>
      <c r="E701" s="130">
        <v>2</v>
      </c>
      <c r="F701" s="166">
        <v>8</v>
      </c>
      <c r="G701" s="162">
        <v>45383</v>
      </c>
      <c r="H701" s="131">
        <f t="shared" si="30"/>
        <v>45383</v>
      </c>
      <c r="I701" s="166">
        <f t="shared" si="31"/>
        <v>16</v>
      </c>
      <c r="J701">
        <f t="shared" si="32"/>
        <v>2024</v>
      </c>
    </row>
    <row r="702" spans="1:10">
      <c r="A702" t="s">
        <v>313</v>
      </c>
      <c r="B702" t="s">
        <v>1199</v>
      </c>
      <c r="C702" t="s">
        <v>87</v>
      </c>
      <c r="D702">
        <v>1248</v>
      </c>
      <c r="E702" s="130">
        <v>1</v>
      </c>
      <c r="F702" s="166">
        <v>45.93</v>
      </c>
      <c r="G702" s="162">
        <v>45383</v>
      </c>
      <c r="H702" s="131">
        <f t="shared" si="30"/>
        <v>45383</v>
      </c>
      <c r="I702" s="166">
        <f t="shared" si="31"/>
        <v>45.93</v>
      </c>
      <c r="J702">
        <f t="shared" si="32"/>
        <v>2024</v>
      </c>
    </row>
    <row r="703" spans="1:10">
      <c r="A703" t="s">
        <v>313</v>
      </c>
      <c r="B703" t="s">
        <v>1180</v>
      </c>
      <c r="C703" t="s">
        <v>87</v>
      </c>
      <c r="D703">
        <v>6067</v>
      </c>
      <c r="E703" s="130">
        <v>1</v>
      </c>
      <c r="F703" s="166">
        <v>5.09</v>
      </c>
      <c r="G703" s="162">
        <v>45383</v>
      </c>
      <c r="H703" s="131">
        <f t="shared" si="30"/>
        <v>45383</v>
      </c>
      <c r="I703" s="166">
        <f t="shared" si="31"/>
        <v>5.09</v>
      </c>
      <c r="J703">
        <f t="shared" si="32"/>
        <v>2024</v>
      </c>
    </row>
    <row r="704" spans="1:10">
      <c r="A704" t="s">
        <v>313</v>
      </c>
      <c r="B704" t="s">
        <v>1650</v>
      </c>
      <c r="C704" t="s">
        <v>87</v>
      </c>
      <c r="D704">
        <v>1275</v>
      </c>
      <c r="E704" s="130">
        <v>1</v>
      </c>
      <c r="F704" s="166">
        <v>32.22</v>
      </c>
      <c r="G704" s="162">
        <v>45383</v>
      </c>
      <c r="H704" s="131">
        <f t="shared" si="30"/>
        <v>45383</v>
      </c>
      <c r="I704" s="166">
        <f t="shared" si="31"/>
        <v>32.22</v>
      </c>
      <c r="J704">
        <f t="shared" si="32"/>
        <v>2024</v>
      </c>
    </row>
    <row r="705" spans="1:10">
      <c r="A705" t="s">
        <v>313</v>
      </c>
      <c r="B705" t="s">
        <v>1160</v>
      </c>
      <c r="C705" t="s">
        <v>87</v>
      </c>
      <c r="D705">
        <v>1212</v>
      </c>
      <c r="E705" s="130">
        <v>1</v>
      </c>
      <c r="F705" s="166">
        <v>59.6</v>
      </c>
      <c r="G705" s="162">
        <v>45383</v>
      </c>
      <c r="H705" s="131">
        <f t="shared" si="30"/>
        <v>45383</v>
      </c>
      <c r="I705" s="166">
        <f t="shared" si="31"/>
        <v>59.6</v>
      </c>
      <c r="J705">
        <f t="shared" si="32"/>
        <v>2024</v>
      </c>
    </row>
    <row r="706" spans="1:10">
      <c r="A706" t="s">
        <v>313</v>
      </c>
      <c r="B706" t="s">
        <v>1126</v>
      </c>
      <c r="C706" t="s">
        <v>87</v>
      </c>
      <c r="D706">
        <v>1180</v>
      </c>
      <c r="E706" s="130">
        <v>2</v>
      </c>
      <c r="F706" s="166">
        <v>42</v>
      </c>
      <c r="G706" s="162">
        <v>45383</v>
      </c>
      <c r="H706" s="131">
        <f t="shared" ref="H706:H769" si="33">DATE(YEAR(G706),MONTH(G706),1)</f>
        <v>45383</v>
      </c>
      <c r="I706" s="166">
        <f t="shared" ref="I706:I769" si="34">E706*F706</f>
        <v>84</v>
      </c>
      <c r="J706">
        <f t="shared" ref="J706:J769" si="35">YEAR(G706)</f>
        <v>2024</v>
      </c>
    </row>
    <row r="707" spans="1:10">
      <c r="A707" t="s">
        <v>313</v>
      </c>
      <c r="B707" t="s">
        <v>1099</v>
      </c>
      <c r="C707" t="s">
        <v>87</v>
      </c>
      <c r="D707">
        <v>1155</v>
      </c>
      <c r="E707" s="130">
        <v>1.5</v>
      </c>
      <c r="F707" s="166">
        <v>3.85</v>
      </c>
      <c r="G707" s="162">
        <v>45383</v>
      </c>
      <c r="H707" s="131">
        <f t="shared" si="33"/>
        <v>45383</v>
      </c>
      <c r="I707" s="166">
        <f t="shared" si="34"/>
        <v>5.7750000000000004</v>
      </c>
      <c r="J707">
        <f t="shared" si="35"/>
        <v>2024</v>
      </c>
    </row>
    <row r="708" spans="1:10">
      <c r="A708" t="s">
        <v>313</v>
      </c>
      <c r="B708" t="s">
        <v>1231</v>
      </c>
      <c r="C708" t="s">
        <v>87</v>
      </c>
      <c r="D708">
        <v>1154</v>
      </c>
      <c r="E708" s="130">
        <v>15</v>
      </c>
      <c r="F708" s="166">
        <v>3.71</v>
      </c>
      <c r="G708" s="162">
        <v>45383</v>
      </c>
      <c r="H708" s="131">
        <f t="shared" si="33"/>
        <v>45383</v>
      </c>
      <c r="I708" s="166">
        <f t="shared" si="34"/>
        <v>55.65</v>
      </c>
      <c r="J708">
        <f t="shared" si="35"/>
        <v>2024</v>
      </c>
    </row>
    <row r="709" spans="1:10">
      <c r="A709" t="s">
        <v>313</v>
      </c>
      <c r="B709" t="s">
        <v>1200</v>
      </c>
      <c r="C709" t="s">
        <v>87</v>
      </c>
      <c r="D709">
        <v>1249</v>
      </c>
      <c r="E709" s="130">
        <v>5</v>
      </c>
      <c r="F709" s="166">
        <v>3.18</v>
      </c>
      <c r="G709" s="162">
        <v>45383</v>
      </c>
      <c r="H709" s="131">
        <f t="shared" si="33"/>
        <v>45383</v>
      </c>
      <c r="I709" s="166">
        <f t="shared" si="34"/>
        <v>15.9</v>
      </c>
      <c r="J709">
        <f t="shared" si="35"/>
        <v>2024</v>
      </c>
    </row>
    <row r="710" spans="1:10">
      <c r="A710" t="s">
        <v>313</v>
      </c>
      <c r="B710" t="s">
        <v>1116</v>
      </c>
      <c r="C710" t="s">
        <v>87</v>
      </c>
      <c r="D710">
        <v>1171</v>
      </c>
      <c r="E710" s="130">
        <v>3</v>
      </c>
      <c r="F710" s="166">
        <v>2.65</v>
      </c>
      <c r="G710" s="162">
        <v>45383</v>
      </c>
      <c r="H710" s="131">
        <f t="shared" si="33"/>
        <v>45383</v>
      </c>
      <c r="I710" s="166">
        <f t="shared" si="34"/>
        <v>7.9499999999999993</v>
      </c>
      <c r="J710">
        <f t="shared" si="35"/>
        <v>2024</v>
      </c>
    </row>
    <row r="711" spans="1:10">
      <c r="A711" t="s">
        <v>313</v>
      </c>
      <c r="B711" t="s">
        <v>1117</v>
      </c>
      <c r="C711" t="s">
        <v>87</v>
      </c>
      <c r="D711">
        <v>1172</v>
      </c>
      <c r="E711" s="130">
        <v>1</v>
      </c>
      <c r="F711" s="166">
        <v>15.33</v>
      </c>
      <c r="G711" s="162">
        <v>45383</v>
      </c>
      <c r="H711" s="131">
        <f t="shared" si="33"/>
        <v>45383</v>
      </c>
      <c r="I711" s="166">
        <f t="shared" si="34"/>
        <v>15.33</v>
      </c>
      <c r="J711">
        <f t="shared" si="35"/>
        <v>2024</v>
      </c>
    </row>
    <row r="712" spans="1:10">
      <c r="A712" t="s">
        <v>313</v>
      </c>
      <c r="B712" t="s">
        <v>1090</v>
      </c>
      <c r="C712" t="s">
        <v>87</v>
      </c>
      <c r="D712">
        <v>1150</v>
      </c>
      <c r="E712" s="130">
        <v>3</v>
      </c>
      <c r="F712" s="166">
        <v>8.68</v>
      </c>
      <c r="G712" s="162">
        <v>45383</v>
      </c>
      <c r="H712" s="131">
        <f t="shared" si="33"/>
        <v>45383</v>
      </c>
      <c r="I712" s="166">
        <f t="shared" si="34"/>
        <v>26.04</v>
      </c>
      <c r="J712">
        <f t="shared" si="35"/>
        <v>2024</v>
      </c>
    </row>
    <row r="713" spans="1:10">
      <c r="A713" t="s">
        <v>313</v>
      </c>
      <c r="B713" t="s">
        <v>1227</v>
      </c>
      <c r="C713" t="s">
        <v>87</v>
      </c>
      <c r="D713">
        <v>1274</v>
      </c>
      <c r="E713" s="130">
        <v>2</v>
      </c>
      <c r="F713" s="166">
        <v>8.0299999999999994</v>
      </c>
      <c r="G713" s="162">
        <v>45383</v>
      </c>
      <c r="H713" s="131">
        <f t="shared" si="33"/>
        <v>45383</v>
      </c>
      <c r="I713" s="166">
        <f t="shared" si="34"/>
        <v>16.059999999999999</v>
      </c>
      <c r="J713">
        <f t="shared" si="35"/>
        <v>2024</v>
      </c>
    </row>
    <row r="714" spans="1:10">
      <c r="A714" t="s">
        <v>313</v>
      </c>
      <c r="B714" t="s">
        <v>1221</v>
      </c>
      <c r="C714" t="s">
        <v>87</v>
      </c>
      <c r="D714">
        <v>1268</v>
      </c>
      <c r="E714" s="130">
        <v>5</v>
      </c>
      <c r="F714" s="166">
        <v>5.57</v>
      </c>
      <c r="G714" s="162">
        <v>45383</v>
      </c>
      <c r="H714" s="131">
        <f t="shared" si="33"/>
        <v>45383</v>
      </c>
      <c r="I714" s="166">
        <f t="shared" si="34"/>
        <v>27.85</v>
      </c>
      <c r="J714">
        <f t="shared" si="35"/>
        <v>2024</v>
      </c>
    </row>
    <row r="715" spans="1:10">
      <c r="A715" t="s">
        <v>313</v>
      </c>
      <c r="B715" t="s">
        <v>1069</v>
      </c>
      <c r="C715" t="s">
        <v>87</v>
      </c>
      <c r="D715">
        <v>1131</v>
      </c>
      <c r="E715" s="130">
        <v>7</v>
      </c>
      <c r="F715" s="166">
        <v>2.35</v>
      </c>
      <c r="G715" s="162">
        <v>45383</v>
      </c>
      <c r="H715" s="131">
        <f t="shared" si="33"/>
        <v>45383</v>
      </c>
      <c r="I715" s="166">
        <f t="shared" si="34"/>
        <v>16.45</v>
      </c>
      <c r="J715">
        <f t="shared" si="35"/>
        <v>2024</v>
      </c>
    </row>
    <row r="716" spans="1:10">
      <c r="A716" t="s">
        <v>313</v>
      </c>
      <c r="B716" t="s">
        <v>1080</v>
      </c>
      <c r="C716" t="s">
        <v>87</v>
      </c>
      <c r="D716">
        <v>1142</v>
      </c>
      <c r="E716" s="130">
        <v>5</v>
      </c>
      <c r="F716" s="166">
        <v>3.7</v>
      </c>
      <c r="G716" s="162">
        <v>45383</v>
      </c>
      <c r="H716" s="131">
        <f t="shared" si="33"/>
        <v>45383</v>
      </c>
      <c r="I716" s="166">
        <f t="shared" si="34"/>
        <v>18.5</v>
      </c>
      <c r="J716">
        <f t="shared" si="35"/>
        <v>2024</v>
      </c>
    </row>
    <row r="717" spans="1:10">
      <c r="A717" t="s">
        <v>313</v>
      </c>
      <c r="B717" t="s">
        <v>1081</v>
      </c>
      <c r="C717" t="s">
        <v>87</v>
      </c>
      <c r="D717">
        <v>1143</v>
      </c>
      <c r="E717" s="130">
        <v>5</v>
      </c>
      <c r="F717" s="166">
        <v>3.62</v>
      </c>
      <c r="G717" s="162">
        <v>45383</v>
      </c>
      <c r="H717" s="131">
        <f t="shared" si="33"/>
        <v>45383</v>
      </c>
      <c r="I717" s="166">
        <f t="shared" si="34"/>
        <v>18.100000000000001</v>
      </c>
      <c r="J717">
        <f t="shared" si="35"/>
        <v>2024</v>
      </c>
    </row>
    <row r="718" spans="1:10">
      <c r="A718" t="s">
        <v>313</v>
      </c>
      <c r="B718" t="s">
        <v>1205</v>
      </c>
      <c r="C718" t="s">
        <v>87</v>
      </c>
      <c r="D718">
        <v>6066</v>
      </c>
      <c r="E718" s="130">
        <v>5</v>
      </c>
      <c r="F718" s="166">
        <v>8.1</v>
      </c>
      <c r="G718" s="162">
        <v>45383</v>
      </c>
      <c r="H718" s="131">
        <f t="shared" si="33"/>
        <v>45383</v>
      </c>
      <c r="I718" s="166">
        <f t="shared" si="34"/>
        <v>40.5</v>
      </c>
      <c r="J718">
        <f t="shared" si="35"/>
        <v>2024</v>
      </c>
    </row>
    <row r="719" spans="1:10">
      <c r="A719" t="s">
        <v>313</v>
      </c>
      <c r="B719" t="s">
        <v>1135</v>
      </c>
      <c r="C719" t="s">
        <v>87</v>
      </c>
      <c r="D719">
        <v>6061</v>
      </c>
      <c r="E719" s="130">
        <v>2</v>
      </c>
      <c r="F719" s="166">
        <v>9.32</v>
      </c>
      <c r="G719" s="162">
        <v>45383</v>
      </c>
      <c r="H719" s="131">
        <f t="shared" si="33"/>
        <v>45383</v>
      </c>
      <c r="I719" s="166">
        <f t="shared" si="34"/>
        <v>18.64</v>
      </c>
      <c r="J719">
        <f t="shared" si="35"/>
        <v>2024</v>
      </c>
    </row>
    <row r="720" spans="1:10">
      <c r="A720" t="s">
        <v>313</v>
      </c>
      <c r="B720" t="s">
        <v>1257</v>
      </c>
      <c r="C720" t="s">
        <v>87</v>
      </c>
      <c r="D720">
        <v>1308</v>
      </c>
      <c r="E720" s="130">
        <v>29</v>
      </c>
      <c r="F720" s="166">
        <v>2.98</v>
      </c>
      <c r="G720" s="162">
        <v>45383</v>
      </c>
      <c r="H720" s="131">
        <f t="shared" si="33"/>
        <v>45383</v>
      </c>
      <c r="I720" s="166">
        <f t="shared" si="34"/>
        <v>86.42</v>
      </c>
      <c r="J720">
        <f t="shared" si="35"/>
        <v>2024</v>
      </c>
    </row>
    <row r="721" spans="1:10">
      <c r="A721" t="s">
        <v>313</v>
      </c>
      <c r="B721" t="s">
        <v>1136</v>
      </c>
      <c r="C721" t="s">
        <v>87</v>
      </c>
      <c r="D721">
        <v>1189</v>
      </c>
      <c r="E721" s="130">
        <v>0.5</v>
      </c>
      <c r="F721" s="166">
        <v>7.96</v>
      </c>
      <c r="G721" s="162">
        <v>45383</v>
      </c>
      <c r="H721" s="131">
        <f t="shared" si="33"/>
        <v>45383</v>
      </c>
      <c r="I721" s="166">
        <f t="shared" si="34"/>
        <v>3.98</v>
      </c>
      <c r="J721">
        <f t="shared" si="35"/>
        <v>2024</v>
      </c>
    </row>
    <row r="722" spans="1:10">
      <c r="A722" t="s">
        <v>313</v>
      </c>
      <c r="B722" t="s">
        <v>1145</v>
      </c>
      <c r="C722" t="s">
        <v>87</v>
      </c>
      <c r="D722">
        <v>1199</v>
      </c>
      <c r="E722" s="130">
        <v>2</v>
      </c>
      <c r="F722" s="166">
        <v>6.26</v>
      </c>
      <c r="G722" s="162">
        <v>45383</v>
      </c>
      <c r="H722" s="131">
        <f t="shared" si="33"/>
        <v>45383</v>
      </c>
      <c r="I722" s="166">
        <f t="shared" si="34"/>
        <v>12.52</v>
      </c>
      <c r="J722">
        <f t="shared" si="35"/>
        <v>2024</v>
      </c>
    </row>
    <row r="723" spans="1:10">
      <c r="A723" t="s">
        <v>313</v>
      </c>
      <c r="B723" t="s">
        <v>1170</v>
      </c>
      <c r="C723" t="s">
        <v>87</v>
      </c>
      <c r="D723">
        <v>1222</v>
      </c>
      <c r="E723" s="130">
        <v>4</v>
      </c>
      <c r="F723" s="166">
        <v>6.75</v>
      </c>
      <c r="G723" s="162">
        <v>45383</v>
      </c>
      <c r="H723" s="131">
        <f t="shared" si="33"/>
        <v>45383</v>
      </c>
      <c r="I723" s="166">
        <f t="shared" si="34"/>
        <v>27</v>
      </c>
      <c r="J723">
        <f t="shared" si="35"/>
        <v>2024</v>
      </c>
    </row>
    <row r="724" spans="1:10">
      <c r="A724" t="s">
        <v>393</v>
      </c>
      <c r="B724" t="s">
        <v>925</v>
      </c>
      <c r="C724" t="s">
        <v>87</v>
      </c>
      <c r="D724">
        <v>6555</v>
      </c>
      <c r="E724" s="130">
        <v>3</v>
      </c>
      <c r="F724" s="166">
        <v>56.55</v>
      </c>
      <c r="G724" s="162">
        <v>45383</v>
      </c>
      <c r="H724" s="131">
        <f t="shared" si="33"/>
        <v>45383</v>
      </c>
      <c r="I724" s="166">
        <f t="shared" si="34"/>
        <v>169.64999999999998</v>
      </c>
      <c r="J724">
        <f t="shared" si="35"/>
        <v>2024</v>
      </c>
    </row>
    <row r="725" spans="1:10">
      <c r="A725" t="s">
        <v>119</v>
      </c>
      <c r="B725" t="s">
        <v>557</v>
      </c>
      <c r="C725" t="s">
        <v>87</v>
      </c>
      <c r="D725">
        <v>6524</v>
      </c>
      <c r="E725" s="130">
        <v>1</v>
      </c>
      <c r="F725" s="166">
        <v>0.93</v>
      </c>
      <c r="G725" s="162">
        <v>45383</v>
      </c>
      <c r="H725" s="131">
        <f t="shared" si="33"/>
        <v>45383</v>
      </c>
      <c r="I725" s="166">
        <f t="shared" si="34"/>
        <v>0.93</v>
      </c>
      <c r="J725">
        <f t="shared" si="35"/>
        <v>2024</v>
      </c>
    </row>
    <row r="726" spans="1:10">
      <c r="A726" t="s">
        <v>119</v>
      </c>
      <c r="B726" t="s">
        <v>615</v>
      </c>
      <c r="C726" t="s">
        <v>87</v>
      </c>
      <c r="D726">
        <v>6523</v>
      </c>
      <c r="E726" s="130">
        <v>4</v>
      </c>
      <c r="F726" s="166">
        <v>8.11</v>
      </c>
      <c r="G726" s="162">
        <v>45383</v>
      </c>
      <c r="H726" s="131">
        <f t="shared" si="33"/>
        <v>45383</v>
      </c>
      <c r="I726" s="166">
        <f t="shared" si="34"/>
        <v>32.44</v>
      </c>
      <c r="J726">
        <f t="shared" si="35"/>
        <v>2024</v>
      </c>
    </row>
    <row r="727" spans="1:10">
      <c r="A727" t="s">
        <v>113</v>
      </c>
      <c r="B727" t="s">
        <v>1312</v>
      </c>
      <c r="C727" t="s">
        <v>87</v>
      </c>
      <c r="D727">
        <v>6425</v>
      </c>
      <c r="E727" s="130">
        <v>2</v>
      </c>
      <c r="F727" s="166">
        <v>18.899999999999999</v>
      </c>
      <c r="G727" s="162">
        <v>45383</v>
      </c>
      <c r="H727" s="131">
        <f t="shared" si="33"/>
        <v>45383</v>
      </c>
      <c r="I727" s="166">
        <f t="shared" si="34"/>
        <v>37.799999999999997</v>
      </c>
      <c r="J727">
        <f t="shared" si="35"/>
        <v>2024</v>
      </c>
    </row>
    <row r="728" spans="1:10">
      <c r="A728" t="s">
        <v>113</v>
      </c>
      <c r="B728" t="s">
        <v>1318</v>
      </c>
      <c r="C728" t="s">
        <v>87</v>
      </c>
      <c r="D728">
        <v>1796</v>
      </c>
      <c r="E728" s="130">
        <v>1</v>
      </c>
      <c r="F728" s="166">
        <v>38.9</v>
      </c>
      <c r="G728" s="162">
        <v>45383</v>
      </c>
      <c r="H728" s="131">
        <f t="shared" si="33"/>
        <v>45383</v>
      </c>
      <c r="I728" s="166">
        <f t="shared" si="34"/>
        <v>38.9</v>
      </c>
      <c r="J728">
        <f t="shared" si="35"/>
        <v>2024</v>
      </c>
    </row>
    <row r="729" spans="1:10">
      <c r="A729" t="s">
        <v>383</v>
      </c>
      <c r="B729" t="s">
        <v>852</v>
      </c>
      <c r="C729" t="s">
        <v>87</v>
      </c>
      <c r="D729">
        <v>2726</v>
      </c>
      <c r="E729" s="130">
        <v>1</v>
      </c>
      <c r="F729" s="166">
        <v>10</v>
      </c>
      <c r="G729" s="162">
        <v>45383</v>
      </c>
      <c r="H729" s="131">
        <f t="shared" si="33"/>
        <v>45383</v>
      </c>
      <c r="I729" s="166">
        <f t="shared" si="34"/>
        <v>10</v>
      </c>
      <c r="J729">
        <f t="shared" si="35"/>
        <v>2024</v>
      </c>
    </row>
    <row r="730" spans="1:10">
      <c r="A730" t="s">
        <v>383</v>
      </c>
      <c r="B730" t="s">
        <v>836</v>
      </c>
      <c r="C730" t="s">
        <v>87</v>
      </c>
      <c r="D730">
        <v>2728</v>
      </c>
      <c r="E730" s="130">
        <v>4</v>
      </c>
      <c r="F730" s="166">
        <v>15.75</v>
      </c>
      <c r="G730" s="162">
        <v>45383</v>
      </c>
      <c r="H730" s="131">
        <f t="shared" si="33"/>
        <v>45383</v>
      </c>
      <c r="I730" s="166">
        <f t="shared" si="34"/>
        <v>63</v>
      </c>
      <c r="J730">
        <f t="shared" si="35"/>
        <v>2024</v>
      </c>
    </row>
    <row r="731" spans="1:10">
      <c r="A731" t="s">
        <v>113</v>
      </c>
      <c r="B731" t="s">
        <v>1314</v>
      </c>
      <c r="C731" t="s">
        <v>87</v>
      </c>
      <c r="D731">
        <v>1792</v>
      </c>
      <c r="E731" s="130">
        <v>1</v>
      </c>
      <c r="F731" s="166">
        <v>1.75</v>
      </c>
      <c r="G731" s="162">
        <v>45383</v>
      </c>
      <c r="H731" s="131">
        <f t="shared" si="33"/>
        <v>45383</v>
      </c>
      <c r="I731" s="166">
        <f t="shared" si="34"/>
        <v>1.75</v>
      </c>
      <c r="J731">
        <f t="shared" si="35"/>
        <v>2024</v>
      </c>
    </row>
    <row r="732" spans="1:10">
      <c r="A732" t="s">
        <v>383</v>
      </c>
      <c r="B732" t="s">
        <v>825</v>
      </c>
      <c r="C732" t="s">
        <v>87</v>
      </c>
      <c r="D732">
        <v>1528</v>
      </c>
      <c r="E732" s="130">
        <v>2</v>
      </c>
      <c r="F732" s="166">
        <v>8.85</v>
      </c>
      <c r="G732" s="162">
        <v>45383</v>
      </c>
      <c r="H732" s="131">
        <f t="shared" si="33"/>
        <v>45383</v>
      </c>
      <c r="I732" s="166">
        <f t="shared" si="34"/>
        <v>17.7</v>
      </c>
      <c r="J732">
        <f t="shared" si="35"/>
        <v>2024</v>
      </c>
    </row>
    <row r="733" spans="1:10">
      <c r="A733" t="s">
        <v>383</v>
      </c>
      <c r="B733" t="s">
        <v>859</v>
      </c>
      <c r="C733" t="s">
        <v>87</v>
      </c>
      <c r="D733">
        <v>6421</v>
      </c>
      <c r="E733" s="130">
        <v>3</v>
      </c>
      <c r="F733" s="166">
        <v>13.4</v>
      </c>
      <c r="G733" s="162">
        <v>45383</v>
      </c>
      <c r="H733" s="131">
        <f t="shared" si="33"/>
        <v>45383</v>
      </c>
      <c r="I733" s="166">
        <f t="shared" si="34"/>
        <v>40.200000000000003</v>
      </c>
      <c r="J733">
        <f t="shared" si="35"/>
        <v>2024</v>
      </c>
    </row>
    <row r="734" spans="1:10">
      <c r="A734" t="s">
        <v>383</v>
      </c>
      <c r="B734" t="s">
        <v>829</v>
      </c>
      <c r="C734" t="s">
        <v>87</v>
      </c>
      <c r="D734">
        <v>6420</v>
      </c>
      <c r="E734" s="130">
        <v>4</v>
      </c>
      <c r="F734" s="166">
        <v>8.6999999999999993</v>
      </c>
      <c r="G734" s="162">
        <v>45383</v>
      </c>
      <c r="H734" s="131">
        <f t="shared" si="33"/>
        <v>45383</v>
      </c>
      <c r="I734" s="166">
        <f t="shared" si="34"/>
        <v>34.799999999999997</v>
      </c>
      <c r="J734">
        <f t="shared" si="35"/>
        <v>2024</v>
      </c>
    </row>
    <row r="735" spans="1:10">
      <c r="A735" t="s">
        <v>383</v>
      </c>
      <c r="B735" t="s">
        <v>854</v>
      </c>
      <c r="C735" t="s">
        <v>87</v>
      </c>
      <c r="D735">
        <v>6428</v>
      </c>
      <c r="E735" s="130">
        <v>2.5</v>
      </c>
      <c r="F735" s="166">
        <v>3.45</v>
      </c>
      <c r="G735" s="162">
        <v>45383</v>
      </c>
      <c r="H735" s="131">
        <f t="shared" si="33"/>
        <v>45383</v>
      </c>
      <c r="I735" s="166">
        <f t="shared" si="34"/>
        <v>8.625</v>
      </c>
      <c r="J735">
        <f t="shared" si="35"/>
        <v>2024</v>
      </c>
    </row>
    <row r="736" spans="1:10">
      <c r="A736" t="s">
        <v>383</v>
      </c>
      <c r="B736" t="s">
        <v>828</v>
      </c>
      <c r="C736" t="s">
        <v>87</v>
      </c>
      <c r="D736">
        <v>6423</v>
      </c>
      <c r="E736" s="130">
        <v>6</v>
      </c>
      <c r="F736" s="166">
        <v>4.5999999999999996</v>
      </c>
      <c r="G736" s="162">
        <v>45383</v>
      </c>
      <c r="H736" s="131">
        <f t="shared" si="33"/>
        <v>45383</v>
      </c>
      <c r="I736" s="166">
        <f t="shared" si="34"/>
        <v>27.599999999999998</v>
      </c>
      <c r="J736">
        <f t="shared" si="35"/>
        <v>2024</v>
      </c>
    </row>
    <row r="737" spans="1:10">
      <c r="A737" t="s">
        <v>383</v>
      </c>
      <c r="B737" t="s">
        <v>824</v>
      </c>
      <c r="C737" t="s">
        <v>87</v>
      </c>
      <c r="D737">
        <v>6422</v>
      </c>
      <c r="E737" s="130">
        <v>12</v>
      </c>
      <c r="F737" s="166">
        <v>12.3</v>
      </c>
      <c r="G737" s="162">
        <v>45383</v>
      </c>
      <c r="H737" s="131">
        <f t="shared" si="33"/>
        <v>45383</v>
      </c>
      <c r="I737" s="166">
        <f t="shared" si="34"/>
        <v>147.60000000000002</v>
      </c>
      <c r="J737">
        <f t="shared" si="35"/>
        <v>2024</v>
      </c>
    </row>
    <row r="738" spans="1:10">
      <c r="A738" t="s">
        <v>383</v>
      </c>
      <c r="B738" t="s">
        <v>823</v>
      </c>
      <c r="C738" t="s">
        <v>87</v>
      </c>
      <c r="D738">
        <v>6424</v>
      </c>
      <c r="E738" s="130">
        <v>5</v>
      </c>
      <c r="F738" s="166">
        <v>4.05</v>
      </c>
      <c r="G738" s="162">
        <v>45383</v>
      </c>
      <c r="H738" s="131">
        <f t="shared" si="33"/>
        <v>45383</v>
      </c>
      <c r="I738" s="166">
        <f t="shared" si="34"/>
        <v>20.25</v>
      </c>
      <c r="J738">
        <f t="shared" si="35"/>
        <v>2024</v>
      </c>
    </row>
    <row r="739" spans="1:10">
      <c r="A739" t="s">
        <v>383</v>
      </c>
      <c r="B739" t="s">
        <v>844</v>
      </c>
      <c r="C739" t="s">
        <v>87</v>
      </c>
      <c r="D739">
        <v>6074</v>
      </c>
      <c r="E739" s="130">
        <v>20</v>
      </c>
      <c r="F739" s="166">
        <v>4.5999999999999996</v>
      </c>
      <c r="G739" s="162">
        <v>45383</v>
      </c>
      <c r="H739" s="131">
        <f t="shared" si="33"/>
        <v>45383</v>
      </c>
      <c r="I739" s="166">
        <f t="shared" si="34"/>
        <v>92</v>
      </c>
      <c r="J739">
        <f t="shared" si="35"/>
        <v>2024</v>
      </c>
    </row>
    <row r="740" spans="1:10">
      <c r="A740" t="s">
        <v>383</v>
      </c>
      <c r="B740" t="s">
        <v>838</v>
      </c>
      <c r="C740" t="s">
        <v>87</v>
      </c>
      <c r="D740">
        <v>6064</v>
      </c>
      <c r="E740" s="130">
        <v>6</v>
      </c>
      <c r="F740" s="166">
        <v>4.33</v>
      </c>
      <c r="G740" s="162">
        <v>45383</v>
      </c>
      <c r="H740" s="131">
        <f t="shared" si="33"/>
        <v>45383</v>
      </c>
      <c r="I740" s="166">
        <f t="shared" si="34"/>
        <v>25.98</v>
      </c>
      <c r="J740">
        <f t="shared" si="35"/>
        <v>2024</v>
      </c>
    </row>
    <row r="741" spans="1:10">
      <c r="A741" t="s">
        <v>381</v>
      </c>
      <c r="B741" t="s">
        <v>1000</v>
      </c>
      <c r="C741" t="s">
        <v>87</v>
      </c>
      <c r="D741">
        <v>6072</v>
      </c>
      <c r="E741" s="130">
        <v>2.5</v>
      </c>
      <c r="F741" s="166">
        <v>11</v>
      </c>
      <c r="G741" s="162">
        <v>45383</v>
      </c>
      <c r="H741" s="131">
        <f t="shared" si="33"/>
        <v>45383</v>
      </c>
      <c r="I741" s="166">
        <f t="shared" si="34"/>
        <v>27.5</v>
      </c>
      <c r="J741">
        <f t="shared" si="35"/>
        <v>2024</v>
      </c>
    </row>
    <row r="742" spans="1:10">
      <c r="A742" t="s">
        <v>350</v>
      </c>
      <c r="B742" t="s">
        <v>1494</v>
      </c>
      <c r="C742" t="s">
        <v>87</v>
      </c>
      <c r="D742">
        <v>1963</v>
      </c>
      <c r="E742" s="130">
        <v>1</v>
      </c>
      <c r="F742" s="166">
        <v>88</v>
      </c>
      <c r="G742" s="162">
        <v>45383</v>
      </c>
      <c r="H742" s="131">
        <f t="shared" si="33"/>
        <v>45383</v>
      </c>
      <c r="I742" s="166">
        <f t="shared" si="34"/>
        <v>88</v>
      </c>
      <c r="J742">
        <f t="shared" si="35"/>
        <v>2024</v>
      </c>
    </row>
    <row r="743" spans="1:10">
      <c r="A743" t="s">
        <v>113</v>
      </c>
      <c r="B743" t="s">
        <v>1316</v>
      </c>
      <c r="C743" t="s">
        <v>87</v>
      </c>
      <c r="D743">
        <v>6076</v>
      </c>
      <c r="E743" s="130">
        <v>2</v>
      </c>
      <c r="F743" s="166">
        <v>42.5</v>
      </c>
      <c r="G743" s="162">
        <v>45383</v>
      </c>
      <c r="H743" s="131">
        <f t="shared" si="33"/>
        <v>45383</v>
      </c>
      <c r="I743" s="166">
        <f t="shared" si="34"/>
        <v>85</v>
      </c>
      <c r="J743">
        <f t="shared" si="35"/>
        <v>2024</v>
      </c>
    </row>
    <row r="744" spans="1:10">
      <c r="A744" t="s">
        <v>350</v>
      </c>
      <c r="B744" t="s">
        <v>1430</v>
      </c>
      <c r="C744" t="s">
        <v>87</v>
      </c>
      <c r="D744">
        <v>1899</v>
      </c>
      <c r="E744" s="130">
        <v>3</v>
      </c>
      <c r="F744" s="166">
        <v>15</v>
      </c>
      <c r="G744" s="162">
        <v>45383</v>
      </c>
      <c r="H744" s="131">
        <f t="shared" si="33"/>
        <v>45383</v>
      </c>
      <c r="I744" s="166">
        <f t="shared" si="34"/>
        <v>45</v>
      </c>
      <c r="J744">
        <f t="shared" si="35"/>
        <v>2024</v>
      </c>
    </row>
    <row r="745" spans="1:10">
      <c r="A745" t="s">
        <v>350</v>
      </c>
      <c r="B745" t="s">
        <v>1454</v>
      </c>
      <c r="C745" t="s">
        <v>87</v>
      </c>
      <c r="D745">
        <v>1923</v>
      </c>
      <c r="E745" s="130">
        <v>1</v>
      </c>
      <c r="F745" s="166">
        <v>59</v>
      </c>
      <c r="G745" s="162">
        <v>45383</v>
      </c>
      <c r="H745" s="131">
        <f t="shared" si="33"/>
        <v>45383</v>
      </c>
      <c r="I745" s="166">
        <f t="shared" si="34"/>
        <v>59</v>
      </c>
      <c r="J745">
        <f t="shared" si="35"/>
        <v>2024</v>
      </c>
    </row>
    <row r="746" spans="1:10">
      <c r="A746" t="s">
        <v>383</v>
      </c>
      <c r="B746" t="s">
        <v>853</v>
      </c>
      <c r="C746" t="s">
        <v>87</v>
      </c>
      <c r="D746">
        <v>6065</v>
      </c>
      <c r="E746" s="130">
        <v>7.5</v>
      </c>
      <c r="F746" s="166">
        <v>2.41</v>
      </c>
      <c r="G746" s="162">
        <v>45383</v>
      </c>
      <c r="H746" s="131">
        <f t="shared" si="33"/>
        <v>45383</v>
      </c>
      <c r="I746" s="166">
        <f t="shared" si="34"/>
        <v>18.075000000000003</v>
      </c>
      <c r="J746">
        <f t="shared" si="35"/>
        <v>2024</v>
      </c>
    </row>
    <row r="747" spans="1:10">
      <c r="A747" t="s">
        <v>383</v>
      </c>
      <c r="B747" t="s">
        <v>849</v>
      </c>
      <c r="C747" t="s">
        <v>87</v>
      </c>
      <c r="D747">
        <v>2727</v>
      </c>
      <c r="E747" s="130">
        <v>3</v>
      </c>
      <c r="F747" s="166">
        <v>1.9</v>
      </c>
      <c r="G747" s="162">
        <v>45383</v>
      </c>
      <c r="H747" s="131">
        <f t="shared" si="33"/>
        <v>45383</v>
      </c>
      <c r="I747" s="166">
        <f t="shared" si="34"/>
        <v>5.6999999999999993</v>
      </c>
      <c r="J747">
        <f t="shared" si="35"/>
        <v>2024</v>
      </c>
    </row>
    <row r="748" spans="1:10">
      <c r="A748" t="s">
        <v>70</v>
      </c>
      <c r="B748" t="s">
        <v>874</v>
      </c>
      <c r="C748" t="s">
        <v>87</v>
      </c>
      <c r="D748">
        <v>1536</v>
      </c>
      <c r="E748" s="130">
        <v>14</v>
      </c>
      <c r="F748" s="166">
        <v>0.5</v>
      </c>
      <c r="G748" s="162">
        <v>45383</v>
      </c>
      <c r="H748" s="131">
        <f t="shared" si="33"/>
        <v>45383</v>
      </c>
      <c r="I748" s="166">
        <f t="shared" si="34"/>
        <v>7</v>
      </c>
      <c r="J748">
        <f t="shared" si="35"/>
        <v>2024</v>
      </c>
    </row>
    <row r="749" spans="1:10">
      <c r="A749" t="s">
        <v>350</v>
      </c>
      <c r="B749" t="s">
        <v>1516</v>
      </c>
      <c r="C749" t="s">
        <v>87</v>
      </c>
      <c r="D749">
        <v>1992</v>
      </c>
      <c r="E749" s="130">
        <v>6</v>
      </c>
      <c r="F749" s="166">
        <v>46.71</v>
      </c>
      <c r="G749" s="162">
        <v>45383</v>
      </c>
      <c r="H749" s="131">
        <f t="shared" si="33"/>
        <v>45383</v>
      </c>
      <c r="I749" s="166">
        <f t="shared" si="34"/>
        <v>280.26</v>
      </c>
      <c r="J749">
        <f t="shared" si="35"/>
        <v>2024</v>
      </c>
    </row>
    <row r="750" spans="1:10">
      <c r="A750" t="s">
        <v>350</v>
      </c>
      <c r="B750" t="s">
        <v>1512</v>
      </c>
      <c r="C750" t="s">
        <v>87</v>
      </c>
      <c r="D750">
        <v>1987</v>
      </c>
      <c r="E750" s="130">
        <v>2</v>
      </c>
      <c r="F750" s="166">
        <v>47.25</v>
      </c>
      <c r="G750" s="162">
        <v>45383</v>
      </c>
      <c r="H750" s="131">
        <f t="shared" si="33"/>
        <v>45383</v>
      </c>
      <c r="I750" s="166">
        <f t="shared" si="34"/>
        <v>94.5</v>
      </c>
      <c r="J750">
        <f t="shared" si="35"/>
        <v>2024</v>
      </c>
    </row>
    <row r="751" spans="1:10">
      <c r="A751" t="s">
        <v>350</v>
      </c>
      <c r="B751" t="s">
        <v>1469</v>
      </c>
      <c r="C751" t="s">
        <v>87</v>
      </c>
      <c r="D751">
        <v>1939</v>
      </c>
      <c r="E751" s="130">
        <v>2</v>
      </c>
      <c r="F751" s="166">
        <v>40.64</v>
      </c>
      <c r="G751" s="162">
        <v>45383</v>
      </c>
      <c r="H751" s="131">
        <f t="shared" si="33"/>
        <v>45383</v>
      </c>
      <c r="I751" s="166">
        <f t="shared" si="34"/>
        <v>81.28</v>
      </c>
      <c r="J751">
        <f t="shared" si="35"/>
        <v>2024</v>
      </c>
    </row>
    <row r="752" spans="1:10">
      <c r="A752" t="s">
        <v>350</v>
      </c>
      <c r="B752" t="s">
        <v>1518</v>
      </c>
      <c r="C752" t="s">
        <v>87</v>
      </c>
      <c r="D752">
        <v>1993</v>
      </c>
      <c r="E752" s="130">
        <v>2</v>
      </c>
      <c r="F752" s="166">
        <v>57.96</v>
      </c>
      <c r="G752" s="162">
        <v>45383</v>
      </c>
      <c r="H752" s="131">
        <f t="shared" si="33"/>
        <v>45383</v>
      </c>
      <c r="I752" s="166">
        <f t="shared" si="34"/>
        <v>115.92</v>
      </c>
      <c r="J752">
        <f t="shared" si="35"/>
        <v>2024</v>
      </c>
    </row>
    <row r="753" spans="1:10">
      <c r="A753" t="s">
        <v>350</v>
      </c>
      <c r="B753" t="s">
        <v>1455</v>
      </c>
      <c r="C753" t="s">
        <v>87</v>
      </c>
      <c r="D753">
        <v>1924</v>
      </c>
      <c r="E753" s="130">
        <v>2</v>
      </c>
      <c r="F753" s="166">
        <v>105.57</v>
      </c>
      <c r="G753" s="162">
        <v>45383</v>
      </c>
      <c r="H753" s="131">
        <f t="shared" si="33"/>
        <v>45383</v>
      </c>
      <c r="I753" s="166">
        <f t="shared" si="34"/>
        <v>211.14</v>
      </c>
      <c r="J753">
        <f t="shared" si="35"/>
        <v>2024</v>
      </c>
    </row>
    <row r="754" spans="1:10">
      <c r="A754" t="s">
        <v>383</v>
      </c>
      <c r="B754" t="s">
        <v>833</v>
      </c>
      <c r="C754" t="s">
        <v>87</v>
      </c>
      <c r="D754">
        <v>6427</v>
      </c>
      <c r="E754" s="130">
        <v>8</v>
      </c>
      <c r="F754" s="166">
        <v>8.6999999999999993</v>
      </c>
      <c r="G754" s="162">
        <v>45383</v>
      </c>
      <c r="H754" s="131">
        <f t="shared" si="33"/>
        <v>45383</v>
      </c>
      <c r="I754" s="166">
        <f t="shared" si="34"/>
        <v>69.599999999999994</v>
      </c>
      <c r="J754">
        <f t="shared" si="35"/>
        <v>2024</v>
      </c>
    </row>
    <row r="755" spans="1:10">
      <c r="A755" t="s">
        <v>350</v>
      </c>
      <c r="B755" t="s">
        <v>1551</v>
      </c>
      <c r="C755" t="s">
        <v>87</v>
      </c>
      <c r="D755">
        <v>2026</v>
      </c>
      <c r="E755" s="130">
        <v>7</v>
      </c>
      <c r="F755" s="166">
        <v>0.44</v>
      </c>
      <c r="G755" s="162">
        <v>45383</v>
      </c>
      <c r="H755" s="131">
        <f t="shared" si="33"/>
        <v>45383</v>
      </c>
      <c r="I755" s="166">
        <f t="shared" si="34"/>
        <v>3.08</v>
      </c>
      <c r="J755">
        <f t="shared" si="35"/>
        <v>2024</v>
      </c>
    </row>
    <row r="756" spans="1:10">
      <c r="A756" t="s">
        <v>350</v>
      </c>
      <c r="B756" t="s">
        <v>355</v>
      </c>
      <c r="C756" t="s">
        <v>87</v>
      </c>
      <c r="D756">
        <v>1989</v>
      </c>
      <c r="E756" s="130">
        <v>1</v>
      </c>
      <c r="F756" s="166">
        <v>51.25</v>
      </c>
      <c r="G756" s="162">
        <v>45383</v>
      </c>
      <c r="H756" s="131">
        <f t="shared" si="33"/>
        <v>45383</v>
      </c>
      <c r="I756" s="166">
        <f t="shared" si="34"/>
        <v>51.25</v>
      </c>
      <c r="J756">
        <f t="shared" si="35"/>
        <v>2024</v>
      </c>
    </row>
    <row r="757" spans="1:10">
      <c r="A757" t="s">
        <v>350</v>
      </c>
      <c r="B757" t="s">
        <v>1515</v>
      </c>
      <c r="C757" t="s">
        <v>87</v>
      </c>
      <c r="D757">
        <v>1991</v>
      </c>
      <c r="E757" s="130">
        <v>2</v>
      </c>
      <c r="F757" s="166">
        <v>83.03</v>
      </c>
      <c r="G757" s="162">
        <v>45383</v>
      </c>
      <c r="H757" s="131">
        <f t="shared" si="33"/>
        <v>45383</v>
      </c>
      <c r="I757" s="166">
        <f t="shared" si="34"/>
        <v>166.06</v>
      </c>
      <c r="J757">
        <f t="shared" si="35"/>
        <v>2024</v>
      </c>
    </row>
    <row r="758" spans="1:10">
      <c r="A758" t="s">
        <v>350</v>
      </c>
      <c r="B758" t="s">
        <v>1513</v>
      </c>
      <c r="C758" t="s">
        <v>87</v>
      </c>
      <c r="D758">
        <v>1988</v>
      </c>
      <c r="E758" s="130">
        <v>2</v>
      </c>
      <c r="F758" s="166">
        <v>31.99</v>
      </c>
      <c r="G758" s="162">
        <v>45383</v>
      </c>
      <c r="H758" s="131">
        <f t="shared" si="33"/>
        <v>45383</v>
      </c>
      <c r="I758" s="166">
        <f t="shared" si="34"/>
        <v>63.98</v>
      </c>
      <c r="J758">
        <f t="shared" si="35"/>
        <v>2024</v>
      </c>
    </row>
    <row r="759" spans="1:10">
      <c r="A759" t="s">
        <v>274</v>
      </c>
      <c r="B759" t="s">
        <v>278</v>
      </c>
      <c r="C759" t="s">
        <v>87</v>
      </c>
      <c r="D759">
        <v>1695</v>
      </c>
      <c r="E759" s="130">
        <v>550</v>
      </c>
      <c r="F759" s="166">
        <v>0.7</v>
      </c>
      <c r="G759" s="162">
        <v>45383</v>
      </c>
      <c r="H759" s="131">
        <f t="shared" si="33"/>
        <v>45383</v>
      </c>
      <c r="I759" s="166">
        <f t="shared" si="34"/>
        <v>385</v>
      </c>
      <c r="J759">
        <f t="shared" si="35"/>
        <v>2024</v>
      </c>
    </row>
    <row r="760" spans="1:10">
      <c r="A760" t="s">
        <v>274</v>
      </c>
      <c r="B760" t="s">
        <v>280</v>
      </c>
      <c r="C760" t="s">
        <v>87</v>
      </c>
      <c r="D760">
        <v>2065</v>
      </c>
      <c r="E760" s="130">
        <v>700</v>
      </c>
      <c r="F760" s="166">
        <v>0.7</v>
      </c>
      <c r="G760" s="162">
        <v>45383</v>
      </c>
      <c r="H760" s="131">
        <f t="shared" si="33"/>
        <v>45383</v>
      </c>
      <c r="I760" s="166">
        <f t="shared" si="34"/>
        <v>489.99999999999994</v>
      </c>
      <c r="J760">
        <f t="shared" si="35"/>
        <v>2024</v>
      </c>
    </row>
    <row r="761" spans="1:10">
      <c r="A761" t="s">
        <v>274</v>
      </c>
      <c r="B761" t="s">
        <v>276</v>
      </c>
      <c r="C761" t="s">
        <v>87</v>
      </c>
      <c r="D761">
        <v>1693</v>
      </c>
      <c r="E761" s="130">
        <v>700</v>
      </c>
      <c r="F761" s="166">
        <v>0.7</v>
      </c>
      <c r="G761" s="162">
        <v>45383</v>
      </c>
      <c r="H761" s="131">
        <f t="shared" si="33"/>
        <v>45383</v>
      </c>
      <c r="I761" s="166">
        <f t="shared" si="34"/>
        <v>489.99999999999994</v>
      </c>
      <c r="J761">
        <f t="shared" si="35"/>
        <v>2024</v>
      </c>
    </row>
    <row r="762" spans="1:10">
      <c r="A762" t="s">
        <v>274</v>
      </c>
      <c r="B762" t="s">
        <v>275</v>
      </c>
      <c r="C762" t="s">
        <v>87</v>
      </c>
      <c r="D762">
        <v>1691</v>
      </c>
      <c r="E762" s="130">
        <v>700</v>
      </c>
      <c r="F762" s="166">
        <v>0.7</v>
      </c>
      <c r="G762" s="162">
        <v>45383</v>
      </c>
      <c r="H762" s="131">
        <f t="shared" si="33"/>
        <v>45383</v>
      </c>
      <c r="I762" s="166">
        <f t="shared" si="34"/>
        <v>489.99999999999994</v>
      </c>
      <c r="J762">
        <f t="shared" si="35"/>
        <v>2024</v>
      </c>
    </row>
    <row r="763" spans="1:10">
      <c r="A763" t="s">
        <v>274</v>
      </c>
      <c r="B763" t="s">
        <v>277</v>
      </c>
      <c r="C763" t="s">
        <v>87</v>
      </c>
      <c r="D763">
        <v>1694</v>
      </c>
      <c r="E763" s="130">
        <v>500</v>
      </c>
      <c r="F763" s="166">
        <v>0.7</v>
      </c>
      <c r="G763" s="162">
        <v>45383</v>
      </c>
      <c r="H763" s="131">
        <f t="shared" si="33"/>
        <v>45383</v>
      </c>
      <c r="I763" s="166">
        <f t="shared" si="34"/>
        <v>350</v>
      </c>
      <c r="J763">
        <f t="shared" si="35"/>
        <v>2024</v>
      </c>
    </row>
    <row r="764" spans="1:10">
      <c r="A764" t="s">
        <v>396</v>
      </c>
      <c r="B764" t="s">
        <v>1372</v>
      </c>
      <c r="C764" t="s">
        <v>87</v>
      </c>
      <c r="D764">
        <v>1835</v>
      </c>
      <c r="E764" s="130">
        <v>1</v>
      </c>
      <c r="F764" s="166">
        <v>27</v>
      </c>
      <c r="G764" s="162">
        <v>45383</v>
      </c>
      <c r="H764" s="131">
        <f t="shared" si="33"/>
        <v>45383</v>
      </c>
      <c r="I764" s="166">
        <f t="shared" si="34"/>
        <v>27</v>
      </c>
      <c r="J764">
        <f t="shared" si="35"/>
        <v>2024</v>
      </c>
    </row>
    <row r="765" spans="1:10">
      <c r="A765" t="s">
        <v>396</v>
      </c>
      <c r="B765" t="s">
        <v>1371</v>
      </c>
      <c r="C765" t="s">
        <v>87</v>
      </c>
      <c r="D765">
        <v>1834</v>
      </c>
      <c r="E765" s="130">
        <v>1</v>
      </c>
      <c r="F765" s="166">
        <v>27</v>
      </c>
      <c r="G765" s="162">
        <v>45383</v>
      </c>
      <c r="H765" s="131">
        <f t="shared" si="33"/>
        <v>45383</v>
      </c>
      <c r="I765" s="166">
        <f t="shared" si="34"/>
        <v>27</v>
      </c>
      <c r="J765">
        <f t="shared" si="35"/>
        <v>2024</v>
      </c>
    </row>
    <row r="766" spans="1:10">
      <c r="A766" t="s">
        <v>396</v>
      </c>
      <c r="B766" t="s">
        <v>1370</v>
      </c>
      <c r="C766" t="s">
        <v>87</v>
      </c>
      <c r="D766">
        <v>1833</v>
      </c>
      <c r="E766" s="130">
        <v>1</v>
      </c>
      <c r="F766" s="166">
        <v>27</v>
      </c>
      <c r="G766" s="162">
        <v>45383</v>
      </c>
      <c r="H766" s="131">
        <f t="shared" si="33"/>
        <v>45383</v>
      </c>
      <c r="I766" s="166">
        <f t="shared" si="34"/>
        <v>27</v>
      </c>
      <c r="J766">
        <f t="shared" si="35"/>
        <v>2024</v>
      </c>
    </row>
    <row r="767" spans="1:10">
      <c r="A767" t="s">
        <v>396</v>
      </c>
      <c r="B767" t="s">
        <v>1391</v>
      </c>
      <c r="C767" t="s">
        <v>87</v>
      </c>
      <c r="D767">
        <v>1854</v>
      </c>
      <c r="E767" s="130">
        <v>2</v>
      </c>
      <c r="F767" s="166">
        <v>29.04</v>
      </c>
      <c r="G767" s="162">
        <v>45383</v>
      </c>
      <c r="H767" s="131">
        <f t="shared" si="33"/>
        <v>45383</v>
      </c>
      <c r="I767" s="166">
        <f t="shared" si="34"/>
        <v>58.08</v>
      </c>
      <c r="J767">
        <f t="shared" si="35"/>
        <v>2024</v>
      </c>
    </row>
    <row r="768" spans="1:10">
      <c r="A768" t="s">
        <v>396</v>
      </c>
      <c r="B768" t="s">
        <v>1375</v>
      </c>
      <c r="C768" t="s">
        <v>87</v>
      </c>
      <c r="D768">
        <v>1838</v>
      </c>
      <c r="E768" s="130">
        <v>7</v>
      </c>
      <c r="F768" s="166">
        <v>19.07</v>
      </c>
      <c r="G768" s="162">
        <v>45383</v>
      </c>
      <c r="H768" s="131">
        <f t="shared" si="33"/>
        <v>45383</v>
      </c>
      <c r="I768" s="166">
        <f t="shared" si="34"/>
        <v>133.49</v>
      </c>
      <c r="J768">
        <f t="shared" si="35"/>
        <v>2024</v>
      </c>
    </row>
    <row r="769" spans="1:10">
      <c r="A769" t="s">
        <v>396</v>
      </c>
      <c r="B769" t="s">
        <v>1387</v>
      </c>
      <c r="C769" t="s">
        <v>87</v>
      </c>
      <c r="D769">
        <v>1850</v>
      </c>
      <c r="E769" s="130">
        <v>3</v>
      </c>
      <c r="F769" s="166">
        <v>29.04</v>
      </c>
      <c r="G769" s="162">
        <v>45383</v>
      </c>
      <c r="H769" s="131">
        <f t="shared" si="33"/>
        <v>45383</v>
      </c>
      <c r="I769" s="166">
        <f t="shared" si="34"/>
        <v>87.12</v>
      </c>
      <c r="J769">
        <f t="shared" si="35"/>
        <v>2024</v>
      </c>
    </row>
    <row r="770" spans="1:10">
      <c r="A770" t="s">
        <v>396</v>
      </c>
      <c r="B770" t="s">
        <v>1389</v>
      </c>
      <c r="C770" t="s">
        <v>87</v>
      </c>
      <c r="D770">
        <v>1852</v>
      </c>
      <c r="E770" s="130">
        <v>1</v>
      </c>
      <c r="F770" s="166">
        <v>21.97</v>
      </c>
      <c r="G770" s="162">
        <v>45383</v>
      </c>
      <c r="H770" s="131">
        <f t="shared" ref="H770:H833" si="36">DATE(YEAR(G770),MONTH(G770),1)</f>
        <v>45383</v>
      </c>
      <c r="I770" s="166">
        <f t="shared" ref="I770:I833" si="37">E770*F770</f>
        <v>21.97</v>
      </c>
      <c r="J770">
        <f t="shared" ref="J770:J833" si="38">YEAR(G770)</f>
        <v>2024</v>
      </c>
    </row>
    <row r="771" spans="1:10">
      <c r="A771" t="s">
        <v>396</v>
      </c>
      <c r="B771" t="s">
        <v>1378</v>
      </c>
      <c r="C771" t="s">
        <v>87</v>
      </c>
      <c r="D771">
        <v>1841</v>
      </c>
      <c r="E771" s="130">
        <v>0.5</v>
      </c>
      <c r="F771" s="166">
        <v>21.6</v>
      </c>
      <c r="G771" s="162">
        <v>45383</v>
      </c>
      <c r="H771" s="131">
        <f t="shared" si="36"/>
        <v>45383</v>
      </c>
      <c r="I771" s="166">
        <f t="shared" si="37"/>
        <v>10.8</v>
      </c>
      <c r="J771">
        <f t="shared" si="38"/>
        <v>2024</v>
      </c>
    </row>
    <row r="772" spans="1:10">
      <c r="A772" t="s">
        <v>350</v>
      </c>
      <c r="B772" t="s">
        <v>1460</v>
      </c>
      <c r="C772" t="s">
        <v>87</v>
      </c>
      <c r="D772">
        <v>1929</v>
      </c>
      <c r="E772" s="130">
        <v>4</v>
      </c>
      <c r="F772" s="166">
        <v>28.18</v>
      </c>
      <c r="G772" s="162">
        <v>45383</v>
      </c>
      <c r="H772" s="131">
        <f t="shared" si="36"/>
        <v>45383</v>
      </c>
      <c r="I772" s="166">
        <f t="shared" si="37"/>
        <v>112.72</v>
      </c>
      <c r="J772">
        <f t="shared" si="38"/>
        <v>2024</v>
      </c>
    </row>
    <row r="773" spans="1:10">
      <c r="A773" t="s">
        <v>118</v>
      </c>
      <c r="B773" t="s">
        <v>933</v>
      </c>
      <c r="C773" t="s">
        <v>87</v>
      </c>
      <c r="D773">
        <v>6525</v>
      </c>
      <c r="E773" s="130">
        <v>1</v>
      </c>
      <c r="F773" s="166">
        <v>133.94999999999999</v>
      </c>
      <c r="G773" s="162">
        <v>45383</v>
      </c>
      <c r="H773" s="131">
        <f t="shared" si="36"/>
        <v>45383</v>
      </c>
      <c r="I773" s="166">
        <f t="shared" si="37"/>
        <v>133.94999999999999</v>
      </c>
      <c r="J773">
        <f t="shared" si="38"/>
        <v>2024</v>
      </c>
    </row>
    <row r="774" spans="1:10">
      <c r="A774" t="s">
        <v>118</v>
      </c>
      <c r="B774" t="s">
        <v>940</v>
      </c>
      <c r="C774" t="s">
        <v>87</v>
      </c>
      <c r="D774">
        <v>6527</v>
      </c>
      <c r="E774" s="130">
        <v>4</v>
      </c>
      <c r="F774" s="166">
        <v>5.49</v>
      </c>
      <c r="G774" s="162">
        <v>45383</v>
      </c>
      <c r="H774" s="131">
        <f t="shared" si="36"/>
        <v>45383</v>
      </c>
      <c r="I774" s="166">
        <f t="shared" si="37"/>
        <v>21.96</v>
      </c>
      <c r="J774">
        <f t="shared" si="38"/>
        <v>2024</v>
      </c>
    </row>
    <row r="775" spans="1:10">
      <c r="A775" t="s">
        <v>118</v>
      </c>
      <c r="B775" t="s">
        <v>944</v>
      </c>
      <c r="C775" t="s">
        <v>87</v>
      </c>
      <c r="D775">
        <v>1608</v>
      </c>
      <c r="E775" s="130">
        <v>1</v>
      </c>
      <c r="F775" s="166">
        <v>44.46</v>
      </c>
      <c r="G775" s="162">
        <v>45383</v>
      </c>
      <c r="H775" s="131">
        <f t="shared" si="36"/>
        <v>45383</v>
      </c>
      <c r="I775" s="166">
        <f t="shared" si="37"/>
        <v>44.46</v>
      </c>
      <c r="J775">
        <f t="shared" si="38"/>
        <v>2024</v>
      </c>
    </row>
    <row r="776" spans="1:10">
      <c r="A776" t="s">
        <v>118</v>
      </c>
      <c r="B776" t="s">
        <v>946</v>
      </c>
      <c r="C776" t="s">
        <v>87</v>
      </c>
      <c r="D776">
        <v>6528</v>
      </c>
      <c r="E776" s="130">
        <v>4</v>
      </c>
      <c r="F776" s="166">
        <v>4.72</v>
      </c>
      <c r="G776" s="162">
        <v>45383</v>
      </c>
      <c r="H776" s="131">
        <f t="shared" si="36"/>
        <v>45383</v>
      </c>
      <c r="I776" s="166">
        <f t="shared" si="37"/>
        <v>18.88</v>
      </c>
      <c r="J776">
        <f t="shared" si="38"/>
        <v>2024</v>
      </c>
    </row>
    <row r="777" spans="1:10">
      <c r="A777" t="s">
        <v>118</v>
      </c>
      <c r="B777" t="s">
        <v>986</v>
      </c>
      <c r="C777" t="s">
        <v>87</v>
      </c>
      <c r="D777">
        <v>1664</v>
      </c>
      <c r="E777" s="130">
        <v>1</v>
      </c>
      <c r="F777" s="166">
        <v>87.78</v>
      </c>
      <c r="G777" s="162">
        <v>45383</v>
      </c>
      <c r="H777" s="131">
        <f t="shared" si="36"/>
        <v>45383</v>
      </c>
      <c r="I777" s="166">
        <f t="shared" si="37"/>
        <v>87.78</v>
      </c>
      <c r="J777">
        <f t="shared" si="38"/>
        <v>2024</v>
      </c>
    </row>
    <row r="778" spans="1:10">
      <c r="A778" t="s">
        <v>350</v>
      </c>
      <c r="B778" t="s">
        <v>352</v>
      </c>
      <c r="C778" t="s">
        <v>87</v>
      </c>
      <c r="D778">
        <v>1975</v>
      </c>
      <c r="E778" s="130">
        <v>2</v>
      </c>
      <c r="F778" s="166">
        <v>79.61</v>
      </c>
      <c r="G778" s="162">
        <v>45383</v>
      </c>
      <c r="H778" s="131">
        <f t="shared" si="36"/>
        <v>45383</v>
      </c>
      <c r="I778" s="166">
        <f t="shared" si="37"/>
        <v>159.22</v>
      </c>
      <c r="J778">
        <f t="shared" si="38"/>
        <v>2024</v>
      </c>
    </row>
    <row r="779" spans="1:10">
      <c r="A779" t="s">
        <v>350</v>
      </c>
      <c r="B779" t="s">
        <v>1514</v>
      </c>
      <c r="C779" t="s">
        <v>87</v>
      </c>
      <c r="D779">
        <v>1990</v>
      </c>
      <c r="E779" s="130">
        <v>1</v>
      </c>
      <c r="F779" s="166">
        <v>71.3</v>
      </c>
      <c r="G779" s="162">
        <v>45383</v>
      </c>
      <c r="H779" s="131">
        <f t="shared" si="36"/>
        <v>45383</v>
      </c>
      <c r="I779" s="166">
        <f t="shared" si="37"/>
        <v>71.3</v>
      </c>
      <c r="J779">
        <f t="shared" si="38"/>
        <v>2024</v>
      </c>
    </row>
    <row r="780" spans="1:10">
      <c r="A780" t="s">
        <v>350</v>
      </c>
      <c r="B780" t="s">
        <v>1490</v>
      </c>
      <c r="C780" t="s">
        <v>87</v>
      </c>
      <c r="D780">
        <v>1959</v>
      </c>
      <c r="E780" s="130">
        <v>1.5</v>
      </c>
      <c r="F780" s="166">
        <v>16.2</v>
      </c>
      <c r="G780" s="162">
        <v>45383</v>
      </c>
      <c r="H780" s="131">
        <f t="shared" si="36"/>
        <v>45383</v>
      </c>
      <c r="I780" s="166">
        <f t="shared" si="37"/>
        <v>24.299999999999997</v>
      </c>
      <c r="J780">
        <f t="shared" si="38"/>
        <v>2024</v>
      </c>
    </row>
    <row r="781" spans="1:10">
      <c r="A781" t="s">
        <v>118</v>
      </c>
      <c r="B781" t="s">
        <v>953</v>
      </c>
      <c r="C781" t="s">
        <v>87</v>
      </c>
      <c r="D781">
        <v>6526</v>
      </c>
      <c r="E781" s="130">
        <v>6</v>
      </c>
      <c r="F781" s="166">
        <v>5.22</v>
      </c>
      <c r="G781" s="162">
        <v>45383</v>
      </c>
      <c r="H781" s="131">
        <f t="shared" si="36"/>
        <v>45383</v>
      </c>
      <c r="I781" s="166">
        <f t="shared" si="37"/>
        <v>31.32</v>
      </c>
      <c r="J781">
        <f t="shared" si="38"/>
        <v>2024</v>
      </c>
    </row>
    <row r="782" spans="1:10">
      <c r="A782" t="s">
        <v>118</v>
      </c>
      <c r="B782" t="s">
        <v>947</v>
      </c>
      <c r="C782" t="s">
        <v>87</v>
      </c>
      <c r="D782">
        <v>6426</v>
      </c>
      <c r="E782" s="130">
        <v>1</v>
      </c>
      <c r="F782" s="166">
        <v>10.15</v>
      </c>
      <c r="G782" s="162">
        <v>45383</v>
      </c>
      <c r="H782" s="131">
        <f t="shared" si="36"/>
        <v>45383</v>
      </c>
      <c r="I782" s="166">
        <f t="shared" si="37"/>
        <v>10.15</v>
      </c>
      <c r="J782">
        <f t="shared" si="38"/>
        <v>2024</v>
      </c>
    </row>
    <row r="783" spans="1:10">
      <c r="A783" t="s">
        <v>120</v>
      </c>
      <c r="B783" t="s">
        <v>1411</v>
      </c>
      <c r="C783" t="s">
        <v>87</v>
      </c>
      <c r="D783">
        <v>1880</v>
      </c>
      <c r="E783" s="130">
        <v>3</v>
      </c>
      <c r="F783" s="166">
        <v>66.150000000000006</v>
      </c>
      <c r="G783" s="162">
        <v>45383</v>
      </c>
      <c r="H783" s="131">
        <f t="shared" si="36"/>
        <v>45383</v>
      </c>
      <c r="I783" s="166">
        <f t="shared" si="37"/>
        <v>198.45000000000002</v>
      </c>
      <c r="J783">
        <f t="shared" si="38"/>
        <v>2024</v>
      </c>
    </row>
    <row r="784" spans="1:10">
      <c r="A784" t="s">
        <v>120</v>
      </c>
      <c r="B784" t="s">
        <v>1410</v>
      </c>
      <c r="C784" t="s">
        <v>87</v>
      </c>
      <c r="D784">
        <v>1879</v>
      </c>
      <c r="E784" s="130">
        <v>1</v>
      </c>
      <c r="F784" s="166">
        <v>20.52</v>
      </c>
      <c r="G784" s="162">
        <v>45383</v>
      </c>
      <c r="H784" s="131">
        <f t="shared" si="36"/>
        <v>45383</v>
      </c>
      <c r="I784" s="166">
        <f t="shared" si="37"/>
        <v>20.52</v>
      </c>
      <c r="J784">
        <f t="shared" si="38"/>
        <v>2024</v>
      </c>
    </row>
    <row r="785" spans="1:10">
      <c r="A785" t="s">
        <v>120</v>
      </c>
      <c r="B785" t="s">
        <v>1421</v>
      </c>
      <c r="C785" t="s">
        <v>87</v>
      </c>
      <c r="D785">
        <v>1889</v>
      </c>
      <c r="E785" s="130">
        <v>1</v>
      </c>
      <c r="F785" s="166">
        <v>6.81</v>
      </c>
      <c r="G785" s="162">
        <v>45383</v>
      </c>
      <c r="H785" s="131">
        <f t="shared" si="36"/>
        <v>45383</v>
      </c>
      <c r="I785" s="166">
        <f t="shared" si="37"/>
        <v>6.81</v>
      </c>
      <c r="J785">
        <f t="shared" si="38"/>
        <v>2024</v>
      </c>
    </row>
    <row r="786" spans="1:10">
      <c r="A786" t="s">
        <v>120</v>
      </c>
      <c r="B786" t="s">
        <v>347</v>
      </c>
      <c r="C786" t="s">
        <v>87</v>
      </c>
      <c r="D786">
        <v>1890</v>
      </c>
      <c r="E786" s="130">
        <v>2</v>
      </c>
      <c r="F786" s="166">
        <v>13.1</v>
      </c>
      <c r="G786" s="162">
        <v>45383</v>
      </c>
      <c r="H786" s="131">
        <f t="shared" si="36"/>
        <v>45383</v>
      </c>
      <c r="I786" s="166">
        <f t="shared" si="37"/>
        <v>26.2</v>
      </c>
      <c r="J786">
        <f t="shared" si="38"/>
        <v>2024</v>
      </c>
    </row>
    <row r="787" spans="1:10">
      <c r="A787" t="s">
        <v>120</v>
      </c>
      <c r="B787" t="s">
        <v>1414</v>
      </c>
      <c r="C787" t="s">
        <v>87</v>
      </c>
      <c r="D787">
        <v>1884</v>
      </c>
      <c r="E787" s="130">
        <v>2</v>
      </c>
      <c r="F787" s="166">
        <v>7.81</v>
      </c>
      <c r="G787" s="162">
        <v>45383</v>
      </c>
      <c r="H787" s="131">
        <f t="shared" si="36"/>
        <v>45383</v>
      </c>
      <c r="I787" s="166">
        <f t="shared" si="37"/>
        <v>15.62</v>
      </c>
      <c r="J787">
        <f t="shared" si="38"/>
        <v>2024</v>
      </c>
    </row>
    <row r="788" spans="1:10">
      <c r="A788" t="s">
        <v>120</v>
      </c>
      <c r="B788" t="s">
        <v>343</v>
      </c>
      <c r="C788" t="s">
        <v>87</v>
      </c>
      <c r="D788">
        <v>1883</v>
      </c>
      <c r="E788" s="130">
        <v>4</v>
      </c>
      <c r="F788" s="166">
        <v>7.74</v>
      </c>
      <c r="G788" s="162">
        <v>45383</v>
      </c>
      <c r="H788" s="131">
        <f t="shared" si="36"/>
        <v>45383</v>
      </c>
      <c r="I788" s="166">
        <f t="shared" si="37"/>
        <v>30.96</v>
      </c>
      <c r="J788">
        <f t="shared" si="38"/>
        <v>2024</v>
      </c>
    </row>
    <row r="789" spans="1:10">
      <c r="A789" t="s">
        <v>120</v>
      </c>
      <c r="B789" t="s">
        <v>1409</v>
      </c>
      <c r="C789" t="s">
        <v>87</v>
      </c>
      <c r="D789">
        <v>1878</v>
      </c>
      <c r="E789" s="130">
        <v>2</v>
      </c>
      <c r="F789" s="166">
        <v>31</v>
      </c>
      <c r="G789" s="162">
        <v>45383</v>
      </c>
      <c r="H789" s="131">
        <f t="shared" si="36"/>
        <v>45383</v>
      </c>
      <c r="I789" s="166">
        <f t="shared" si="37"/>
        <v>62</v>
      </c>
      <c r="J789">
        <f t="shared" si="38"/>
        <v>2024</v>
      </c>
    </row>
    <row r="790" spans="1:10">
      <c r="A790" t="s">
        <v>120</v>
      </c>
      <c r="B790" t="s">
        <v>1417</v>
      </c>
      <c r="C790" t="s">
        <v>87</v>
      </c>
      <c r="D790">
        <v>1886</v>
      </c>
      <c r="E790" s="130">
        <v>20</v>
      </c>
      <c r="F790" s="166">
        <v>10.51</v>
      </c>
      <c r="G790" s="162">
        <v>45383</v>
      </c>
      <c r="H790" s="131">
        <f t="shared" si="36"/>
        <v>45383</v>
      </c>
      <c r="I790" s="166">
        <f t="shared" si="37"/>
        <v>210.2</v>
      </c>
      <c r="J790">
        <f t="shared" si="38"/>
        <v>2024</v>
      </c>
    </row>
    <row r="791" spans="1:10">
      <c r="A791" t="s">
        <v>120</v>
      </c>
      <c r="B791" t="s">
        <v>1412</v>
      </c>
      <c r="C791" t="s">
        <v>87</v>
      </c>
      <c r="D791">
        <v>1882</v>
      </c>
      <c r="E791" s="130">
        <v>1</v>
      </c>
      <c r="F791" s="166">
        <v>10.78</v>
      </c>
      <c r="G791" s="162">
        <v>45383</v>
      </c>
      <c r="H791" s="131">
        <f t="shared" si="36"/>
        <v>45383</v>
      </c>
      <c r="I791" s="166">
        <f t="shared" si="37"/>
        <v>10.78</v>
      </c>
      <c r="J791">
        <f t="shared" si="38"/>
        <v>2024</v>
      </c>
    </row>
    <row r="792" spans="1:10">
      <c r="A792" t="s">
        <v>120</v>
      </c>
      <c r="B792" t="s">
        <v>1405</v>
      </c>
      <c r="C792" t="s">
        <v>87</v>
      </c>
      <c r="D792">
        <v>1875</v>
      </c>
      <c r="E792" s="130">
        <v>6</v>
      </c>
      <c r="F792" s="166">
        <v>26.75</v>
      </c>
      <c r="G792" s="162">
        <v>45383</v>
      </c>
      <c r="H792" s="131">
        <f t="shared" si="36"/>
        <v>45383</v>
      </c>
      <c r="I792" s="166">
        <f t="shared" si="37"/>
        <v>160.5</v>
      </c>
      <c r="J792">
        <f t="shared" si="38"/>
        <v>2024</v>
      </c>
    </row>
    <row r="793" spans="1:10">
      <c r="A793" t="s">
        <v>120</v>
      </c>
      <c r="B793" t="s">
        <v>1420</v>
      </c>
      <c r="C793" t="s">
        <v>87</v>
      </c>
      <c r="D793">
        <v>1887</v>
      </c>
      <c r="E793" s="130">
        <v>1</v>
      </c>
      <c r="F793" s="166">
        <v>29.1</v>
      </c>
      <c r="G793" s="162">
        <v>45383</v>
      </c>
      <c r="H793" s="131">
        <f t="shared" si="36"/>
        <v>45383</v>
      </c>
      <c r="I793" s="166">
        <f t="shared" si="37"/>
        <v>29.1</v>
      </c>
      <c r="J793">
        <f t="shared" si="38"/>
        <v>2024</v>
      </c>
    </row>
    <row r="794" spans="1:10">
      <c r="A794" t="s">
        <v>120</v>
      </c>
      <c r="B794" t="s">
        <v>1422</v>
      </c>
      <c r="C794" t="s">
        <v>87</v>
      </c>
      <c r="D794">
        <v>1891</v>
      </c>
      <c r="E794" s="130">
        <v>2</v>
      </c>
      <c r="F794" s="166">
        <v>28.9</v>
      </c>
      <c r="G794" s="162">
        <v>45383</v>
      </c>
      <c r="H794" s="131">
        <f t="shared" si="36"/>
        <v>45383</v>
      </c>
      <c r="I794" s="166">
        <f t="shared" si="37"/>
        <v>57.8</v>
      </c>
      <c r="J794">
        <f t="shared" si="38"/>
        <v>2024</v>
      </c>
    </row>
    <row r="795" spans="1:10">
      <c r="A795" t="s">
        <v>120</v>
      </c>
      <c r="B795" t="s">
        <v>1424</v>
      </c>
      <c r="C795" t="s">
        <v>87</v>
      </c>
      <c r="D795">
        <v>1894</v>
      </c>
      <c r="E795" s="130">
        <v>4</v>
      </c>
      <c r="F795" s="166">
        <v>29</v>
      </c>
      <c r="G795" s="162">
        <v>45383</v>
      </c>
      <c r="H795" s="131">
        <f t="shared" si="36"/>
        <v>45383</v>
      </c>
      <c r="I795" s="166">
        <f t="shared" si="37"/>
        <v>116</v>
      </c>
      <c r="J795">
        <f t="shared" si="38"/>
        <v>2024</v>
      </c>
    </row>
    <row r="796" spans="1:10">
      <c r="A796" t="s">
        <v>120</v>
      </c>
      <c r="B796" t="s">
        <v>1428</v>
      </c>
      <c r="C796" t="s">
        <v>87</v>
      </c>
      <c r="D796">
        <v>2181</v>
      </c>
      <c r="E796" s="130">
        <v>5</v>
      </c>
      <c r="F796" s="166">
        <v>30.74</v>
      </c>
      <c r="G796" s="162">
        <v>45383</v>
      </c>
      <c r="H796" s="131">
        <f t="shared" si="36"/>
        <v>45383</v>
      </c>
      <c r="I796" s="166">
        <f t="shared" si="37"/>
        <v>153.69999999999999</v>
      </c>
      <c r="J796">
        <f t="shared" si="38"/>
        <v>2024</v>
      </c>
    </row>
    <row r="797" spans="1:10">
      <c r="A797" t="s">
        <v>1565</v>
      </c>
      <c r="B797" t="s">
        <v>1577</v>
      </c>
      <c r="C797" t="s">
        <v>87</v>
      </c>
      <c r="D797">
        <v>2044</v>
      </c>
      <c r="E797" s="130">
        <v>1</v>
      </c>
      <c r="F797" s="166">
        <v>25.35</v>
      </c>
      <c r="G797" s="162">
        <v>45383</v>
      </c>
      <c r="H797" s="131">
        <f t="shared" si="36"/>
        <v>45383</v>
      </c>
      <c r="I797" s="166">
        <f t="shared" si="37"/>
        <v>25.35</v>
      </c>
      <c r="J797">
        <f t="shared" si="38"/>
        <v>2024</v>
      </c>
    </row>
    <row r="798" spans="1:10">
      <c r="A798" t="s">
        <v>1565</v>
      </c>
      <c r="B798" t="s">
        <v>1587</v>
      </c>
      <c r="C798" t="s">
        <v>87</v>
      </c>
      <c r="D798">
        <v>2055</v>
      </c>
      <c r="E798" s="130">
        <v>1</v>
      </c>
      <c r="F798" s="166">
        <v>31.3</v>
      </c>
      <c r="G798" s="162">
        <v>45383</v>
      </c>
      <c r="H798" s="131">
        <f t="shared" si="36"/>
        <v>45383</v>
      </c>
      <c r="I798" s="166">
        <f t="shared" si="37"/>
        <v>31.3</v>
      </c>
      <c r="J798">
        <f t="shared" si="38"/>
        <v>2024</v>
      </c>
    </row>
    <row r="799" spans="1:10">
      <c r="A799" t="s">
        <v>1565</v>
      </c>
      <c r="B799" t="s">
        <v>1566</v>
      </c>
      <c r="C799" t="s">
        <v>87</v>
      </c>
      <c r="D799">
        <v>2039</v>
      </c>
      <c r="E799" s="130">
        <v>0.5</v>
      </c>
      <c r="F799" s="166">
        <v>32.14</v>
      </c>
      <c r="G799" s="162">
        <v>45383</v>
      </c>
      <c r="H799" s="131">
        <f t="shared" si="36"/>
        <v>45383</v>
      </c>
      <c r="I799" s="166">
        <f t="shared" si="37"/>
        <v>16.07</v>
      </c>
      <c r="J799">
        <f t="shared" si="38"/>
        <v>2024</v>
      </c>
    </row>
    <row r="800" spans="1:10">
      <c r="A800" t="s">
        <v>1565</v>
      </c>
      <c r="B800" t="s">
        <v>1568</v>
      </c>
      <c r="C800" t="s">
        <v>87</v>
      </c>
      <c r="D800">
        <v>2041</v>
      </c>
      <c r="E800" s="130">
        <v>1</v>
      </c>
      <c r="F800" s="166">
        <v>32.31</v>
      </c>
      <c r="G800" s="162">
        <v>45383</v>
      </c>
      <c r="H800" s="131">
        <f t="shared" si="36"/>
        <v>45383</v>
      </c>
      <c r="I800" s="166">
        <f t="shared" si="37"/>
        <v>32.31</v>
      </c>
      <c r="J800">
        <f t="shared" si="38"/>
        <v>2024</v>
      </c>
    </row>
    <row r="801" spans="1:10">
      <c r="A801" t="s">
        <v>1565</v>
      </c>
      <c r="B801" t="s">
        <v>1571</v>
      </c>
      <c r="C801" t="s">
        <v>87</v>
      </c>
      <c r="D801">
        <v>6529</v>
      </c>
      <c r="E801" s="130">
        <v>0.5</v>
      </c>
      <c r="F801" s="166">
        <v>33.11</v>
      </c>
      <c r="G801" s="162">
        <v>45383</v>
      </c>
      <c r="H801" s="131">
        <f t="shared" si="36"/>
        <v>45383</v>
      </c>
      <c r="I801" s="166">
        <f t="shared" si="37"/>
        <v>16.555</v>
      </c>
      <c r="J801">
        <f t="shared" si="38"/>
        <v>2024</v>
      </c>
    </row>
    <row r="802" spans="1:10">
      <c r="A802" t="s">
        <v>1565</v>
      </c>
      <c r="B802" t="s">
        <v>1572</v>
      </c>
      <c r="C802" t="s">
        <v>87</v>
      </c>
      <c r="D802">
        <v>6530</v>
      </c>
      <c r="E802" s="130">
        <v>1</v>
      </c>
      <c r="F802" s="166">
        <v>31.96</v>
      </c>
      <c r="G802" s="162">
        <v>45383</v>
      </c>
      <c r="H802" s="131">
        <f t="shared" si="36"/>
        <v>45383</v>
      </c>
      <c r="I802" s="166">
        <f t="shared" si="37"/>
        <v>31.96</v>
      </c>
      <c r="J802">
        <f t="shared" si="38"/>
        <v>2024</v>
      </c>
    </row>
    <row r="803" spans="1:10">
      <c r="A803" t="s">
        <v>1565</v>
      </c>
      <c r="B803" t="s">
        <v>1576</v>
      </c>
      <c r="C803" t="s">
        <v>87</v>
      </c>
      <c r="D803">
        <v>6531</v>
      </c>
      <c r="E803" s="130">
        <v>1</v>
      </c>
      <c r="F803" s="166">
        <v>33.11</v>
      </c>
      <c r="G803" s="162">
        <v>45383</v>
      </c>
      <c r="H803" s="131">
        <f t="shared" si="36"/>
        <v>45383</v>
      </c>
      <c r="I803" s="166">
        <f t="shared" si="37"/>
        <v>33.11</v>
      </c>
      <c r="J803">
        <f t="shared" si="38"/>
        <v>2024</v>
      </c>
    </row>
    <row r="804" spans="1:10">
      <c r="A804" t="s">
        <v>1565</v>
      </c>
      <c r="B804" t="s">
        <v>1573</v>
      </c>
      <c r="C804" t="s">
        <v>87</v>
      </c>
      <c r="D804">
        <v>6532</v>
      </c>
      <c r="E804" s="130">
        <v>0.5</v>
      </c>
      <c r="F804" s="166">
        <v>28.18</v>
      </c>
      <c r="G804" s="162">
        <v>45383</v>
      </c>
      <c r="H804" s="131">
        <f t="shared" si="36"/>
        <v>45383</v>
      </c>
      <c r="I804" s="166">
        <f t="shared" si="37"/>
        <v>14.09</v>
      </c>
      <c r="J804">
        <f t="shared" si="38"/>
        <v>2024</v>
      </c>
    </row>
    <row r="805" spans="1:10">
      <c r="A805" t="s">
        <v>1565</v>
      </c>
      <c r="B805" t="s">
        <v>1575</v>
      </c>
      <c r="C805" t="s">
        <v>87</v>
      </c>
      <c r="D805">
        <v>6533</v>
      </c>
      <c r="E805" s="130">
        <v>1</v>
      </c>
      <c r="F805" s="166">
        <v>26.5</v>
      </c>
      <c r="G805" s="162">
        <v>45383</v>
      </c>
      <c r="H805" s="131">
        <f t="shared" si="36"/>
        <v>45383</v>
      </c>
      <c r="I805" s="166">
        <f t="shared" si="37"/>
        <v>26.5</v>
      </c>
      <c r="J805">
        <f t="shared" si="38"/>
        <v>2024</v>
      </c>
    </row>
    <row r="806" spans="1:10">
      <c r="A806" t="s">
        <v>1565</v>
      </c>
      <c r="B806" t="s">
        <v>1574</v>
      </c>
      <c r="C806" t="s">
        <v>87</v>
      </c>
      <c r="D806">
        <v>6534</v>
      </c>
      <c r="E806" s="130">
        <v>1</v>
      </c>
      <c r="F806" s="166">
        <v>31.6</v>
      </c>
      <c r="G806" s="162">
        <v>45383</v>
      </c>
      <c r="H806" s="131">
        <f t="shared" si="36"/>
        <v>45383</v>
      </c>
      <c r="I806" s="166">
        <f t="shared" si="37"/>
        <v>31.6</v>
      </c>
      <c r="J806">
        <f t="shared" si="38"/>
        <v>2024</v>
      </c>
    </row>
    <row r="807" spans="1:10">
      <c r="A807" t="s">
        <v>119</v>
      </c>
      <c r="B807" t="s">
        <v>500</v>
      </c>
      <c r="C807" t="s">
        <v>87</v>
      </c>
      <c r="D807">
        <v>1334</v>
      </c>
      <c r="E807" s="130">
        <v>3</v>
      </c>
      <c r="F807" s="166">
        <v>34.5</v>
      </c>
      <c r="G807" s="162">
        <v>45383</v>
      </c>
      <c r="H807" s="131">
        <f t="shared" si="36"/>
        <v>45383</v>
      </c>
      <c r="I807" s="166">
        <f t="shared" si="37"/>
        <v>103.5</v>
      </c>
      <c r="J807">
        <f t="shared" si="38"/>
        <v>2024</v>
      </c>
    </row>
    <row r="808" spans="1:10">
      <c r="A808" t="s">
        <v>119</v>
      </c>
      <c r="B808" t="s">
        <v>575</v>
      </c>
      <c r="C808" t="s">
        <v>87</v>
      </c>
      <c r="D808">
        <v>1352</v>
      </c>
      <c r="E808" s="130">
        <v>8</v>
      </c>
      <c r="F808" s="166">
        <v>44.18</v>
      </c>
      <c r="G808" s="162">
        <v>45383</v>
      </c>
      <c r="H808" s="131">
        <f t="shared" si="36"/>
        <v>45383</v>
      </c>
      <c r="I808" s="166">
        <f t="shared" si="37"/>
        <v>353.44</v>
      </c>
      <c r="J808">
        <f t="shared" si="38"/>
        <v>2024</v>
      </c>
    </row>
    <row r="809" spans="1:10">
      <c r="A809" t="s">
        <v>397</v>
      </c>
      <c r="B809" t="s">
        <v>811</v>
      </c>
      <c r="C809" t="s">
        <v>87</v>
      </c>
      <c r="D809">
        <v>1523</v>
      </c>
      <c r="E809" s="130">
        <v>1</v>
      </c>
      <c r="F809" s="166">
        <v>63.6</v>
      </c>
      <c r="G809" s="162">
        <v>45383</v>
      </c>
      <c r="H809" s="131">
        <f t="shared" si="36"/>
        <v>45383</v>
      </c>
      <c r="I809" s="166">
        <f t="shared" si="37"/>
        <v>63.6</v>
      </c>
      <c r="J809">
        <f t="shared" si="38"/>
        <v>2024</v>
      </c>
    </row>
    <row r="810" spans="1:10">
      <c r="A810" t="s">
        <v>397</v>
      </c>
      <c r="B810" t="s">
        <v>813</v>
      </c>
      <c r="C810" t="s">
        <v>87</v>
      </c>
      <c r="D810">
        <v>1525</v>
      </c>
      <c r="E810" s="130">
        <v>2</v>
      </c>
      <c r="F810" s="166">
        <v>63.6</v>
      </c>
      <c r="G810" s="162">
        <v>45383</v>
      </c>
      <c r="H810" s="131">
        <f t="shared" si="36"/>
        <v>45383</v>
      </c>
      <c r="I810" s="166">
        <f t="shared" si="37"/>
        <v>127.2</v>
      </c>
      <c r="J810">
        <f t="shared" si="38"/>
        <v>2024</v>
      </c>
    </row>
    <row r="811" spans="1:10">
      <c r="A811" t="s">
        <v>397</v>
      </c>
      <c r="B811" t="s">
        <v>812</v>
      </c>
      <c r="C811" t="s">
        <v>87</v>
      </c>
      <c r="D811">
        <v>1524</v>
      </c>
      <c r="E811" s="130">
        <v>1</v>
      </c>
      <c r="F811" s="166">
        <v>63.6</v>
      </c>
      <c r="G811" s="162">
        <v>45383</v>
      </c>
      <c r="H811" s="131">
        <f t="shared" si="36"/>
        <v>45383</v>
      </c>
      <c r="I811" s="166">
        <f t="shared" si="37"/>
        <v>63.6</v>
      </c>
      <c r="J811">
        <f t="shared" si="38"/>
        <v>2024</v>
      </c>
    </row>
    <row r="812" spans="1:10">
      <c r="A812" t="s">
        <v>397</v>
      </c>
      <c r="B812" t="s">
        <v>815</v>
      </c>
      <c r="C812" t="s">
        <v>87</v>
      </c>
      <c r="D812">
        <v>6535</v>
      </c>
      <c r="E812" s="130">
        <v>2</v>
      </c>
      <c r="F812" s="166">
        <v>63.6</v>
      </c>
      <c r="G812" s="162">
        <v>45383</v>
      </c>
      <c r="H812" s="131">
        <f t="shared" si="36"/>
        <v>45383</v>
      </c>
      <c r="I812" s="166">
        <f t="shared" si="37"/>
        <v>127.2</v>
      </c>
      <c r="J812">
        <f t="shared" si="38"/>
        <v>2024</v>
      </c>
    </row>
    <row r="813" spans="1:10">
      <c r="A813" t="s">
        <v>119</v>
      </c>
      <c r="B813" t="s">
        <v>560</v>
      </c>
      <c r="C813" t="s">
        <v>87</v>
      </c>
      <c r="D813">
        <v>1343</v>
      </c>
      <c r="E813" s="130">
        <v>0.5</v>
      </c>
      <c r="F813" s="166">
        <v>25.37</v>
      </c>
      <c r="G813" s="162">
        <v>45383</v>
      </c>
      <c r="H813" s="131">
        <f t="shared" si="36"/>
        <v>45383</v>
      </c>
      <c r="I813" s="166">
        <f t="shared" si="37"/>
        <v>12.685</v>
      </c>
      <c r="J813">
        <f t="shared" si="38"/>
        <v>2024</v>
      </c>
    </row>
    <row r="814" spans="1:10">
      <c r="A814" t="s">
        <v>119</v>
      </c>
      <c r="B814" t="s">
        <v>553</v>
      </c>
      <c r="C814" t="s">
        <v>87</v>
      </c>
      <c r="D814">
        <v>1342</v>
      </c>
      <c r="E814" s="130">
        <v>3</v>
      </c>
      <c r="F814" s="166">
        <v>69.819999999999993</v>
      </c>
      <c r="G814" s="162">
        <v>45383</v>
      </c>
      <c r="H814" s="131">
        <f t="shared" si="36"/>
        <v>45383</v>
      </c>
      <c r="I814" s="166">
        <f t="shared" si="37"/>
        <v>209.45999999999998</v>
      </c>
      <c r="J814">
        <f t="shared" si="38"/>
        <v>2024</v>
      </c>
    </row>
    <row r="815" spans="1:10">
      <c r="A815" t="s">
        <v>119</v>
      </c>
      <c r="B815" t="s">
        <v>574</v>
      </c>
      <c r="C815" t="s">
        <v>87</v>
      </c>
      <c r="D815">
        <v>1351</v>
      </c>
      <c r="E815" s="130">
        <v>2</v>
      </c>
      <c r="F815" s="166">
        <v>75.64</v>
      </c>
      <c r="G815" s="162">
        <v>45383</v>
      </c>
      <c r="H815" s="131">
        <f t="shared" si="36"/>
        <v>45383</v>
      </c>
      <c r="I815" s="166">
        <f t="shared" si="37"/>
        <v>151.28</v>
      </c>
      <c r="J815">
        <f t="shared" si="38"/>
        <v>2024</v>
      </c>
    </row>
    <row r="816" spans="1:10">
      <c r="A816" t="s">
        <v>119</v>
      </c>
      <c r="B816" t="s">
        <v>563</v>
      </c>
      <c r="C816" t="s">
        <v>87</v>
      </c>
      <c r="D816">
        <v>1345</v>
      </c>
      <c r="E816" s="130">
        <v>1</v>
      </c>
      <c r="F816" s="166">
        <v>67.430000000000007</v>
      </c>
      <c r="G816" s="162">
        <v>45383</v>
      </c>
      <c r="H816" s="131">
        <f t="shared" si="36"/>
        <v>45383</v>
      </c>
      <c r="I816" s="166">
        <f t="shared" si="37"/>
        <v>67.430000000000007</v>
      </c>
      <c r="J816">
        <f t="shared" si="38"/>
        <v>2024</v>
      </c>
    </row>
    <row r="817" spans="1:10">
      <c r="A817" t="s">
        <v>119</v>
      </c>
      <c r="B817" t="s">
        <v>476</v>
      </c>
      <c r="C817" t="s">
        <v>87</v>
      </c>
      <c r="D817">
        <v>1349</v>
      </c>
      <c r="E817" s="130">
        <v>2</v>
      </c>
      <c r="F817" s="166">
        <v>55.41</v>
      </c>
      <c r="G817" s="162">
        <v>45383</v>
      </c>
      <c r="H817" s="131">
        <f t="shared" si="36"/>
        <v>45383</v>
      </c>
      <c r="I817" s="166">
        <f t="shared" si="37"/>
        <v>110.82</v>
      </c>
      <c r="J817">
        <f t="shared" si="38"/>
        <v>2024</v>
      </c>
    </row>
    <row r="818" spans="1:10">
      <c r="A818" t="s">
        <v>119</v>
      </c>
      <c r="B818" t="s">
        <v>130</v>
      </c>
      <c r="C818" t="s">
        <v>87</v>
      </c>
      <c r="D818">
        <v>1329</v>
      </c>
      <c r="E818" s="130">
        <v>2</v>
      </c>
      <c r="F818" s="166">
        <v>16.5</v>
      </c>
      <c r="G818" s="162">
        <v>45383</v>
      </c>
      <c r="H818" s="131">
        <f t="shared" si="36"/>
        <v>45383</v>
      </c>
      <c r="I818" s="166">
        <f t="shared" si="37"/>
        <v>33</v>
      </c>
      <c r="J818">
        <f t="shared" si="38"/>
        <v>2024</v>
      </c>
    </row>
    <row r="819" spans="1:10">
      <c r="A819" t="s">
        <v>119</v>
      </c>
      <c r="B819" t="s">
        <v>489</v>
      </c>
      <c r="C819" t="s">
        <v>87</v>
      </c>
      <c r="D819">
        <v>1325</v>
      </c>
      <c r="E819" s="130">
        <v>2</v>
      </c>
      <c r="F819" s="166">
        <v>16.5</v>
      </c>
      <c r="G819" s="162">
        <v>45383</v>
      </c>
      <c r="H819" s="131">
        <f t="shared" si="36"/>
        <v>45383</v>
      </c>
      <c r="I819" s="166">
        <f t="shared" si="37"/>
        <v>33</v>
      </c>
      <c r="J819">
        <f t="shared" si="38"/>
        <v>2024</v>
      </c>
    </row>
    <row r="820" spans="1:10">
      <c r="A820" t="s">
        <v>119</v>
      </c>
      <c r="B820" t="s">
        <v>585</v>
      </c>
      <c r="C820" t="s">
        <v>87</v>
      </c>
      <c r="D820">
        <v>1363</v>
      </c>
      <c r="E820" s="130">
        <v>6</v>
      </c>
      <c r="F820" s="166">
        <v>6.27</v>
      </c>
      <c r="G820" s="162">
        <v>45383</v>
      </c>
      <c r="H820" s="131">
        <f t="shared" si="36"/>
        <v>45383</v>
      </c>
      <c r="I820" s="166">
        <f t="shared" si="37"/>
        <v>37.619999999999997</v>
      </c>
      <c r="J820">
        <f t="shared" si="38"/>
        <v>2024</v>
      </c>
    </row>
    <row r="821" spans="1:10">
      <c r="A821" t="s">
        <v>119</v>
      </c>
      <c r="B821" t="s">
        <v>584</v>
      </c>
      <c r="C821" t="s">
        <v>87</v>
      </c>
      <c r="D821">
        <v>1362</v>
      </c>
      <c r="E821" s="130">
        <v>4</v>
      </c>
      <c r="F821" s="166">
        <v>6.27</v>
      </c>
      <c r="G821" s="162">
        <v>45383</v>
      </c>
      <c r="H821" s="131">
        <f t="shared" si="36"/>
        <v>45383</v>
      </c>
      <c r="I821" s="166">
        <f t="shared" si="37"/>
        <v>25.08</v>
      </c>
      <c r="J821">
        <f t="shared" si="38"/>
        <v>2024</v>
      </c>
    </row>
    <row r="822" spans="1:10">
      <c r="A822" t="s">
        <v>350</v>
      </c>
      <c r="B822" t="s">
        <v>1525</v>
      </c>
      <c r="C822" t="s">
        <v>87</v>
      </c>
      <c r="D822">
        <v>2000</v>
      </c>
      <c r="E822" s="130">
        <v>4</v>
      </c>
      <c r="F822" s="166">
        <v>24.32</v>
      </c>
      <c r="G822" s="162">
        <v>45383</v>
      </c>
      <c r="H822" s="131">
        <f t="shared" si="36"/>
        <v>45383</v>
      </c>
      <c r="I822" s="166">
        <f t="shared" si="37"/>
        <v>97.28</v>
      </c>
      <c r="J822">
        <f t="shared" si="38"/>
        <v>2024</v>
      </c>
    </row>
    <row r="823" spans="1:10">
      <c r="A823" t="s">
        <v>350</v>
      </c>
      <c r="B823" t="s">
        <v>1523</v>
      </c>
      <c r="C823" t="s">
        <v>87</v>
      </c>
      <c r="D823">
        <v>1998</v>
      </c>
      <c r="E823" s="130">
        <v>0.5</v>
      </c>
      <c r="F823" s="166">
        <v>32.909999999999997</v>
      </c>
      <c r="G823" s="162">
        <v>45383</v>
      </c>
      <c r="H823" s="131">
        <f t="shared" si="36"/>
        <v>45383</v>
      </c>
      <c r="I823" s="166">
        <f t="shared" si="37"/>
        <v>16.454999999999998</v>
      </c>
      <c r="J823">
        <f t="shared" si="38"/>
        <v>2024</v>
      </c>
    </row>
    <row r="824" spans="1:10">
      <c r="A824" t="s">
        <v>350</v>
      </c>
      <c r="B824" t="s">
        <v>1498</v>
      </c>
      <c r="C824" t="s">
        <v>87</v>
      </c>
      <c r="D824">
        <v>1968</v>
      </c>
      <c r="E824" s="130">
        <v>0.5</v>
      </c>
      <c r="F824" s="166">
        <v>51.81</v>
      </c>
      <c r="G824" s="162">
        <v>45383</v>
      </c>
      <c r="H824" s="131">
        <f t="shared" si="36"/>
        <v>45383</v>
      </c>
      <c r="I824" s="166">
        <f t="shared" si="37"/>
        <v>25.905000000000001</v>
      </c>
      <c r="J824">
        <f t="shared" si="38"/>
        <v>2024</v>
      </c>
    </row>
    <row r="825" spans="1:10">
      <c r="A825" t="s">
        <v>350</v>
      </c>
      <c r="B825" t="s">
        <v>1521</v>
      </c>
      <c r="C825" t="s">
        <v>87</v>
      </c>
      <c r="D825">
        <v>1996</v>
      </c>
      <c r="E825" s="130">
        <v>1</v>
      </c>
      <c r="F825" s="166">
        <v>44.28</v>
      </c>
      <c r="G825" s="162">
        <v>45383</v>
      </c>
      <c r="H825" s="131">
        <f t="shared" si="36"/>
        <v>45383</v>
      </c>
      <c r="I825" s="166">
        <f t="shared" si="37"/>
        <v>44.28</v>
      </c>
      <c r="J825">
        <f t="shared" si="38"/>
        <v>2024</v>
      </c>
    </row>
    <row r="826" spans="1:10">
      <c r="A826" t="s">
        <v>350</v>
      </c>
      <c r="B826" t="s">
        <v>1466</v>
      </c>
      <c r="C826" t="s">
        <v>87</v>
      </c>
      <c r="D826">
        <v>1936</v>
      </c>
      <c r="E826" s="130">
        <v>1</v>
      </c>
      <c r="F826" s="166">
        <v>19.77</v>
      </c>
      <c r="G826" s="162">
        <v>45383</v>
      </c>
      <c r="H826" s="131">
        <f t="shared" si="36"/>
        <v>45383</v>
      </c>
      <c r="I826" s="166">
        <f t="shared" si="37"/>
        <v>19.77</v>
      </c>
      <c r="J826">
        <f t="shared" si="38"/>
        <v>2024</v>
      </c>
    </row>
    <row r="827" spans="1:10">
      <c r="A827" t="s">
        <v>118</v>
      </c>
      <c r="B827" t="s">
        <v>248</v>
      </c>
      <c r="C827" t="s">
        <v>87</v>
      </c>
      <c r="D827">
        <v>2970</v>
      </c>
      <c r="E827" s="130">
        <v>0.5</v>
      </c>
      <c r="F827" s="166">
        <v>27.01</v>
      </c>
      <c r="G827" s="162">
        <v>45383</v>
      </c>
      <c r="H827" s="131">
        <f t="shared" si="36"/>
        <v>45383</v>
      </c>
      <c r="I827" s="166">
        <f t="shared" si="37"/>
        <v>13.505000000000001</v>
      </c>
      <c r="J827">
        <f t="shared" si="38"/>
        <v>2024</v>
      </c>
    </row>
    <row r="828" spans="1:10">
      <c r="A828" t="s">
        <v>118</v>
      </c>
      <c r="B828" t="s">
        <v>252</v>
      </c>
      <c r="C828" t="s">
        <v>87</v>
      </c>
      <c r="D828">
        <v>1654</v>
      </c>
      <c r="E828" s="130">
        <v>0.5</v>
      </c>
      <c r="F828" s="166">
        <v>0.77</v>
      </c>
      <c r="G828" s="162">
        <v>45383</v>
      </c>
      <c r="H828" s="131">
        <f t="shared" si="36"/>
        <v>45383</v>
      </c>
      <c r="I828" s="166">
        <f t="shared" si="37"/>
        <v>0.38500000000000001</v>
      </c>
      <c r="J828">
        <f t="shared" si="38"/>
        <v>2024</v>
      </c>
    </row>
    <row r="829" spans="1:10">
      <c r="A829" t="s">
        <v>389</v>
      </c>
      <c r="B829" t="s">
        <v>1337</v>
      </c>
      <c r="C829" t="s">
        <v>87</v>
      </c>
      <c r="D829">
        <v>6080</v>
      </c>
      <c r="E829" s="130">
        <v>6</v>
      </c>
      <c r="F829" s="166">
        <v>25.35</v>
      </c>
      <c r="G829" s="162">
        <v>45383</v>
      </c>
      <c r="H829" s="131">
        <f t="shared" si="36"/>
        <v>45383</v>
      </c>
      <c r="I829" s="166">
        <f t="shared" si="37"/>
        <v>152.10000000000002</v>
      </c>
      <c r="J829">
        <f t="shared" si="38"/>
        <v>2024</v>
      </c>
    </row>
    <row r="830" spans="1:10">
      <c r="A830" t="s">
        <v>389</v>
      </c>
      <c r="B830" t="s">
        <v>1338</v>
      </c>
      <c r="C830" t="s">
        <v>87</v>
      </c>
      <c r="D830">
        <v>6081</v>
      </c>
      <c r="E830" s="130">
        <v>3</v>
      </c>
      <c r="F830" s="166">
        <v>18.86</v>
      </c>
      <c r="G830" s="162">
        <v>45383</v>
      </c>
      <c r="H830" s="131">
        <f t="shared" si="36"/>
        <v>45383</v>
      </c>
      <c r="I830" s="166">
        <f t="shared" si="37"/>
        <v>56.58</v>
      </c>
      <c r="J830">
        <f t="shared" si="38"/>
        <v>2024</v>
      </c>
    </row>
    <row r="831" spans="1:10">
      <c r="A831" t="s">
        <v>389</v>
      </c>
      <c r="B831" t="s">
        <v>1339</v>
      </c>
      <c r="C831" t="s">
        <v>87</v>
      </c>
      <c r="D831">
        <v>6079</v>
      </c>
      <c r="E831" s="130">
        <v>3</v>
      </c>
      <c r="F831" s="166">
        <v>24.88</v>
      </c>
      <c r="G831" s="162">
        <v>45383</v>
      </c>
      <c r="H831" s="131">
        <f t="shared" si="36"/>
        <v>45383</v>
      </c>
      <c r="I831" s="166">
        <f t="shared" si="37"/>
        <v>74.64</v>
      </c>
      <c r="J831">
        <f t="shared" si="38"/>
        <v>2024</v>
      </c>
    </row>
    <row r="832" spans="1:10">
      <c r="A832" t="s">
        <v>120</v>
      </c>
      <c r="B832" t="s">
        <v>1656</v>
      </c>
      <c r="C832" t="s">
        <v>87</v>
      </c>
      <c r="D832">
        <v>6539</v>
      </c>
      <c r="E832" s="130">
        <v>4</v>
      </c>
      <c r="F832" s="166">
        <v>3.08</v>
      </c>
      <c r="G832" s="162">
        <v>45383</v>
      </c>
      <c r="H832" s="131">
        <f t="shared" si="36"/>
        <v>45383</v>
      </c>
      <c r="I832" s="166">
        <f t="shared" si="37"/>
        <v>12.32</v>
      </c>
      <c r="J832">
        <f t="shared" si="38"/>
        <v>2024</v>
      </c>
    </row>
    <row r="833" spans="1:10">
      <c r="A833" t="s">
        <v>120</v>
      </c>
      <c r="B833" t="s">
        <v>1419</v>
      </c>
      <c r="C833" t="s">
        <v>87</v>
      </c>
      <c r="D833">
        <v>6538</v>
      </c>
      <c r="E833" s="130">
        <v>3</v>
      </c>
      <c r="F833" s="166">
        <v>3.13</v>
      </c>
      <c r="G833" s="162">
        <v>45383</v>
      </c>
      <c r="H833" s="131">
        <f t="shared" si="36"/>
        <v>45383</v>
      </c>
      <c r="I833" s="166">
        <f t="shared" si="37"/>
        <v>9.39</v>
      </c>
      <c r="J833">
        <f t="shared" si="38"/>
        <v>2024</v>
      </c>
    </row>
    <row r="834" spans="1:10">
      <c r="A834" t="s">
        <v>120</v>
      </c>
      <c r="B834" t="s">
        <v>1418</v>
      </c>
      <c r="C834" t="s">
        <v>87</v>
      </c>
      <c r="D834">
        <v>6537</v>
      </c>
      <c r="E834" s="130">
        <v>4</v>
      </c>
      <c r="F834" s="166">
        <v>3.87</v>
      </c>
      <c r="G834" s="162">
        <v>45383</v>
      </c>
      <c r="H834" s="131">
        <f t="shared" ref="H834:H897" si="39">DATE(YEAR(G834),MONTH(G834),1)</f>
        <v>45383</v>
      </c>
      <c r="I834" s="166">
        <f t="shared" ref="I834:I897" si="40">E834*F834</f>
        <v>15.48</v>
      </c>
      <c r="J834">
        <f t="shared" ref="J834:J897" si="41">YEAR(G834)</f>
        <v>2024</v>
      </c>
    </row>
    <row r="835" spans="1:10">
      <c r="A835" t="s">
        <v>120</v>
      </c>
      <c r="B835" t="s">
        <v>348</v>
      </c>
      <c r="C835" t="s">
        <v>87</v>
      </c>
      <c r="D835">
        <v>1892</v>
      </c>
      <c r="E835" s="130">
        <v>2</v>
      </c>
      <c r="F835" s="166">
        <v>30.91</v>
      </c>
      <c r="G835" s="162">
        <v>45383</v>
      </c>
      <c r="H835" s="131">
        <f t="shared" si="39"/>
        <v>45383</v>
      </c>
      <c r="I835" s="166">
        <f t="shared" si="40"/>
        <v>61.82</v>
      </c>
      <c r="J835">
        <f t="shared" si="41"/>
        <v>2024</v>
      </c>
    </row>
    <row r="836" spans="1:10">
      <c r="A836" t="s">
        <v>381</v>
      </c>
      <c r="B836" t="s">
        <v>999</v>
      </c>
      <c r="C836" t="s">
        <v>87</v>
      </c>
      <c r="D836">
        <v>6540</v>
      </c>
      <c r="E836" s="130">
        <v>2</v>
      </c>
      <c r="F836" s="166">
        <v>66.900000000000006</v>
      </c>
      <c r="G836" s="162">
        <v>45383</v>
      </c>
      <c r="H836" s="131">
        <f t="shared" si="39"/>
        <v>45383</v>
      </c>
      <c r="I836" s="166">
        <f t="shared" si="40"/>
        <v>133.80000000000001</v>
      </c>
      <c r="J836">
        <f t="shared" si="41"/>
        <v>2024</v>
      </c>
    </row>
    <row r="837" spans="1:10">
      <c r="A837" t="s">
        <v>313</v>
      </c>
      <c r="B837" t="s">
        <v>1256</v>
      </c>
      <c r="C837" t="s">
        <v>87</v>
      </c>
      <c r="D837">
        <v>1307</v>
      </c>
      <c r="E837" s="130">
        <v>7</v>
      </c>
      <c r="F837" s="166">
        <v>16.989999999999998</v>
      </c>
      <c r="G837" s="162">
        <v>45383</v>
      </c>
      <c r="H837" s="131">
        <f t="shared" si="39"/>
        <v>45383</v>
      </c>
      <c r="I837" s="166">
        <f t="shared" si="40"/>
        <v>118.92999999999999</v>
      </c>
      <c r="J837">
        <f t="shared" si="41"/>
        <v>2024</v>
      </c>
    </row>
    <row r="838" spans="1:10">
      <c r="A838" t="s">
        <v>119</v>
      </c>
      <c r="B838" t="s">
        <v>642</v>
      </c>
      <c r="C838" t="s">
        <v>87</v>
      </c>
      <c r="D838">
        <v>1106</v>
      </c>
      <c r="E838" s="130">
        <v>2</v>
      </c>
      <c r="F838" s="166">
        <v>6.69</v>
      </c>
      <c r="G838" s="162">
        <v>45413</v>
      </c>
      <c r="H838" s="131">
        <f t="shared" si="39"/>
        <v>45413</v>
      </c>
      <c r="I838" s="166">
        <f t="shared" si="40"/>
        <v>13.38</v>
      </c>
      <c r="J838">
        <f t="shared" si="41"/>
        <v>2024</v>
      </c>
    </row>
    <row r="839" spans="1:10">
      <c r="A839" t="s">
        <v>119</v>
      </c>
      <c r="B839" t="s">
        <v>156</v>
      </c>
      <c r="C839" t="s">
        <v>87</v>
      </c>
      <c r="D839">
        <v>1073</v>
      </c>
      <c r="E839" s="130">
        <v>3</v>
      </c>
      <c r="F839" s="166">
        <v>7.3</v>
      </c>
      <c r="G839" s="162">
        <v>45413</v>
      </c>
      <c r="H839" s="131">
        <f t="shared" si="39"/>
        <v>45413</v>
      </c>
      <c r="I839" s="166">
        <f t="shared" si="40"/>
        <v>21.9</v>
      </c>
      <c r="J839">
        <f t="shared" si="41"/>
        <v>2024</v>
      </c>
    </row>
    <row r="840" spans="1:10">
      <c r="A840" t="s">
        <v>313</v>
      </c>
      <c r="B840" t="s">
        <v>1177</v>
      </c>
      <c r="C840" t="s">
        <v>87</v>
      </c>
      <c r="D840">
        <v>1230</v>
      </c>
      <c r="E840" s="130">
        <v>2.5</v>
      </c>
      <c r="F840" s="166">
        <v>5.41</v>
      </c>
      <c r="G840" s="162">
        <v>45413</v>
      </c>
      <c r="H840" s="131">
        <f t="shared" si="39"/>
        <v>45413</v>
      </c>
      <c r="I840" s="166">
        <f t="shared" si="40"/>
        <v>13.525</v>
      </c>
      <c r="J840">
        <f t="shared" si="41"/>
        <v>2024</v>
      </c>
    </row>
    <row r="841" spans="1:10">
      <c r="A841" t="s">
        <v>119</v>
      </c>
      <c r="B841" t="s">
        <v>538</v>
      </c>
      <c r="C841" t="s">
        <v>87</v>
      </c>
      <c r="D841">
        <v>6435</v>
      </c>
      <c r="E841" s="130">
        <v>10</v>
      </c>
      <c r="F841" s="166">
        <v>1.1000000000000001</v>
      </c>
      <c r="G841" s="162">
        <v>45413</v>
      </c>
      <c r="H841" s="131">
        <f t="shared" si="39"/>
        <v>45413</v>
      </c>
      <c r="I841" s="166">
        <f t="shared" si="40"/>
        <v>11</v>
      </c>
      <c r="J841">
        <f t="shared" si="41"/>
        <v>2024</v>
      </c>
    </row>
    <row r="842" spans="1:10">
      <c r="A842" t="s">
        <v>119</v>
      </c>
      <c r="B842" t="s">
        <v>193</v>
      </c>
      <c r="C842" t="s">
        <v>87</v>
      </c>
      <c r="D842">
        <v>1107</v>
      </c>
      <c r="E842" s="130">
        <v>3</v>
      </c>
      <c r="F842" s="166">
        <v>2.19</v>
      </c>
      <c r="G842" s="162">
        <v>45413</v>
      </c>
      <c r="H842" s="131">
        <f t="shared" si="39"/>
        <v>45413</v>
      </c>
      <c r="I842" s="166">
        <f t="shared" si="40"/>
        <v>6.57</v>
      </c>
      <c r="J842">
        <f t="shared" si="41"/>
        <v>2024</v>
      </c>
    </row>
    <row r="843" spans="1:10">
      <c r="A843" t="s">
        <v>118</v>
      </c>
      <c r="B843" t="s">
        <v>968</v>
      </c>
      <c r="C843" t="s">
        <v>87</v>
      </c>
      <c r="D843">
        <v>1655</v>
      </c>
      <c r="E843" s="130">
        <v>4</v>
      </c>
      <c r="F843" s="166">
        <v>18.8</v>
      </c>
      <c r="G843" s="162">
        <v>45413</v>
      </c>
      <c r="H843" s="131">
        <f t="shared" si="39"/>
        <v>45413</v>
      </c>
      <c r="I843" s="166">
        <f t="shared" si="40"/>
        <v>75.2</v>
      </c>
      <c r="J843">
        <f t="shared" si="41"/>
        <v>2024</v>
      </c>
    </row>
    <row r="844" spans="1:10">
      <c r="A844" t="s">
        <v>119</v>
      </c>
      <c r="B844" t="s">
        <v>544</v>
      </c>
      <c r="C844" t="s">
        <v>87</v>
      </c>
      <c r="D844">
        <v>1056</v>
      </c>
      <c r="E844" s="130">
        <v>4</v>
      </c>
      <c r="F844" s="166">
        <v>5.0599999999999996</v>
      </c>
      <c r="G844" s="162">
        <v>45413</v>
      </c>
      <c r="H844" s="131">
        <f t="shared" si="39"/>
        <v>45413</v>
      </c>
      <c r="I844" s="166">
        <f t="shared" si="40"/>
        <v>20.239999999999998</v>
      </c>
      <c r="J844">
        <f t="shared" si="41"/>
        <v>2024</v>
      </c>
    </row>
    <row r="845" spans="1:10">
      <c r="A845" t="s">
        <v>119</v>
      </c>
      <c r="B845" t="s">
        <v>626</v>
      </c>
      <c r="C845" t="s">
        <v>87</v>
      </c>
      <c r="D845">
        <v>1093</v>
      </c>
      <c r="E845" s="130">
        <v>12</v>
      </c>
      <c r="F845" s="166">
        <v>7.24</v>
      </c>
      <c r="G845" s="162">
        <v>45413</v>
      </c>
      <c r="H845" s="131">
        <f t="shared" si="39"/>
        <v>45413</v>
      </c>
      <c r="I845" s="166">
        <f t="shared" si="40"/>
        <v>86.88</v>
      </c>
      <c r="J845">
        <f t="shared" si="41"/>
        <v>2024</v>
      </c>
    </row>
    <row r="846" spans="1:10">
      <c r="A846" t="s">
        <v>119</v>
      </c>
      <c r="B846" t="s">
        <v>504</v>
      </c>
      <c r="C846" t="s">
        <v>87</v>
      </c>
      <c r="D846">
        <v>2118</v>
      </c>
      <c r="E846" s="130">
        <v>6</v>
      </c>
      <c r="F846" s="166">
        <v>6.22</v>
      </c>
      <c r="G846" s="162">
        <v>45413</v>
      </c>
      <c r="H846" s="131">
        <f t="shared" si="39"/>
        <v>45413</v>
      </c>
      <c r="I846" s="166">
        <f t="shared" si="40"/>
        <v>37.32</v>
      </c>
      <c r="J846">
        <f t="shared" si="41"/>
        <v>2024</v>
      </c>
    </row>
    <row r="847" spans="1:10">
      <c r="A847" t="s">
        <v>119</v>
      </c>
      <c r="B847" t="s">
        <v>605</v>
      </c>
      <c r="C847" t="s">
        <v>87</v>
      </c>
      <c r="D847">
        <v>1079</v>
      </c>
      <c r="E847" s="130">
        <v>1</v>
      </c>
      <c r="F847" s="166">
        <v>23.47</v>
      </c>
      <c r="G847" s="162">
        <v>45413</v>
      </c>
      <c r="H847" s="131">
        <f t="shared" si="39"/>
        <v>45413</v>
      </c>
      <c r="I847" s="166">
        <f t="shared" si="40"/>
        <v>23.47</v>
      </c>
      <c r="J847">
        <f t="shared" si="41"/>
        <v>2024</v>
      </c>
    </row>
    <row r="848" spans="1:10">
      <c r="A848" t="s">
        <v>119</v>
      </c>
      <c r="B848" t="s">
        <v>567</v>
      </c>
      <c r="C848" t="s">
        <v>87</v>
      </c>
      <c r="D848">
        <v>1347</v>
      </c>
      <c r="E848" s="130">
        <v>6</v>
      </c>
      <c r="F848" s="166">
        <v>8.81</v>
      </c>
      <c r="G848" s="162">
        <v>45413</v>
      </c>
      <c r="H848" s="131">
        <f t="shared" si="39"/>
        <v>45413</v>
      </c>
      <c r="I848" s="166">
        <f t="shared" si="40"/>
        <v>52.86</v>
      </c>
      <c r="J848">
        <f t="shared" si="41"/>
        <v>2024</v>
      </c>
    </row>
    <row r="849" spans="1:10">
      <c r="A849" t="s">
        <v>119</v>
      </c>
      <c r="B849" t="s">
        <v>189</v>
      </c>
      <c r="C849" t="s">
        <v>87</v>
      </c>
      <c r="D849">
        <v>1102</v>
      </c>
      <c r="E849" s="130">
        <v>2</v>
      </c>
      <c r="F849" s="166">
        <v>3.68</v>
      </c>
      <c r="G849" s="162">
        <v>45413</v>
      </c>
      <c r="H849" s="131">
        <f t="shared" si="39"/>
        <v>45413</v>
      </c>
      <c r="I849" s="166">
        <f t="shared" si="40"/>
        <v>7.36</v>
      </c>
      <c r="J849">
        <f t="shared" si="41"/>
        <v>2024</v>
      </c>
    </row>
    <row r="850" spans="1:10">
      <c r="A850" t="s">
        <v>119</v>
      </c>
      <c r="B850" t="s">
        <v>463</v>
      </c>
      <c r="C850" t="s">
        <v>87</v>
      </c>
      <c r="D850">
        <v>6432</v>
      </c>
      <c r="E850" s="130">
        <v>12</v>
      </c>
      <c r="F850" s="166">
        <v>5.01</v>
      </c>
      <c r="G850" s="162">
        <v>45413</v>
      </c>
      <c r="H850" s="131">
        <f t="shared" si="39"/>
        <v>45413</v>
      </c>
      <c r="I850" s="166">
        <f t="shared" si="40"/>
        <v>60.12</v>
      </c>
      <c r="J850">
        <f t="shared" si="41"/>
        <v>2024</v>
      </c>
    </row>
    <row r="851" spans="1:10">
      <c r="A851" t="s">
        <v>119</v>
      </c>
      <c r="B851" t="s">
        <v>147</v>
      </c>
      <c r="C851" t="s">
        <v>87</v>
      </c>
      <c r="D851">
        <v>2722</v>
      </c>
      <c r="E851" s="130">
        <v>12</v>
      </c>
      <c r="F851" s="166">
        <v>2.5</v>
      </c>
      <c r="G851" s="162">
        <v>45413</v>
      </c>
      <c r="H851" s="131">
        <f t="shared" si="39"/>
        <v>45413</v>
      </c>
      <c r="I851" s="166">
        <f t="shared" si="40"/>
        <v>30</v>
      </c>
      <c r="J851">
        <f t="shared" si="41"/>
        <v>2024</v>
      </c>
    </row>
    <row r="852" spans="1:10">
      <c r="A852" t="s">
        <v>119</v>
      </c>
      <c r="B852" t="s">
        <v>506</v>
      </c>
      <c r="C852" t="s">
        <v>87</v>
      </c>
      <c r="D852">
        <v>2717</v>
      </c>
      <c r="E852" s="130">
        <v>5</v>
      </c>
      <c r="F852" s="166">
        <v>11.03</v>
      </c>
      <c r="G852" s="162">
        <v>45413</v>
      </c>
      <c r="H852" s="131">
        <f t="shared" si="39"/>
        <v>45413</v>
      </c>
      <c r="I852" s="166">
        <f t="shared" si="40"/>
        <v>55.15</v>
      </c>
      <c r="J852">
        <f t="shared" si="41"/>
        <v>2024</v>
      </c>
    </row>
    <row r="853" spans="1:10">
      <c r="A853" t="s">
        <v>119</v>
      </c>
      <c r="B853" t="s">
        <v>517</v>
      </c>
      <c r="C853" t="s">
        <v>87</v>
      </c>
      <c r="D853">
        <v>2711</v>
      </c>
      <c r="E853" s="130">
        <v>1.5</v>
      </c>
      <c r="F853" s="166">
        <v>29.63</v>
      </c>
      <c r="G853" s="162">
        <v>45413</v>
      </c>
      <c r="H853" s="131">
        <f t="shared" si="39"/>
        <v>45413</v>
      </c>
      <c r="I853" s="166">
        <f t="shared" si="40"/>
        <v>44.445</v>
      </c>
      <c r="J853">
        <f t="shared" si="41"/>
        <v>2024</v>
      </c>
    </row>
    <row r="854" spans="1:10">
      <c r="A854" t="s">
        <v>119</v>
      </c>
      <c r="B854" t="s">
        <v>634</v>
      </c>
      <c r="C854" t="s">
        <v>87</v>
      </c>
      <c r="D854">
        <v>2111</v>
      </c>
      <c r="E854" s="130">
        <v>60</v>
      </c>
      <c r="F854" s="166">
        <v>2.17</v>
      </c>
      <c r="G854" s="162">
        <v>45413</v>
      </c>
      <c r="H854" s="131">
        <f t="shared" si="39"/>
        <v>45413</v>
      </c>
      <c r="I854" s="166">
        <f t="shared" si="40"/>
        <v>130.19999999999999</v>
      </c>
      <c r="J854">
        <f t="shared" si="41"/>
        <v>2024</v>
      </c>
    </row>
    <row r="855" spans="1:10">
      <c r="A855" t="s">
        <v>119</v>
      </c>
      <c r="B855" t="s">
        <v>186</v>
      </c>
      <c r="C855" t="s">
        <v>87</v>
      </c>
      <c r="D855">
        <v>2073</v>
      </c>
      <c r="E855" s="130">
        <v>10</v>
      </c>
      <c r="F855" s="166">
        <v>3.89</v>
      </c>
      <c r="G855" s="162">
        <v>45413</v>
      </c>
      <c r="H855" s="131">
        <f t="shared" si="39"/>
        <v>45413</v>
      </c>
      <c r="I855" s="166">
        <f t="shared" si="40"/>
        <v>38.9</v>
      </c>
      <c r="J855">
        <f t="shared" si="41"/>
        <v>2024</v>
      </c>
    </row>
    <row r="856" spans="1:10">
      <c r="A856" t="s">
        <v>119</v>
      </c>
      <c r="B856" t="s">
        <v>172</v>
      </c>
      <c r="C856" t="s">
        <v>87</v>
      </c>
      <c r="D856">
        <v>1089</v>
      </c>
      <c r="E856" s="130">
        <v>9</v>
      </c>
      <c r="F856" s="166">
        <v>11.45</v>
      </c>
      <c r="G856" s="162">
        <v>45413</v>
      </c>
      <c r="H856" s="131">
        <f t="shared" si="39"/>
        <v>45413</v>
      </c>
      <c r="I856" s="166">
        <f t="shared" si="40"/>
        <v>103.05</v>
      </c>
      <c r="J856">
        <f t="shared" si="41"/>
        <v>2024</v>
      </c>
    </row>
    <row r="857" spans="1:10">
      <c r="A857" t="s">
        <v>119</v>
      </c>
      <c r="B857" t="s">
        <v>623</v>
      </c>
      <c r="C857" t="s">
        <v>87</v>
      </c>
      <c r="D857">
        <v>1090</v>
      </c>
      <c r="E857" s="130">
        <v>1</v>
      </c>
      <c r="F857" s="166">
        <v>7.5</v>
      </c>
      <c r="G857" s="162">
        <v>45413</v>
      </c>
      <c r="H857" s="131">
        <f t="shared" si="39"/>
        <v>45413</v>
      </c>
      <c r="I857" s="166">
        <f t="shared" si="40"/>
        <v>7.5</v>
      </c>
      <c r="J857">
        <f t="shared" si="41"/>
        <v>2024</v>
      </c>
    </row>
    <row r="858" spans="1:10">
      <c r="A858" t="s">
        <v>119</v>
      </c>
      <c r="B858" t="s">
        <v>628</v>
      </c>
      <c r="C858" t="s">
        <v>87</v>
      </c>
      <c r="D858">
        <v>2723</v>
      </c>
      <c r="E858" s="130">
        <v>2</v>
      </c>
      <c r="F858" s="166">
        <v>17.86</v>
      </c>
      <c r="G858" s="162">
        <v>45413</v>
      </c>
      <c r="H858" s="131">
        <f t="shared" si="39"/>
        <v>45413</v>
      </c>
      <c r="I858" s="166">
        <f t="shared" si="40"/>
        <v>35.72</v>
      </c>
      <c r="J858">
        <f t="shared" si="41"/>
        <v>2024</v>
      </c>
    </row>
    <row r="859" spans="1:10">
      <c r="A859" t="s">
        <v>119</v>
      </c>
      <c r="B859" t="s">
        <v>616</v>
      </c>
      <c r="C859" t="s">
        <v>87</v>
      </c>
      <c r="D859">
        <v>1085</v>
      </c>
      <c r="E859" s="130">
        <v>5</v>
      </c>
      <c r="F859" s="166">
        <v>3.34</v>
      </c>
      <c r="G859" s="162">
        <v>45413</v>
      </c>
      <c r="H859" s="131">
        <f t="shared" si="39"/>
        <v>45413</v>
      </c>
      <c r="I859" s="166">
        <f t="shared" si="40"/>
        <v>16.7</v>
      </c>
      <c r="J859">
        <f t="shared" si="41"/>
        <v>2024</v>
      </c>
    </row>
    <row r="860" spans="1:10">
      <c r="A860" t="s">
        <v>119</v>
      </c>
      <c r="B860" t="s">
        <v>195</v>
      </c>
      <c r="C860" t="s">
        <v>87</v>
      </c>
      <c r="D860">
        <v>3630</v>
      </c>
      <c r="E860" s="130">
        <v>4</v>
      </c>
      <c r="F860" s="166">
        <v>4.4400000000000004</v>
      </c>
      <c r="G860" s="162">
        <v>45413</v>
      </c>
      <c r="H860" s="131">
        <f t="shared" si="39"/>
        <v>45413</v>
      </c>
      <c r="I860" s="166">
        <f t="shared" si="40"/>
        <v>17.760000000000002</v>
      </c>
      <c r="J860">
        <f t="shared" si="41"/>
        <v>2024</v>
      </c>
    </row>
    <row r="861" spans="1:10">
      <c r="A861" t="s">
        <v>119</v>
      </c>
      <c r="B861" t="s">
        <v>649</v>
      </c>
      <c r="C861" t="s">
        <v>87</v>
      </c>
      <c r="D861">
        <v>2704</v>
      </c>
      <c r="E861" s="130">
        <v>5</v>
      </c>
      <c r="F861" s="166">
        <v>2.25</v>
      </c>
      <c r="G861" s="162">
        <v>45413</v>
      </c>
      <c r="H861" s="131">
        <f t="shared" si="39"/>
        <v>45413</v>
      </c>
      <c r="I861" s="166">
        <f t="shared" si="40"/>
        <v>11.25</v>
      </c>
      <c r="J861">
        <f t="shared" si="41"/>
        <v>2024</v>
      </c>
    </row>
    <row r="862" spans="1:10">
      <c r="A862" t="s">
        <v>119</v>
      </c>
      <c r="B862" t="s">
        <v>462</v>
      </c>
      <c r="C862" t="s">
        <v>87</v>
      </c>
      <c r="D862">
        <v>3620</v>
      </c>
      <c r="E862" s="130">
        <v>3</v>
      </c>
      <c r="F862" s="166">
        <v>29.24</v>
      </c>
      <c r="G862" s="162">
        <v>45413</v>
      </c>
      <c r="H862" s="131">
        <f t="shared" si="39"/>
        <v>45413</v>
      </c>
      <c r="I862" s="166">
        <f t="shared" si="40"/>
        <v>87.72</v>
      </c>
      <c r="J862">
        <f t="shared" si="41"/>
        <v>2024</v>
      </c>
    </row>
    <row r="863" spans="1:10">
      <c r="A863" t="s">
        <v>119</v>
      </c>
      <c r="B863" t="s">
        <v>63</v>
      </c>
      <c r="C863" t="s">
        <v>87</v>
      </c>
      <c r="D863">
        <v>2085</v>
      </c>
      <c r="E863" s="130">
        <v>2</v>
      </c>
      <c r="F863" s="166">
        <v>4.4800000000000004</v>
      </c>
      <c r="G863" s="162">
        <v>45413</v>
      </c>
      <c r="H863" s="131">
        <f t="shared" si="39"/>
        <v>45413</v>
      </c>
      <c r="I863" s="166">
        <f t="shared" si="40"/>
        <v>8.9600000000000009</v>
      </c>
      <c r="J863">
        <f t="shared" si="41"/>
        <v>2024</v>
      </c>
    </row>
    <row r="864" spans="1:10">
      <c r="A864" t="s">
        <v>381</v>
      </c>
      <c r="B864" t="s">
        <v>998</v>
      </c>
      <c r="C864" t="s">
        <v>87</v>
      </c>
      <c r="D864">
        <v>6439</v>
      </c>
      <c r="E864" s="130">
        <v>10</v>
      </c>
      <c r="F864" s="166">
        <v>11.68</v>
      </c>
      <c r="G864" s="162">
        <v>45413</v>
      </c>
      <c r="H864" s="131">
        <f t="shared" si="39"/>
        <v>45413</v>
      </c>
      <c r="I864" s="166">
        <f t="shared" si="40"/>
        <v>116.8</v>
      </c>
      <c r="J864">
        <f t="shared" si="41"/>
        <v>2024</v>
      </c>
    </row>
    <row r="865" spans="1:10">
      <c r="A865" t="s">
        <v>119</v>
      </c>
      <c r="B865" t="s">
        <v>127</v>
      </c>
      <c r="C865" t="s">
        <v>87</v>
      </c>
      <c r="D865">
        <v>2116</v>
      </c>
      <c r="E865" s="130">
        <v>2</v>
      </c>
      <c r="F865" s="166">
        <v>25.54</v>
      </c>
      <c r="G865" s="162">
        <v>45413</v>
      </c>
      <c r="H865" s="131">
        <f t="shared" si="39"/>
        <v>45413</v>
      </c>
      <c r="I865" s="166">
        <f t="shared" si="40"/>
        <v>51.08</v>
      </c>
      <c r="J865">
        <f t="shared" si="41"/>
        <v>2024</v>
      </c>
    </row>
    <row r="866" spans="1:10">
      <c r="A866" t="s">
        <v>119</v>
      </c>
      <c r="B866" t="s">
        <v>166</v>
      </c>
      <c r="C866" t="s">
        <v>87</v>
      </c>
      <c r="D866">
        <v>3621</v>
      </c>
      <c r="E866" s="130">
        <v>3</v>
      </c>
      <c r="F866" s="166">
        <v>5.9</v>
      </c>
      <c r="G866" s="162">
        <v>45413</v>
      </c>
      <c r="H866" s="131">
        <f t="shared" si="39"/>
        <v>45413</v>
      </c>
      <c r="I866" s="166">
        <f t="shared" si="40"/>
        <v>17.700000000000003</v>
      </c>
      <c r="J866">
        <f t="shared" si="41"/>
        <v>2024</v>
      </c>
    </row>
    <row r="867" spans="1:10">
      <c r="A867" t="s">
        <v>119</v>
      </c>
      <c r="B867" t="s">
        <v>632</v>
      </c>
      <c r="C867" t="s">
        <v>87</v>
      </c>
      <c r="D867">
        <v>1096</v>
      </c>
      <c r="E867" s="130">
        <v>3</v>
      </c>
      <c r="F867" s="166">
        <v>5.44</v>
      </c>
      <c r="G867" s="162">
        <v>45413</v>
      </c>
      <c r="H867" s="131">
        <f t="shared" si="39"/>
        <v>45413</v>
      </c>
      <c r="I867" s="166">
        <f t="shared" si="40"/>
        <v>16.32</v>
      </c>
      <c r="J867">
        <f t="shared" si="41"/>
        <v>2024</v>
      </c>
    </row>
    <row r="868" spans="1:10">
      <c r="A868" t="s">
        <v>119</v>
      </c>
      <c r="B868" t="s">
        <v>602</v>
      </c>
      <c r="C868" t="s">
        <v>87</v>
      </c>
      <c r="D868">
        <v>2710</v>
      </c>
      <c r="E868" s="130">
        <v>7</v>
      </c>
      <c r="F868" s="166">
        <v>1.91</v>
      </c>
      <c r="G868" s="162">
        <v>45413</v>
      </c>
      <c r="H868" s="131">
        <f t="shared" si="39"/>
        <v>45413</v>
      </c>
      <c r="I868" s="166">
        <f t="shared" si="40"/>
        <v>13.37</v>
      </c>
      <c r="J868">
        <f t="shared" si="41"/>
        <v>2024</v>
      </c>
    </row>
    <row r="869" spans="1:10">
      <c r="A869" t="s">
        <v>119</v>
      </c>
      <c r="B869" t="s">
        <v>556</v>
      </c>
      <c r="C869" t="s">
        <v>87</v>
      </c>
      <c r="D869">
        <v>1063</v>
      </c>
      <c r="E869" s="130">
        <v>3</v>
      </c>
      <c r="F869" s="166">
        <v>13.78</v>
      </c>
      <c r="G869" s="162">
        <v>45413</v>
      </c>
      <c r="H869" s="131">
        <f t="shared" si="39"/>
        <v>45413</v>
      </c>
      <c r="I869" s="166">
        <f t="shared" si="40"/>
        <v>41.339999999999996</v>
      </c>
      <c r="J869">
        <f t="shared" si="41"/>
        <v>2024</v>
      </c>
    </row>
    <row r="870" spans="1:10">
      <c r="A870" t="s">
        <v>119</v>
      </c>
      <c r="B870" t="s">
        <v>618</v>
      </c>
      <c r="C870" t="s">
        <v>87</v>
      </c>
      <c r="D870">
        <v>2070</v>
      </c>
      <c r="E870" s="130">
        <v>2</v>
      </c>
      <c r="F870" s="166">
        <v>9.4600000000000009</v>
      </c>
      <c r="G870" s="162">
        <v>45413</v>
      </c>
      <c r="H870" s="131">
        <f t="shared" si="39"/>
        <v>45413</v>
      </c>
      <c r="I870" s="166">
        <f t="shared" si="40"/>
        <v>18.920000000000002</v>
      </c>
      <c r="J870">
        <f t="shared" si="41"/>
        <v>2024</v>
      </c>
    </row>
    <row r="871" spans="1:10">
      <c r="A871" t="s">
        <v>119</v>
      </c>
      <c r="B871" t="s">
        <v>513</v>
      </c>
      <c r="C871" t="s">
        <v>87</v>
      </c>
      <c r="D871">
        <v>6437</v>
      </c>
      <c r="E871" s="130">
        <v>3</v>
      </c>
      <c r="F871" s="166">
        <v>30.26</v>
      </c>
      <c r="G871" s="162">
        <v>45413</v>
      </c>
      <c r="H871" s="131">
        <f t="shared" si="39"/>
        <v>45413</v>
      </c>
      <c r="I871" s="166">
        <f t="shared" si="40"/>
        <v>90.78</v>
      </c>
      <c r="J871">
        <f t="shared" si="41"/>
        <v>2024</v>
      </c>
    </row>
    <row r="872" spans="1:10">
      <c r="A872" t="s">
        <v>313</v>
      </c>
      <c r="B872" t="s">
        <v>1052</v>
      </c>
      <c r="C872" t="s">
        <v>87</v>
      </c>
      <c r="D872">
        <v>1113</v>
      </c>
      <c r="E872" s="130">
        <v>3</v>
      </c>
      <c r="F872" s="166">
        <v>11.88</v>
      </c>
      <c r="G872" s="162">
        <v>45413</v>
      </c>
      <c r="H872" s="131">
        <f t="shared" si="39"/>
        <v>45413</v>
      </c>
      <c r="I872" s="166">
        <f t="shared" si="40"/>
        <v>35.64</v>
      </c>
      <c r="J872">
        <f t="shared" si="41"/>
        <v>2024</v>
      </c>
    </row>
    <row r="873" spans="1:10">
      <c r="A873" t="s">
        <v>313</v>
      </c>
      <c r="B873" t="s">
        <v>1055</v>
      </c>
      <c r="C873" t="s">
        <v>87</v>
      </c>
      <c r="D873">
        <v>1116</v>
      </c>
      <c r="E873" s="130">
        <v>1</v>
      </c>
      <c r="F873" s="166">
        <v>22.86</v>
      </c>
      <c r="G873" s="162">
        <v>45413</v>
      </c>
      <c r="H873" s="131">
        <f t="shared" si="39"/>
        <v>45413</v>
      </c>
      <c r="I873" s="166">
        <f t="shared" si="40"/>
        <v>22.86</v>
      </c>
      <c r="J873">
        <f t="shared" si="41"/>
        <v>2024</v>
      </c>
    </row>
    <row r="874" spans="1:10">
      <c r="A874" t="s">
        <v>313</v>
      </c>
      <c r="B874" t="s">
        <v>1651</v>
      </c>
      <c r="C874" t="s">
        <v>87</v>
      </c>
      <c r="D874">
        <v>1120</v>
      </c>
      <c r="E874" s="130">
        <v>0.5</v>
      </c>
      <c r="F874" s="166">
        <v>12.1</v>
      </c>
      <c r="G874" s="162">
        <v>45413</v>
      </c>
      <c r="H874" s="131">
        <f t="shared" si="39"/>
        <v>45413</v>
      </c>
      <c r="I874" s="166">
        <f t="shared" si="40"/>
        <v>6.05</v>
      </c>
      <c r="J874">
        <f t="shared" si="41"/>
        <v>2024</v>
      </c>
    </row>
    <row r="875" spans="1:10">
      <c r="A875" t="s">
        <v>313</v>
      </c>
      <c r="B875" t="s">
        <v>1648</v>
      </c>
      <c r="C875" t="s">
        <v>87</v>
      </c>
      <c r="D875">
        <v>1122</v>
      </c>
      <c r="E875" s="130">
        <v>2.5</v>
      </c>
      <c r="F875" s="166">
        <v>10.25</v>
      </c>
      <c r="G875" s="162">
        <v>45413</v>
      </c>
      <c r="H875" s="131">
        <f t="shared" si="39"/>
        <v>45413</v>
      </c>
      <c r="I875" s="166">
        <f t="shared" si="40"/>
        <v>25.625</v>
      </c>
      <c r="J875">
        <f t="shared" si="41"/>
        <v>2024</v>
      </c>
    </row>
    <row r="876" spans="1:10">
      <c r="A876" t="s">
        <v>313</v>
      </c>
      <c r="B876" t="s">
        <v>470</v>
      </c>
      <c r="C876" t="s">
        <v>87</v>
      </c>
      <c r="D876">
        <v>1127</v>
      </c>
      <c r="E876" s="130">
        <v>2</v>
      </c>
      <c r="F876" s="166">
        <v>15.91</v>
      </c>
      <c r="G876" s="162">
        <v>45413</v>
      </c>
      <c r="H876" s="131">
        <f t="shared" si="39"/>
        <v>45413</v>
      </c>
      <c r="I876" s="166">
        <f t="shared" si="40"/>
        <v>31.82</v>
      </c>
      <c r="J876">
        <f t="shared" si="41"/>
        <v>2024</v>
      </c>
    </row>
    <row r="877" spans="1:10">
      <c r="A877" t="s">
        <v>313</v>
      </c>
      <c r="B877" t="s">
        <v>1221</v>
      </c>
      <c r="C877" t="s">
        <v>87</v>
      </c>
      <c r="D877">
        <v>1268</v>
      </c>
      <c r="E877" s="130">
        <v>1</v>
      </c>
      <c r="F877" s="166">
        <v>5.57</v>
      </c>
      <c r="G877" s="162">
        <v>45413</v>
      </c>
      <c r="H877" s="131">
        <f t="shared" si="39"/>
        <v>45413</v>
      </c>
      <c r="I877" s="166">
        <f t="shared" si="40"/>
        <v>5.57</v>
      </c>
      <c r="J877">
        <f t="shared" si="41"/>
        <v>2024</v>
      </c>
    </row>
    <row r="878" spans="1:10">
      <c r="A878" t="s">
        <v>313</v>
      </c>
      <c r="B878" t="s">
        <v>1079</v>
      </c>
      <c r="C878" t="s">
        <v>87</v>
      </c>
      <c r="D878">
        <v>1141</v>
      </c>
      <c r="E878" s="130">
        <v>1</v>
      </c>
      <c r="F878" s="166">
        <v>10.25</v>
      </c>
      <c r="G878" s="162">
        <v>45413</v>
      </c>
      <c r="H878" s="131">
        <f t="shared" si="39"/>
        <v>45413</v>
      </c>
      <c r="I878" s="166">
        <f t="shared" si="40"/>
        <v>10.25</v>
      </c>
      <c r="J878">
        <f t="shared" si="41"/>
        <v>2024</v>
      </c>
    </row>
    <row r="879" spans="1:10">
      <c r="A879" t="s">
        <v>313</v>
      </c>
      <c r="B879" t="s">
        <v>1110</v>
      </c>
      <c r="C879" t="s">
        <v>87</v>
      </c>
      <c r="D879">
        <v>1166</v>
      </c>
      <c r="E879" s="130">
        <v>3</v>
      </c>
      <c r="F879" s="166">
        <v>16.98</v>
      </c>
      <c r="G879" s="162">
        <v>45413</v>
      </c>
      <c r="H879" s="131">
        <f t="shared" si="39"/>
        <v>45413</v>
      </c>
      <c r="I879" s="166">
        <f t="shared" si="40"/>
        <v>50.94</v>
      </c>
      <c r="J879">
        <f t="shared" si="41"/>
        <v>2024</v>
      </c>
    </row>
    <row r="880" spans="1:10">
      <c r="A880" t="s">
        <v>313</v>
      </c>
      <c r="B880" t="s">
        <v>1195</v>
      </c>
      <c r="C880" t="s">
        <v>87</v>
      </c>
      <c r="D880">
        <v>1244</v>
      </c>
      <c r="E880" s="130">
        <v>2.5</v>
      </c>
      <c r="F880" s="166">
        <v>3.5</v>
      </c>
      <c r="G880" s="162">
        <v>45413</v>
      </c>
      <c r="H880" s="131">
        <f t="shared" si="39"/>
        <v>45413</v>
      </c>
      <c r="I880" s="166">
        <f t="shared" si="40"/>
        <v>8.75</v>
      </c>
      <c r="J880">
        <f t="shared" si="41"/>
        <v>2024</v>
      </c>
    </row>
    <row r="881" spans="1:10">
      <c r="A881" t="s">
        <v>313</v>
      </c>
      <c r="B881" t="s">
        <v>1171</v>
      </c>
      <c r="C881" t="s">
        <v>87</v>
      </c>
      <c r="D881">
        <v>1224</v>
      </c>
      <c r="E881" s="130">
        <v>3</v>
      </c>
      <c r="F881" s="166">
        <v>8.23</v>
      </c>
      <c r="G881" s="162">
        <v>45413</v>
      </c>
      <c r="H881" s="131">
        <f t="shared" si="39"/>
        <v>45413</v>
      </c>
      <c r="I881" s="166">
        <f t="shared" si="40"/>
        <v>24.69</v>
      </c>
      <c r="J881">
        <f t="shared" si="41"/>
        <v>2024</v>
      </c>
    </row>
    <row r="882" spans="1:10">
      <c r="A882" t="s">
        <v>313</v>
      </c>
      <c r="B882" t="s">
        <v>1172</v>
      </c>
      <c r="C882" t="s">
        <v>87</v>
      </c>
      <c r="D882">
        <v>1225</v>
      </c>
      <c r="E882" s="130">
        <v>4</v>
      </c>
      <c r="F882" s="166">
        <v>4.8</v>
      </c>
      <c r="G882" s="162">
        <v>45413</v>
      </c>
      <c r="H882" s="131">
        <f t="shared" si="39"/>
        <v>45413</v>
      </c>
      <c r="I882" s="166">
        <f t="shared" si="40"/>
        <v>19.2</v>
      </c>
      <c r="J882">
        <f t="shared" si="41"/>
        <v>2024</v>
      </c>
    </row>
    <row r="883" spans="1:10">
      <c r="A883" t="s">
        <v>313</v>
      </c>
      <c r="B883" t="s">
        <v>1124</v>
      </c>
      <c r="C883" t="s">
        <v>87</v>
      </c>
      <c r="D883">
        <v>1178</v>
      </c>
      <c r="E883" s="130">
        <v>2</v>
      </c>
      <c r="F883" s="166">
        <v>12.25</v>
      </c>
      <c r="G883" s="162">
        <v>45413</v>
      </c>
      <c r="H883" s="131">
        <f t="shared" si="39"/>
        <v>45413</v>
      </c>
      <c r="I883" s="166">
        <f t="shared" si="40"/>
        <v>24.5</v>
      </c>
      <c r="J883">
        <f t="shared" si="41"/>
        <v>2024</v>
      </c>
    </row>
    <row r="884" spans="1:10">
      <c r="A884" t="s">
        <v>313</v>
      </c>
      <c r="B884" t="s">
        <v>1137</v>
      </c>
      <c r="C884" t="s">
        <v>87</v>
      </c>
      <c r="D884">
        <v>1190</v>
      </c>
      <c r="E884" s="130">
        <v>1</v>
      </c>
      <c r="F884" s="166">
        <v>5.22</v>
      </c>
      <c r="G884" s="162">
        <v>45413</v>
      </c>
      <c r="H884" s="131">
        <f t="shared" si="39"/>
        <v>45413</v>
      </c>
      <c r="I884" s="166">
        <f t="shared" si="40"/>
        <v>5.22</v>
      </c>
      <c r="J884">
        <f t="shared" si="41"/>
        <v>2024</v>
      </c>
    </row>
    <row r="885" spans="1:10">
      <c r="A885" t="s">
        <v>313</v>
      </c>
      <c r="B885" t="s">
        <v>1061</v>
      </c>
      <c r="C885" t="s">
        <v>87</v>
      </c>
      <c r="D885">
        <v>1123</v>
      </c>
      <c r="E885" s="130">
        <v>1.5</v>
      </c>
      <c r="F885" s="166">
        <v>4.8099999999999996</v>
      </c>
      <c r="G885" s="162">
        <v>45413</v>
      </c>
      <c r="H885" s="131">
        <f t="shared" si="39"/>
        <v>45413</v>
      </c>
      <c r="I885" s="166">
        <f t="shared" si="40"/>
        <v>7.2149999999999999</v>
      </c>
      <c r="J885">
        <f t="shared" si="41"/>
        <v>2024</v>
      </c>
    </row>
    <row r="886" spans="1:10">
      <c r="A886" t="s">
        <v>313</v>
      </c>
      <c r="B886" t="s">
        <v>1138</v>
      </c>
      <c r="C886" t="s">
        <v>87</v>
      </c>
      <c r="D886">
        <v>1191</v>
      </c>
      <c r="E886" s="130">
        <v>0.8</v>
      </c>
      <c r="F886" s="166">
        <v>10.43</v>
      </c>
      <c r="G886" s="162">
        <v>45413</v>
      </c>
      <c r="H886" s="131">
        <f t="shared" si="39"/>
        <v>45413</v>
      </c>
      <c r="I886" s="166">
        <f t="shared" si="40"/>
        <v>8.3439999999999994</v>
      </c>
      <c r="J886">
        <f t="shared" si="41"/>
        <v>2024</v>
      </c>
    </row>
    <row r="887" spans="1:10">
      <c r="A887" t="s">
        <v>313</v>
      </c>
      <c r="B887" t="s">
        <v>1090</v>
      </c>
      <c r="C887" t="s">
        <v>87</v>
      </c>
      <c r="D887">
        <v>1150</v>
      </c>
      <c r="E887" s="130">
        <v>1</v>
      </c>
      <c r="F887" s="166">
        <v>8.68</v>
      </c>
      <c r="G887" s="162">
        <v>45413</v>
      </c>
      <c r="H887" s="131">
        <f t="shared" si="39"/>
        <v>45413</v>
      </c>
      <c r="I887" s="166">
        <f t="shared" si="40"/>
        <v>8.68</v>
      </c>
      <c r="J887">
        <f t="shared" si="41"/>
        <v>2024</v>
      </c>
    </row>
    <row r="888" spans="1:10">
      <c r="A888" t="s">
        <v>313</v>
      </c>
      <c r="B888" t="s">
        <v>1188</v>
      </c>
      <c r="C888" t="s">
        <v>87</v>
      </c>
      <c r="D888">
        <v>1239</v>
      </c>
      <c r="E888" s="130">
        <v>6</v>
      </c>
      <c r="F888" s="166">
        <v>6.64</v>
      </c>
      <c r="G888" s="162">
        <v>45413</v>
      </c>
      <c r="H888" s="131">
        <f t="shared" si="39"/>
        <v>45413</v>
      </c>
      <c r="I888" s="166">
        <f t="shared" si="40"/>
        <v>39.839999999999996</v>
      </c>
      <c r="J888">
        <f t="shared" si="41"/>
        <v>2024</v>
      </c>
    </row>
    <row r="889" spans="1:10">
      <c r="A889" t="s">
        <v>313</v>
      </c>
      <c r="B889" t="s">
        <v>1144</v>
      </c>
      <c r="C889" t="s">
        <v>87</v>
      </c>
      <c r="D889">
        <v>1197</v>
      </c>
      <c r="E889" s="130">
        <v>5</v>
      </c>
      <c r="F889" s="166">
        <v>3.67</v>
      </c>
      <c r="G889" s="162">
        <v>45413</v>
      </c>
      <c r="H889" s="131">
        <f t="shared" si="39"/>
        <v>45413</v>
      </c>
      <c r="I889" s="166">
        <f t="shared" si="40"/>
        <v>18.350000000000001</v>
      </c>
      <c r="J889">
        <f t="shared" si="41"/>
        <v>2024</v>
      </c>
    </row>
    <row r="890" spans="1:10">
      <c r="A890" t="s">
        <v>313</v>
      </c>
      <c r="B890" t="s">
        <v>1117</v>
      </c>
      <c r="C890" t="s">
        <v>87</v>
      </c>
      <c r="D890">
        <v>1172</v>
      </c>
      <c r="E890" s="130">
        <v>0.5</v>
      </c>
      <c r="F890" s="166">
        <v>15.33</v>
      </c>
      <c r="G890" s="162">
        <v>45413</v>
      </c>
      <c r="H890" s="131">
        <f t="shared" si="39"/>
        <v>45413</v>
      </c>
      <c r="I890" s="166">
        <f t="shared" si="40"/>
        <v>7.665</v>
      </c>
      <c r="J890">
        <f t="shared" si="41"/>
        <v>2024</v>
      </c>
    </row>
    <row r="891" spans="1:10">
      <c r="A891" t="s">
        <v>313</v>
      </c>
      <c r="B891" t="s">
        <v>1104</v>
      </c>
      <c r="C891" t="s">
        <v>87</v>
      </c>
      <c r="D891">
        <v>1160</v>
      </c>
      <c r="E891" s="130">
        <v>2</v>
      </c>
      <c r="F891" s="166">
        <v>7.87</v>
      </c>
      <c r="G891" s="162">
        <v>45413</v>
      </c>
      <c r="H891" s="131">
        <f t="shared" si="39"/>
        <v>45413</v>
      </c>
      <c r="I891" s="166">
        <f t="shared" si="40"/>
        <v>15.74</v>
      </c>
      <c r="J891">
        <f t="shared" si="41"/>
        <v>2024</v>
      </c>
    </row>
    <row r="892" spans="1:10">
      <c r="A892" t="s">
        <v>313</v>
      </c>
      <c r="B892" t="s">
        <v>1227</v>
      </c>
      <c r="C892" t="s">
        <v>87</v>
      </c>
      <c r="D892">
        <v>1274</v>
      </c>
      <c r="E892" s="130">
        <v>2</v>
      </c>
      <c r="F892" s="166">
        <v>8.0299999999999994</v>
      </c>
      <c r="G892" s="162">
        <v>45413</v>
      </c>
      <c r="H892" s="131">
        <f t="shared" si="39"/>
        <v>45413</v>
      </c>
      <c r="I892" s="166">
        <f t="shared" si="40"/>
        <v>16.059999999999999</v>
      </c>
      <c r="J892">
        <f t="shared" si="41"/>
        <v>2024</v>
      </c>
    </row>
    <row r="893" spans="1:10">
      <c r="A893" t="s">
        <v>119</v>
      </c>
      <c r="B893" t="s">
        <v>144</v>
      </c>
      <c r="C893" t="s">
        <v>87</v>
      </c>
      <c r="D893">
        <v>1061</v>
      </c>
      <c r="E893" s="130">
        <v>2</v>
      </c>
      <c r="F893" s="166">
        <v>3.08</v>
      </c>
      <c r="G893" s="162">
        <v>45413</v>
      </c>
      <c r="H893" s="131">
        <f t="shared" si="39"/>
        <v>45413</v>
      </c>
      <c r="I893" s="166">
        <f t="shared" si="40"/>
        <v>6.16</v>
      </c>
      <c r="J893">
        <f t="shared" si="41"/>
        <v>2024</v>
      </c>
    </row>
    <row r="894" spans="1:10">
      <c r="A894" t="s">
        <v>119</v>
      </c>
      <c r="B894" t="s">
        <v>518</v>
      </c>
      <c r="C894" t="s">
        <v>87</v>
      </c>
      <c r="D894">
        <v>6075</v>
      </c>
      <c r="E894" s="130">
        <v>1</v>
      </c>
      <c r="F894" s="166">
        <v>17.07</v>
      </c>
      <c r="G894" s="162">
        <v>45413</v>
      </c>
      <c r="H894" s="131">
        <f t="shared" si="39"/>
        <v>45413</v>
      </c>
      <c r="I894" s="166">
        <f t="shared" si="40"/>
        <v>17.07</v>
      </c>
      <c r="J894">
        <f t="shared" si="41"/>
        <v>2024</v>
      </c>
    </row>
    <row r="895" spans="1:10">
      <c r="A895" t="s">
        <v>119</v>
      </c>
      <c r="B895" t="s">
        <v>610</v>
      </c>
      <c r="C895" t="s">
        <v>87</v>
      </c>
      <c r="D895">
        <v>2708</v>
      </c>
      <c r="E895" s="130">
        <v>4</v>
      </c>
      <c r="F895" s="166">
        <v>6.58</v>
      </c>
      <c r="G895" s="162">
        <v>45413</v>
      </c>
      <c r="H895" s="131">
        <f t="shared" si="39"/>
        <v>45413</v>
      </c>
      <c r="I895" s="166">
        <f t="shared" si="40"/>
        <v>26.32</v>
      </c>
      <c r="J895">
        <f t="shared" si="41"/>
        <v>2024</v>
      </c>
    </row>
    <row r="896" spans="1:10">
      <c r="A896" t="s">
        <v>119</v>
      </c>
      <c r="B896" t="s">
        <v>611</v>
      </c>
      <c r="C896" t="s">
        <v>87</v>
      </c>
      <c r="D896">
        <v>2709</v>
      </c>
      <c r="E896" s="130">
        <v>5</v>
      </c>
      <c r="F896" s="166">
        <v>6.88</v>
      </c>
      <c r="G896" s="162">
        <v>45413</v>
      </c>
      <c r="H896" s="131">
        <f t="shared" si="39"/>
        <v>45413</v>
      </c>
      <c r="I896" s="166">
        <f t="shared" si="40"/>
        <v>34.4</v>
      </c>
      <c r="J896">
        <f t="shared" si="41"/>
        <v>2024</v>
      </c>
    </row>
    <row r="897" spans="1:10">
      <c r="A897" t="s">
        <v>119</v>
      </c>
      <c r="B897" t="s">
        <v>511</v>
      </c>
      <c r="C897" t="s">
        <v>87</v>
      </c>
      <c r="D897">
        <v>1335</v>
      </c>
      <c r="E897" s="130">
        <v>2</v>
      </c>
      <c r="F897" s="166">
        <v>15.53</v>
      </c>
      <c r="G897" s="162">
        <v>45413</v>
      </c>
      <c r="H897" s="131">
        <f t="shared" si="39"/>
        <v>45413</v>
      </c>
      <c r="I897" s="166">
        <f t="shared" si="40"/>
        <v>31.06</v>
      </c>
      <c r="J897">
        <f t="shared" si="41"/>
        <v>2024</v>
      </c>
    </row>
    <row r="898" spans="1:10">
      <c r="A898" t="s">
        <v>119</v>
      </c>
      <c r="B898" t="s">
        <v>582</v>
      </c>
      <c r="C898" t="s">
        <v>87</v>
      </c>
      <c r="D898">
        <v>3627</v>
      </c>
      <c r="E898" s="130">
        <v>6</v>
      </c>
      <c r="F898" s="166">
        <v>10.1</v>
      </c>
      <c r="G898" s="162">
        <v>45413</v>
      </c>
      <c r="H898" s="131">
        <f t="shared" ref="H898:H961" si="42">DATE(YEAR(G898),MONTH(G898),1)</f>
        <v>45413</v>
      </c>
      <c r="I898" s="166">
        <f t="shared" ref="I898:I961" si="43">E898*F898</f>
        <v>60.599999999999994</v>
      </c>
      <c r="J898">
        <f t="shared" ref="J898:J961" si="44">YEAR(G898)</f>
        <v>2024</v>
      </c>
    </row>
    <row r="899" spans="1:10">
      <c r="A899" t="s">
        <v>119</v>
      </c>
      <c r="B899" t="s">
        <v>603</v>
      </c>
      <c r="C899" t="s">
        <v>87</v>
      </c>
      <c r="D899">
        <v>1365</v>
      </c>
      <c r="E899" s="130">
        <v>1</v>
      </c>
      <c r="F899" s="166">
        <v>6.63</v>
      </c>
      <c r="G899" s="162">
        <v>45413</v>
      </c>
      <c r="H899" s="131">
        <f t="shared" si="42"/>
        <v>45413</v>
      </c>
      <c r="I899" s="166">
        <f t="shared" si="43"/>
        <v>6.63</v>
      </c>
      <c r="J899">
        <f t="shared" si="44"/>
        <v>2024</v>
      </c>
    </row>
    <row r="900" spans="1:10">
      <c r="A900" t="s">
        <v>119</v>
      </c>
      <c r="B900" t="s">
        <v>482</v>
      </c>
      <c r="C900" t="s">
        <v>87</v>
      </c>
      <c r="D900">
        <v>6438</v>
      </c>
      <c r="E900" s="130">
        <v>8</v>
      </c>
      <c r="F900" s="166">
        <v>7.95</v>
      </c>
      <c r="G900" s="162">
        <v>45413</v>
      </c>
      <c r="H900" s="131">
        <f t="shared" si="42"/>
        <v>45413</v>
      </c>
      <c r="I900" s="166">
        <f t="shared" si="43"/>
        <v>63.6</v>
      </c>
      <c r="J900">
        <f t="shared" si="44"/>
        <v>2024</v>
      </c>
    </row>
    <row r="901" spans="1:10">
      <c r="A901" t="s">
        <v>119</v>
      </c>
      <c r="B901" t="s">
        <v>552</v>
      </c>
      <c r="C901" t="s">
        <v>87</v>
      </c>
      <c r="D901">
        <v>6430</v>
      </c>
      <c r="E901" s="130">
        <v>2.5</v>
      </c>
      <c r="F901" s="166">
        <v>19</v>
      </c>
      <c r="G901" s="162">
        <v>45413</v>
      </c>
      <c r="H901" s="131">
        <f t="shared" si="42"/>
        <v>45413</v>
      </c>
      <c r="I901" s="166">
        <f t="shared" si="43"/>
        <v>47.5</v>
      </c>
      <c r="J901">
        <f t="shared" si="44"/>
        <v>2024</v>
      </c>
    </row>
    <row r="902" spans="1:10">
      <c r="A902" t="s">
        <v>119</v>
      </c>
      <c r="B902" t="s">
        <v>486</v>
      </c>
      <c r="C902" t="s">
        <v>87</v>
      </c>
      <c r="D902">
        <v>2100</v>
      </c>
      <c r="E902" s="130">
        <v>5</v>
      </c>
      <c r="F902" s="166">
        <v>38.72</v>
      </c>
      <c r="G902" s="162">
        <v>45413</v>
      </c>
      <c r="H902" s="131">
        <f t="shared" si="42"/>
        <v>45413</v>
      </c>
      <c r="I902" s="166">
        <f t="shared" si="43"/>
        <v>193.6</v>
      </c>
      <c r="J902">
        <f t="shared" si="44"/>
        <v>2024</v>
      </c>
    </row>
    <row r="903" spans="1:10">
      <c r="A903" t="s">
        <v>119</v>
      </c>
      <c r="B903" t="s">
        <v>168</v>
      </c>
      <c r="C903" t="s">
        <v>87</v>
      </c>
      <c r="D903">
        <v>2077</v>
      </c>
      <c r="E903" s="130">
        <v>14</v>
      </c>
      <c r="F903" s="166">
        <v>6.82</v>
      </c>
      <c r="G903" s="162">
        <v>45413</v>
      </c>
      <c r="H903" s="131">
        <f t="shared" si="42"/>
        <v>45413</v>
      </c>
      <c r="I903" s="166">
        <f t="shared" si="43"/>
        <v>95.48</v>
      </c>
      <c r="J903">
        <f t="shared" si="44"/>
        <v>2024</v>
      </c>
    </row>
    <row r="904" spans="1:10">
      <c r="A904" t="s">
        <v>119</v>
      </c>
      <c r="B904" t="s">
        <v>178</v>
      </c>
      <c r="C904" t="s">
        <v>87</v>
      </c>
      <c r="D904">
        <v>2098</v>
      </c>
      <c r="E904" s="130">
        <v>6</v>
      </c>
      <c r="F904" s="166">
        <v>1.88</v>
      </c>
      <c r="G904" s="162">
        <v>45413</v>
      </c>
      <c r="H904" s="131">
        <f t="shared" si="42"/>
        <v>45413</v>
      </c>
      <c r="I904" s="166">
        <f t="shared" si="43"/>
        <v>11.28</v>
      </c>
      <c r="J904">
        <f t="shared" si="44"/>
        <v>2024</v>
      </c>
    </row>
    <row r="905" spans="1:10">
      <c r="A905" t="s">
        <v>119</v>
      </c>
      <c r="B905" t="s">
        <v>530</v>
      </c>
      <c r="C905" t="s">
        <v>87</v>
      </c>
      <c r="D905">
        <v>2097</v>
      </c>
      <c r="E905" s="130">
        <v>1</v>
      </c>
      <c r="F905" s="166">
        <v>6.73</v>
      </c>
      <c r="G905" s="162">
        <v>45413</v>
      </c>
      <c r="H905" s="131">
        <f t="shared" si="42"/>
        <v>45413</v>
      </c>
      <c r="I905" s="166">
        <f t="shared" si="43"/>
        <v>6.73</v>
      </c>
      <c r="J905">
        <f t="shared" si="44"/>
        <v>2024</v>
      </c>
    </row>
    <row r="906" spans="1:10">
      <c r="A906" t="s">
        <v>119</v>
      </c>
      <c r="B906" t="s">
        <v>138</v>
      </c>
      <c r="C906" t="s">
        <v>87</v>
      </c>
      <c r="D906">
        <v>2120</v>
      </c>
      <c r="E906" s="130">
        <v>3</v>
      </c>
      <c r="F906" s="166">
        <v>8.6999999999999993</v>
      </c>
      <c r="G906" s="162">
        <v>45413</v>
      </c>
      <c r="H906" s="131">
        <f t="shared" si="42"/>
        <v>45413</v>
      </c>
      <c r="I906" s="166">
        <f t="shared" si="43"/>
        <v>26.099999999999998</v>
      </c>
      <c r="J906">
        <f t="shared" si="44"/>
        <v>2024</v>
      </c>
    </row>
    <row r="907" spans="1:10">
      <c r="A907" t="s">
        <v>119</v>
      </c>
      <c r="B907" t="s">
        <v>539</v>
      </c>
      <c r="C907" t="s">
        <v>87</v>
      </c>
      <c r="D907">
        <v>2079</v>
      </c>
      <c r="E907" s="130">
        <v>3</v>
      </c>
      <c r="F907" s="166">
        <v>7.13</v>
      </c>
      <c r="G907" s="162">
        <v>45413</v>
      </c>
      <c r="H907" s="131">
        <f t="shared" si="42"/>
        <v>45413</v>
      </c>
      <c r="I907" s="166">
        <f t="shared" si="43"/>
        <v>21.39</v>
      </c>
      <c r="J907">
        <f t="shared" si="44"/>
        <v>2024</v>
      </c>
    </row>
    <row r="908" spans="1:10">
      <c r="A908" t="s">
        <v>119</v>
      </c>
      <c r="B908" t="s">
        <v>523</v>
      </c>
      <c r="C908" t="s">
        <v>87</v>
      </c>
      <c r="D908">
        <v>1050</v>
      </c>
      <c r="E908" s="130">
        <v>2</v>
      </c>
      <c r="F908" s="166">
        <v>7.71</v>
      </c>
      <c r="G908" s="162">
        <v>45413</v>
      </c>
      <c r="H908" s="131">
        <f t="shared" si="42"/>
        <v>45413</v>
      </c>
      <c r="I908" s="166">
        <f t="shared" si="43"/>
        <v>15.42</v>
      </c>
      <c r="J908">
        <f t="shared" si="44"/>
        <v>2024</v>
      </c>
    </row>
    <row r="909" spans="1:10">
      <c r="A909" t="s">
        <v>119</v>
      </c>
      <c r="B909" t="s">
        <v>526</v>
      </c>
      <c r="C909" t="s">
        <v>87</v>
      </c>
      <c r="D909">
        <v>2078</v>
      </c>
      <c r="E909" s="130">
        <v>2</v>
      </c>
      <c r="F909" s="166">
        <v>25.24</v>
      </c>
      <c r="G909" s="162">
        <v>45413</v>
      </c>
      <c r="H909" s="131">
        <f t="shared" si="42"/>
        <v>45413</v>
      </c>
      <c r="I909" s="166">
        <f t="shared" si="43"/>
        <v>50.48</v>
      </c>
      <c r="J909">
        <f t="shared" si="44"/>
        <v>2024</v>
      </c>
    </row>
    <row r="910" spans="1:10">
      <c r="A910" t="s">
        <v>119</v>
      </c>
      <c r="B910" t="s">
        <v>568</v>
      </c>
      <c r="C910" t="s">
        <v>87</v>
      </c>
      <c r="D910">
        <v>1348</v>
      </c>
      <c r="E910" s="130">
        <v>3</v>
      </c>
      <c r="F910" s="166">
        <v>34.89</v>
      </c>
      <c r="G910" s="162">
        <v>45413</v>
      </c>
      <c r="H910" s="131">
        <f t="shared" si="42"/>
        <v>45413</v>
      </c>
      <c r="I910" s="166">
        <f t="shared" si="43"/>
        <v>104.67</v>
      </c>
      <c r="J910">
        <f t="shared" si="44"/>
        <v>2024</v>
      </c>
    </row>
    <row r="911" spans="1:10">
      <c r="A911" t="s">
        <v>383</v>
      </c>
      <c r="B911" t="s">
        <v>850</v>
      </c>
      <c r="C911" t="s">
        <v>87</v>
      </c>
      <c r="D911">
        <v>6063</v>
      </c>
      <c r="E911" s="130">
        <v>2.5</v>
      </c>
      <c r="F911" s="166">
        <v>47</v>
      </c>
      <c r="G911" s="162">
        <v>45413</v>
      </c>
      <c r="H911" s="131">
        <f t="shared" si="42"/>
        <v>45413</v>
      </c>
      <c r="I911" s="166">
        <f t="shared" si="43"/>
        <v>117.5</v>
      </c>
      <c r="J911">
        <f t="shared" si="44"/>
        <v>2024</v>
      </c>
    </row>
    <row r="912" spans="1:10">
      <c r="A912" t="s">
        <v>119</v>
      </c>
      <c r="B912" t="s">
        <v>454</v>
      </c>
      <c r="C912" t="s">
        <v>87</v>
      </c>
      <c r="D912">
        <v>1037</v>
      </c>
      <c r="E912" s="130">
        <v>3</v>
      </c>
      <c r="F912" s="166">
        <v>16.12</v>
      </c>
      <c r="G912" s="162">
        <v>45413</v>
      </c>
      <c r="H912" s="131">
        <f t="shared" si="42"/>
        <v>45413</v>
      </c>
      <c r="I912" s="166">
        <f t="shared" si="43"/>
        <v>48.36</v>
      </c>
      <c r="J912">
        <f t="shared" si="44"/>
        <v>2024</v>
      </c>
    </row>
    <row r="913" spans="1:10">
      <c r="A913" t="s">
        <v>119</v>
      </c>
      <c r="B913" t="s">
        <v>499</v>
      </c>
      <c r="C913" t="s">
        <v>87</v>
      </c>
      <c r="D913">
        <v>3644</v>
      </c>
      <c r="E913" s="130">
        <v>3</v>
      </c>
      <c r="F913" s="166">
        <v>10.6</v>
      </c>
      <c r="G913" s="162">
        <v>45413</v>
      </c>
      <c r="H913" s="131">
        <f t="shared" si="42"/>
        <v>45413</v>
      </c>
      <c r="I913" s="166">
        <f t="shared" si="43"/>
        <v>31.799999999999997</v>
      </c>
      <c r="J913">
        <f t="shared" si="44"/>
        <v>2024</v>
      </c>
    </row>
    <row r="914" spans="1:10">
      <c r="A914" t="s">
        <v>119</v>
      </c>
      <c r="B914" t="s">
        <v>589</v>
      </c>
      <c r="C914" t="s">
        <v>87</v>
      </c>
      <c r="D914">
        <v>1074</v>
      </c>
      <c r="E914" s="130">
        <v>4</v>
      </c>
      <c r="F914" s="166">
        <v>8.0500000000000007</v>
      </c>
      <c r="G914" s="162">
        <v>45413</v>
      </c>
      <c r="H914" s="131">
        <f t="shared" si="42"/>
        <v>45413</v>
      </c>
      <c r="I914" s="166">
        <f t="shared" si="43"/>
        <v>32.200000000000003</v>
      </c>
      <c r="J914">
        <f t="shared" si="44"/>
        <v>2024</v>
      </c>
    </row>
    <row r="915" spans="1:10">
      <c r="A915" t="s">
        <v>119</v>
      </c>
      <c r="B915" t="s">
        <v>613</v>
      </c>
      <c r="C915" t="s">
        <v>87</v>
      </c>
      <c r="D915">
        <v>2705</v>
      </c>
      <c r="E915" s="130">
        <v>5</v>
      </c>
      <c r="F915" s="166">
        <v>25.64</v>
      </c>
      <c r="G915" s="162">
        <v>45413</v>
      </c>
      <c r="H915" s="131">
        <f t="shared" si="42"/>
        <v>45413</v>
      </c>
      <c r="I915" s="166">
        <f t="shared" si="43"/>
        <v>128.19999999999999</v>
      </c>
      <c r="J915">
        <f t="shared" si="44"/>
        <v>2024</v>
      </c>
    </row>
    <row r="916" spans="1:10">
      <c r="A916" t="s">
        <v>119</v>
      </c>
      <c r="B916" t="s">
        <v>615</v>
      </c>
      <c r="C916" t="s">
        <v>87</v>
      </c>
      <c r="D916">
        <v>6523</v>
      </c>
      <c r="E916" s="130">
        <v>8</v>
      </c>
      <c r="F916" s="166">
        <v>8.11</v>
      </c>
      <c r="G916" s="162">
        <v>45413</v>
      </c>
      <c r="H916" s="131">
        <f t="shared" si="42"/>
        <v>45413</v>
      </c>
      <c r="I916" s="166">
        <f t="shared" si="43"/>
        <v>64.88</v>
      </c>
      <c r="J916">
        <f t="shared" si="44"/>
        <v>2024</v>
      </c>
    </row>
    <row r="917" spans="1:10">
      <c r="A917" t="s">
        <v>119</v>
      </c>
      <c r="B917" t="s">
        <v>140</v>
      </c>
      <c r="C917" t="s">
        <v>87</v>
      </c>
      <c r="D917">
        <v>2117</v>
      </c>
      <c r="E917" s="130">
        <v>1.5</v>
      </c>
      <c r="F917" s="166">
        <v>25.04</v>
      </c>
      <c r="G917" s="162">
        <v>45413</v>
      </c>
      <c r="H917" s="131">
        <f t="shared" si="42"/>
        <v>45413</v>
      </c>
      <c r="I917" s="166">
        <f t="shared" si="43"/>
        <v>37.56</v>
      </c>
      <c r="J917">
        <f t="shared" si="44"/>
        <v>2024</v>
      </c>
    </row>
    <row r="918" spans="1:10">
      <c r="A918" t="s">
        <v>119</v>
      </c>
      <c r="B918" t="s">
        <v>472</v>
      </c>
      <c r="C918" t="s">
        <v>87</v>
      </c>
      <c r="D918">
        <v>2713</v>
      </c>
      <c r="E918" s="130">
        <v>2</v>
      </c>
      <c r="F918" s="166">
        <v>7.96</v>
      </c>
      <c r="G918" s="162">
        <v>45413</v>
      </c>
      <c r="H918" s="131">
        <f t="shared" si="42"/>
        <v>45413</v>
      </c>
      <c r="I918" s="166">
        <f t="shared" si="43"/>
        <v>15.92</v>
      </c>
      <c r="J918">
        <f t="shared" si="44"/>
        <v>2024</v>
      </c>
    </row>
    <row r="919" spans="1:10">
      <c r="A919" t="s">
        <v>119</v>
      </c>
      <c r="B919" t="s">
        <v>126</v>
      </c>
      <c r="C919" t="s">
        <v>87</v>
      </c>
      <c r="D919">
        <v>2075</v>
      </c>
      <c r="E919" s="130">
        <v>3</v>
      </c>
      <c r="F919" s="166">
        <v>9.4499999999999993</v>
      </c>
      <c r="G919" s="162">
        <v>45413</v>
      </c>
      <c r="H919" s="131">
        <f t="shared" si="42"/>
        <v>45413</v>
      </c>
      <c r="I919" s="166">
        <f t="shared" si="43"/>
        <v>28.349999999999998</v>
      </c>
      <c r="J919">
        <f t="shared" si="44"/>
        <v>2024</v>
      </c>
    </row>
    <row r="920" spans="1:10">
      <c r="A920" t="s">
        <v>119</v>
      </c>
      <c r="B920" t="s">
        <v>146</v>
      </c>
      <c r="C920" t="s">
        <v>87</v>
      </c>
      <c r="D920">
        <v>2076</v>
      </c>
      <c r="E920" s="130">
        <v>1.5</v>
      </c>
      <c r="F920" s="166">
        <v>9.4499999999999993</v>
      </c>
      <c r="G920" s="162">
        <v>45413</v>
      </c>
      <c r="H920" s="131">
        <f t="shared" si="42"/>
        <v>45413</v>
      </c>
      <c r="I920" s="166">
        <f t="shared" si="43"/>
        <v>14.174999999999999</v>
      </c>
      <c r="J920">
        <f t="shared" si="44"/>
        <v>2024</v>
      </c>
    </row>
    <row r="921" spans="1:10">
      <c r="A921" t="s">
        <v>119</v>
      </c>
      <c r="B921" t="s">
        <v>179</v>
      </c>
      <c r="C921" t="s">
        <v>87</v>
      </c>
      <c r="D921">
        <v>2092</v>
      </c>
      <c r="E921" s="130">
        <v>2</v>
      </c>
      <c r="F921" s="166">
        <v>6.64</v>
      </c>
      <c r="G921" s="162">
        <v>45413</v>
      </c>
      <c r="H921" s="131">
        <f t="shared" si="42"/>
        <v>45413</v>
      </c>
      <c r="I921" s="166">
        <f t="shared" si="43"/>
        <v>13.28</v>
      </c>
      <c r="J921">
        <f t="shared" si="44"/>
        <v>2024</v>
      </c>
    </row>
    <row r="922" spans="1:10">
      <c r="A922" t="s">
        <v>119</v>
      </c>
      <c r="B922" t="s">
        <v>597</v>
      </c>
      <c r="C922" t="s">
        <v>87</v>
      </c>
      <c r="D922">
        <v>1076</v>
      </c>
      <c r="E922" s="130">
        <v>0.5</v>
      </c>
      <c r="F922" s="166">
        <v>10.35</v>
      </c>
      <c r="G922" s="162">
        <v>45413</v>
      </c>
      <c r="H922" s="131">
        <f t="shared" si="42"/>
        <v>45413</v>
      </c>
      <c r="I922" s="166">
        <f t="shared" si="43"/>
        <v>5.1749999999999998</v>
      </c>
      <c r="J922">
        <f t="shared" si="44"/>
        <v>2024</v>
      </c>
    </row>
    <row r="923" spans="1:10">
      <c r="A923" t="s">
        <v>119</v>
      </c>
      <c r="B923" t="s">
        <v>161</v>
      </c>
      <c r="C923" t="s">
        <v>87</v>
      </c>
      <c r="D923">
        <v>1077</v>
      </c>
      <c r="E923" s="130">
        <v>1</v>
      </c>
      <c r="F923" s="166">
        <v>16.29</v>
      </c>
      <c r="G923" s="162">
        <v>45413</v>
      </c>
      <c r="H923" s="131">
        <f t="shared" si="42"/>
        <v>45413</v>
      </c>
      <c r="I923" s="166">
        <f t="shared" si="43"/>
        <v>16.29</v>
      </c>
      <c r="J923">
        <f t="shared" si="44"/>
        <v>2024</v>
      </c>
    </row>
    <row r="924" spans="1:10">
      <c r="A924" t="s">
        <v>119</v>
      </c>
      <c r="B924" t="s">
        <v>601</v>
      </c>
      <c r="C924" t="s">
        <v>87</v>
      </c>
      <c r="D924">
        <v>6071</v>
      </c>
      <c r="E924" s="130">
        <v>0.5</v>
      </c>
      <c r="F924" s="166">
        <v>5.73</v>
      </c>
      <c r="G924" s="162">
        <v>45413</v>
      </c>
      <c r="H924" s="131">
        <f t="shared" si="42"/>
        <v>45413</v>
      </c>
      <c r="I924" s="166">
        <f t="shared" si="43"/>
        <v>2.8650000000000002</v>
      </c>
      <c r="J924">
        <f t="shared" si="44"/>
        <v>2024</v>
      </c>
    </row>
    <row r="925" spans="1:10">
      <c r="A925" t="s">
        <v>119</v>
      </c>
      <c r="B925" t="s">
        <v>135</v>
      </c>
      <c r="C925" t="s">
        <v>87</v>
      </c>
      <c r="D925">
        <v>1049</v>
      </c>
      <c r="E925" s="130">
        <v>6</v>
      </c>
      <c r="F925" s="166">
        <v>6.15</v>
      </c>
      <c r="G925" s="162">
        <v>45413</v>
      </c>
      <c r="H925" s="131">
        <f t="shared" si="42"/>
        <v>45413</v>
      </c>
      <c r="I925" s="166">
        <f t="shared" si="43"/>
        <v>36.900000000000006</v>
      </c>
      <c r="J925">
        <f t="shared" si="44"/>
        <v>2024</v>
      </c>
    </row>
    <row r="926" spans="1:10">
      <c r="A926" t="s">
        <v>313</v>
      </c>
      <c r="B926" t="s">
        <v>1180</v>
      </c>
      <c r="C926" t="s">
        <v>87</v>
      </c>
      <c r="D926">
        <v>6067</v>
      </c>
      <c r="E926" s="130">
        <v>1</v>
      </c>
      <c r="F926" s="166">
        <v>5.09</v>
      </c>
      <c r="G926" s="162">
        <v>45413</v>
      </c>
      <c r="H926" s="131">
        <f t="shared" si="42"/>
        <v>45413</v>
      </c>
      <c r="I926" s="166">
        <f t="shared" si="43"/>
        <v>5.09</v>
      </c>
      <c r="J926">
        <f t="shared" si="44"/>
        <v>2024</v>
      </c>
    </row>
    <row r="927" spans="1:10">
      <c r="A927" t="s">
        <v>313</v>
      </c>
      <c r="B927" t="s">
        <v>124</v>
      </c>
      <c r="C927" t="s">
        <v>87</v>
      </c>
      <c r="D927">
        <v>1112</v>
      </c>
      <c r="E927" s="130">
        <v>1</v>
      </c>
      <c r="F927" s="166">
        <v>90.37</v>
      </c>
      <c r="G927" s="162">
        <v>45413</v>
      </c>
      <c r="H927" s="131">
        <f t="shared" si="42"/>
        <v>45413</v>
      </c>
      <c r="I927" s="166">
        <f t="shared" si="43"/>
        <v>90.37</v>
      </c>
      <c r="J927">
        <f t="shared" si="44"/>
        <v>2024</v>
      </c>
    </row>
    <row r="928" spans="1:10">
      <c r="A928" t="s">
        <v>313</v>
      </c>
      <c r="B928" t="s">
        <v>1102</v>
      </c>
      <c r="C928" t="s">
        <v>87</v>
      </c>
      <c r="D928">
        <v>1158</v>
      </c>
      <c r="E928" s="130">
        <v>3</v>
      </c>
      <c r="F928" s="166">
        <v>8</v>
      </c>
      <c r="G928" s="162">
        <v>45413</v>
      </c>
      <c r="H928" s="131">
        <f t="shared" si="42"/>
        <v>45413</v>
      </c>
      <c r="I928" s="166">
        <f t="shared" si="43"/>
        <v>24</v>
      </c>
      <c r="J928">
        <f t="shared" si="44"/>
        <v>2024</v>
      </c>
    </row>
    <row r="929" spans="1:10">
      <c r="A929" t="s">
        <v>313</v>
      </c>
      <c r="B929" t="s">
        <v>1130</v>
      </c>
      <c r="C929" t="s">
        <v>87</v>
      </c>
      <c r="D929">
        <v>1184</v>
      </c>
      <c r="E929" s="130">
        <v>2</v>
      </c>
      <c r="F929" s="166">
        <v>29.46</v>
      </c>
      <c r="G929" s="162">
        <v>45413</v>
      </c>
      <c r="H929" s="131">
        <f t="shared" si="42"/>
        <v>45413</v>
      </c>
      <c r="I929" s="166">
        <f t="shared" si="43"/>
        <v>58.92</v>
      </c>
      <c r="J929">
        <f t="shared" si="44"/>
        <v>2024</v>
      </c>
    </row>
    <row r="930" spans="1:10">
      <c r="A930" t="s">
        <v>313</v>
      </c>
      <c r="B930" t="s">
        <v>1650</v>
      </c>
      <c r="C930" t="s">
        <v>87</v>
      </c>
      <c r="D930">
        <v>1275</v>
      </c>
      <c r="E930" s="130">
        <v>1</v>
      </c>
      <c r="F930" s="166">
        <v>32.22</v>
      </c>
      <c r="G930" s="162">
        <v>45413</v>
      </c>
      <c r="H930" s="131">
        <f t="shared" si="42"/>
        <v>45413</v>
      </c>
      <c r="I930" s="166">
        <f t="shared" si="43"/>
        <v>32.22</v>
      </c>
      <c r="J930">
        <f t="shared" si="44"/>
        <v>2024</v>
      </c>
    </row>
    <row r="931" spans="1:10">
      <c r="A931" t="s">
        <v>313</v>
      </c>
      <c r="B931" t="s">
        <v>1160</v>
      </c>
      <c r="C931" t="s">
        <v>87</v>
      </c>
      <c r="D931">
        <v>1212</v>
      </c>
      <c r="E931" s="130">
        <v>1</v>
      </c>
      <c r="F931" s="166">
        <v>59.6</v>
      </c>
      <c r="G931" s="162">
        <v>45413</v>
      </c>
      <c r="H931" s="131">
        <f t="shared" si="42"/>
        <v>45413</v>
      </c>
      <c r="I931" s="166">
        <f t="shared" si="43"/>
        <v>59.6</v>
      </c>
      <c r="J931">
        <f t="shared" si="44"/>
        <v>2024</v>
      </c>
    </row>
    <row r="932" spans="1:10">
      <c r="A932" t="s">
        <v>313</v>
      </c>
      <c r="B932" t="s">
        <v>1125</v>
      </c>
      <c r="C932" t="s">
        <v>87</v>
      </c>
      <c r="D932">
        <v>1179</v>
      </c>
      <c r="E932" s="130">
        <v>2</v>
      </c>
      <c r="F932" s="166">
        <v>25.25</v>
      </c>
      <c r="G932" s="162">
        <v>45413</v>
      </c>
      <c r="H932" s="131">
        <f t="shared" si="42"/>
        <v>45413</v>
      </c>
      <c r="I932" s="166">
        <f t="shared" si="43"/>
        <v>50.5</v>
      </c>
      <c r="J932">
        <f t="shared" si="44"/>
        <v>2024</v>
      </c>
    </row>
    <row r="933" spans="1:10">
      <c r="A933" t="s">
        <v>313</v>
      </c>
      <c r="B933" t="s">
        <v>1131</v>
      </c>
      <c r="C933" t="s">
        <v>87</v>
      </c>
      <c r="D933">
        <v>1185</v>
      </c>
      <c r="E933" s="130">
        <v>1</v>
      </c>
      <c r="F933" s="166">
        <v>45.68</v>
      </c>
      <c r="G933" s="162">
        <v>45413</v>
      </c>
      <c r="H933" s="131">
        <f t="shared" si="42"/>
        <v>45413</v>
      </c>
      <c r="I933" s="166">
        <f t="shared" si="43"/>
        <v>45.68</v>
      </c>
      <c r="J933">
        <f t="shared" si="44"/>
        <v>2024</v>
      </c>
    </row>
    <row r="934" spans="1:10">
      <c r="A934" t="s">
        <v>313</v>
      </c>
      <c r="B934" t="s">
        <v>1224</v>
      </c>
      <c r="C934" t="s">
        <v>87</v>
      </c>
      <c r="D934">
        <v>1271</v>
      </c>
      <c r="E934" s="130">
        <v>2</v>
      </c>
      <c r="F934" s="166">
        <v>9.0299999999999994</v>
      </c>
      <c r="G934" s="162">
        <v>45413</v>
      </c>
      <c r="H934" s="131">
        <f t="shared" si="42"/>
        <v>45413</v>
      </c>
      <c r="I934" s="166">
        <f t="shared" si="43"/>
        <v>18.059999999999999</v>
      </c>
      <c r="J934">
        <f t="shared" si="44"/>
        <v>2024</v>
      </c>
    </row>
    <row r="935" spans="1:10">
      <c r="A935" t="s">
        <v>313</v>
      </c>
      <c r="B935" t="s">
        <v>1200</v>
      </c>
      <c r="C935" t="s">
        <v>87</v>
      </c>
      <c r="D935">
        <v>1249</v>
      </c>
      <c r="E935" s="130">
        <v>4</v>
      </c>
      <c r="F935" s="166">
        <v>3.18</v>
      </c>
      <c r="G935" s="162">
        <v>45413</v>
      </c>
      <c r="H935" s="131">
        <f t="shared" si="42"/>
        <v>45413</v>
      </c>
      <c r="I935" s="166">
        <f t="shared" si="43"/>
        <v>12.72</v>
      </c>
      <c r="J935">
        <f t="shared" si="44"/>
        <v>2024</v>
      </c>
    </row>
    <row r="936" spans="1:10">
      <c r="A936" t="s">
        <v>313</v>
      </c>
      <c r="B936" t="s">
        <v>1257</v>
      </c>
      <c r="C936" t="s">
        <v>87</v>
      </c>
      <c r="D936">
        <v>1308</v>
      </c>
      <c r="E936" s="130">
        <v>24</v>
      </c>
      <c r="F936" s="166">
        <v>2.98</v>
      </c>
      <c r="G936" s="162">
        <v>45413</v>
      </c>
      <c r="H936" s="131">
        <f t="shared" si="42"/>
        <v>45413</v>
      </c>
      <c r="I936" s="166">
        <f t="shared" si="43"/>
        <v>71.52</v>
      </c>
      <c r="J936">
        <f t="shared" si="44"/>
        <v>2024</v>
      </c>
    </row>
    <row r="937" spans="1:10">
      <c r="A937" t="s">
        <v>313</v>
      </c>
      <c r="B937" t="s">
        <v>1145</v>
      </c>
      <c r="C937" t="s">
        <v>87</v>
      </c>
      <c r="D937">
        <v>1199</v>
      </c>
      <c r="E937" s="130">
        <v>2</v>
      </c>
      <c r="F937" s="166">
        <v>6.26</v>
      </c>
      <c r="G937" s="162">
        <v>45413</v>
      </c>
      <c r="H937" s="131">
        <f t="shared" si="42"/>
        <v>45413</v>
      </c>
      <c r="I937" s="166">
        <f t="shared" si="43"/>
        <v>12.52</v>
      </c>
      <c r="J937">
        <f t="shared" si="44"/>
        <v>2024</v>
      </c>
    </row>
    <row r="938" spans="1:10">
      <c r="A938" t="s">
        <v>313</v>
      </c>
      <c r="B938" t="s">
        <v>1205</v>
      </c>
      <c r="C938" t="s">
        <v>87</v>
      </c>
      <c r="D938">
        <v>6066</v>
      </c>
      <c r="E938" s="130">
        <v>1</v>
      </c>
      <c r="F938" s="166">
        <v>8.1</v>
      </c>
      <c r="G938" s="162">
        <v>45413</v>
      </c>
      <c r="H938" s="131">
        <f t="shared" si="42"/>
        <v>45413</v>
      </c>
      <c r="I938" s="166">
        <f t="shared" si="43"/>
        <v>8.1</v>
      </c>
      <c r="J938">
        <f t="shared" si="44"/>
        <v>2024</v>
      </c>
    </row>
    <row r="939" spans="1:10">
      <c r="A939" t="s">
        <v>400</v>
      </c>
      <c r="B939" t="s">
        <v>410</v>
      </c>
      <c r="C939" t="s">
        <v>87</v>
      </c>
      <c r="D939">
        <v>6554</v>
      </c>
      <c r="E939" s="130">
        <v>14</v>
      </c>
      <c r="F939" s="166">
        <v>2.8</v>
      </c>
      <c r="G939" s="162">
        <v>45413</v>
      </c>
      <c r="H939" s="131">
        <f t="shared" si="42"/>
        <v>45413</v>
      </c>
      <c r="I939" s="166">
        <f t="shared" si="43"/>
        <v>39.199999999999996</v>
      </c>
      <c r="J939">
        <f t="shared" si="44"/>
        <v>2024</v>
      </c>
    </row>
    <row r="940" spans="1:10">
      <c r="A940" t="s">
        <v>119</v>
      </c>
      <c r="B940" t="s">
        <v>860</v>
      </c>
      <c r="C940" t="s">
        <v>87</v>
      </c>
      <c r="D940">
        <v>6545</v>
      </c>
      <c r="E940" s="130">
        <v>5</v>
      </c>
      <c r="F940" s="166">
        <v>23.07</v>
      </c>
      <c r="G940" s="162">
        <v>45413</v>
      </c>
      <c r="H940" s="131">
        <f t="shared" si="42"/>
        <v>45413</v>
      </c>
      <c r="I940" s="166">
        <f t="shared" si="43"/>
        <v>115.35</v>
      </c>
      <c r="J940">
        <f t="shared" si="44"/>
        <v>2024</v>
      </c>
    </row>
    <row r="941" spans="1:10">
      <c r="A941" t="s">
        <v>119</v>
      </c>
      <c r="B941" t="s">
        <v>578</v>
      </c>
      <c r="C941" t="s">
        <v>87</v>
      </c>
      <c r="D941">
        <v>6543</v>
      </c>
      <c r="E941" s="130">
        <v>2</v>
      </c>
      <c r="F941" s="166">
        <v>29.72</v>
      </c>
      <c r="G941" s="162">
        <v>45413</v>
      </c>
      <c r="H941" s="131">
        <f t="shared" si="42"/>
        <v>45413</v>
      </c>
      <c r="I941" s="166">
        <f t="shared" si="43"/>
        <v>59.44</v>
      </c>
      <c r="J941">
        <f t="shared" si="44"/>
        <v>2024</v>
      </c>
    </row>
    <row r="942" spans="1:10">
      <c r="A942" t="s">
        <v>119</v>
      </c>
      <c r="B942" t="s">
        <v>572</v>
      </c>
      <c r="C942" t="s">
        <v>87</v>
      </c>
      <c r="D942">
        <v>6544</v>
      </c>
      <c r="E942" s="130">
        <v>1</v>
      </c>
      <c r="F942" s="166">
        <v>68.599999999999994</v>
      </c>
      <c r="G942" s="162">
        <v>45413</v>
      </c>
      <c r="H942" s="131">
        <f t="shared" si="42"/>
        <v>45413</v>
      </c>
      <c r="I942" s="166">
        <f t="shared" si="43"/>
        <v>68.599999999999994</v>
      </c>
      <c r="J942">
        <f t="shared" si="44"/>
        <v>2024</v>
      </c>
    </row>
    <row r="943" spans="1:10">
      <c r="A943" t="s">
        <v>119</v>
      </c>
      <c r="B943" t="s">
        <v>644</v>
      </c>
      <c r="C943" t="s">
        <v>87</v>
      </c>
      <c r="D943">
        <v>6431</v>
      </c>
      <c r="E943" s="130">
        <v>3</v>
      </c>
      <c r="F943" s="166">
        <v>6.34</v>
      </c>
      <c r="G943" s="162">
        <v>45413</v>
      </c>
      <c r="H943" s="131">
        <f t="shared" si="42"/>
        <v>45413</v>
      </c>
      <c r="I943" s="166">
        <f t="shared" si="43"/>
        <v>19.02</v>
      </c>
      <c r="J943">
        <f t="shared" si="44"/>
        <v>2024</v>
      </c>
    </row>
    <row r="944" spans="1:10">
      <c r="A944" t="s">
        <v>119</v>
      </c>
      <c r="B944" t="s">
        <v>194</v>
      </c>
      <c r="C944" t="s">
        <v>87</v>
      </c>
      <c r="D944">
        <v>1108</v>
      </c>
      <c r="E944" s="130">
        <v>1</v>
      </c>
      <c r="F944" s="166">
        <v>94.39</v>
      </c>
      <c r="G944" s="162">
        <v>45413</v>
      </c>
      <c r="H944" s="131">
        <f t="shared" si="42"/>
        <v>45413</v>
      </c>
      <c r="I944" s="166">
        <f t="shared" si="43"/>
        <v>94.39</v>
      </c>
      <c r="J944">
        <f t="shared" si="44"/>
        <v>2024</v>
      </c>
    </row>
    <row r="945" spans="1:10">
      <c r="A945" t="s">
        <v>393</v>
      </c>
      <c r="B945" t="s">
        <v>925</v>
      </c>
      <c r="C945" t="s">
        <v>87</v>
      </c>
      <c r="D945">
        <v>6555</v>
      </c>
      <c r="E945" s="130">
        <v>2</v>
      </c>
      <c r="F945" s="166">
        <v>56.55</v>
      </c>
      <c r="G945" s="162">
        <v>45413</v>
      </c>
      <c r="H945" s="131">
        <f t="shared" si="42"/>
        <v>45413</v>
      </c>
      <c r="I945" s="166">
        <f t="shared" si="43"/>
        <v>113.1</v>
      </c>
      <c r="J945">
        <f t="shared" si="44"/>
        <v>2024</v>
      </c>
    </row>
    <row r="946" spans="1:10">
      <c r="A946" t="s">
        <v>313</v>
      </c>
      <c r="B946" t="s">
        <v>1228</v>
      </c>
      <c r="C946" t="s">
        <v>87</v>
      </c>
      <c r="D946">
        <v>1276</v>
      </c>
      <c r="E946" s="130">
        <v>1</v>
      </c>
      <c r="F946" s="166">
        <v>30</v>
      </c>
      <c r="G946" s="162">
        <v>45413</v>
      </c>
      <c r="H946" s="131">
        <f t="shared" si="42"/>
        <v>45413</v>
      </c>
      <c r="I946" s="166">
        <f t="shared" si="43"/>
        <v>30</v>
      </c>
      <c r="J946">
        <f t="shared" si="44"/>
        <v>2024</v>
      </c>
    </row>
    <row r="947" spans="1:10">
      <c r="A947" t="s">
        <v>313</v>
      </c>
      <c r="B947" t="s">
        <v>1220</v>
      </c>
      <c r="C947" t="s">
        <v>87</v>
      </c>
      <c r="D947">
        <v>1267</v>
      </c>
      <c r="E947" s="130">
        <v>6</v>
      </c>
      <c r="F947" s="166">
        <v>23.47</v>
      </c>
      <c r="G947" s="162">
        <v>45413</v>
      </c>
      <c r="H947" s="131">
        <f t="shared" si="42"/>
        <v>45413</v>
      </c>
      <c r="I947" s="166">
        <f t="shared" si="43"/>
        <v>140.82</v>
      </c>
      <c r="J947">
        <f t="shared" si="44"/>
        <v>2024</v>
      </c>
    </row>
    <row r="948" spans="1:10">
      <c r="A948" t="s">
        <v>350</v>
      </c>
      <c r="B948" t="s">
        <v>1440</v>
      </c>
      <c r="C948" t="s">
        <v>87</v>
      </c>
      <c r="D948">
        <v>1909</v>
      </c>
      <c r="E948" s="130">
        <v>2</v>
      </c>
      <c r="F948" s="166">
        <v>32</v>
      </c>
      <c r="G948" s="162">
        <v>45413</v>
      </c>
      <c r="H948" s="131">
        <f t="shared" si="42"/>
        <v>45413</v>
      </c>
      <c r="I948" s="166">
        <f t="shared" si="43"/>
        <v>64</v>
      </c>
      <c r="J948">
        <f t="shared" si="44"/>
        <v>2024</v>
      </c>
    </row>
    <row r="949" spans="1:10">
      <c r="A949" t="s">
        <v>350</v>
      </c>
      <c r="B949" t="s">
        <v>1516</v>
      </c>
      <c r="C949" t="s">
        <v>87</v>
      </c>
      <c r="D949">
        <v>1992</v>
      </c>
      <c r="E949" s="130">
        <v>7</v>
      </c>
      <c r="F949" s="166">
        <v>46.71</v>
      </c>
      <c r="G949" s="162">
        <v>45413</v>
      </c>
      <c r="H949" s="131">
        <f t="shared" si="42"/>
        <v>45413</v>
      </c>
      <c r="I949" s="166">
        <f t="shared" si="43"/>
        <v>326.97000000000003</v>
      </c>
      <c r="J949">
        <f t="shared" si="44"/>
        <v>2024</v>
      </c>
    </row>
    <row r="950" spans="1:10">
      <c r="A950" t="s">
        <v>350</v>
      </c>
      <c r="B950" t="s">
        <v>355</v>
      </c>
      <c r="C950" t="s">
        <v>87</v>
      </c>
      <c r="D950">
        <v>1989</v>
      </c>
      <c r="E950" s="130">
        <v>1</v>
      </c>
      <c r="F950" s="166">
        <v>51.25</v>
      </c>
      <c r="G950" s="162">
        <v>45413</v>
      </c>
      <c r="H950" s="131">
        <f t="shared" si="42"/>
        <v>45413</v>
      </c>
      <c r="I950" s="166">
        <f t="shared" si="43"/>
        <v>51.25</v>
      </c>
      <c r="J950">
        <f t="shared" si="44"/>
        <v>2024</v>
      </c>
    </row>
    <row r="951" spans="1:10">
      <c r="A951" t="s">
        <v>350</v>
      </c>
      <c r="B951" t="s">
        <v>1515</v>
      </c>
      <c r="C951" t="s">
        <v>87</v>
      </c>
      <c r="D951">
        <v>1991</v>
      </c>
      <c r="E951" s="130">
        <v>1</v>
      </c>
      <c r="F951" s="166">
        <v>83.03</v>
      </c>
      <c r="G951" s="162">
        <v>45413</v>
      </c>
      <c r="H951" s="131">
        <f t="shared" si="42"/>
        <v>45413</v>
      </c>
      <c r="I951" s="166">
        <f t="shared" si="43"/>
        <v>83.03</v>
      </c>
      <c r="J951">
        <f t="shared" si="44"/>
        <v>2024</v>
      </c>
    </row>
    <row r="952" spans="1:10">
      <c r="A952" t="s">
        <v>350</v>
      </c>
      <c r="B952" t="s">
        <v>1513</v>
      </c>
      <c r="C952" t="s">
        <v>87</v>
      </c>
      <c r="D952">
        <v>1988</v>
      </c>
      <c r="E952" s="130">
        <v>1</v>
      </c>
      <c r="F952" s="166">
        <v>31.99</v>
      </c>
      <c r="G952" s="162">
        <v>45413</v>
      </c>
      <c r="H952" s="131">
        <f t="shared" si="42"/>
        <v>45413</v>
      </c>
      <c r="I952" s="166">
        <f t="shared" si="43"/>
        <v>31.99</v>
      </c>
      <c r="J952">
        <f t="shared" si="44"/>
        <v>2024</v>
      </c>
    </row>
    <row r="953" spans="1:10">
      <c r="A953" t="s">
        <v>350</v>
      </c>
      <c r="B953" t="s">
        <v>1531</v>
      </c>
      <c r="C953" t="s">
        <v>87</v>
      </c>
      <c r="D953">
        <v>2006</v>
      </c>
      <c r="E953" s="130">
        <v>10</v>
      </c>
      <c r="F953" s="166">
        <v>2.41</v>
      </c>
      <c r="G953" s="162">
        <v>45413</v>
      </c>
      <c r="H953" s="131">
        <f t="shared" si="42"/>
        <v>45413</v>
      </c>
      <c r="I953" s="166">
        <f t="shared" si="43"/>
        <v>24.1</v>
      </c>
      <c r="J953">
        <f t="shared" si="44"/>
        <v>2024</v>
      </c>
    </row>
    <row r="954" spans="1:10">
      <c r="A954" t="s">
        <v>383</v>
      </c>
      <c r="B954" t="s">
        <v>849</v>
      </c>
      <c r="C954" t="s">
        <v>87</v>
      </c>
      <c r="D954">
        <v>2727</v>
      </c>
      <c r="E954" s="130">
        <v>6</v>
      </c>
      <c r="F954" s="166">
        <v>1.9</v>
      </c>
      <c r="G954" s="162">
        <v>45413</v>
      </c>
      <c r="H954" s="131">
        <f t="shared" si="42"/>
        <v>45413</v>
      </c>
      <c r="I954" s="166">
        <f t="shared" si="43"/>
        <v>11.399999999999999</v>
      </c>
      <c r="J954">
        <f t="shared" si="44"/>
        <v>2024</v>
      </c>
    </row>
    <row r="955" spans="1:10">
      <c r="A955" t="s">
        <v>274</v>
      </c>
      <c r="B955" t="s">
        <v>275</v>
      </c>
      <c r="C955" t="s">
        <v>87</v>
      </c>
      <c r="D955">
        <v>1691</v>
      </c>
      <c r="E955" s="130">
        <v>600</v>
      </c>
      <c r="F955" s="166">
        <v>0.7</v>
      </c>
      <c r="G955" s="162">
        <v>45413</v>
      </c>
      <c r="H955" s="131">
        <f t="shared" si="42"/>
        <v>45413</v>
      </c>
      <c r="I955" s="166">
        <f t="shared" si="43"/>
        <v>420</v>
      </c>
      <c r="J955">
        <f t="shared" si="44"/>
        <v>2024</v>
      </c>
    </row>
    <row r="956" spans="1:10">
      <c r="A956" t="s">
        <v>274</v>
      </c>
      <c r="B956" t="s">
        <v>276</v>
      </c>
      <c r="C956" t="s">
        <v>87</v>
      </c>
      <c r="D956">
        <v>1693</v>
      </c>
      <c r="E956" s="130">
        <v>700</v>
      </c>
      <c r="F956" s="166">
        <v>0.7</v>
      </c>
      <c r="G956" s="162">
        <v>45413</v>
      </c>
      <c r="H956" s="131">
        <f t="shared" si="42"/>
        <v>45413</v>
      </c>
      <c r="I956" s="166">
        <f t="shared" si="43"/>
        <v>489.99999999999994</v>
      </c>
      <c r="J956">
        <f t="shared" si="44"/>
        <v>2024</v>
      </c>
    </row>
    <row r="957" spans="1:10">
      <c r="A957" t="s">
        <v>274</v>
      </c>
      <c r="B957" t="s">
        <v>278</v>
      </c>
      <c r="C957" t="s">
        <v>87</v>
      </c>
      <c r="D957">
        <v>1695</v>
      </c>
      <c r="E957" s="130">
        <v>500</v>
      </c>
      <c r="F957" s="166">
        <v>0.7</v>
      </c>
      <c r="G957" s="162">
        <v>45413</v>
      </c>
      <c r="H957" s="131">
        <f t="shared" si="42"/>
        <v>45413</v>
      </c>
      <c r="I957" s="166">
        <f t="shared" si="43"/>
        <v>350</v>
      </c>
      <c r="J957">
        <f t="shared" si="44"/>
        <v>2024</v>
      </c>
    </row>
    <row r="958" spans="1:10">
      <c r="A958" t="s">
        <v>274</v>
      </c>
      <c r="B958" t="s">
        <v>280</v>
      </c>
      <c r="C958" t="s">
        <v>87</v>
      </c>
      <c r="D958">
        <v>2065</v>
      </c>
      <c r="E958" s="130">
        <v>650</v>
      </c>
      <c r="F958" s="166">
        <v>0.7</v>
      </c>
      <c r="G958" s="162">
        <v>45413</v>
      </c>
      <c r="H958" s="131">
        <f t="shared" si="42"/>
        <v>45413</v>
      </c>
      <c r="I958" s="166">
        <f t="shared" si="43"/>
        <v>454.99999999999994</v>
      </c>
      <c r="J958">
        <f t="shared" si="44"/>
        <v>2024</v>
      </c>
    </row>
    <row r="959" spans="1:10">
      <c r="A959" t="s">
        <v>118</v>
      </c>
      <c r="B959" t="s">
        <v>939</v>
      </c>
      <c r="C959" t="s">
        <v>87</v>
      </c>
      <c r="D959">
        <v>1603</v>
      </c>
      <c r="E959" s="130">
        <v>1</v>
      </c>
      <c r="F959" s="166">
        <v>105.57</v>
      </c>
      <c r="G959" s="162">
        <v>45413</v>
      </c>
      <c r="H959" s="131">
        <f t="shared" si="42"/>
        <v>45413</v>
      </c>
      <c r="I959" s="166">
        <f t="shared" si="43"/>
        <v>105.57</v>
      </c>
      <c r="J959">
        <f t="shared" si="44"/>
        <v>2024</v>
      </c>
    </row>
    <row r="960" spans="1:10">
      <c r="A960" t="s">
        <v>118</v>
      </c>
      <c r="B960" t="s">
        <v>942</v>
      </c>
      <c r="C960" t="s">
        <v>87</v>
      </c>
      <c r="D960">
        <v>1606</v>
      </c>
      <c r="E960" s="130">
        <v>4</v>
      </c>
      <c r="F960" s="166">
        <v>31.64</v>
      </c>
      <c r="G960" s="162">
        <v>45413</v>
      </c>
      <c r="H960" s="131">
        <f t="shared" si="42"/>
        <v>45413</v>
      </c>
      <c r="I960" s="166">
        <f t="shared" si="43"/>
        <v>126.56</v>
      </c>
      <c r="J960">
        <f t="shared" si="44"/>
        <v>2024</v>
      </c>
    </row>
    <row r="961" spans="1:10">
      <c r="A961" t="s">
        <v>118</v>
      </c>
      <c r="B961" t="s">
        <v>255</v>
      </c>
      <c r="C961" t="s">
        <v>87</v>
      </c>
      <c r="D961">
        <v>1628</v>
      </c>
      <c r="E961" s="130">
        <v>4</v>
      </c>
      <c r="F961" s="166">
        <v>66.150000000000006</v>
      </c>
      <c r="G961" s="162">
        <v>45413</v>
      </c>
      <c r="H961" s="131">
        <f t="shared" si="42"/>
        <v>45413</v>
      </c>
      <c r="I961" s="166">
        <f t="shared" si="43"/>
        <v>264.60000000000002</v>
      </c>
      <c r="J961">
        <f t="shared" si="44"/>
        <v>2024</v>
      </c>
    </row>
    <row r="962" spans="1:10">
      <c r="A962" t="s">
        <v>350</v>
      </c>
      <c r="B962" t="s">
        <v>1518</v>
      </c>
      <c r="C962" t="s">
        <v>87</v>
      </c>
      <c r="D962">
        <v>1993</v>
      </c>
      <c r="E962" s="130">
        <v>1</v>
      </c>
      <c r="F962" s="166">
        <v>57.96</v>
      </c>
      <c r="G962" s="162">
        <v>45413</v>
      </c>
      <c r="H962" s="131">
        <f t="shared" ref="H962:H1025" si="45">DATE(YEAR(G962),MONTH(G962),1)</f>
        <v>45413</v>
      </c>
      <c r="I962" s="166">
        <f t="shared" ref="I962:I1025" si="46">E962*F962</f>
        <v>57.96</v>
      </c>
      <c r="J962">
        <f t="shared" ref="J962:J1025" si="47">YEAR(G962)</f>
        <v>2024</v>
      </c>
    </row>
    <row r="963" spans="1:10">
      <c r="A963" t="s">
        <v>350</v>
      </c>
      <c r="B963" t="s">
        <v>1434</v>
      </c>
      <c r="C963" t="s">
        <v>87</v>
      </c>
      <c r="D963">
        <v>1903</v>
      </c>
      <c r="E963" s="130">
        <v>4</v>
      </c>
      <c r="F963" s="166">
        <v>23.03</v>
      </c>
      <c r="G963" s="162">
        <v>45413</v>
      </c>
      <c r="H963" s="131">
        <f t="shared" si="45"/>
        <v>45413</v>
      </c>
      <c r="I963" s="166">
        <f t="shared" si="46"/>
        <v>92.12</v>
      </c>
      <c r="J963">
        <f t="shared" si="47"/>
        <v>2024</v>
      </c>
    </row>
    <row r="964" spans="1:10">
      <c r="A964" t="s">
        <v>383</v>
      </c>
      <c r="B964" t="s">
        <v>823</v>
      </c>
      <c r="C964" t="s">
        <v>87</v>
      </c>
      <c r="D964">
        <v>6424</v>
      </c>
      <c r="E964" s="130">
        <v>3</v>
      </c>
      <c r="F964" s="166">
        <v>4.05</v>
      </c>
      <c r="G964" s="162">
        <v>45413</v>
      </c>
      <c r="H964" s="131">
        <f t="shared" si="45"/>
        <v>45413</v>
      </c>
      <c r="I964" s="166">
        <f t="shared" si="46"/>
        <v>12.149999999999999</v>
      </c>
      <c r="J964">
        <f t="shared" si="47"/>
        <v>2024</v>
      </c>
    </row>
    <row r="965" spans="1:10">
      <c r="A965" t="s">
        <v>274</v>
      </c>
      <c r="B965" t="s">
        <v>277</v>
      </c>
      <c r="C965" t="s">
        <v>87</v>
      </c>
      <c r="D965">
        <v>1694</v>
      </c>
      <c r="E965" s="130">
        <v>500</v>
      </c>
      <c r="F965" s="166">
        <v>0.7</v>
      </c>
      <c r="G965" s="162">
        <v>45413</v>
      </c>
      <c r="H965" s="131">
        <f t="shared" si="45"/>
        <v>45413</v>
      </c>
      <c r="I965" s="166">
        <f t="shared" si="46"/>
        <v>350</v>
      </c>
      <c r="J965">
        <f t="shared" si="47"/>
        <v>2024</v>
      </c>
    </row>
    <row r="966" spans="1:10">
      <c r="A966" t="s">
        <v>113</v>
      </c>
      <c r="B966" t="s">
        <v>1319</v>
      </c>
      <c r="C966" t="s">
        <v>87</v>
      </c>
      <c r="D966">
        <v>6546</v>
      </c>
      <c r="E966" s="130">
        <v>400</v>
      </c>
      <c r="F966" s="166">
        <v>0.69</v>
      </c>
      <c r="G966" s="162">
        <v>45413</v>
      </c>
      <c r="H966" s="131">
        <f t="shared" si="45"/>
        <v>45413</v>
      </c>
      <c r="I966" s="166">
        <f t="shared" si="46"/>
        <v>276</v>
      </c>
      <c r="J966">
        <f t="shared" si="47"/>
        <v>2024</v>
      </c>
    </row>
    <row r="967" spans="1:10">
      <c r="A967" t="s">
        <v>70</v>
      </c>
      <c r="B967" t="s">
        <v>873</v>
      </c>
      <c r="C967" t="s">
        <v>87</v>
      </c>
      <c r="D967">
        <v>1535</v>
      </c>
      <c r="E967" s="130">
        <v>2</v>
      </c>
      <c r="F967" s="166">
        <v>2.6</v>
      </c>
      <c r="G967" s="162">
        <v>45413</v>
      </c>
      <c r="H967" s="131">
        <f t="shared" si="45"/>
        <v>45413</v>
      </c>
      <c r="I967" s="166">
        <f t="shared" si="46"/>
        <v>5.2</v>
      </c>
      <c r="J967">
        <f t="shared" si="47"/>
        <v>2024</v>
      </c>
    </row>
    <row r="968" spans="1:10">
      <c r="A968" t="s">
        <v>350</v>
      </c>
      <c r="B968" t="s">
        <v>1430</v>
      </c>
      <c r="C968" t="s">
        <v>87</v>
      </c>
      <c r="D968">
        <v>1899</v>
      </c>
      <c r="E968" s="130">
        <v>4</v>
      </c>
      <c r="F968" s="166">
        <v>15</v>
      </c>
      <c r="G968" s="162">
        <v>45413</v>
      </c>
      <c r="H968" s="131">
        <f t="shared" si="45"/>
        <v>45413</v>
      </c>
      <c r="I968" s="166">
        <f t="shared" si="46"/>
        <v>60</v>
      </c>
      <c r="J968">
        <f t="shared" si="47"/>
        <v>2024</v>
      </c>
    </row>
    <row r="969" spans="1:10">
      <c r="A969" t="s">
        <v>381</v>
      </c>
      <c r="B969" t="s">
        <v>1000</v>
      </c>
      <c r="C969" t="s">
        <v>87</v>
      </c>
      <c r="D969">
        <v>6072</v>
      </c>
      <c r="E969" s="130">
        <v>2</v>
      </c>
      <c r="F969" s="166">
        <v>11</v>
      </c>
      <c r="G969" s="162">
        <v>45413</v>
      </c>
      <c r="H969" s="131">
        <f t="shared" si="45"/>
        <v>45413</v>
      </c>
      <c r="I969" s="166">
        <f t="shared" si="46"/>
        <v>22</v>
      </c>
      <c r="J969">
        <f t="shared" si="47"/>
        <v>2024</v>
      </c>
    </row>
    <row r="970" spans="1:10">
      <c r="A970" t="s">
        <v>350</v>
      </c>
      <c r="B970" t="s">
        <v>1489</v>
      </c>
      <c r="C970" t="s">
        <v>87</v>
      </c>
      <c r="D970">
        <v>1958</v>
      </c>
      <c r="E970" s="130">
        <v>1</v>
      </c>
      <c r="F970" s="166">
        <v>16.2</v>
      </c>
      <c r="G970" s="162">
        <v>45413</v>
      </c>
      <c r="H970" s="131">
        <f t="shared" si="45"/>
        <v>45413</v>
      </c>
      <c r="I970" s="166">
        <f t="shared" si="46"/>
        <v>16.2</v>
      </c>
      <c r="J970">
        <f t="shared" si="47"/>
        <v>2024</v>
      </c>
    </row>
    <row r="971" spans="1:10">
      <c r="A971" t="s">
        <v>350</v>
      </c>
      <c r="B971" t="s">
        <v>1490</v>
      </c>
      <c r="C971" t="s">
        <v>87</v>
      </c>
      <c r="D971">
        <v>1959</v>
      </c>
      <c r="E971" s="130">
        <v>1</v>
      </c>
      <c r="F971" s="166">
        <v>16.2</v>
      </c>
      <c r="G971" s="162">
        <v>45413</v>
      </c>
      <c r="H971" s="131">
        <f t="shared" si="45"/>
        <v>45413</v>
      </c>
      <c r="I971" s="166">
        <f t="shared" si="46"/>
        <v>16.2</v>
      </c>
      <c r="J971">
        <f t="shared" si="47"/>
        <v>2024</v>
      </c>
    </row>
    <row r="972" spans="1:10">
      <c r="A972" t="s">
        <v>350</v>
      </c>
      <c r="B972" t="s">
        <v>1491</v>
      </c>
      <c r="C972" t="s">
        <v>87</v>
      </c>
      <c r="D972">
        <v>1960</v>
      </c>
      <c r="E972" s="130">
        <v>3</v>
      </c>
      <c r="F972" s="166">
        <v>16.2</v>
      </c>
      <c r="G972" s="162">
        <v>45413</v>
      </c>
      <c r="H972" s="131">
        <f t="shared" si="45"/>
        <v>45413</v>
      </c>
      <c r="I972" s="166">
        <f t="shared" si="46"/>
        <v>48.599999999999994</v>
      </c>
      <c r="J972">
        <f t="shared" si="47"/>
        <v>2024</v>
      </c>
    </row>
    <row r="973" spans="1:10">
      <c r="A973" t="s">
        <v>350</v>
      </c>
      <c r="B973" t="s">
        <v>1492</v>
      </c>
      <c r="C973" t="s">
        <v>87</v>
      </c>
      <c r="D973">
        <v>1961</v>
      </c>
      <c r="E973" s="130">
        <v>3</v>
      </c>
      <c r="F973" s="166">
        <v>16.2</v>
      </c>
      <c r="G973" s="162">
        <v>45413</v>
      </c>
      <c r="H973" s="131">
        <f t="shared" si="45"/>
        <v>45413</v>
      </c>
      <c r="I973" s="166">
        <f t="shared" si="46"/>
        <v>48.599999999999994</v>
      </c>
      <c r="J973">
        <f t="shared" si="47"/>
        <v>2024</v>
      </c>
    </row>
    <row r="974" spans="1:10">
      <c r="A974" t="s">
        <v>383</v>
      </c>
      <c r="B974" t="s">
        <v>853</v>
      </c>
      <c r="C974" t="s">
        <v>87</v>
      </c>
      <c r="D974">
        <v>6065</v>
      </c>
      <c r="E974" s="130">
        <v>10</v>
      </c>
      <c r="F974" s="166">
        <v>2.41</v>
      </c>
      <c r="G974" s="162">
        <v>45413</v>
      </c>
      <c r="H974" s="131">
        <f t="shared" si="45"/>
        <v>45413</v>
      </c>
      <c r="I974" s="166">
        <f t="shared" si="46"/>
        <v>24.1</v>
      </c>
      <c r="J974">
        <f t="shared" si="47"/>
        <v>2024</v>
      </c>
    </row>
    <row r="975" spans="1:10">
      <c r="A975" t="s">
        <v>113</v>
      </c>
      <c r="B975" t="s">
        <v>1316</v>
      </c>
      <c r="C975" t="s">
        <v>87</v>
      </c>
      <c r="D975">
        <v>6076</v>
      </c>
      <c r="E975" s="130">
        <v>0.5</v>
      </c>
      <c r="F975" s="166">
        <v>42.5</v>
      </c>
      <c r="G975" s="162">
        <v>45413</v>
      </c>
      <c r="H975" s="131">
        <f t="shared" si="45"/>
        <v>45413</v>
      </c>
      <c r="I975" s="166">
        <f t="shared" si="46"/>
        <v>21.25</v>
      </c>
      <c r="J975">
        <f t="shared" si="47"/>
        <v>2024</v>
      </c>
    </row>
    <row r="976" spans="1:10">
      <c r="A976" t="s">
        <v>383</v>
      </c>
      <c r="B976" t="s">
        <v>825</v>
      </c>
      <c r="C976" t="s">
        <v>87</v>
      </c>
      <c r="D976">
        <v>1528</v>
      </c>
      <c r="E976" s="130">
        <v>7.5</v>
      </c>
      <c r="F976" s="166">
        <v>8.85</v>
      </c>
      <c r="G976" s="162">
        <v>45413</v>
      </c>
      <c r="H976" s="131">
        <f t="shared" si="45"/>
        <v>45413</v>
      </c>
      <c r="I976" s="166">
        <f t="shared" si="46"/>
        <v>66.375</v>
      </c>
      <c r="J976">
        <f t="shared" si="47"/>
        <v>2024</v>
      </c>
    </row>
    <row r="977" spans="1:10">
      <c r="A977" t="s">
        <v>383</v>
      </c>
      <c r="B977" t="s">
        <v>824</v>
      </c>
      <c r="C977" t="s">
        <v>87</v>
      </c>
      <c r="D977">
        <v>6422</v>
      </c>
      <c r="E977" s="130">
        <v>11</v>
      </c>
      <c r="F977" s="166">
        <v>12.3</v>
      </c>
      <c r="G977" s="162">
        <v>45413</v>
      </c>
      <c r="H977" s="131">
        <f t="shared" si="45"/>
        <v>45413</v>
      </c>
      <c r="I977" s="166">
        <f t="shared" si="46"/>
        <v>135.30000000000001</v>
      </c>
      <c r="J977">
        <f t="shared" si="47"/>
        <v>2024</v>
      </c>
    </row>
    <row r="978" spans="1:10">
      <c r="A978" t="s">
        <v>383</v>
      </c>
      <c r="B978" t="s">
        <v>828</v>
      </c>
      <c r="C978" t="s">
        <v>87</v>
      </c>
      <c r="D978">
        <v>6423</v>
      </c>
      <c r="E978" s="130">
        <v>3</v>
      </c>
      <c r="F978" s="166">
        <v>4.5999999999999996</v>
      </c>
      <c r="G978" s="162">
        <v>45413</v>
      </c>
      <c r="H978" s="131">
        <f t="shared" si="45"/>
        <v>45413</v>
      </c>
      <c r="I978" s="166">
        <f t="shared" si="46"/>
        <v>13.799999999999999</v>
      </c>
      <c r="J978">
        <f t="shared" si="47"/>
        <v>2024</v>
      </c>
    </row>
    <row r="979" spans="1:10">
      <c r="A979" t="s">
        <v>350</v>
      </c>
      <c r="B979" t="s">
        <v>1506</v>
      </c>
      <c r="C979" t="s">
        <v>87</v>
      </c>
      <c r="D979">
        <v>1979</v>
      </c>
      <c r="E979" s="130">
        <v>1</v>
      </c>
      <c r="F979" s="166">
        <v>53.18</v>
      </c>
      <c r="G979" s="162">
        <v>45413</v>
      </c>
      <c r="H979" s="131">
        <f t="shared" si="45"/>
        <v>45413</v>
      </c>
      <c r="I979" s="166">
        <f t="shared" si="46"/>
        <v>53.18</v>
      </c>
      <c r="J979">
        <f t="shared" si="47"/>
        <v>2024</v>
      </c>
    </row>
    <row r="980" spans="1:10">
      <c r="A980" t="s">
        <v>350</v>
      </c>
      <c r="B980" t="s">
        <v>1494</v>
      </c>
      <c r="C980" t="s">
        <v>87</v>
      </c>
      <c r="D980">
        <v>1963</v>
      </c>
      <c r="E980" s="130">
        <v>1</v>
      </c>
      <c r="F980" s="166">
        <v>88</v>
      </c>
      <c r="G980" s="162">
        <v>45413</v>
      </c>
      <c r="H980" s="131">
        <f t="shared" si="45"/>
        <v>45413</v>
      </c>
      <c r="I980" s="166">
        <f t="shared" si="46"/>
        <v>88</v>
      </c>
      <c r="J980">
        <f t="shared" si="47"/>
        <v>2024</v>
      </c>
    </row>
    <row r="981" spans="1:10">
      <c r="A981" t="s">
        <v>350</v>
      </c>
      <c r="B981" t="s">
        <v>352</v>
      </c>
      <c r="C981" t="s">
        <v>87</v>
      </c>
      <c r="D981">
        <v>1975</v>
      </c>
      <c r="E981" s="130">
        <v>1</v>
      </c>
      <c r="F981" s="166">
        <v>79.61</v>
      </c>
      <c r="G981" s="162">
        <v>45413</v>
      </c>
      <c r="H981" s="131">
        <f t="shared" si="45"/>
        <v>45413</v>
      </c>
      <c r="I981" s="166">
        <f t="shared" si="46"/>
        <v>79.61</v>
      </c>
      <c r="J981">
        <f t="shared" si="47"/>
        <v>2024</v>
      </c>
    </row>
    <row r="982" spans="1:10">
      <c r="A982" t="s">
        <v>350</v>
      </c>
      <c r="B982" t="s">
        <v>353</v>
      </c>
      <c r="C982" t="s">
        <v>87</v>
      </c>
      <c r="D982">
        <v>1976</v>
      </c>
      <c r="E982" s="130">
        <v>2</v>
      </c>
      <c r="F982" s="166">
        <v>82.46</v>
      </c>
      <c r="G982" s="162">
        <v>45413</v>
      </c>
      <c r="H982" s="131">
        <f t="shared" si="45"/>
        <v>45413</v>
      </c>
      <c r="I982" s="166">
        <f t="shared" si="46"/>
        <v>164.92</v>
      </c>
      <c r="J982">
        <f t="shared" si="47"/>
        <v>2024</v>
      </c>
    </row>
    <row r="983" spans="1:10">
      <c r="A983" t="s">
        <v>383</v>
      </c>
      <c r="B983" t="s">
        <v>836</v>
      </c>
      <c r="C983" t="s">
        <v>87</v>
      </c>
      <c r="D983">
        <v>2728</v>
      </c>
      <c r="E983" s="130">
        <v>10</v>
      </c>
      <c r="F983" s="166">
        <v>15.75</v>
      </c>
      <c r="G983" s="162">
        <v>45413</v>
      </c>
      <c r="H983" s="131">
        <f t="shared" si="45"/>
        <v>45413</v>
      </c>
      <c r="I983" s="166">
        <f t="shared" si="46"/>
        <v>157.5</v>
      </c>
      <c r="J983">
        <f t="shared" si="47"/>
        <v>2024</v>
      </c>
    </row>
    <row r="984" spans="1:10">
      <c r="A984" t="s">
        <v>383</v>
      </c>
      <c r="B984" t="s">
        <v>829</v>
      </c>
      <c r="C984" t="s">
        <v>87</v>
      </c>
      <c r="D984">
        <v>6420</v>
      </c>
      <c r="E984" s="130">
        <v>10</v>
      </c>
      <c r="F984" s="166">
        <v>8.6999999999999993</v>
      </c>
      <c r="G984" s="162">
        <v>45413</v>
      </c>
      <c r="H984" s="131">
        <f t="shared" si="45"/>
        <v>45413</v>
      </c>
      <c r="I984" s="166">
        <f t="shared" si="46"/>
        <v>87</v>
      </c>
      <c r="J984">
        <f t="shared" si="47"/>
        <v>2024</v>
      </c>
    </row>
    <row r="985" spans="1:10">
      <c r="A985" t="s">
        <v>383</v>
      </c>
      <c r="B985" t="s">
        <v>859</v>
      </c>
      <c r="C985" t="s">
        <v>87</v>
      </c>
      <c r="D985">
        <v>6421</v>
      </c>
      <c r="E985" s="130">
        <v>10</v>
      </c>
      <c r="F985" s="166">
        <v>13.4</v>
      </c>
      <c r="G985" s="162">
        <v>45413</v>
      </c>
      <c r="H985" s="131">
        <f t="shared" si="45"/>
        <v>45413</v>
      </c>
      <c r="I985" s="166">
        <f t="shared" si="46"/>
        <v>134</v>
      </c>
      <c r="J985">
        <f t="shared" si="47"/>
        <v>2024</v>
      </c>
    </row>
    <row r="986" spans="1:10">
      <c r="A986" t="s">
        <v>383</v>
      </c>
      <c r="B986" t="s">
        <v>852</v>
      </c>
      <c r="C986" t="s">
        <v>87</v>
      </c>
      <c r="D986">
        <v>2726</v>
      </c>
      <c r="E986" s="130">
        <v>10</v>
      </c>
      <c r="F986" s="166">
        <v>10</v>
      </c>
      <c r="G986" s="162">
        <v>45413</v>
      </c>
      <c r="H986" s="131">
        <f t="shared" si="45"/>
        <v>45413</v>
      </c>
      <c r="I986" s="166">
        <f t="shared" si="46"/>
        <v>100</v>
      </c>
      <c r="J986">
        <f t="shared" si="47"/>
        <v>2024</v>
      </c>
    </row>
    <row r="987" spans="1:10">
      <c r="A987" t="s">
        <v>113</v>
      </c>
      <c r="B987" t="s">
        <v>1312</v>
      </c>
      <c r="C987" t="s">
        <v>87</v>
      </c>
      <c r="D987">
        <v>6425</v>
      </c>
      <c r="E987" s="130">
        <v>6</v>
      </c>
      <c r="F987" s="166">
        <v>18.899999999999999</v>
      </c>
      <c r="G987" s="162">
        <v>45413</v>
      </c>
      <c r="H987" s="131">
        <f t="shared" si="45"/>
        <v>45413</v>
      </c>
      <c r="I987" s="166">
        <f t="shared" si="46"/>
        <v>113.39999999999999</v>
      </c>
      <c r="J987">
        <f t="shared" si="47"/>
        <v>2024</v>
      </c>
    </row>
    <row r="988" spans="1:10">
      <c r="A988" t="s">
        <v>396</v>
      </c>
      <c r="B988" t="s">
        <v>1389</v>
      </c>
      <c r="C988" t="s">
        <v>87</v>
      </c>
      <c r="D988">
        <v>1852</v>
      </c>
      <c r="E988" s="130">
        <v>3</v>
      </c>
      <c r="F988" s="166">
        <v>21.97</v>
      </c>
      <c r="G988" s="162">
        <v>45413</v>
      </c>
      <c r="H988" s="131">
        <f t="shared" si="45"/>
        <v>45413</v>
      </c>
      <c r="I988" s="166">
        <f t="shared" si="46"/>
        <v>65.91</v>
      </c>
      <c r="J988">
        <f t="shared" si="47"/>
        <v>2024</v>
      </c>
    </row>
    <row r="989" spans="1:10">
      <c r="A989" t="s">
        <v>396</v>
      </c>
      <c r="B989" t="s">
        <v>1378</v>
      </c>
      <c r="C989" t="s">
        <v>87</v>
      </c>
      <c r="D989">
        <v>1841</v>
      </c>
      <c r="E989" s="130">
        <v>4</v>
      </c>
      <c r="F989" s="166">
        <v>21.6</v>
      </c>
      <c r="G989" s="162">
        <v>45413</v>
      </c>
      <c r="H989" s="131">
        <f t="shared" si="45"/>
        <v>45413</v>
      </c>
      <c r="I989" s="166">
        <f t="shared" si="46"/>
        <v>86.4</v>
      </c>
      <c r="J989">
        <f t="shared" si="47"/>
        <v>2024</v>
      </c>
    </row>
    <row r="990" spans="1:10">
      <c r="A990" t="s">
        <v>396</v>
      </c>
      <c r="B990" t="s">
        <v>1391</v>
      </c>
      <c r="C990" t="s">
        <v>87</v>
      </c>
      <c r="D990">
        <v>1854</v>
      </c>
      <c r="E990" s="130">
        <v>3</v>
      </c>
      <c r="F990" s="166">
        <v>29.04</v>
      </c>
      <c r="G990" s="162">
        <v>45413</v>
      </c>
      <c r="H990" s="131">
        <f t="shared" si="45"/>
        <v>45413</v>
      </c>
      <c r="I990" s="166">
        <f t="shared" si="46"/>
        <v>87.12</v>
      </c>
      <c r="J990">
        <f t="shared" si="47"/>
        <v>2024</v>
      </c>
    </row>
    <row r="991" spans="1:10">
      <c r="A991" t="s">
        <v>396</v>
      </c>
      <c r="B991" t="s">
        <v>1377</v>
      </c>
      <c r="C991" t="s">
        <v>87</v>
      </c>
      <c r="D991">
        <v>1840</v>
      </c>
      <c r="E991" s="130">
        <v>4</v>
      </c>
      <c r="F991" s="166">
        <v>19.07</v>
      </c>
      <c r="G991" s="162">
        <v>45413</v>
      </c>
      <c r="H991" s="131">
        <f t="shared" si="45"/>
        <v>45413</v>
      </c>
      <c r="I991" s="166">
        <f t="shared" si="46"/>
        <v>76.28</v>
      </c>
      <c r="J991">
        <f t="shared" si="47"/>
        <v>2024</v>
      </c>
    </row>
    <row r="992" spans="1:10">
      <c r="A992" t="s">
        <v>396</v>
      </c>
      <c r="B992" t="s">
        <v>1379</v>
      </c>
      <c r="C992" t="s">
        <v>87</v>
      </c>
      <c r="D992">
        <v>1842</v>
      </c>
      <c r="E992" s="130">
        <v>3</v>
      </c>
      <c r="F992" s="166">
        <v>29.04</v>
      </c>
      <c r="G992" s="162">
        <v>45413</v>
      </c>
      <c r="H992" s="131">
        <f t="shared" si="45"/>
        <v>45413</v>
      </c>
      <c r="I992" s="166">
        <f t="shared" si="46"/>
        <v>87.12</v>
      </c>
      <c r="J992">
        <f t="shared" si="47"/>
        <v>2024</v>
      </c>
    </row>
    <row r="993" spans="1:10">
      <c r="A993" t="s">
        <v>396</v>
      </c>
      <c r="B993" t="s">
        <v>1372</v>
      </c>
      <c r="C993" t="s">
        <v>87</v>
      </c>
      <c r="D993">
        <v>1835</v>
      </c>
      <c r="E993" s="130">
        <v>2</v>
      </c>
      <c r="F993" s="166">
        <v>27</v>
      </c>
      <c r="G993" s="162">
        <v>45413</v>
      </c>
      <c r="H993" s="131">
        <f t="shared" si="45"/>
        <v>45413</v>
      </c>
      <c r="I993" s="166">
        <f t="shared" si="46"/>
        <v>54</v>
      </c>
      <c r="J993">
        <f t="shared" si="47"/>
        <v>2024</v>
      </c>
    </row>
    <row r="994" spans="1:10">
      <c r="A994" t="s">
        <v>396</v>
      </c>
      <c r="B994" t="s">
        <v>1371</v>
      </c>
      <c r="C994" t="s">
        <v>87</v>
      </c>
      <c r="D994">
        <v>1834</v>
      </c>
      <c r="E994" s="130">
        <v>1</v>
      </c>
      <c r="F994" s="166">
        <v>27</v>
      </c>
      <c r="G994" s="162">
        <v>45413</v>
      </c>
      <c r="H994" s="131">
        <f t="shared" si="45"/>
        <v>45413</v>
      </c>
      <c r="I994" s="166">
        <f t="shared" si="46"/>
        <v>27</v>
      </c>
      <c r="J994">
        <f t="shared" si="47"/>
        <v>2024</v>
      </c>
    </row>
    <row r="995" spans="1:10">
      <c r="A995" t="s">
        <v>396</v>
      </c>
      <c r="B995" t="s">
        <v>1370</v>
      </c>
      <c r="C995" t="s">
        <v>87</v>
      </c>
      <c r="D995">
        <v>1833</v>
      </c>
      <c r="E995" s="130">
        <v>1</v>
      </c>
      <c r="F995" s="166">
        <v>27</v>
      </c>
      <c r="G995" s="162">
        <v>45413</v>
      </c>
      <c r="H995" s="131">
        <f t="shared" si="45"/>
        <v>45413</v>
      </c>
      <c r="I995" s="166">
        <f t="shared" si="46"/>
        <v>27</v>
      </c>
      <c r="J995">
        <f t="shared" si="47"/>
        <v>2024</v>
      </c>
    </row>
    <row r="996" spans="1:10">
      <c r="A996" t="s">
        <v>350</v>
      </c>
      <c r="B996" t="s">
        <v>1433</v>
      </c>
      <c r="C996" t="s">
        <v>87</v>
      </c>
      <c r="D996">
        <v>1902</v>
      </c>
      <c r="E996" s="130">
        <v>2</v>
      </c>
      <c r="F996" s="166">
        <v>49.27</v>
      </c>
      <c r="G996" s="162">
        <v>45413</v>
      </c>
      <c r="H996" s="131">
        <f t="shared" si="45"/>
        <v>45413</v>
      </c>
      <c r="I996" s="166">
        <f t="shared" si="46"/>
        <v>98.54</v>
      </c>
      <c r="J996">
        <f t="shared" si="47"/>
        <v>2024</v>
      </c>
    </row>
    <row r="997" spans="1:10">
      <c r="A997" t="s">
        <v>350</v>
      </c>
      <c r="B997" t="s">
        <v>1487</v>
      </c>
      <c r="C997" t="s">
        <v>87</v>
      </c>
      <c r="D997">
        <v>1956</v>
      </c>
      <c r="E997" s="130">
        <v>2</v>
      </c>
      <c r="F997" s="166">
        <v>13.9</v>
      </c>
      <c r="G997" s="162">
        <v>45413</v>
      </c>
      <c r="H997" s="131">
        <f t="shared" si="45"/>
        <v>45413</v>
      </c>
      <c r="I997" s="166">
        <f t="shared" si="46"/>
        <v>27.8</v>
      </c>
      <c r="J997">
        <f t="shared" si="47"/>
        <v>2024</v>
      </c>
    </row>
    <row r="998" spans="1:10">
      <c r="A998" t="s">
        <v>114</v>
      </c>
      <c r="B998" t="s">
        <v>1009</v>
      </c>
      <c r="C998" t="s">
        <v>87</v>
      </c>
      <c r="D998">
        <v>6550</v>
      </c>
      <c r="E998" s="130">
        <v>3</v>
      </c>
      <c r="F998" s="166">
        <v>6.5</v>
      </c>
      <c r="G998" s="162">
        <v>45413</v>
      </c>
      <c r="H998" s="131">
        <f t="shared" si="45"/>
        <v>45413</v>
      </c>
      <c r="I998" s="166">
        <f t="shared" si="46"/>
        <v>19.5</v>
      </c>
      <c r="J998">
        <f t="shared" si="47"/>
        <v>2024</v>
      </c>
    </row>
    <row r="999" spans="1:10">
      <c r="A999" t="s">
        <v>350</v>
      </c>
      <c r="B999" t="s">
        <v>1460</v>
      </c>
      <c r="C999" t="s">
        <v>87</v>
      </c>
      <c r="D999">
        <v>1929</v>
      </c>
      <c r="E999" s="130">
        <v>4</v>
      </c>
      <c r="F999" s="166">
        <v>28.18</v>
      </c>
      <c r="G999" s="162">
        <v>45413</v>
      </c>
      <c r="H999" s="131">
        <f t="shared" si="45"/>
        <v>45413</v>
      </c>
      <c r="I999" s="166">
        <f t="shared" si="46"/>
        <v>112.72</v>
      </c>
      <c r="J999">
        <f t="shared" si="47"/>
        <v>2024</v>
      </c>
    </row>
    <row r="1000" spans="1:10">
      <c r="A1000" t="s">
        <v>118</v>
      </c>
      <c r="B1000" t="s">
        <v>953</v>
      </c>
      <c r="C1000" t="s">
        <v>87</v>
      </c>
      <c r="D1000">
        <v>6526</v>
      </c>
      <c r="E1000" s="130">
        <v>7</v>
      </c>
      <c r="F1000" s="166">
        <v>5.22</v>
      </c>
      <c r="G1000" s="162">
        <v>45413</v>
      </c>
      <c r="H1000" s="131">
        <f t="shared" si="45"/>
        <v>45413</v>
      </c>
      <c r="I1000" s="166">
        <f t="shared" si="46"/>
        <v>36.54</v>
      </c>
      <c r="J1000">
        <f t="shared" si="47"/>
        <v>2024</v>
      </c>
    </row>
    <row r="1001" spans="1:10">
      <c r="A1001" t="s">
        <v>118</v>
      </c>
      <c r="B1001" t="s">
        <v>253</v>
      </c>
      <c r="C1001" t="s">
        <v>87</v>
      </c>
      <c r="D1001">
        <v>1626</v>
      </c>
      <c r="E1001" s="130">
        <v>1</v>
      </c>
      <c r="F1001" s="166">
        <v>133.94999999999999</v>
      </c>
      <c r="G1001" s="162">
        <v>45413</v>
      </c>
      <c r="H1001" s="131">
        <f t="shared" si="45"/>
        <v>45413</v>
      </c>
      <c r="I1001" s="166">
        <f t="shared" si="46"/>
        <v>133.94999999999999</v>
      </c>
      <c r="J1001">
        <f t="shared" si="47"/>
        <v>2024</v>
      </c>
    </row>
    <row r="1002" spans="1:10">
      <c r="A1002" t="s">
        <v>1565</v>
      </c>
      <c r="B1002" t="s">
        <v>1577</v>
      </c>
      <c r="C1002" t="s">
        <v>87</v>
      </c>
      <c r="D1002">
        <v>2044</v>
      </c>
      <c r="E1002" s="130">
        <v>1</v>
      </c>
      <c r="F1002" s="166">
        <v>25.35</v>
      </c>
      <c r="G1002" s="162">
        <v>45413</v>
      </c>
      <c r="H1002" s="131">
        <f t="shared" si="45"/>
        <v>45413</v>
      </c>
      <c r="I1002" s="166">
        <f t="shared" si="46"/>
        <v>25.35</v>
      </c>
      <c r="J1002">
        <f t="shared" si="47"/>
        <v>2024</v>
      </c>
    </row>
    <row r="1003" spans="1:10">
      <c r="A1003" t="s">
        <v>1565</v>
      </c>
      <c r="B1003" t="s">
        <v>1580</v>
      </c>
      <c r="C1003" t="s">
        <v>87</v>
      </c>
      <c r="D1003">
        <v>2047</v>
      </c>
      <c r="E1003" s="130">
        <v>0.5</v>
      </c>
      <c r="F1003" s="166">
        <v>29</v>
      </c>
      <c r="G1003" s="162">
        <v>45413</v>
      </c>
      <c r="H1003" s="131">
        <f t="shared" si="45"/>
        <v>45413</v>
      </c>
      <c r="I1003" s="166">
        <f t="shared" si="46"/>
        <v>14.5</v>
      </c>
      <c r="J1003">
        <f t="shared" si="47"/>
        <v>2024</v>
      </c>
    </row>
    <row r="1004" spans="1:10">
      <c r="A1004" t="s">
        <v>1565</v>
      </c>
      <c r="B1004" t="s">
        <v>1579</v>
      </c>
      <c r="C1004" t="s">
        <v>87</v>
      </c>
      <c r="D1004">
        <v>2046</v>
      </c>
      <c r="E1004" s="130">
        <v>1</v>
      </c>
      <c r="F1004" s="166">
        <v>31.15</v>
      </c>
      <c r="G1004" s="162">
        <v>45413</v>
      </c>
      <c r="H1004" s="131">
        <f t="shared" si="45"/>
        <v>45413</v>
      </c>
      <c r="I1004" s="166">
        <f t="shared" si="46"/>
        <v>31.15</v>
      </c>
      <c r="J1004">
        <f t="shared" si="47"/>
        <v>2024</v>
      </c>
    </row>
    <row r="1005" spans="1:10">
      <c r="A1005" t="s">
        <v>1565</v>
      </c>
      <c r="B1005" t="s">
        <v>1588</v>
      </c>
      <c r="C1005" t="s">
        <v>87</v>
      </c>
      <c r="D1005">
        <v>2056</v>
      </c>
      <c r="E1005" s="130">
        <v>2</v>
      </c>
      <c r="F1005" s="166">
        <v>31.96</v>
      </c>
      <c r="G1005" s="162">
        <v>45413</v>
      </c>
      <c r="H1005" s="131">
        <f t="shared" si="45"/>
        <v>45413</v>
      </c>
      <c r="I1005" s="166">
        <f t="shared" si="46"/>
        <v>63.92</v>
      </c>
      <c r="J1005">
        <f t="shared" si="47"/>
        <v>2024</v>
      </c>
    </row>
    <row r="1006" spans="1:10">
      <c r="A1006" t="s">
        <v>1565</v>
      </c>
      <c r="B1006" t="s">
        <v>1587</v>
      </c>
      <c r="C1006" t="s">
        <v>87</v>
      </c>
      <c r="D1006">
        <v>2055</v>
      </c>
      <c r="E1006" s="130">
        <v>1</v>
      </c>
      <c r="F1006" s="166">
        <v>31.3</v>
      </c>
      <c r="G1006" s="162">
        <v>45413</v>
      </c>
      <c r="H1006" s="131">
        <f t="shared" si="45"/>
        <v>45413</v>
      </c>
      <c r="I1006" s="166">
        <f t="shared" si="46"/>
        <v>31.3</v>
      </c>
      <c r="J1006">
        <f t="shared" si="47"/>
        <v>2024</v>
      </c>
    </row>
    <row r="1007" spans="1:10">
      <c r="A1007" t="s">
        <v>1565</v>
      </c>
      <c r="B1007" t="s">
        <v>1576</v>
      </c>
      <c r="C1007" t="s">
        <v>87</v>
      </c>
      <c r="D1007">
        <v>6531</v>
      </c>
      <c r="E1007" s="130">
        <v>0.5</v>
      </c>
      <c r="F1007" s="166">
        <v>33.11</v>
      </c>
      <c r="G1007" s="162">
        <v>45413</v>
      </c>
      <c r="H1007" s="131">
        <f t="shared" si="45"/>
        <v>45413</v>
      </c>
      <c r="I1007" s="166">
        <f t="shared" si="46"/>
        <v>16.555</v>
      </c>
      <c r="J1007">
        <f t="shared" si="47"/>
        <v>2024</v>
      </c>
    </row>
    <row r="1008" spans="1:10">
      <c r="A1008" t="s">
        <v>1565</v>
      </c>
      <c r="B1008" t="s">
        <v>1566</v>
      </c>
      <c r="C1008" t="s">
        <v>87</v>
      </c>
      <c r="D1008">
        <v>2039</v>
      </c>
      <c r="E1008" s="130">
        <v>1</v>
      </c>
      <c r="F1008" s="166">
        <v>32.14</v>
      </c>
      <c r="G1008" s="162">
        <v>45413</v>
      </c>
      <c r="H1008" s="131">
        <f t="shared" si="45"/>
        <v>45413</v>
      </c>
      <c r="I1008" s="166">
        <f t="shared" si="46"/>
        <v>32.14</v>
      </c>
      <c r="J1008">
        <f t="shared" si="47"/>
        <v>2024</v>
      </c>
    </row>
    <row r="1009" spans="1:10">
      <c r="A1009" t="s">
        <v>1565</v>
      </c>
      <c r="B1009" t="s">
        <v>1573</v>
      </c>
      <c r="C1009" t="s">
        <v>87</v>
      </c>
      <c r="D1009">
        <v>6532</v>
      </c>
      <c r="E1009" s="130">
        <v>2</v>
      </c>
      <c r="F1009" s="166">
        <v>28.18</v>
      </c>
      <c r="G1009" s="162">
        <v>45413</v>
      </c>
      <c r="H1009" s="131">
        <f t="shared" si="45"/>
        <v>45413</v>
      </c>
      <c r="I1009" s="166">
        <f t="shared" si="46"/>
        <v>56.36</v>
      </c>
      <c r="J1009">
        <f t="shared" si="47"/>
        <v>2024</v>
      </c>
    </row>
    <row r="1010" spans="1:10">
      <c r="A1010" t="s">
        <v>1565</v>
      </c>
      <c r="B1010" t="s">
        <v>1568</v>
      </c>
      <c r="C1010" t="s">
        <v>87</v>
      </c>
      <c r="D1010">
        <v>2041</v>
      </c>
      <c r="E1010" s="130">
        <v>0.5</v>
      </c>
      <c r="F1010" s="166">
        <v>32.31</v>
      </c>
      <c r="G1010" s="162">
        <v>45413</v>
      </c>
      <c r="H1010" s="131">
        <f t="shared" si="45"/>
        <v>45413</v>
      </c>
      <c r="I1010" s="166">
        <f t="shared" si="46"/>
        <v>16.155000000000001</v>
      </c>
      <c r="J1010">
        <f t="shared" si="47"/>
        <v>2024</v>
      </c>
    </row>
    <row r="1011" spans="1:10">
      <c r="A1011" t="s">
        <v>120</v>
      </c>
      <c r="B1011" t="s">
        <v>1410</v>
      </c>
      <c r="C1011" t="s">
        <v>87</v>
      </c>
      <c r="D1011">
        <v>1879</v>
      </c>
      <c r="E1011" s="130">
        <v>1</v>
      </c>
      <c r="F1011" s="166">
        <v>20.52</v>
      </c>
      <c r="G1011" s="162">
        <v>45413</v>
      </c>
      <c r="H1011" s="131">
        <f t="shared" si="45"/>
        <v>45413</v>
      </c>
      <c r="I1011" s="166">
        <f t="shared" si="46"/>
        <v>20.52</v>
      </c>
      <c r="J1011">
        <f t="shared" si="47"/>
        <v>2024</v>
      </c>
    </row>
    <row r="1012" spans="1:10">
      <c r="A1012" t="s">
        <v>120</v>
      </c>
      <c r="B1012" t="s">
        <v>1421</v>
      </c>
      <c r="C1012" t="s">
        <v>87</v>
      </c>
      <c r="D1012">
        <v>1889</v>
      </c>
      <c r="E1012" s="130">
        <v>1</v>
      </c>
      <c r="F1012" s="166">
        <v>6.81</v>
      </c>
      <c r="G1012" s="162">
        <v>45413</v>
      </c>
      <c r="H1012" s="131">
        <f t="shared" si="45"/>
        <v>45413</v>
      </c>
      <c r="I1012" s="166">
        <f t="shared" si="46"/>
        <v>6.81</v>
      </c>
      <c r="J1012">
        <f t="shared" si="47"/>
        <v>2024</v>
      </c>
    </row>
    <row r="1013" spans="1:10">
      <c r="A1013" t="s">
        <v>120</v>
      </c>
      <c r="B1013" t="s">
        <v>347</v>
      </c>
      <c r="C1013" t="s">
        <v>87</v>
      </c>
      <c r="D1013">
        <v>1890</v>
      </c>
      <c r="E1013" s="130">
        <v>1</v>
      </c>
      <c r="F1013" s="166">
        <v>13.1</v>
      </c>
      <c r="G1013" s="162">
        <v>45413</v>
      </c>
      <c r="H1013" s="131">
        <f t="shared" si="45"/>
        <v>45413</v>
      </c>
      <c r="I1013" s="166">
        <f t="shared" si="46"/>
        <v>13.1</v>
      </c>
      <c r="J1013">
        <f t="shared" si="47"/>
        <v>2024</v>
      </c>
    </row>
    <row r="1014" spans="1:10">
      <c r="A1014" t="s">
        <v>120</v>
      </c>
      <c r="B1014" t="s">
        <v>1414</v>
      </c>
      <c r="C1014" t="s">
        <v>87</v>
      </c>
      <c r="D1014">
        <v>1884</v>
      </c>
      <c r="E1014" s="130">
        <v>1</v>
      </c>
      <c r="F1014" s="166">
        <v>7.81</v>
      </c>
      <c r="G1014" s="162">
        <v>45413</v>
      </c>
      <c r="H1014" s="131">
        <f t="shared" si="45"/>
        <v>45413</v>
      </c>
      <c r="I1014" s="166">
        <f t="shared" si="46"/>
        <v>7.81</v>
      </c>
      <c r="J1014">
        <f t="shared" si="47"/>
        <v>2024</v>
      </c>
    </row>
    <row r="1015" spans="1:10">
      <c r="A1015" t="s">
        <v>120</v>
      </c>
      <c r="B1015" t="s">
        <v>343</v>
      </c>
      <c r="C1015" t="s">
        <v>87</v>
      </c>
      <c r="D1015">
        <v>1883</v>
      </c>
      <c r="E1015" s="130">
        <v>2</v>
      </c>
      <c r="F1015" s="166">
        <v>7.74</v>
      </c>
      <c r="G1015" s="162">
        <v>45413</v>
      </c>
      <c r="H1015" s="131">
        <f t="shared" si="45"/>
        <v>45413</v>
      </c>
      <c r="I1015" s="166">
        <f t="shared" si="46"/>
        <v>15.48</v>
      </c>
      <c r="J1015">
        <f t="shared" si="47"/>
        <v>2024</v>
      </c>
    </row>
    <row r="1016" spans="1:10">
      <c r="A1016" t="s">
        <v>120</v>
      </c>
      <c r="B1016" t="s">
        <v>1409</v>
      </c>
      <c r="C1016" t="s">
        <v>87</v>
      </c>
      <c r="D1016">
        <v>1878</v>
      </c>
      <c r="E1016" s="130">
        <v>6</v>
      </c>
      <c r="F1016" s="166">
        <v>31</v>
      </c>
      <c r="G1016" s="162">
        <v>45413</v>
      </c>
      <c r="H1016" s="131">
        <f t="shared" si="45"/>
        <v>45413</v>
      </c>
      <c r="I1016" s="166">
        <f t="shared" si="46"/>
        <v>186</v>
      </c>
      <c r="J1016">
        <f t="shared" si="47"/>
        <v>2024</v>
      </c>
    </row>
    <row r="1017" spans="1:10">
      <c r="A1017" t="s">
        <v>120</v>
      </c>
      <c r="B1017" t="s">
        <v>1417</v>
      </c>
      <c r="C1017" t="s">
        <v>87</v>
      </c>
      <c r="D1017">
        <v>1886</v>
      </c>
      <c r="E1017" s="130">
        <v>20</v>
      </c>
      <c r="F1017" s="166">
        <v>10.51</v>
      </c>
      <c r="G1017" s="162">
        <v>45413</v>
      </c>
      <c r="H1017" s="131">
        <f t="shared" si="45"/>
        <v>45413</v>
      </c>
      <c r="I1017" s="166">
        <f t="shared" si="46"/>
        <v>210.2</v>
      </c>
      <c r="J1017">
        <f t="shared" si="47"/>
        <v>2024</v>
      </c>
    </row>
    <row r="1018" spans="1:10">
      <c r="A1018" t="s">
        <v>120</v>
      </c>
      <c r="B1018" t="s">
        <v>1412</v>
      </c>
      <c r="C1018" t="s">
        <v>87</v>
      </c>
      <c r="D1018">
        <v>1882</v>
      </c>
      <c r="E1018" s="130">
        <v>6</v>
      </c>
      <c r="F1018" s="166">
        <v>10.78</v>
      </c>
      <c r="G1018" s="162">
        <v>45413</v>
      </c>
      <c r="H1018" s="131">
        <f t="shared" si="45"/>
        <v>45413</v>
      </c>
      <c r="I1018" s="166">
        <f t="shared" si="46"/>
        <v>64.679999999999993</v>
      </c>
      <c r="J1018">
        <f t="shared" si="47"/>
        <v>2024</v>
      </c>
    </row>
    <row r="1019" spans="1:10">
      <c r="A1019" t="s">
        <v>120</v>
      </c>
      <c r="B1019" t="s">
        <v>1406</v>
      </c>
      <c r="C1019" t="s">
        <v>87</v>
      </c>
      <c r="D1019">
        <v>1876</v>
      </c>
      <c r="E1019" s="130">
        <v>18</v>
      </c>
      <c r="F1019" s="166">
        <v>24.39</v>
      </c>
      <c r="G1019" s="162">
        <v>45413</v>
      </c>
      <c r="H1019" s="131">
        <f t="shared" si="45"/>
        <v>45413</v>
      </c>
      <c r="I1019" s="166">
        <f t="shared" si="46"/>
        <v>439.02</v>
      </c>
      <c r="J1019">
        <f t="shared" si="47"/>
        <v>2024</v>
      </c>
    </row>
    <row r="1020" spans="1:10">
      <c r="A1020" t="s">
        <v>120</v>
      </c>
      <c r="B1020" t="s">
        <v>1422</v>
      </c>
      <c r="C1020" t="s">
        <v>87</v>
      </c>
      <c r="D1020">
        <v>1891</v>
      </c>
      <c r="E1020" s="130">
        <v>2</v>
      </c>
      <c r="F1020" s="166">
        <v>28.9</v>
      </c>
      <c r="G1020" s="162">
        <v>45413</v>
      </c>
      <c r="H1020" s="131">
        <f t="shared" si="45"/>
        <v>45413</v>
      </c>
      <c r="I1020" s="166">
        <f t="shared" si="46"/>
        <v>57.8</v>
      </c>
      <c r="J1020">
        <f t="shared" si="47"/>
        <v>2024</v>
      </c>
    </row>
    <row r="1021" spans="1:10">
      <c r="A1021" t="s">
        <v>120</v>
      </c>
      <c r="B1021" t="s">
        <v>1424</v>
      </c>
      <c r="C1021" t="s">
        <v>87</v>
      </c>
      <c r="D1021">
        <v>1894</v>
      </c>
      <c r="E1021" s="130">
        <v>4</v>
      </c>
      <c r="F1021" s="166">
        <v>29</v>
      </c>
      <c r="G1021" s="162">
        <v>45413</v>
      </c>
      <c r="H1021" s="131">
        <f t="shared" si="45"/>
        <v>45413</v>
      </c>
      <c r="I1021" s="166">
        <f t="shared" si="46"/>
        <v>116</v>
      </c>
      <c r="J1021">
        <f t="shared" si="47"/>
        <v>2024</v>
      </c>
    </row>
    <row r="1022" spans="1:10">
      <c r="A1022" t="s">
        <v>120</v>
      </c>
      <c r="B1022" t="s">
        <v>1429</v>
      </c>
      <c r="C1022" t="s">
        <v>87</v>
      </c>
      <c r="D1022">
        <v>6082</v>
      </c>
      <c r="E1022" s="130">
        <v>3</v>
      </c>
      <c r="F1022" s="166">
        <v>38.42</v>
      </c>
      <c r="G1022" s="162">
        <v>45413</v>
      </c>
      <c r="H1022" s="131">
        <f t="shared" si="45"/>
        <v>45413</v>
      </c>
      <c r="I1022" s="166">
        <f t="shared" si="46"/>
        <v>115.26</v>
      </c>
      <c r="J1022">
        <f t="shared" si="47"/>
        <v>2024</v>
      </c>
    </row>
    <row r="1023" spans="1:10">
      <c r="A1023" t="s">
        <v>120</v>
      </c>
      <c r="B1023" t="s">
        <v>1427</v>
      </c>
      <c r="C1023" t="s">
        <v>87</v>
      </c>
      <c r="D1023">
        <v>2179</v>
      </c>
      <c r="E1023" s="130">
        <v>3</v>
      </c>
      <c r="F1023" s="166">
        <v>35.68</v>
      </c>
      <c r="G1023" s="162">
        <v>45413</v>
      </c>
      <c r="H1023" s="131">
        <f t="shared" si="45"/>
        <v>45413</v>
      </c>
      <c r="I1023" s="166">
        <f t="shared" si="46"/>
        <v>107.03999999999999</v>
      </c>
      <c r="J1023">
        <f t="shared" si="47"/>
        <v>2024</v>
      </c>
    </row>
    <row r="1024" spans="1:10">
      <c r="A1024" t="s">
        <v>120</v>
      </c>
      <c r="B1024" t="s">
        <v>1428</v>
      </c>
      <c r="C1024" t="s">
        <v>87</v>
      </c>
      <c r="D1024">
        <v>2181</v>
      </c>
      <c r="E1024" s="130">
        <v>2</v>
      </c>
      <c r="F1024" s="166">
        <v>30.74</v>
      </c>
      <c r="G1024" s="162">
        <v>45413</v>
      </c>
      <c r="H1024" s="131">
        <f t="shared" si="45"/>
        <v>45413</v>
      </c>
      <c r="I1024" s="166">
        <f t="shared" si="46"/>
        <v>61.48</v>
      </c>
      <c r="J1024">
        <f t="shared" si="47"/>
        <v>2024</v>
      </c>
    </row>
    <row r="1025" spans="1:10">
      <c r="A1025" t="s">
        <v>120</v>
      </c>
      <c r="B1025" t="s">
        <v>1656</v>
      </c>
      <c r="C1025" t="s">
        <v>87</v>
      </c>
      <c r="D1025">
        <v>6539</v>
      </c>
      <c r="E1025" s="130">
        <v>3</v>
      </c>
      <c r="F1025" s="166">
        <v>3.08</v>
      </c>
      <c r="G1025" s="162">
        <v>45413</v>
      </c>
      <c r="H1025" s="131">
        <f t="shared" si="45"/>
        <v>45413</v>
      </c>
      <c r="I1025" s="166">
        <f t="shared" si="46"/>
        <v>9.24</v>
      </c>
      <c r="J1025">
        <f t="shared" si="47"/>
        <v>2024</v>
      </c>
    </row>
    <row r="1026" spans="1:10">
      <c r="A1026" t="s">
        <v>120</v>
      </c>
      <c r="B1026" t="s">
        <v>1426</v>
      </c>
      <c r="C1026" t="s">
        <v>87</v>
      </c>
      <c r="D1026">
        <v>1897</v>
      </c>
      <c r="E1026" s="130">
        <v>5</v>
      </c>
      <c r="F1026" s="166">
        <v>32.54</v>
      </c>
      <c r="G1026" s="162">
        <v>45413</v>
      </c>
      <c r="H1026" s="131">
        <f t="shared" ref="H1026:H1089" si="48">DATE(YEAR(G1026),MONTH(G1026),1)</f>
        <v>45413</v>
      </c>
      <c r="I1026" s="166">
        <f t="shared" ref="I1026:I1089" si="49">E1026*F1026</f>
        <v>162.69999999999999</v>
      </c>
      <c r="J1026">
        <f t="shared" ref="J1026:J1089" si="50">YEAR(G1026)</f>
        <v>2024</v>
      </c>
    </row>
    <row r="1027" spans="1:10">
      <c r="A1027" t="s">
        <v>350</v>
      </c>
      <c r="B1027" t="s">
        <v>1525</v>
      </c>
      <c r="C1027" t="s">
        <v>87</v>
      </c>
      <c r="D1027">
        <v>2000</v>
      </c>
      <c r="E1027" s="130">
        <v>7</v>
      </c>
      <c r="F1027" s="166">
        <v>24.32</v>
      </c>
      <c r="G1027" s="162">
        <v>45413</v>
      </c>
      <c r="H1027" s="131">
        <f t="shared" si="48"/>
        <v>45413</v>
      </c>
      <c r="I1027" s="166">
        <f t="shared" si="49"/>
        <v>170.24</v>
      </c>
      <c r="J1027">
        <f t="shared" si="50"/>
        <v>2024</v>
      </c>
    </row>
    <row r="1028" spans="1:10">
      <c r="A1028" t="s">
        <v>350</v>
      </c>
      <c r="B1028" t="s">
        <v>351</v>
      </c>
      <c r="C1028" t="s">
        <v>87</v>
      </c>
      <c r="D1028">
        <v>1969</v>
      </c>
      <c r="E1028" s="130">
        <v>0.8</v>
      </c>
      <c r="F1028" s="166">
        <v>31.08</v>
      </c>
      <c r="G1028" s="162">
        <v>45413</v>
      </c>
      <c r="H1028" s="131">
        <f t="shared" si="48"/>
        <v>45413</v>
      </c>
      <c r="I1028" s="166">
        <f t="shared" si="49"/>
        <v>24.864000000000001</v>
      </c>
      <c r="J1028">
        <f t="shared" si="50"/>
        <v>2024</v>
      </c>
    </row>
    <row r="1029" spans="1:10">
      <c r="A1029" t="s">
        <v>350</v>
      </c>
      <c r="B1029" t="s">
        <v>1466</v>
      </c>
      <c r="C1029" t="s">
        <v>87</v>
      </c>
      <c r="D1029">
        <v>1936</v>
      </c>
      <c r="E1029" s="130">
        <v>0.5</v>
      </c>
      <c r="F1029" s="166">
        <v>19.77</v>
      </c>
      <c r="G1029" s="162">
        <v>45413</v>
      </c>
      <c r="H1029" s="131">
        <f t="shared" si="48"/>
        <v>45413</v>
      </c>
      <c r="I1029" s="166">
        <f t="shared" si="49"/>
        <v>9.8849999999999998</v>
      </c>
      <c r="J1029">
        <f t="shared" si="50"/>
        <v>2024</v>
      </c>
    </row>
    <row r="1030" spans="1:10">
      <c r="A1030" t="s">
        <v>397</v>
      </c>
      <c r="B1030" t="s">
        <v>813</v>
      </c>
      <c r="C1030" t="s">
        <v>87</v>
      </c>
      <c r="D1030">
        <v>1525</v>
      </c>
      <c r="E1030" s="130">
        <v>0.5</v>
      </c>
      <c r="F1030" s="166">
        <v>63.6</v>
      </c>
      <c r="G1030" s="162">
        <v>45413</v>
      </c>
      <c r="H1030" s="131">
        <f t="shared" si="48"/>
        <v>45413</v>
      </c>
      <c r="I1030" s="166">
        <f t="shared" si="49"/>
        <v>31.8</v>
      </c>
      <c r="J1030">
        <f t="shared" si="50"/>
        <v>2024</v>
      </c>
    </row>
    <row r="1031" spans="1:10">
      <c r="A1031" t="s">
        <v>397</v>
      </c>
      <c r="B1031" t="s">
        <v>815</v>
      </c>
      <c r="C1031" t="s">
        <v>87</v>
      </c>
      <c r="D1031">
        <v>6535</v>
      </c>
      <c r="E1031" s="130">
        <v>0.5</v>
      </c>
      <c r="F1031" s="166">
        <v>63.6</v>
      </c>
      <c r="G1031" s="162">
        <v>45413</v>
      </c>
      <c r="H1031" s="131">
        <f t="shared" si="48"/>
        <v>45413</v>
      </c>
      <c r="I1031" s="166">
        <f t="shared" si="49"/>
        <v>31.8</v>
      </c>
      <c r="J1031">
        <f t="shared" si="50"/>
        <v>2024</v>
      </c>
    </row>
    <row r="1032" spans="1:10">
      <c r="A1032" t="s">
        <v>119</v>
      </c>
      <c r="B1032" t="s">
        <v>489</v>
      </c>
      <c r="C1032" t="s">
        <v>87</v>
      </c>
      <c r="D1032">
        <v>1325</v>
      </c>
      <c r="E1032" s="130">
        <v>2</v>
      </c>
      <c r="F1032" s="166">
        <v>16.5</v>
      </c>
      <c r="G1032" s="162">
        <v>45413</v>
      </c>
      <c r="H1032" s="131">
        <f t="shared" si="48"/>
        <v>45413</v>
      </c>
      <c r="I1032" s="166">
        <f t="shared" si="49"/>
        <v>33</v>
      </c>
      <c r="J1032">
        <f t="shared" si="50"/>
        <v>2024</v>
      </c>
    </row>
    <row r="1033" spans="1:10">
      <c r="A1033" t="s">
        <v>119</v>
      </c>
      <c r="B1033" t="s">
        <v>130</v>
      </c>
      <c r="C1033" t="s">
        <v>87</v>
      </c>
      <c r="D1033">
        <v>1329</v>
      </c>
      <c r="E1033" s="130">
        <v>1</v>
      </c>
      <c r="F1033" s="166">
        <v>16.5</v>
      </c>
      <c r="G1033" s="162">
        <v>45413</v>
      </c>
      <c r="H1033" s="131">
        <f t="shared" si="48"/>
        <v>45413</v>
      </c>
      <c r="I1033" s="166">
        <f t="shared" si="49"/>
        <v>16.5</v>
      </c>
      <c r="J1033">
        <f t="shared" si="50"/>
        <v>2024</v>
      </c>
    </row>
    <row r="1034" spans="1:10">
      <c r="A1034" t="s">
        <v>119</v>
      </c>
      <c r="B1034" t="s">
        <v>476</v>
      </c>
      <c r="C1034" t="s">
        <v>87</v>
      </c>
      <c r="D1034">
        <v>1349</v>
      </c>
      <c r="E1034" s="130">
        <v>1.5</v>
      </c>
      <c r="F1034" s="166">
        <v>55.41</v>
      </c>
      <c r="G1034" s="162">
        <v>45413</v>
      </c>
      <c r="H1034" s="131">
        <f t="shared" si="48"/>
        <v>45413</v>
      </c>
      <c r="I1034" s="166">
        <f t="shared" si="49"/>
        <v>83.114999999999995</v>
      </c>
      <c r="J1034">
        <f t="shared" si="50"/>
        <v>2024</v>
      </c>
    </row>
    <row r="1035" spans="1:10">
      <c r="A1035" t="s">
        <v>119</v>
      </c>
      <c r="B1035" t="s">
        <v>553</v>
      </c>
      <c r="C1035" t="s">
        <v>87</v>
      </c>
      <c r="D1035">
        <v>1342</v>
      </c>
      <c r="E1035" s="130">
        <v>2</v>
      </c>
      <c r="F1035" s="166">
        <v>69.819999999999993</v>
      </c>
      <c r="G1035" s="162">
        <v>45413</v>
      </c>
      <c r="H1035" s="131">
        <f t="shared" si="48"/>
        <v>45413</v>
      </c>
      <c r="I1035" s="166">
        <f t="shared" si="49"/>
        <v>139.63999999999999</v>
      </c>
      <c r="J1035">
        <f t="shared" si="50"/>
        <v>2024</v>
      </c>
    </row>
    <row r="1036" spans="1:10">
      <c r="A1036" t="s">
        <v>119</v>
      </c>
      <c r="B1036" t="s">
        <v>574</v>
      </c>
      <c r="C1036" t="s">
        <v>87</v>
      </c>
      <c r="D1036">
        <v>1351</v>
      </c>
      <c r="E1036" s="130">
        <v>2</v>
      </c>
      <c r="F1036" s="166">
        <v>75.64</v>
      </c>
      <c r="G1036" s="162">
        <v>45413</v>
      </c>
      <c r="H1036" s="131">
        <f t="shared" si="48"/>
        <v>45413</v>
      </c>
      <c r="I1036" s="166">
        <f t="shared" si="49"/>
        <v>151.28</v>
      </c>
      <c r="J1036">
        <f t="shared" si="50"/>
        <v>2024</v>
      </c>
    </row>
    <row r="1037" spans="1:10">
      <c r="A1037" t="s">
        <v>119</v>
      </c>
      <c r="B1037" t="s">
        <v>500</v>
      </c>
      <c r="C1037" t="s">
        <v>87</v>
      </c>
      <c r="D1037">
        <v>1334</v>
      </c>
      <c r="E1037" s="130">
        <v>1</v>
      </c>
      <c r="F1037" s="166">
        <v>34.5</v>
      </c>
      <c r="G1037" s="162">
        <v>45413</v>
      </c>
      <c r="H1037" s="131">
        <f t="shared" si="48"/>
        <v>45413</v>
      </c>
      <c r="I1037" s="166">
        <f t="shared" si="49"/>
        <v>34.5</v>
      </c>
      <c r="J1037">
        <f t="shared" si="50"/>
        <v>2024</v>
      </c>
    </row>
    <row r="1038" spans="1:10">
      <c r="A1038" t="s">
        <v>119</v>
      </c>
      <c r="B1038" t="s">
        <v>575</v>
      </c>
      <c r="C1038" t="s">
        <v>87</v>
      </c>
      <c r="D1038">
        <v>1352</v>
      </c>
      <c r="E1038" s="130">
        <v>3</v>
      </c>
      <c r="F1038" s="166">
        <v>44.18</v>
      </c>
      <c r="G1038" s="162">
        <v>45413</v>
      </c>
      <c r="H1038" s="131">
        <f t="shared" si="48"/>
        <v>45413</v>
      </c>
      <c r="I1038" s="166">
        <f t="shared" si="49"/>
        <v>132.54</v>
      </c>
      <c r="J1038">
        <f t="shared" si="50"/>
        <v>2024</v>
      </c>
    </row>
    <row r="1039" spans="1:10">
      <c r="A1039" t="s">
        <v>119</v>
      </c>
      <c r="B1039" t="s">
        <v>585</v>
      </c>
      <c r="C1039" t="s">
        <v>87</v>
      </c>
      <c r="D1039">
        <v>1363</v>
      </c>
      <c r="E1039" s="130">
        <v>1</v>
      </c>
      <c r="F1039" s="166">
        <v>6.27</v>
      </c>
      <c r="G1039" s="162">
        <v>45413</v>
      </c>
      <c r="H1039" s="131">
        <f t="shared" si="48"/>
        <v>45413</v>
      </c>
      <c r="I1039" s="166">
        <f t="shared" si="49"/>
        <v>6.27</v>
      </c>
      <c r="J1039">
        <f t="shared" si="50"/>
        <v>2024</v>
      </c>
    </row>
    <row r="1040" spans="1:10">
      <c r="A1040" t="s">
        <v>389</v>
      </c>
      <c r="B1040" t="s">
        <v>1337</v>
      </c>
      <c r="C1040" t="s">
        <v>87</v>
      </c>
      <c r="D1040">
        <v>6080</v>
      </c>
      <c r="E1040" s="130">
        <v>8</v>
      </c>
      <c r="F1040" s="166">
        <v>25.35</v>
      </c>
      <c r="G1040" s="162">
        <v>45413</v>
      </c>
      <c r="H1040" s="131">
        <f t="shared" si="48"/>
        <v>45413</v>
      </c>
      <c r="I1040" s="166">
        <f t="shared" si="49"/>
        <v>202.8</v>
      </c>
      <c r="J1040">
        <f t="shared" si="50"/>
        <v>2024</v>
      </c>
    </row>
    <row r="1041" spans="1:10">
      <c r="A1041" t="s">
        <v>389</v>
      </c>
      <c r="B1041" t="s">
        <v>1338</v>
      </c>
      <c r="C1041" t="s">
        <v>87</v>
      </c>
      <c r="D1041">
        <v>6081</v>
      </c>
      <c r="E1041" s="130">
        <v>5</v>
      </c>
      <c r="F1041" s="166">
        <v>18.86</v>
      </c>
      <c r="G1041" s="162">
        <v>45413</v>
      </c>
      <c r="H1041" s="131">
        <f t="shared" si="48"/>
        <v>45413</v>
      </c>
      <c r="I1041" s="166">
        <f t="shared" si="49"/>
        <v>94.3</v>
      </c>
      <c r="J1041">
        <f t="shared" si="50"/>
        <v>2024</v>
      </c>
    </row>
    <row r="1042" spans="1:10">
      <c r="A1042" t="s">
        <v>389</v>
      </c>
      <c r="B1042" t="s">
        <v>1339</v>
      </c>
      <c r="C1042" t="s">
        <v>87</v>
      </c>
      <c r="D1042">
        <v>6079</v>
      </c>
      <c r="E1042" s="130">
        <v>4</v>
      </c>
      <c r="F1042" s="166">
        <v>24.88</v>
      </c>
      <c r="G1042" s="162">
        <v>45413</v>
      </c>
      <c r="H1042" s="131">
        <f t="shared" si="48"/>
        <v>45413</v>
      </c>
      <c r="I1042" s="166">
        <f t="shared" si="49"/>
        <v>99.52</v>
      </c>
      <c r="J1042">
        <f t="shared" si="50"/>
        <v>2024</v>
      </c>
    </row>
    <row r="1043" spans="1:10">
      <c r="A1043" t="s">
        <v>390</v>
      </c>
      <c r="B1043" t="s">
        <v>818</v>
      </c>
      <c r="C1043" t="s">
        <v>87</v>
      </c>
      <c r="D1043">
        <v>6551</v>
      </c>
      <c r="E1043" s="130">
        <v>75</v>
      </c>
      <c r="F1043" s="166">
        <v>2.9</v>
      </c>
      <c r="G1043" s="162">
        <v>45413</v>
      </c>
      <c r="H1043" s="131">
        <f t="shared" si="48"/>
        <v>45413</v>
      </c>
      <c r="I1043" s="166">
        <f t="shared" si="49"/>
        <v>217.5</v>
      </c>
      <c r="J1043">
        <f t="shared" si="50"/>
        <v>2024</v>
      </c>
    </row>
    <row r="1044" spans="1:10">
      <c r="A1044" t="s">
        <v>390</v>
      </c>
      <c r="B1044" t="s">
        <v>817</v>
      </c>
      <c r="C1044" t="s">
        <v>87</v>
      </c>
      <c r="D1044">
        <v>6549</v>
      </c>
      <c r="E1044" s="130">
        <v>25</v>
      </c>
      <c r="F1044" s="166">
        <v>2.5299999999999998</v>
      </c>
      <c r="G1044" s="162">
        <v>45413</v>
      </c>
      <c r="H1044" s="131">
        <f t="shared" si="48"/>
        <v>45413</v>
      </c>
      <c r="I1044" s="166">
        <f t="shared" si="49"/>
        <v>63.249999999999993</v>
      </c>
      <c r="J1044">
        <f t="shared" si="50"/>
        <v>2024</v>
      </c>
    </row>
    <row r="1045" spans="1:10">
      <c r="A1045" t="s">
        <v>390</v>
      </c>
      <c r="B1045" t="s">
        <v>816</v>
      </c>
      <c r="C1045" t="s">
        <v>87</v>
      </c>
      <c r="D1045">
        <v>6548</v>
      </c>
      <c r="E1045" s="130">
        <v>35</v>
      </c>
      <c r="F1045" s="166">
        <v>5.24</v>
      </c>
      <c r="G1045" s="162">
        <v>45413</v>
      </c>
      <c r="H1045" s="131">
        <f t="shared" si="48"/>
        <v>45413</v>
      </c>
      <c r="I1045" s="166">
        <f t="shared" si="49"/>
        <v>183.4</v>
      </c>
      <c r="J1045">
        <f t="shared" si="50"/>
        <v>2024</v>
      </c>
    </row>
    <row r="1046" spans="1:10">
      <c r="A1046" t="s">
        <v>390</v>
      </c>
      <c r="B1046" t="s">
        <v>819</v>
      </c>
      <c r="C1046" t="s">
        <v>87</v>
      </c>
      <c r="D1046">
        <v>6552</v>
      </c>
      <c r="E1046" s="130">
        <v>28</v>
      </c>
      <c r="F1046" s="166">
        <v>4.4000000000000004</v>
      </c>
      <c r="G1046" s="162">
        <v>45413</v>
      </c>
      <c r="H1046" s="131">
        <f t="shared" si="48"/>
        <v>45413</v>
      </c>
      <c r="I1046" s="166">
        <f t="shared" si="49"/>
        <v>123.20000000000002</v>
      </c>
      <c r="J1046">
        <f t="shared" si="50"/>
        <v>2024</v>
      </c>
    </row>
    <row r="1047" spans="1:10">
      <c r="A1047" t="s">
        <v>392</v>
      </c>
      <c r="B1047" t="s">
        <v>421</v>
      </c>
      <c r="C1047" t="s">
        <v>87</v>
      </c>
      <c r="D1047">
        <v>1029</v>
      </c>
      <c r="E1047" s="130">
        <v>10</v>
      </c>
      <c r="F1047" s="166">
        <v>0.5</v>
      </c>
      <c r="G1047" s="162">
        <v>45413</v>
      </c>
      <c r="H1047" s="131">
        <f t="shared" si="48"/>
        <v>45413</v>
      </c>
      <c r="I1047" s="166">
        <f t="shared" si="49"/>
        <v>5</v>
      </c>
      <c r="J1047">
        <f t="shared" si="50"/>
        <v>2024</v>
      </c>
    </row>
    <row r="1048" spans="1:10">
      <c r="A1048" t="s">
        <v>392</v>
      </c>
      <c r="B1048" t="s">
        <v>421</v>
      </c>
      <c r="C1048" t="s">
        <v>87</v>
      </c>
      <c r="D1048">
        <v>1029</v>
      </c>
      <c r="E1048" s="130">
        <v>10</v>
      </c>
      <c r="F1048" s="166">
        <v>0.5</v>
      </c>
      <c r="G1048" s="162">
        <v>45383</v>
      </c>
      <c r="H1048" s="131">
        <f t="shared" si="48"/>
        <v>45383</v>
      </c>
      <c r="I1048" s="166">
        <f t="shared" si="49"/>
        <v>5</v>
      </c>
      <c r="J1048">
        <f t="shared" si="50"/>
        <v>2024</v>
      </c>
    </row>
    <row r="1049" spans="1:10">
      <c r="A1049" t="s">
        <v>392</v>
      </c>
      <c r="B1049" t="s">
        <v>421</v>
      </c>
      <c r="C1049" t="s">
        <v>87</v>
      </c>
      <c r="D1049">
        <v>1029</v>
      </c>
      <c r="E1049" s="130">
        <v>10</v>
      </c>
      <c r="F1049" s="166">
        <v>0.5</v>
      </c>
      <c r="G1049" s="162">
        <v>45383</v>
      </c>
      <c r="H1049" s="131">
        <f t="shared" si="48"/>
        <v>45383</v>
      </c>
      <c r="I1049" s="166">
        <f t="shared" si="49"/>
        <v>5</v>
      </c>
      <c r="J1049">
        <f t="shared" si="50"/>
        <v>2024</v>
      </c>
    </row>
    <row r="1050" spans="1:10">
      <c r="A1050" t="s">
        <v>392</v>
      </c>
      <c r="B1050" t="s">
        <v>421</v>
      </c>
      <c r="C1050" t="s">
        <v>87</v>
      </c>
      <c r="D1050">
        <v>1029</v>
      </c>
      <c r="E1050" s="130">
        <v>10</v>
      </c>
      <c r="F1050" s="166">
        <v>0.5</v>
      </c>
      <c r="G1050" s="162">
        <v>45352</v>
      </c>
      <c r="H1050" s="131">
        <f t="shared" si="48"/>
        <v>45352</v>
      </c>
      <c r="I1050" s="166">
        <f t="shared" si="49"/>
        <v>5</v>
      </c>
      <c r="J1050">
        <f t="shared" si="50"/>
        <v>2024</v>
      </c>
    </row>
    <row r="1051" spans="1:10">
      <c r="A1051" t="s">
        <v>313</v>
      </c>
      <c r="B1051" t="s">
        <v>538</v>
      </c>
      <c r="C1051" t="s">
        <v>87</v>
      </c>
      <c r="D1051">
        <v>1198</v>
      </c>
      <c r="E1051" s="130">
        <v>10</v>
      </c>
      <c r="F1051" s="166">
        <v>0.67</v>
      </c>
      <c r="G1051" s="162">
        <v>45444</v>
      </c>
      <c r="H1051" s="131">
        <f t="shared" si="48"/>
        <v>45444</v>
      </c>
      <c r="I1051" s="166">
        <f t="shared" si="49"/>
        <v>6.7</v>
      </c>
      <c r="J1051">
        <f t="shared" si="50"/>
        <v>2024</v>
      </c>
    </row>
    <row r="1052" spans="1:10">
      <c r="A1052" t="s">
        <v>313</v>
      </c>
      <c r="B1052" t="s">
        <v>1177</v>
      </c>
      <c r="C1052" t="s">
        <v>87</v>
      </c>
      <c r="D1052">
        <v>1230</v>
      </c>
      <c r="E1052" s="130">
        <v>1</v>
      </c>
      <c r="F1052" s="166">
        <v>5.41</v>
      </c>
      <c r="G1052" s="162">
        <v>45444</v>
      </c>
      <c r="H1052" s="131">
        <f t="shared" si="48"/>
        <v>45444</v>
      </c>
      <c r="I1052" s="166">
        <f t="shared" si="49"/>
        <v>5.41</v>
      </c>
      <c r="J1052">
        <f t="shared" si="50"/>
        <v>2024</v>
      </c>
    </row>
    <row r="1053" spans="1:10">
      <c r="A1053" t="s">
        <v>119</v>
      </c>
      <c r="B1053" t="s">
        <v>181</v>
      </c>
      <c r="C1053" t="s">
        <v>87</v>
      </c>
      <c r="D1053">
        <v>2101</v>
      </c>
      <c r="E1053" s="130">
        <v>3</v>
      </c>
      <c r="F1053" s="166">
        <v>27.36</v>
      </c>
      <c r="G1053" s="162">
        <v>45444</v>
      </c>
      <c r="H1053" s="131">
        <f t="shared" si="48"/>
        <v>45444</v>
      </c>
      <c r="I1053" s="166">
        <f t="shared" si="49"/>
        <v>82.08</v>
      </c>
      <c r="J1053">
        <f t="shared" si="50"/>
        <v>2024</v>
      </c>
    </row>
    <row r="1054" spans="1:10">
      <c r="A1054" t="s">
        <v>119</v>
      </c>
      <c r="B1054" t="s">
        <v>63</v>
      </c>
      <c r="C1054" t="s">
        <v>87</v>
      </c>
      <c r="D1054">
        <v>2085</v>
      </c>
      <c r="E1054" s="130">
        <v>1</v>
      </c>
      <c r="F1054" s="166">
        <v>4.4800000000000004</v>
      </c>
      <c r="G1054" s="162">
        <v>45444</v>
      </c>
      <c r="H1054" s="131">
        <f t="shared" si="48"/>
        <v>45444</v>
      </c>
      <c r="I1054" s="166">
        <f t="shared" si="49"/>
        <v>4.4800000000000004</v>
      </c>
      <c r="J1054">
        <f t="shared" si="50"/>
        <v>2024</v>
      </c>
    </row>
    <row r="1055" spans="1:10">
      <c r="A1055" t="s">
        <v>119</v>
      </c>
      <c r="B1055" t="s">
        <v>462</v>
      </c>
      <c r="C1055" t="s">
        <v>87</v>
      </c>
      <c r="D1055">
        <v>3620</v>
      </c>
      <c r="E1055" s="130">
        <v>2</v>
      </c>
      <c r="F1055" s="166">
        <v>29.24</v>
      </c>
      <c r="G1055" s="162">
        <v>45444</v>
      </c>
      <c r="H1055" s="131">
        <f t="shared" si="48"/>
        <v>45444</v>
      </c>
      <c r="I1055" s="166">
        <f t="shared" si="49"/>
        <v>58.48</v>
      </c>
      <c r="J1055">
        <f t="shared" si="50"/>
        <v>2024</v>
      </c>
    </row>
    <row r="1056" spans="1:10">
      <c r="A1056" t="s">
        <v>313</v>
      </c>
      <c r="B1056" t="s">
        <v>1195</v>
      </c>
      <c r="C1056" t="s">
        <v>87</v>
      </c>
      <c r="D1056">
        <v>1244</v>
      </c>
      <c r="E1056" s="130">
        <v>3</v>
      </c>
      <c r="F1056" s="166">
        <v>3.5</v>
      </c>
      <c r="G1056" s="162">
        <v>45444</v>
      </c>
      <c r="H1056" s="131">
        <f t="shared" si="48"/>
        <v>45444</v>
      </c>
      <c r="I1056" s="166">
        <f t="shared" si="49"/>
        <v>10.5</v>
      </c>
      <c r="J1056">
        <f t="shared" si="50"/>
        <v>2024</v>
      </c>
    </row>
    <row r="1057" spans="1:10">
      <c r="A1057" t="s">
        <v>119</v>
      </c>
      <c r="B1057" t="s">
        <v>504</v>
      </c>
      <c r="C1057" t="s">
        <v>87</v>
      </c>
      <c r="D1057">
        <v>2118</v>
      </c>
      <c r="E1057" s="130">
        <v>3</v>
      </c>
      <c r="F1057" s="166">
        <v>6.22</v>
      </c>
      <c r="G1057" s="162">
        <v>45444</v>
      </c>
      <c r="H1057" s="131">
        <f t="shared" si="48"/>
        <v>45444</v>
      </c>
      <c r="I1057" s="166">
        <f t="shared" si="49"/>
        <v>18.66</v>
      </c>
      <c r="J1057">
        <f t="shared" si="50"/>
        <v>2024</v>
      </c>
    </row>
    <row r="1058" spans="1:10">
      <c r="A1058" t="s">
        <v>119</v>
      </c>
      <c r="B1058" t="s">
        <v>195</v>
      </c>
      <c r="C1058" t="s">
        <v>87</v>
      </c>
      <c r="D1058">
        <v>3630</v>
      </c>
      <c r="E1058" s="130">
        <v>2</v>
      </c>
      <c r="F1058" s="166">
        <v>4.4400000000000004</v>
      </c>
      <c r="G1058" s="162">
        <v>45444</v>
      </c>
      <c r="H1058" s="131">
        <f t="shared" si="48"/>
        <v>45444</v>
      </c>
      <c r="I1058" s="166">
        <f t="shared" si="49"/>
        <v>8.8800000000000008</v>
      </c>
      <c r="J1058">
        <f t="shared" si="50"/>
        <v>2024</v>
      </c>
    </row>
    <row r="1059" spans="1:10">
      <c r="A1059" t="s">
        <v>119</v>
      </c>
      <c r="B1059" t="s">
        <v>649</v>
      </c>
      <c r="C1059" t="s">
        <v>87</v>
      </c>
      <c r="D1059">
        <v>2704</v>
      </c>
      <c r="E1059" s="130">
        <v>3</v>
      </c>
      <c r="F1059" s="166">
        <v>2.25</v>
      </c>
      <c r="G1059" s="162">
        <v>45444</v>
      </c>
      <c r="H1059" s="131">
        <f t="shared" si="48"/>
        <v>45444</v>
      </c>
      <c r="I1059" s="166">
        <f t="shared" si="49"/>
        <v>6.75</v>
      </c>
      <c r="J1059">
        <f t="shared" si="50"/>
        <v>2024</v>
      </c>
    </row>
    <row r="1060" spans="1:10">
      <c r="A1060" t="s">
        <v>119</v>
      </c>
      <c r="B1060" t="s">
        <v>126</v>
      </c>
      <c r="C1060" t="s">
        <v>87</v>
      </c>
      <c r="D1060">
        <v>2075</v>
      </c>
      <c r="E1060" s="130">
        <v>3</v>
      </c>
      <c r="F1060" s="166">
        <v>9.4499999999999993</v>
      </c>
      <c r="G1060" s="162">
        <v>45444</v>
      </c>
      <c r="H1060" s="131">
        <f t="shared" si="48"/>
        <v>45444</v>
      </c>
      <c r="I1060" s="166">
        <f t="shared" si="49"/>
        <v>28.349999999999998</v>
      </c>
      <c r="J1060">
        <f t="shared" si="50"/>
        <v>2024</v>
      </c>
    </row>
    <row r="1061" spans="1:10">
      <c r="A1061" t="s">
        <v>313</v>
      </c>
      <c r="B1061" t="s">
        <v>1648</v>
      </c>
      <c r="C1061" t="s">
        <v>87</v>
      </c>
      <c r="D1061">
        <v>1122</v>
      </c>
      <c r="E1061" s="130">
        <v>3</v>
      </c>
      <c r="F1061" s="166">
        <v>10.25</v>
      </c>
      <c r="G1061" s="162">
        <v>45444</v>
      </c>
      <c r="H1061" s="131">
        <f t="shared" si="48"/>
        <v>45444</v>
      </c>
      <c r="I1061" s="166">
        <f t="shared" si="49"/>
        <v>30.75</v>
      </c>
      <c r="J1061">
        <f t="shared" si="50"/>
        <v>2024</v>
      </c>
    </row>
    <row r="1062" spans="1:10">
      <c r="A1062" t="s">
        <v>313</v>
      </c>
      <c r="B1062" t="s">
        <v>1124</v>
      </c>
      <c r="C1062" t="s">
        <v>87</v>
      </c>
      <c r="D1062">
        <v>1178</v>
      </c>
      <c r="E1062" s="130">
        <v>2</v>
      </c>
      <c r="F1062" s="166">
        <v>12.25</v>
      </c>
      <c r="G1062" s="162">
        <v>45444</v>
      </c>
      <c r="H1062" s="131">
        <f t="shared" si="48"/>
        <v>45444</v>
      </c>
      <c r="I1062" s="166">
        <f t="shared" si="49"/>
        <v>24.5</v>
      </c>
      <c r="J1062">
        <f t="shared" si="50"/>
        <v>2024</v>
      </c>
    </row>
    <row r="1063" spans="1:10">
      <c r="A1063" t="s">
        <v>119</v>
      </c>
      <c r="B1063" t="s">
        <v>629</v>
      </c>
      <c r="C1063" t="s">
        <v>87</v>
      </c>
      <c r="D1063">
        <v>6434</v>
      </c>
      <c r="E1063" s="130">
        <v>2</v>
      </c>
      <c r="F1063" s="166">
        <v>1.87</v>
      </c>
      <c r="G1063" s="162">
        <v>45444</v>
      </c>
      <c r="H1063" s="131">
        <f t="shared" si="48"/>
        <v>45444</v>
      </c>
      <c r="I1063" s="166">
        <f t="shared" si="49"/>
        <v>3.74</v>
      </c>
      <c r="J1063">
        <f t="shared" si="50"/>
        <v>2024</v>
      </c>
    </row>
    <row r="1064" spans="1:10">
      <c r="A1064" t="s">
        <v>119</v>
      </c>
      <c r="B1064" t="s">
        <v>127</v>
      </c>
      <c r="C1064" t="s">
        <v>87</v>
      </c>
      <c r="D1064">
        <v>2116</v>
      </c>
      <c r="E1064" s="130">
        <v>0.1</v>
      </c>
      <c r="F1064" s="166">
        <v>25.54</v>
      </c>
      <c r="G1064" s="162">
        <v>45444</v>
      </c>
      <c r="H1064" s="131">
        <f t="shared" si="48"/>
        <v>45444</v>
      </c>
      <c r="I1064" s="166">
        <f t="shared" si="49"/>
        <v>2.5540000000000003</v>
      </c>
      <c r="J1064">
        <f t="shared" si="50"/>
        <v>2024</v>
      </c>
    </row>
    <row r="1065" spans="1:10">
      <c r="A1065" t="s">
        <v>119</v>
      </c>
      <c r="B1065" t="s">
        <v>518</v>
      </c>
      <c r="C1065" t="s">
        <v>87</v>
      </c>
      <c r="D1065">
        <v>6075</v>
      </c>
      <c r="E1065" s="130">
        <v>0.5</v>
      </c>
      <c r="F1065" s="166">
        <v>17.07</v>
      </c>
      <c r="G1065" s="162">
        <v>45444</v>
      </c>
      <c r="H1065" s="131">
        <f t="shared" si="48"/>
        <v>45444</v>
      </c>
      <c r="I1065" s="166">
        <f t="shared" si="49"/>
        <v>8.5350000000000001</v>
      </c>
      <c r="J1065">
        <f t="shared" si="50"/>
        <v>2024</v>
      </c>
    </row>
    <row r="1066" spans="1:10">
      <c r="A1066" t="s">
        <v>119</v>
      </c>
      <c r="B1066" t="s">
        <v>475</v>
      </c>
      <c r="C1066" t="s">
        <v>87</v>
      </c>
      <c r="D1066">
        <v>1039</v>
      </c>
      <c r="E1066" s="130">
        <v>3</v>
      </c>
      <c r="F1066" s="166">
        <v>5.79</v>
      </c>
      <c r="G1066" s="162">
        <v>45444</v>
      </c>
      <c r="H1066" s="131">
        <f t="shared" si="48"/>
        <v>45444</v>
      </c>
      <c r="I1066" s="166">
        <f t="shared" si="49"/>
        <v>17.37</v>
      </c>
      <c r="J1066">
        <f t="shared" si="50"/>
        <v>2024</v>
      </c>
    </row>
    <row r="1067" spans="1:10">
      <c r="A1067" t="s">
        <v>119</v>
      </c>
      <c r="B1067" t="s">
        <v>509</v>
      </c>
      <c r="C1067" t="s">
        <v>87</v>
      </c>
      <c r="D1067">
        <v>1047</v>
      </c>
      <c r="E1067" s="130">
        <v>1.6</v>
      </c>
      <c r="F1067" s="166">
        <v>9.19</v>
      </c>
      <c r="G1067" s="162">
        <v>45444</v>
      </c>
      <c r="H1067" s="131">
        <f t="shared" si="48"/>
        <v>45444</v>
      </c>
      <c r="I1067" s="166">
        <f t="shared" si="49"/>
        <v>14.704000000000001</v>
      </c>
      <c r="J1067">
        <f t="shared" si="50"/>
        <v>2024</v>
      </c>
    </row>
    <row r="1068" spans="1:10">
      <c r="A1068" t="s">
        <v>119</v>
      </c>
      <c r="B1068" t="s">
        <v>142</v>
      </c>
      <c r="C1068" t="s">
        <v>87</v>
      </c>
      <c r="D1068">
        <v>2083</v>
      </c>
      <c r="E1068" s="130">
        <v>0.8</v>
      </c>
      <c r="F1068" s="166">
        <v>13.27</v>
      </c>
      <c r="G1068" s="162">
        <v>45444</v>
      </c>
      <c r="H1068" s="131">
        <f t="shared" si="48"/>
        <v>45444</v>
      </c>
      <c r="I1068" s="166">
        <f t="shared" si="49"/>
        <v>10.616</v>
      </c>
      <c r="J1068">
        <f t="shared" si="50"/>
        <v>2024</v>
      </c>
    </row>
    <row r="1069" spans="1:10">
      <c r="A1069" t="s">
        <v>119</v>
      </c>
      <c r="B1069" t="s">
        <v>605</v>
      </c>
      <c r="C1069" t="s">
        <v>87</v>
      </c>
      <c r="D1069">
        <v>1079</v>
      </c>
      <c r="E1069" s="130">
        <v>1</v>
      </c>
      <c r="F1069" s="166">
        <v>23.47</v>
      </c>
      <c r="G1069" s="162">
        <v>45444</v>
      </c>
      <c r="H1069" s="131">
        <f t="shared" si="48"/>
        <v>45444</v>
      </c>
      <c r="I1069" s="166">
        <f t="shared" si="49"/>
        <v>23.47</v>
      </c>
      <c r="J1069">
        <f t="shared" si="50"/>
        <v>2024</v>
      </c>
    </row>
    <row r="1070" spans="1:10">
      <c r="A1070" t="s">
        <v>119</v>
      </c>
      <c r="B1070" t="s">
        <v>610</v>
      </c>
      <c r="C1070" t="s">
        <v>87</v>
      </c>
      <c r="D1070">
        <v>2708</v>
      </c>
      <c r="E1070" s="130">
        <v>3</v>
      </c>
      <c r="F1070" s="166">
        <v>6.58</v>
      </c>
      <c r="G1070" s="162">
        <v>45444</v>
      </c>
      <c r="H1070" s="131">
        <f t="shared" si="48"/>
        <v>45444</v>
      </c>
      <c r="I1070" s="166">
        <f t="shared" si="49"/>
        <v>19.740000000000002</v>
      </c>
      <c r="J1070">
        <f t="shared" si="50"/>
        <v>2024</v>
      </c>
    </row>
    <row r="1071" spans="1:10">
      <c r="A1071" t="s">
        <v>119</v>
      </c>
      <c r="B1071" t="s">
        <v>611</v>
      </c>
      <c r="C1071" t="s">
        <v>87</v>
      </c>
      <c r="D1071">
        <v>2709</v>
      </c>
      <c r="E1071" s="130">
        <v>3</v>
      </c>
      <c r="F1071" s="166">
        <v>6.88</v>
      </c>
      <c r="G1071" s="162">
        <v>45444</v>
      </c>
      <c r="H1071" s="131">
        <f t="shared" si="48"/>
        <v>45444</v>
      </c>
      <c r="I1071" s="166">
        <f t="shared" si="49"/>
        <v>20.64</v>
      </c>
      <c r="J1071">
        <f t="shared" si="50"/>
        <v>2024</v>
      </c>
    </row>
    <row r="1072" spans="1:10">
      <c r="A1072" t="s">
        <v>119</v>
      </c>
      <c r="B1072" t="s">
        <v>166</v>
      </c>
      <c r="C1072" t="s">
        <v>87</v>
      </c>
      <c r="D1072">
        <v>3621</v>
      </c>
      <c r="E1072" s="130">
        <v>3</v>
      </c>
      <c r="F1072" s="166">
        <v>5.9</v>
      </c>
      <c r="G1072" s="162">
        <v>45444</v>
      </c>
      <c r="H1072" s="131">
        <f t="shared" si="48"/>
        <v>45444</v>
      </c>
      <c r="I1072" s="166">
        <f t="shared" si="49"/>
        <v>17.700000000000003</v>
      </c>
      <c r="J1072">
        <f t="shared" si="50"/>
        <v>2024</v>
      </c>
    </row>
    <row r="1073" spans="1:10">
      <c r="A1073" t="s">
        <v>119</v>
      </c>
      <c r="B1073" t="s">
        <v>455</v>
      </c>
      <c r="C1073" t="s">
        <v>87</v>
      </c>
      <c r="D1073">
        <v>1036</v>
      </c>
      <c r="E1073" s="130">
        <v>1</v>
      </c>
      <c r="F1073" s="166">
        <v>15.3</v>
      </c>
      <c r="G1073" s="162">
        <v>45444</v>
      </c>
      <c r="H1073" s="131">
        <f t="shared" si="48"/>
        <v>45444</v>
      </c>
      <c r="I1073" s="166">
        <f t="shared" si="49"/>
        <v>15.3</v>
      </c>
      <c r="J1073">
        <f t="shared" si="50"/>
        <v>2024</v>
      </c>
    </row>
    <row r="1074" spans="1:10">
      <c r="A1074" t="s">
        <v>119</v>
      </c>
      <c r="B1074" t="s">
        <v>632</v>
      </c>
      <c r="C1074" t="s">
        <v>87</v>
      </c>
      <c r="D1074">
        <v>1096</v>
      </c>
      <c r="E1074" s="130">
        <v>3</v>
      </c>
      <c r="F1074" s="166">
        <v>5.44</v>
      </c>
      <c r="G1074" s="162">
        <v>45444</v>
      </c>
      <c r="H1074" s="131">
        <f t="shared" si="48"/>
        <v>45444</v>
      </c>
      <c r="I1074" s="166">
        <f t="shared" si="49"/>
        <v>16.32</v>
      </c>
      <c r="J1074">
        <f t="shared" si="50"/>
        <v>2024</v>
      </c>
    </row>
    <row r="1075" spans="1:10">
      <c r="A1075" t="s">
        <v>119</v>
      </c>
      <c r="B1075" t="s">
        <v>179</v>
      </c>
      <c r="C1075" t="s">
        <v>87</v>
      </c>
      <c r="D1075">
        <v>2092</v>
      </c>
      <c r="E1075" s="130">
        <v>1.5</v>
      </c>
      <c r="F1075" s="166">
        <v>6.64</v>
      </c>
      <c r="G1075" s="162">
        <v>45444</v>
      </c>
      <c r="H1075" s="131">
        <f t="shared" si="48"/>
        <v>45444</v>
      </c>
      <c r="I1075" s="166">
        <f t="shared" si="49"/>
        <v>9.9599999999999991</v>
      </c>
      <c r="J1075">
        <f t="shared" si="50"/>
        <v>2024</v>
      </c>
    </row>
    <row r="1076" spans="1:10">
      <c r="A1076" t="s">
        <v>313</v>
      </c>
      <c r="B1076" t="s">
        <v>1116</v>
      </c>
      <c r="C1076" t="s">
        <v>87</v>
      </c>
      <c r="D1076">
        <v>1171</v>
      </c>
      <c r="E1076" s="130">
        <v>3</v>
      </c>
      <c r="F1076" s="166">
        <v>2.65</v>
      </c>
      <c r="G1076" s="162">
        <v>45444</v>
      </c>
      <c r="H1076" s="131">
        <f t="shared" si="48"/>
        <v>45444</v>
      </c>
      <c r="I1076" s="166">
        <f t="shared" si="49"/>
        <v>7.9499999999999993</v>
      </c>
      <c r="J1076">
        <f t="shared" si="50"/>
        <v>2024</v>
      </c>
    </row>
    <row r="1077" spans="1:10">
      <c r="A1077" t="s">
        <v>313</v>
      </c>
      <c r="B1077" t="s">
        <v>1227</v>
      </c>
      <c r="C1077" t="s">
        <v>87</v>
      </c>
      <c r="D1077">
        <v>1274</v>
      </c>
      <c r="E1077" s="130">
        <v>2</v>
      </c>
      <c r="F1077" s="166">
        <v>8.0299999999999994</v>
      </c>
      <c r="G1077" s="162">
        <v>45444</v>
      </c>
      <c r="H1077" s="131">
        <f t="shared" si="48"/>
        <v>45444</v>
      </c>
      <c r="I1077" s="166">
        <f t="shared" si="49"/>
        <v>16.059999999999999</v>
      </c>
      <c r="J1077">
        <f t="shared" si="50"/>
        <v>2024</v>
      </c>
    </row>
    <row r="1078" spans="1:10">
      <c r="A1078" t="s">
        <v>313</v>
      </c>
      <c r="B1078" t="s">
        <v>1207</v>
      </c>
      <c r="C1078" t="s">
        <v>87</v>
      </c>
      <c r="D1078">
        <v>1254</v>
      </c>
      <c r="E1078" s="130">
        <v>0.5</v>
      </c>
      <c r="F1078" s="166">
        <v>20.28</v>
      </c>
      <c r="G1078" s="162">
        <v>45444</v>
      </c>
      <c r="H1078" s="131">
        <f t="shared" si="48"/>
        <v>45444</v>
      </c>
      <c r="I1078" s="166">
        <f t="shared" si="49"/>
        <v>10.14</v>
      </c>
      <c r="J1078">
        <f t="shared" si="50"/>
        <v>2024</v>
      </c>
    </row>
    <row r="1079" spans="1:10">
      <c r="A1079" t="s">
        <v>118</v>
      </c>
      <c r="B1079" t="s">
        <v>980</v>
      </c>
      <c r="C1079" t="s">
        <v>87</v>
      </c>
      <c r="D1079">
        <v>1661</v>
      </c>
      <c r="E1079" s="130">
        <v>0.7</v>
      </c>
      <c r="F1079" s="166">
        <v>55.53</v>
      </c>
      <c r="G1079" s="162">
        <v>45444</v>
      </c>
      <c r="H1079" s="131">
        <f t="shared" si="48"/>
        <v>45444</v>
      </c>
      <c r="I1079" s="166">
        <f t="shared" si="49"/>
        <v>38.870999999999995</v>
      </c>
      <c r="J1079">
        <f t="shared" si="50"/>
        <v>2024</v>
      </c>
    </row>
    <row r="1080" spans="1:10">
      <c r="A1080" t="s">
        <v>118</v>
      </c>
      <c r="B1080" t="s">
        <v>982</v>
      </c>
      <c r="C1080" t="s">
        <v>87</v>
      </c>
      <c r="D1080">
        <v>1663</v>
      </c>
      <c r="E1080" s="130">
        <v>0.5</v>
      </c>
      <c r="F1080" s="166">
        <v>55.53</v>
      </c>
      <c r="G1080" s="162">
        <v>45444</v>
      </c>
      <c r="H1080" s="131">
        <f t="shared" si="48"/>
        <v>45444</v>
      </c>
      <c r="I1080" s="166">
        <f t="shared" si="49"/>
        <v>27.765000000000001</v>
      </c>
      <c r="J1080">
        <f t="shared" si="50"/>
        <v>2024</v>
      </c>
    </row>
    <row r="1081" spans="1:10">
      <c r="A1081" t="s">
        <v>119</v>
      </c>
      <c r="B1081" t="s">
        <v>603</v>
      </c>
      <c r="C1081" t="s">
        <v>87</v>
      </c>
      <c r="D1081">
        <v>1365</v>
      </c>
      <c r="E1081" s="130">
        <v>1</v>
      </c>
      <c r="F1081" s="166">
        <v>6.63</v>
      </c>
      <c r="G1081" s="162">
        <v>45444</v>
      </c>
      <c r="H1081" s="131">
        <f t="shared" si="48"/>
        <v>45444</v>
      </c>
      <c r="I1081" s="166">
        <f t="shared" si="49"/>
        <v>6.63</v>
      </c>
      <c r="J1081">
        <f t="shared" si="50"/>
        <v>2024</v>
      </c>
    </row>
    <row r="1082" spans="1:10">
      <c r="A1082" t="s">
        <v>119</v>
      </c>
      <c r="B1082" t="s">
        <v>454</v>
      </c>
      <c r="C1082" t="s">
        <v>87</v>
      </c>
      <c r="D1082">
        <v>1037</v>
      </c>
      <c r="E1082" s="130">
        <v>1</v>
      </c>
      <c r="F1082" s="166">
        <v>16.12</v>
      </c>
      <c r="G1082" s="162">
        <v>45444</v>
      </c>
      <c r="H1082" s="131">
        <f t="shared" si="48"/>
        <v>45444</v>
      </c>
      <c r="I1082" s="166">
        <f t="shared" si="49"/>
        <v>16.12</v>
      </c>
      <c r="J1082">
        <f t="shared" si="50"/>
        <v>2024</v>
      </c>
    </row>
    <row r="1083" spans="1:10">
      <c r="A1083" t="s">
        <v>119</v>
      </c>
      <c r="B1083" t="s">
        <v>597</v>
      </c>
      <c r="C1083" t="s">
        <v>87</v>
      </c>
      <c r="D1083">
        <v>1076</v>
      </c>
      <c r="E1083" s="130">
        <v>1</v>
      </c>
      <c r="F1083" s="166">
        <v>10.35</v>
      </c>
      <c r="G1083" s="162">
        <v>45444</v>
      </c>
      <c r="H1083" s="131">
        <f t="shared" si="48"/>
        <v>45444</v>
      </c>
      <c r="I1083" s="166">
        <f t="shared" si="49"/>
        <v>10.35</v>
      </c>
      <c r="J1083">
        <f t="shared" si="50"/>
        <v>2024</v>
      </c>
    </row>
    <row r="1084" spans="1:10">
      <c r="A1084" t="s">
        <v>119</v>
      </c>
      <c r="B1084" t="s">
        <v>161</v>
      </c>
      <c r="C1084" t="s">
        <v>87</v>
      </c>
      <c r="D1084">
        <v>1077</v>
      </c>
      <c r="E1084" s="130">
        <v>0.5</v>
      </c>
      <c r="F1084" s="166">
        <v>16.29</v>
      </c>
      <c r="G1084" s="162">
        <v>45444</v>
      </c>
      <c r="H1084" s="131">
        <f t="shared" si="48"/>
        <v>45444</v>
      </c>
      <c r="I1084" s="166">
        <f t="shared" si="49"/>
        <v>8.1449999999999996</v>
      </c>
      <c r="J1084">
        <f t="shared" si="50"/>
        <v>2024</v>
      </c>
    </row>
    <row r="1085" spans="1:10">
      <c r="A1085" t="s">
        <v>119</v>
      </c>
      <c r="B1085" t="s">
        <v>135</v>
      </c>
      <c r="C1085" t="s">
        <v>87</v>
      </c>
      <c r="D1085">
        <v>1049</v>
      </c>
      <c r="E1085" s="130">
        <v>6</v>
      </c>
      <c r="F1085" s="166">
        <v>6.15</v>
      </c>
      <c r="G1085" s="162">
        <v>45444</v>
      </c>
      <c r="H1085" s="131">
        <f t="shared" si="48"/>
        <v>45444</v>
      </c>
      <c r="I1085" s="166">
        <f t="shared" si="49"/>
        <v>36.900000000000006</v>
      </c>
      <c r="J1085">
        <f t="shared" si="50"/>
        <v>2024</v>
      </c>
    </row>
    <row r="1086" spans="1:10">
      <c r="A1086" t="s">
        <v>119</v>
      </c>
      <c r="B1086" t="s">
        <v>577</v>
      </c>
      <c r="C1086" t="s">
        <v>87</v>
      </c>
      <c r="D1086">
        <v>1071</v>
      </c>
      <c r="E1086" s="130">
        <v>2</v>
      </c>
      <c r="F1086" s="166">
        <v>14.59</v>
      </c>
      <c r="G1086" s="162">
        <v>45444</v>
      </c>
      <c r="H1086" s="131">
        <f t="shared" si="48"/>
        <v>45444</v>
      </c>
      <c r="I1086" s="166">
        <f t="shared" si="49"/>
        <v>29.18</v>
      </c>
      <c r="J1086">
        <f t="shared" si="50"/>
        <v>2024</v>
      </c>
    </row>
    <row r="1087" spans="1:10">
      <c r="A1087" t="s">
        <v>313</v>
      </c>
      <c r="B1087" t="s">
        <v>1069</v>
      </c>
      <c r="C1087" t="s">
        <v>87</v>
      </c>
      <c r="D1087">
        <v>1131</v>
      </c>
      <c r="E1087" s="130">
        <v>7</v>
      </c>
      <c r="F1087" s="166">
        <v>2.35</v>
      </c>
      <c r="G1087" s="162">
        <v>45444</v>
      </c>
      <c r="H1087" s="131">
        <f t="shared" si="48"/>
        <v>45444</v>
      </c>
      <c r="I1087" s="166">
        <f t="shared" si="49"/>
        <v>16.45</v>
      </c>
      <c r="J1087">
        <f t="shared" si="50"/>
        <v>2024</v>
      </c>
    </row>
    <row r="1088" spans="1:10">
      <c r="A1088" t="s">
        <v>313</v>
      </c>
      <c r="B1088" t="s">
        <v>1257</v>
      </c>
      <c r="C1088" t="s">
        <v>87</v>
      </c>
      <c r="D1088">
        <v>1308</v>
      </c>
      <c r="E1088" s="130">
        <v>24</v>
      </c>
      <c r="F1088" s="166">
        <v>2.98</v>
      </c>
      <c r="G1088" s="162">
        <v>45444</v>
      </c>
      <c r="H1088" s="131">
        <f t="shared" si="48"/>
        <v>45444</v>
      </c>
      <c r="I1088" s="166">
        <f t="shared" si="49"/>
        <v>71.52</v>
      </c>
      <c r="J1088">
        <f t="shared" si="50"/>
        <v>2024</v>
      </c>
    </row>
    <row r="1089" spans="1:10">
      <c r="A1089" t="s">
        <v>313</v>
      </c>
      <c r="B1089" t="s">
        <v>1135</v>
      </c>
      <c r="C1089" t="s">
        <v>87</v>
      </c>
      <c r="D1089">
        <v>6061</v>
      </c>
      <c r="E1089" s="130">
        <v>3</v>
      </c>
      <c r="F1089" s="166">
        <v>9.32</v>
      </c>
      <c r="G1089" s="162">
        <v>45444</v>
      </c>
      <c r="H1089" s="131">
        <f t="shared" si="48"/>
        <v>45444</v>
      </c>
      <c r="I1089" s="166">
        <f t="shared" si="49"/>
        <v>27.96</v>
      </c>
      <c r="J1089">
        <f t="shared" si="50"/>
        <v>2024</v>
      </c>
    </row>
    <row r="1090" spans="1:10">
      <c r="A1090" t="s">
        <v>393</v>
      </c>
      <c r="B1090" t="s">
        <v>925</v>
      </c>
      <c r="C1090" t="s">
        <v>87</v>
      </c>
      <c r="D1090">
        <v>6555</v>
      </c>
      <c r="E1090" s="130">
        <v>2</v>
      </c>
      <c r="F1090" s="166">
        <v>56.55</v>
      </c>
      <c r="G1090" s="162">
        <v>45444</v>
      </c>
      <c r="H1090" s="131">
        <f t="shared" ref="H1090:H1153" si="51">DATE(YEAR(G1090),MONTH(G1090),1)</f>
        <v>45444</v>
      </c>
      <c r="I1090" s="166">
        <f t="shared" ref="I1090:I1153" si="52">E1090*F1090</f>
        <v>113.1</v>
      </c>
      <c r="J1090">
        <f t="shared" ref="J1090:J1153" si="53">YEAR(G1090)</f>
        <v>2024</v>
      </c>
    </row>
    <row r="1091" spans="1:10">
      <c r="A1091" t="s">
        <v>313</v>
      </c>
      <c r="B1091" t="s">
        <v>1145</v>
      </c>
      <c r="C1091" t="s">
        <v>87</v>
      </c>
      <c r="D1091">
        <v>1199</v>
      </c>
      <c r="E1091" s="130">
        <v>1</v>
      </c>
      <c r="F1091" s="166">
        <v>6.26</v>
      </c>
      <c r="G1091" s="162">
        <v>45444</v>
      </c>
      <c r="H1091" s="131">
        <f t="shared" si="51"/>
        <v>45444</v>
      </c>
      <c r="I1091" s="166">
        <f t="shared" si="52"/>
        <v>6.26</v>
      </c>
      <c r="J1091">
        <f t="shared" si="53"/>
        <v>2024</v>
      </c>
    </row>
    <row r="1092" spans="1:10">
      <c r="A1092" t="s">
        <v>313</v>
      </c>
      <c r="B1092" t="s">
        <v>1181</v>
      </c>
      <c r="C1092" t="s">
        <v>87</v>
      </c>
      <c r="D1092">
        <v>1233</v>
      </c>
      <c r="E1092" s="130">
        <v>1</v>
      </c>
      <c r="F1092" s="166">
        <v>14.62</v>
      </c>
      <c r="G1092" s="162">
        <v>45444</v>
      </c>
      <c r="H1092" s="131">
        <f t="shared" si="51"/>
        <v>45444</v>
      </c>
      <c r="I1092" s="166">
        <f t="shared" si="52"/>
        <v>14.62</v>
      </c>
      <c r="J1092">
        <f t="shared" si="53"/>
        <v>2024</v>
      </c>
    </row>
    <row r="1093" spans="1:10">
      <c r="A1093" t="s">
        <v>119</v>
      </c>
      <c r="B1093" t="s">
        <v>506</v>
      </c>
      <c r="C1093" t="s">
        <v>87</v>
      </c>
      <c r="D1093">
        <v>2717</v>
      </c>
      <c r="E1093" s="130">
        <v>5</v>
      </c>
      <c r="F1093" s="166">
        <v>11.03</v>
      </c>
      <c r="G1093" s="162">
        <v>45444</v>
      </c>
      <c r="H1093" s="131">
        <f t="shared" si="51"/>
        <v>45444</v>
      </c>
      <c r="I1093" s="166">
        <f t="shared" si="52"/>
        <v>55.15</v>
      </c>
      <c r="J1093">
        <f t="shared" si="53"/>
        <v>2024</v>
      </c>
    </row>
    <row r="1094" spans="1:10">
      <c r="A1094" t="s">
        <v>119</v>
      </c>
      <c r="B1094" t="s">
        <v>192</v>
      </c>
      <c r="C1094" t="s">
        <v>87</v>
      </c>
      <c r="D1094">
        <v>1105</v>
      </c>
      <c r="E1094" s="130">
        <v>5</v>
      </c>
      <c r="F1094" s="166">
        <v>2.19</v>
      </c>
      <c r="G1094" s="162">
        <v>45444</v>
      </c>
      <c r="H1094" s="131">
        <f t="shared" si="51"/>
        <v>45444</v>
      </c>
      <c r="I1094" s="166">
        <f t="shared" si="52"/>
        <v>10.95</v>
      </c>
      <c r="J1094">
        <f t="shared" si="53"/>
        <v>2024</v>
      </c>
    </row>
    <row r="1095" spans="1:10">
      <c r="A1095" t="s">
        <v>118</v>
      </c>
      <c r="B1095" t="s">
        <v>968</v>
      </c>
      <c r="C1095" t="s">
        <v>87</v>
      </c>
      <c r="D1095">
        <v>1655</v>
      </c>
      <c r="E1095" s="130">
        <v>4</v>
      </c>
      <c r="F1095" s="166">
        <v>18.8</v>
      </c>
      <c r="G1095" s="162">
        <v>45444</v>
      </c>
      <c r="H1095" s="131">
        <f t="shared" si="51"/>
        <v>45444</v>
      </c>
      <c r="I1095" s="166">
        <f t="shared" si="52"/>
        <v>75.2</v>
      </c>
      <c r="J1095">
        <f t="shared" si="53"/>
        <v>2024</v>
      </c>
    </row>
    <row r="1096" spans="1:10">
      <c r="A1096" t="s">
        <v>119</v>
      </c>
      <c r="B1096" t="s">
        <v>185</v>
      </c>
      <c r="C1096" t="s">
        <v>87</v>
      </c>
      <c r="D1096">
        <v>2112</v>
      </c>
      <c r="E1096" s="130">
        <v>5</v>
      </c>
      <c r="F1096" s="166">
        <v>3.55</v>
      </c>
      <c r="G1096" s="162">
        <v>45444</v>
      </c>
      <c r="H1096" s="131">
        <f t="shared" si="51"/>
        <v>45444</v>
      </c>
      <c r="I1096" s="166">
        <f t="shared" si="52"/>
        <v>17.75</v>
      </c>
      <c r="J1096">
        <f t="shared" si="53"/>
        <v>2024</v>
      </c>
    </row>
    <row r="1097" spans="1:10">
      <c r="A1097" t="s">
        <v>119</v>
      </c>
      <c r="B1097" t="s">
        <v>635</v>
      </c>
      <c r="C1097" t="s">
        <v>87</v>
      </c>
      <c r="D1097">
        <v>1098</v>
      </c>
      <c r="E1097" s="130">
        <v>1</v>
      </c>
      <c r="F1097" s="166">
        <v>36.03</v>
      </c>
      <c r="G1097" s="162">
        <v>45444</v>
      </c>
      <c r="H1097" s="131">
        <f t="shared" si="51"/>
        <v>45444</v>
      </c>
      <c r="I1097" s="166">
        <f t="shared" si="52"/>
        <v>36.03</v>
      </c>
      <c r="J1097">
        <f t="shared" si="53"/>
        <v>2024</v>
      </c>
    </row>
    <row r="1098" spans="1:10">
      <c r="A1098" t="s">
        <v>119</v>
      </c>
      <c r="B1098" t="s">
        <v>186</v>
      </c>
      <c r="C1098" t="s">
        <v>87</v>
      </c>
      <c r="D1098">
        <v>2073</v>
      </c>
      <c r="E1098" s="130">
        <v>2</v>
      </c>
      <c r="F1098" s="166">
        <v>3.89</v>
      </c>
      <c r="G1098" s="162">
        <v>45444</v>
      </c>
      <c r="H1098" s="131">
        <f t="shared" si="51"/>
        <v>45444</v>
      </c>
      <c r="I1098" s="166">
        <f t="shared" si="52"/>
        <v>7.78</v>
      </c>
      <c r="J1098">
        <f t="shared" si="53"/>
        <v>2024</v>
      </c>
    </row>
    <row r="1099" spans="1:10">
      <c r="A1099" t="s">
        <v>119</v>
      </c>
      <c r="B1099" t="s">
        <v>517</v>
      </c>
      <c r="C1099" t="s">
        <v>87</v>
      </c>
      <c r="D1099">
        <v>2711</v>
      </c>
      <c r="E1099" s="130">
        <v>1.5</v>
      </c>
      <c r="F1099" s="166">
        <v>29.63</v>
      </c>
      <c r="G1099" s="162">
        <v>45444</v>
      </c>
      <c r="H1099" s="131">
        <f t="shared" si="51"/>
        <v>45444</v>
      </c>
      <c r="I1099" s="166">
        <f t="shared" si="52"/>
        <v>44.445</v>
      </c>
      <c r="J1099">
        <f t="shared" si="53"/>
        <v>2024</v>
      </c>
    </row>
    <row r="1100" spans="1:10">
      <c r="A1100" t="s">
        <v>119</v>
      </c>
      <c r="B1100" t="s">
        <v>642</v>
      </c>
      <c r="C1100" t="s">
        <v>87</v>
      </c>
      <c r="D1100">
        <v>1106</v>
      </c>
      <c r="E1100" s="130">
        <v>2</v>
      </c>
      <c r="F1100" s="166">
        <v>6.69</v>
      </c>
      <c r="G1100" s="162">
        <v>45444</v>
      </c>
      <c r="H1100" s="131">
        <f t="shared" si="51"/>
        <v>45444</v>
      </c>
      <c r="I1100" s="166">
        <f t="shared" si="52"/>
        <v>13.38</v>
      </c>
      <c r="J1100">
        <f t="shared" si="53"/>
        <v>2024</v>
      </c>
    </row>
    <row r="1101" spans="1:10">
      <c r="A1101" t="s">
        <v>119</v>
      </c>
      <c r="B1101" t="s">
        <v>156</v>
      </c>
      <c r="C1101" t="s">
        <v>87</v>
      </c>
      <c r="D1101">
        <v>1073</v>
      </c>
      <c r="E1101" s="130">
        <v>1</v>
      </c>
      <c r="F1101" s="166">
        <v>7.3</v>
      </c>
      <c r="G1101" s="162">
        <v>45444</v>
      </c>
      <c r="H1101" s="131">
        <f t="shared" si="51"/>
        <v>45444</v>
      </c>
      <c r="I1101" s="166">
        <f t="shared" si="52"/>
        <v>7.3</v>
      </c>
      <c r="J1101">
        <f t="shared" si="53"/>
        <v>2024</v>
      </c>
    </row>
    <row r="1102" spans="1:10">
      <c r="A1102" t="s">
        <v>119</v>
      </c>
      <c r="B1102" t="s">
        <v>648</v>
      </c>
      <c r="C1102" t="s">
        <v>87</v>
      </c>
      <c r="D1102">
        <v>1110</v>
      </c>
      <c r="E1102" s="130">
        <v>10</v>
      </c>
      <c r="F1102" s="166">
        <v>6.64</v>
      </c>
      <c r="G1102" s="162">
        <v>45444</v>
      </c>
      <c r="H1102" s="131">
        <f t="shared" si="51"/>
        <v>45444</v>
      </c>
      <c r="I1102" s="166">
        <f t="shared" si="52"/>
        <v>66.399999999999991</v>
      </c>
      <c r="J1102">
        <f t="shared" si="53"/>
        <v>2024</v>
      </c>
    </row>
    <row r="1103" spans="1:10">
      <c r="A1103" t="s">
        <v>119</v>
      </c>
      <c r="B1103" t="s">
        <v>646</v>
      </c>
      <c r="C1103" t="s">
        <v>87</v>
      </c>
      <c r="D1103">
        <v>1109</v>
      </c>
      <c r="E1103" s="130">
        <v>3</v>
      </c>
      <c r="F1103" s="166">
        <v>15.75</v>
      </c>
      <c r="G1103" s="162">
        <v>45444</v>
      </c>
      <c r="H1103" s="131">
        <f t="shared" si="51"/>
        <v>45444</v>
      </c>
      <c r="I1103" s="166">
        <f t="shared" si="52"/>
        <v>47.25</v>
      </c>
      <c r="J1103">
        <f t="shared" si="53"/>
        <v>2024</v>
      </c>
    </row>
    <row r="1104" spans="1:10">
      <c r="A1104" t="s">
        <v>119</v>
      </c>
      <c r="B1104" t="s">
        <v>585</v>
      </c>
      <c r="C1104" t="s">
        <v>87</v>
      </c>
      <c r="D1104">
        <v>1363</v>
      </c>
      <c r="E1104" s="130">
        <v>6</v>
      </c>
      <c r="F1104" s="166">
        <v>6.27</v>
      </c>
      <c r="G1104" s="162">
        <v>45444</v>
      </c>
      <c r="H1104" s="131">
        <f t="shared" si="51"/>
        <v>45444</v>
      </c>
      <c r="I1104" s="166">
        <f t="shared" si="52"/>
        <v>37.619999999999997</v>
      </c>
      <c r="J1104">
        <f t="shared" si="53"/>
        <v>2024</v>
      </c>
    </row>
    <row r="1105" spans="1:10">
      <c r="A1105" t="s">
        <v>119</v>
      </c>
      <c r="B1105" t="s">
        <v>125</v>
      </c>
      <c r="C1105" t="s">
        <v>87</v>
      </c>
      <c r="D1105">
        <v>2102</v>
      </c>
      <c r="E1105" s="130">
        <v>1</v>
      </c>
      <c r="F1105" s="166">
        <v>19.7</v>
      </c>
      <c r="G1105" s="162">
        <v>45444</v>
      </c>
      <c r="H1105" s="131">
        <f t="shared" si="51"/>
        <v>45444</v>
      </c>
      <c r="I1105" s="166">
        <f t="shared" si="52"/>
        <v>19.7</v>
      </c>
      <c r="J1105">
        <f t="shared" si="53"/>
        <v>2024</v>
      </c>
    </row>
    <row r="1106" spans="1:10">
      <c r="A1106" t="s">
        <v>400</v>
      </c>
      <c r="B1106" t="s">
        <v>410</v>
      </c>
      <c r="C1106" t="s">
        <v>87</v>
      </c>
      <c r="D1106">
        <v>6554</v>
      </c>
      <c r="E1106" s="130">
        <v>26</v>
      </c>
      <c r="F1106" s="166">
        <v>4.5</v>
      </c>
      <c r="G1106" s="162">
        <v>45444</v>
      </c>
      <c r="H1106" s="131">
        <f t="shared" si="51"/>
        <v>45444</v>
      </c>
      <c r="I1106" s="166">
        <f t="shared" si="52"/>
        <v>117</v>
      </c>
      <c r="J1106">
        <f t="shared" si="53"/>
        <v>2024</v>
      </c>
    </row>
    <row r="1107" spans="1:10">
      <c r="A1107" t="s">
        <v>119</v>
      </c>
      <c r="B1107" t="s">
        <v>530</v>
      </c>
      <c r="C1107" t="s">
        <v>87</v>
      </c>
      <c r="D1107">
        <v>2097</v>
      </c>
      <c r="E1107" s="130">
        <v>1</v>
      </c>
      <c r="F1107" s="166">
        <v>6.73</v>
      </c>
      <c r="G1107" s="162">
        <v>45444</v>
      </c>
      <c r="H1107" s="131">
        <f t="shared" si="51"/>
        <v>45444</v>
      </c>
      <c r="I1107" s="166">
        <f t="shared" si="52"/>
        <v>6.73</v>
      </c>
      <c r="J1107">
        <f t="shared" si="53"/>
        <v>2024</v>
      </c>
    </row>
    <row r="1108" spans="1:10">
      <c r="A1108" t="s">
        <v>119</v>
      </c>
      <c r="B1108" t="s">
        <v>176</v>
      </c>
      <c r="C1108" t="s">
        <v>87</v>
      </c>
      <c r="D1108">
        <v>2099</v>
      </c>
      <c r="E1108" s="130">
        <v>2</v>
      </c>
      <c r="F1108" s="166">
        <v>6.54</v>
      </c>
      <c r="G1108" s="162">
        <v>45444</v>
      </c>
      <c r="H1108" s="131">
        <f t="shared" si="51"/>
        <v>45444</v>
      </c>
      <c r="I1108" s="166">
        <f t="shared" si="52"/>
        <v>13.08</v>
      </c>
      <c r="J1108">
        <f t="shared" si="53"/>
        <v>2024</v>
      </c>
    </row>
    <row r="1109" spans="1:10">
      <c r="A1109" t="s">
        <v>119</v>
      </c>
      <c r="B1109" t="s">
        <v>472</v>
      </c>
      <c r="C1109" t="s">
        <v>87</v>
      </c>
      <c r="D1109">
        <v>2713</v>
      </c>
      <c r="E1109" s="130">
        <v>2</v>
      </c>
      <c r="F1109" s="166">
        <v>7.96</v>
      </c>
      <c r="G1109" s="162">
        <v>45444</v>
      </c>
      <c r="H1109" s="131">
        <f t="shared" si="51"/>
        <v>45444</v>
      </c>
      <c r="I1109" s="166">
        <f t="shared" si="52"/>
        <v>15.92</v>
      </c>
      <c r="J1109">
        <f t="shared" si="53"/>
        <v>2024</v>
      </c>
    </row>
    <row r="1110" spans="1:10">
      <c r="A1110" t="s">
        <v>119</v>
      </c>
      <c r="B1110" t="s">
        <v>539</v>
      </c>
      <c r="C1110" t="s">
        <v>87</v>
      </c>
      <c r="D1110">
        <v>2079</v>
      </c>
      <c r="E1110" s="130">
        <v>1</v>
      </c>
      <c r="F1110" s="166">
        <v>7.13</v>
      </c>
      <c r="G1110" s="162">
        <v>45444</v>
      </c>
      <c r="H1110" s="131">
        <f t="shared" si="51"/>
        <v>45444</v>
      </c>
      <c r="I1110" s="166">
        <f t="shared" si="52"/>
        <v>7.13</v>
      </c>
      <c r="J1110">
        <f t="shared" si="53"/>
        <v>2024</v>
      </c>
    </row>
    <row r="1111" spans="1:10">
      <c r="A1111" t="s">
        <v>119</v>
      </c>
      <c r="B1111" t="s">
        <v>523</v>
      </c>
      <c r="C1111" t="s">
        <v>87</v>
      </c>
      <c r="D1111">
        <v>1050</v>
      </c>
      <c r="E1111" s="130">
        <v>2</v>
      </c>
      <c r="F1111" s="166">
        <v>7.71</v>
      </c>
      <c r="G1111" s="162">
        <v>45444</v>
      </c>
      <c r="H1111" s="131">
        <f t="shared" si="51"/>
        <v>45444</v>
      </c>
      <c r="I1111" s="166">
        <f t="shared" si="52"/>
        <v>15.42</v>
      </c>
      <c r="J1111">
        <f t="shared" si="53"/>
        <v>2024</v>
      </c>
    </row>
    <row r="1112" spans="1:10">
      <c r="A1112" t="s">
        <v>119</v>
      </c>
      <c r="B1112" t="s">
        <v>138</v>
      </c>
      <c r="C1112" t="s">
        <v>87</v>
      </c>
      <c r="D1112">
        <v>2120</v>
      </c>
      <c r="E1112" s="130">
        <v>3</v>
      </c>
      <c r="F1112" s="166">
        <v>8.6999999999999993</v>
      </c>
      <c r="G1112" s="162">
        <v>45444</v>
      </c>
      <c r="H1112" s="131">
        <f t="shared" si="51"/>
        <v>45444</v>
      </c>
      <c r="I1112" s="166">
        <f t="shared" si="52"/>
        <v>26.099999999999998</v>
      </c>
      <c r="J1112">
        <f t="shared" si="53"/>
        <v>2024</v>
      </c>
    </row>
    <row r="1113" spans="1:10">
      <c r="A1113" t="s">
        <v>119</v>
      </c>
      <c r="B1113" t="s">
        <v>544</v>
      </c>
      <c r="C1113" t="s">
        <v>87</v>
      </c>
      <c r="D1113">
        <v>1056</v>
      </c>
      <c r="E1113" s="130">
        <v>6</v>
      </c>
      <c r="F1113" s="166">
        <v>5.0599999999999996</v>
      </c>
      <c r="G1113" s="162">
        <v>45444</v>
      </c>
      <c r="H1113" s="131">
        <f t="shared" si="51"/>
        <v>45444</v>
      </c>
      <c r="I1113" s="166">
        <f t="shared" si="52"/>
        <v>30.36</v>
      </c>
      <c r="J1113">
        <f t="shared" si="53"/>
        <v>2024</v>
      </c>
    </row>
    <row r="1114" spans="1:10">
      <c r="A1114" t="s">
        <v>119</v>
      </c>
      <c r="B1114" t="s">
        <v>464</v>
      </c>
      <c r="C1114" t="s">
        <v>87</v>
      </c>
      <c r="D1114">
        <v>3618</v>
      </c>
      <c r="E1114" s="130">
        <v>1</v>
      </c>
      <c r="F1114" s="166">
        <v>9.4499999999999993</v>
      </c>
      <c r="G1114" s="162">
        <v>45444</v>
      </c>
      <c r="H1114" s="131">
        <f t="shared" si="51"/>
        <v>45444</v>
      </c>
      <c r="I1114" s="166">
        <f t="shared" si="52"/>
        <v>9.4499999999999993</v>
      </c>
      <c r="J1114">
        <f t="shared" si="53"/>
        <v>2024</v>
      </c>
    </row>
    <row r="1115" spans="1:10">
      <c r="A1115" t="s">
        <v>119</v>
      </c>
      <c r="B1115" t="s">
        <v>146</v>
      </c>
      <c r="C1115" t="s">
        <v>87</v>
      </c>
      <c r="D1115">
        <v>2076</v>
      </c>
      <c r="E1115" s="130">
        <v>0.5</v>
      </c>
      <c r="F1115" s="166">
        <v>9.4499999999999993</v>
      </c>
      <c r="G1115" s="162">
        <v>45444</v>
      </c>
      <c r="H1115" s="131">
        <f t="shared" si="51"/>
        <v>45444</v>
      </c>
      <c r="I1115" s="166">
        <f t="shared" si="52"/>
        <v>4.7249999999999996</v>
      </c>
      <c r="J1115">
        <f t="shared" si="53"/>
        <v>2024</v>
      </c>
    </row>
    <row r="1116" spans="1:10">
      <c r="A1116" t="s">
        <v>119</v>
      </c>
      <c r="B1116" t="s">
        <v>552</v>
      </c>
      <c r="C1116" t="s">
        <v>87</v>
      </c>
      <c r="D1116">
        <v>6430</v>
      </c>
      <c r="E1116" s="130">
        <v>5</v>
      </c>
      <c r="F1116" s="166">
        <v>19</v>
      </c>
      <c r="G1116" s="162">
        <v>45444</v>
      </c>
      <c r="H1116" s="131">
        <f t="shared" si="51"/>
        <v>45444</v>
      </c>
      <c r="I1116" s="166">
        <f t="shared" si="52"/>
        <v>95</v>
      </c>
      <c r="J1116">
        <f t="shared" si="53"/>
        <v>2024</v>
      </c>
    </row>
    <row r="1117" spans="1:10">
      <c r="A1117" t="s">
        <v>383</v>
      </c>
      <c r="B1117" t="s">
        <v>850</v>
      </c>
      <c r="C1117" t="s">
        <v>87</v>
      </c>
      <c r="D1117">
        <v>6063</v>
      </c>
      <c r="E1117" s="130">
        <v>5</v>
      </c>
      <c r="F1117" s="166">
        <v>47</v>
      </c>
      <c r="G1117" s="162">
        <v>45444</v>
      </c>
      <c r="H1117" s="131">
        <f t="shared" si="51"/>
        <v>45444</v>
      </c>
      <c r="I1117" s="166">
        <f t="shared" si="52"/>
        <v>235</v>
      </c>
      <c r="J1117">
        <f t="shared" si="53"/>
        <v>2024</v>
      </c>
    </row>
    <row r="1118" spans="1:10">
      <c r="A1118" t="s">
        <v>313</v>
      </c>
      <c r="B1118" t="s">
        <v>1196</v>
      </c>
      <c r="C1118" t="s">
        <v>87</v>
      </c>
      <c r="D1118">
        <v>1245</v>
      </c>
      <c r="E1118" s="130">
        <v>4</v>
      </c>
      <c r="F1118" s="166">
        <v>3.09</v>
      </c>
      <c r="G1118" s="162">
        <v>45444</v>
      </c>
      <c r="H1118" s="131">
        <f t="shared" si="51"/>
        <v>45444</v>
      </c>
      <c r="I1118" s="166">
        <f t="shared" si="52"/>
        <v>12.36</v>
      </c>
      <c r="J1118">
        <f t="shared" si="53"/>
        <v>2024</v>
      </c>
    </row>
    <row r="1119" spans="1:10">
      <c r="A1119" t="s">
        <v>313</v>
      </c>
      <c r="B1119" t="s">
        <v>1650</v>
      </c>
      <c r="C1119" t="s">
        <v>87</v>
      </c>
      <c r="D1119">
        <v>1275</v>
      </c>
      <c r="E1119" s="130">
        <v>1</v>
      </c>
      <c r="F1119" s="166">
        <v>32.22</v>
      </c>
      <c r="G1119" s="162">
        <v>45444</v>
      </c>
      <c r="H1119" s="131">
        <f t="shared" si="51"/>
        <v>45444</v>
      </c>
      <c r="I1119" s="166">
        <f t="shared" si="52"/>
        <v>32.22</v>
      </c>
      <c r="J1119">
        <f t="shared" si="53"/>
        <v>2024</v>
      </c>
    </row>
    <row r="1120" spans="1:10">
      <c r="A1120" t="s">
        <v>313</v>
      </c>
      <c r="B1120" t="s">
        <v>1125</v>
      </c>
      <c r="C1120" t="s">
        <v>87</v>
      </c>
      <c r="D1120">
        <v>1179</v>
      </c>
      <c r="E1120" s="130">
        <v>1</v>
      </c>
      <c r="F1120" s="166">
        <v>25.25</v>
      </c>
      <c r="G1120" s="162">
        <v>45444</v>
      </c>
      <c r="H1120" s="131">
        <f t="shared" si="51"/>
        <v>45444</v>
      </c>
      <c r="I1120" s="166">
        <f t="shared" si="52"/>
        <v>25.25</v>
      </c>
      <c r="J1120">
        <f t="shared" si="53"/>
        <v>2024</v>
      </c>
    </row>
    <row r="1121" spans="1:10">
      <c r="A1121" t="s">
        <v>313</v>
      </c>
      <c r="B1121" t="s">
        <v>1130</v>
      </c>
      <c r="C1121" t="s">
        <v>87</v>
      </c>
      <c r="D1121">
        <v>1184</v>
      </c>
      <c r="E1121" s="130">
        <v>2</v>
      </c>
      <c r="F1121" s="166">
        <v>29.46</v>
      </c>
      <c r="G1121" s="162">
        <v>45444</v>
      </c>
      <c r="H1121" s="131">
        <f t="shared" si="51"/>
        <v>45444</v>
      </c>
      <c r="I1121" s="166">
        <f t="shared" si="52"/>
        <v>58.92</v>
      </c>
      <c r="J1121">
        <f t="shared" si="53"/>
        <v>2024</v>
      </c>
    </row>
    <row r="1122" spans="1:10">
      <c r="A1122" t="s">
        <v>313</v>
      </c>
      <c r="B1122" t="s">
        <v>1200</v>
      </c>
      <c r="C1122" t="s">
        <v>87</v>
      </c>
      <c r="D1122">
        <v>1249</v>
      </c>
      <c r="E1122" s="130">
        <v>3</v>
      </c>
      <c r="F1122" s="166">
        <v>3.18</v>
      </c>
      <c r="G1122" s="162">
        <v>45444</v>
      </c>
      <c r="H1122" s="131">
        <f t="shared" si="51"/>
        <v>45444</v>
      </c>
      <c r="I1122" s="166">
        <f t="shared" si="52"/>
        <v>9.5400000000000009</v>
      </c>
      <c r="J1122">
        <f t="shared" si="53"/>
        <v>2024</v>
      </c>
    </row>
    <row r="1123" spans="1:10">
      <c r="A1123" t="s">
        <v>313</v>
      </c>
      <c r="B1123" t="s">
        <v>1102</v>
      </c>
      <c r="C1123" t="s">
        <v>87</v>
      </c>
      <c r="D1123">
        <v>1158</v>
      </c>
      <c r="E1123" s="130">
        <v>2</v>
      </c>
      <c r="F1123" s="166">
        <v>8</v>
      </c>
      <c r="G1123" s="162">
        <v>45444</v>
      </c>
      <c r="H1123" s="131">
        <f t="shared" si="51"/>
        <v>45444</v>
      </c>
      <c r="I1123" s="166">
        <f t="shared" si="52"/>
        <v>16</v>
      </c>
      <c r="J1123">
        <f t="shared" si="53"/>
        <v>2024</v>
      </c>
    </row>
    <row r="1124" spans="1:10">
      <c r="A1124" t="s">
        <v>313</v>
      </c>
      <c r="B1124" t="s">
        <v>124</v>
      </c>
      <c r="C1124" t="s">
        <v>87</v>
      </c>
      <c r="D1124">
        <v>1112</v>
      </c>
      <c r="E1124" s="130">
        <v>1</v>
      </c>
      <c r="F1124" s="166">
        <v>90.37</v>
      </c>
      <c r="G1124" s="162">
        <v>45444</v>
      </c>
      <c r="H1124" s="131">
        <f t="shared" si="51"/>
        <v>45444</v>
      </c>
      <c r="I1124" s="166">
        <f t="shared" si="52"/>
        <v>90.37</v>
      </c>
      <c r="J1124">
        <f t="shared" si="53"/>
        <v>2024</v>
      </c>
    </row>
    <row r="1125" spans="1:10">
      <c r="A1125" t="s">
        <v>119</v>
      </c>
      <c r="B1125" t="s">
        <v>482</v>
      </c>
      <c r="C1125" t="s">
        <v>87</v>
      </c>
      <c r="D1125">
        <v>6438</v>
      </c>
      <c r="E1125" s="130">
        <v>4</v>
      </c>
      <c r="F1125" s="166">
        <v>7.95</v>
      </c>
      <c r="G1125" s="162">
        <v>45444</v>
      </c>
      <c r="H1125" s="131">
        <f t="shared" si="51"/>
        <v>45444</v>
      </c>
      <c r="I1125" s="166">
        <f t="shared" si="52"/>
        <v>31.8</v>
      </c>
      <c r="J1125">
        <f t="shared" si="53"/>
        <v>2024</v>
      </c>
    </row>
    <row r="1126" spans="1:10">
      <c r="A1126" t="s">
        <v>313</v>
      </c>
      <c r="B1126" t="s">
        <v>1080</v>
      </c>
      <c r="C1126" t="s">
        <v>87</v>
      </c>
      <c r="D1126">
        <v>1142</v>
      </c>
      <c r="E1126" s="130">
        <v>10</v>
      </c>
      <c r="F1126" s="166">
        <v>3.7</v>
      </c>
      <c r="G1126" s="162">
        <v>45444</v>
      </c>
      <c r="H1126" s="131">
        <f t="shared" si="51"/>
        <v>45444</v>
      </c>
      <c r="I1126" s="166">
        <f t="shared" si="52"/>
        <v>37</v>
      </c>
      <c r="J1126">
        <f t="shared" si="53"/>
        <v>2024</v>
      </c>
    </row>
    <row r="1127" spans="1:10">
      <c r="A1127" t="s">
        <v>313</v>
      </c>
      <c r="B1127" t="s">
        <v>1081</v>
      </c>
      <c r="C1127" t="s">
        <v>87</v>
      </c>
      <c r="D1127">
        <v>1143</v>
      </c>
      <c r="E1127" s="130">
        <v>7</v>
      </c>
      <c r="F1127" s="166">
        <v>3.62</v>
      </c>
      <c r="G1127" s="162">
        <v>45444</v>
      </c>
      <c r="H1127" s="131">
        <f t="shared" si="51"/>
        <v>45444</v>
      </c>
      <c r="I1127" s="166">
        <f t="shared" si="52"/>
        <v>25.34</v>
      </c>
      <c r="J1127">
        <f t="shared" si="53"/>
        <v>2024</v>
      </c>
    </row>
    <row r="1128" spans="1:10">
      <c r="A1128" t="s">
        <v>119</v>
      </c>
      <c r="B1128" t="s">
        <v>602</v>
      </c>
      <c r="C1128" t="s">
        <v>87</v>
      </c>
      <c r="D1128">
        <v>2710</v>
      </c>
      <c r="E1128" s="130">
        <v>5</v>
      </c>
      <c r="F1128" s="166">
        <v>1.91</v>
      </c>
      <c r="G1128" s="162">
        <v>45444</v>
      </c>
      <c r="H1128" s="131">
        <f t="shared" si="51"/>
        <v>45444</v>
      </c>
      <c r="I1128" s="166">
        <f t="shared" si="52"/>
        <v>9.5499999999999989</v>
      </c>
      <c r="J1128">
        <f t="shared" si="53"/>
        <v>2024</v>
      </c>
    </row>
    <row r="1129" spans="1:10">
      <c r="A1129" t="s">
        <v>119</v>
      </c>
      <c r="B1129" t="s">
        <v>618</v>
      </c>
      <c r="C1129" t="s">
        <v>87</v>
      </c>
      <c r="D1129">
        <v>2070</v>
      </c>
      <c r="E1129" s="130">
        <v>2</v>
      </c>
      <c r="F1129" s="166">
        <v>9.4600000000000009</v>
      </c>
      <c r="G1129" s="162">
        <v>45444</v>
      </c>
      <c r="H1129" s="131">
        <f t="shared" si="51"/>
        <v>45444</v>
      </c>
      <c r="I1129" s="166">
        <f t="shared" si="52"/>
        <v>18.920000000000002</v>
      </c>
      <c r="J1129">
        <f t="shared" si="53"/>
        <v>2024</v>
      </c>
    </row>
    <row r="1130" spans="1:10">
      <c r="A1130" t="s">
        <v>119</v>
      </c>
      <c r="B1130" t="s">
        <v>153</v>
      </c>
      <c r="C1130" t="s">
        <v>87</v>
      </c>
      <c r="D1130">
        <v>2071</v>
      </c>
      <c r="E1130" s="130">
        <v>1.5</v>
      </c>
      <c r="F1130" s="166">
        <v>9.4600000000000009</v>
      </c>
      <c r="G1130" s="162">
        <v>45444</v>
      </c>
      <c r="H1130" s="131">
        <f t="shared" si="51"/>
        <v>45444</v>
      </c>
      <c r="I1130" s="166">
        <f t="shared" si="52"/>
        <v>14.190000000000001</v>
      </c>
      <c r="J1130">
        <f t="shared" si="53"/>
        <v>2024</v>
      </c>
    </row>
    <row r="1131" spans="1:10">
      <c r="A1131" t="s">
        <v>119</v>
      </c>
      <c r="B1131" t="s">
        <v>582</v>
      </c>
      <c r="C1131" t="s">
        <v>87</v>
      </c>
      <c r="D1131">
        <v>3627</v>
      </c>
      <c r="E1131" s="130">
        <v>1.5</v>
      </c>
      <c r="F1131" s="166">
        <v>10.1</v>
      </c>
      <c r="G1131" s="162">
        <v>45444</v>
      </c>
      <c r="H1131" s="131">
        <f t="shared" si="51"/>
        <v>45444</v>
      </c>
      <c r="I1131" s="166">
        <f t="shared" si="52"/>
        <v>15.149999999999999</v>
      </c>
      <c r="J1131">
        <f t="shared" si="53"/>
        <v>2024</v>
      </c>
    </row>
    <row r="1132" spans="1:10">
      <c r="A1132" t="s">
        <v>119</v>
      </c>
      <c r="B1132" t="s">
        <v>556</v>
      </c>
      <c r="C1132" t="s">
        <v>87</v>
      </c>
      <c r="D1132">
        <v>1063</v>
      </c>
      <c r="E1132" s="130">
        <v>2</v>
      </c>
      <c r="F1132" s="166">
        <v>13.78</v>
      </c>
      <c r="G1132" s="162">
        <v>45444</v>
      </c>
      <c r="H1132" s="131">
        <f t="shared" si="51"/>
        <v>45444</v>
      </c>
      <c r="I1132" s="166">
        <f t="shared" si="52"/>
        <v>27.56</v>
      </c>
      <c r="J1132">
        <f t="shared" si="53"/>
        <v>2024</v>
      </c>
    </row>
    <row r="1133" spans="1:10">
      <c r="A1133" t="s">
        <v>119</v>
      </c>
      <c r="B1133" t="s">
        <v>486</v>
      </c>
      <c r="C1133" t="s">
        <v>87</v>
      </c>
      <c r="D1133">
        <v>2100</v>
      </c>
      <c r="E1133" s="130">
        <v>2</v>
      </c>
      <c r="F1133" s="166">
        <v>38.72</v>
      </c>
      <c r="G1133" s="162">
        <v>45444</v>
      </c>
      <c r="H1133" s="131">
        <f t="shared" si="51"/>
        <v>45444</v>
      </c>
      <c r="I1133" s="166">
        <f t="shared" si="52"/>
        <v>77.44</v>
      </c>
      <c r="J1133">
        <f t="shared" si="53"/>
        <v>2024</v>
      </c>
    </row>
    <row r="1134" spans="1:10">
      <c r="A1134" t="s">
        <v>119</v>
      </c>
      <c r="B1134" t="s">
        <v>613</v>
      </c>
      <c r="C1134" t="s">
        <v>87</v>
      </c>
      <c r="D1134">
        <v>2705</v>
      </c>
      <c r="E1134" s="130">
        <v>2</v>
      </c>
      <c r="F1134" s="166">
        <v>25.64</v>
      </c>
      <c r="G1134" s="162">
        <v>45444</v>
      </c>
      <c r="H1134" s="131">
        <f t="shared" si="51"/>
        <v>45444</v>
      </c>
      <c r="I1134" s="166">
        <f t="shared" si="52"/>
        <v>51.28</v>
      </c>
      <c r="J1134">
        <f t="shared" si="53"/>
        <v>2024</v>
      </c>
    </row>
    <row r="1135" spans="1:10">
      <c r="A1135" t="s">
        <v>119</v>
      </c>
      <c r="B1135" t="s">
        <v>513</v>
      </c>
      <c r="C1135" t="s">
        <v>87</v>
      </c>
      <c r="D1135">
        <v>6437</v>
      </c>
      <c r="E1135" s="130">
        <v>2</v>
      </c>
      <c r="F1135" s="166">
        <v>30.26</v>
      </c>
      <c r="G1135" s="162">
        <v>45444</v>
      </c>
      <c r="H1135" s="131">
        <f t="shared" si="51"/>
        <v>45444</v>
      </c>
      <c r="I1135" s="166">
        <f t="shared" si="52"/>
        <v>60.52</v>
      </c>
      <c r="J1135">
        <f t="shared" si="53"/>
        <v>2024</v>
      </c>
    </row>
    <row r="1136" spans="1:10">
      <c r="A1136" t="s">
        <v>119</v>
      </c>
      <c r="B1136" t="s">
        <v>615</v>
      </c>
      <c r="C1136" t="s">
        <v>87</v>
      </c>
      <c r="D1136">
        <v>6523</v>
      </c>
      <c r="E1136" s="130">
        <v>9</v>
      </c>
      <c r="F1136" s="166">
        <v>8.11</v>
      </c>
      <c r="G1136" s="162">
        <v>45444</v>
      </c>
      <c r="H1136" s="131">
        <f t="shared" si="51"/>
        <v>45444</v>
      </c>
      <c r="I1136" s="166">
        <f t="shared" si="52"/>
        <v>72.989999999999995</v>
      </c>
      <c r="J1136">
        <f t="shared" si="53"/>
        <v>2024</v>
      </c>
    </row>
    <row r="1137" spans="1:10">
      <c r="A1137" t="s">
        <v>119</v>
      </c>
      <c r="B1137" t="s">
        <v>644</v>
      </c>
      <c r="C1137" t="s">
        <v>87</v>
      </c>
      <c r="D1137">
        <v>6431</v>
      </c>
      <c r="E1137" s="130">
        <v>2</v>
      </c>
      <c r="F1137" s="166">
        <v>6.34</v>
      </c>
      <c r="G1137" s="162">
        <v>45444</v>
      </c>
      <c r="H1137" s="131">
        <f t="shared" si="51"/>
        <v>45444</v>
      </c>
      <c r="I1137" s="166">
        <f t="shared" si="52"/>
        <v>12.68</v>
      </c>
      <c r="J1137">
        <f t="shared" si="53"/>
        <v>2024</v>
      </c>
    </row>
    <row r="1138" spans="1:10">
      <c r="A1138" t="s">
        <v>119</v>
      </c>
      <c r="B1138" t="s">
        <v>589</v>
      </c>
      <c r="C1138" t="s">
        <v>87</v>
      </c>
      <c r="D1138">
        <v>1074</v>
      </c>
      <c r="E1138" s="130">
        <v>2</v>
      </c>
      <c r="F1138" s="166">
        <v>8.0500000000000007</v>
      </c>
      <c r="G1138" s="162">
        <v>45444</v>
      </c>
      <c r="H1138" s="131">
        <f t="shared" si="51"/>
        <v>45444</v>
      </c>
      <c r="I1138" s="166">
        <f t="shared" si="52"/>
        <v>16.100000000000001</v>
      </c>
      <c r="J1138">
        <f t="shared" si="53"/>
        <v>2024</v>
      </c>
    </row>
    <row r="1139" spans="1:10">
      <c r="A1139" t="s">
        <v>119</v>
      </c>
      <c r="B1139" t="s">
        <v>499</v>
      </c>
      <c r="C1139" t="s">
        <v>87</v>
      </c>
      <c r="D1139">
        <v>3644</v>
      </c>
      <c r="E1139" s="130">
        <v>2</v>
      </c>
      <c r="F1139" s="166">
        <v>10.6</v>
      </c>
      <c r="G1139" s="162">
        <v>45444</v>
      </c>
      <c r="H1139" s="131">
        <f t="shared" si="51"/>
        <v>45444</v>
      </c>
      <c r="I1139" s="166">
        <f t="shared" si="52"/>
        <v>21.2</v>
      </c>
      <c r="J1139">
        <f t="shared" si="53"/>
        <v>2024</v>
      </c>
    </row>
    <row r="1140" spans="1:10">
      <c r="A1140" t="s">
        <v>119</v>
      </c>
      <c r="B1140" t="s">
        <v>168</v>
      </c>
      <c r="C1140" t="s">
        <v>87</v>
      </c>
      <c r="D1140">
        <v>2077</v>
      </c>
      <c r="E1140" s="130">
        <v>30</v>
      </c>
      <c r="F1140" s="166">
        <v>6.82</v>
      </c>
      <c r="G1140" s="162">
        <v>45444</v>
      </c>
      <c r="H1140" s="131">
        <f t="shared" si="51"/>
        <v>45444</v>
      </c>
      <c r="I1140" s="166">
        <f t="shared" si="52"/>
        <v>204.60000000000002</v>
      </c>
      <c r="J1140">
        <f t="shared" si="53"/>
        <v>2024</v>
      </c>
    </row>
    <row r="1141" spans="1:10">
      <c r="A1141" t="s">
        <v>119</v>
      </c>
      <c r="B1141" t="s">
        <v>136</v>
      </c>
      <c r="C1141" t="s">
        <v>87</v>
      </c>
      <c r="D1141">
        <v>3628</v>
      </c>
      <c r="E1141" s="130">
        <v>4</v>
      </c>
      <c r="F1141" s="166">
        <v>6.91</v>
      </c>
      <c r="G1141" s="162">
        <v>45444</v>
      </c>
      <c r="H1141" s="131">
        <f t="shared" si="51"/>
        <v>45444</v>
      </c>
      <c r="I1141" s="166">
        <f t="shared" si="52"/>
        <v>27.64</v>
      </c>
      <c r="J1141">
        <f t="shared" si="53"/>
        <v>2024</v>
      </c>
    </row>
    <row r="1142" spans="1:10">
      <c r="A1142" t="s">
        <v>119</v>
      </c>
      <c r="B1142" t="s">
        <v>178</v>
      </c>
      <c r="C1142" t="s">
        <v>87</v>
      </c>
      <c r="D1142">
        <v>2098</v>
      </c>
      <c r="E1142" s="130">
        <v>3</v>
      </c>
      <c r="F1142" s="166">
        <v>1.88</v>
      </c>
      <c r="G1142" s="162">
        <v>45444</v>
      </c>
      <c r="H1142" s="131">
        <f t="shared" si="51"/>
        <v>45444</v>
      </c>
      <c r="I1142" s="166">
        <f t="shared" si="52"/>
        <v>5.64</v>
      </c>
      <c r="J1142">
        <f t="shared" si="53"/>
        <v>2024</v>
      </c>
    </row>
    <row r="1143" spans="1:10">
      <c r="A1143" t="s">
        <v>119</v>
      </c>
      <c r="B1143" t="s">
        <v>860</v>
      </c>
      <c r="C1143" t="s">
        <v>87</v>
      </c>
      <c r="D1143">
        <v>6545</v>
      </c>
      <c r="E1143" s="130">
        <v>2</v>
      </c>
      <c r="F1143" s="166">
        <v>23.07</v>
      </c>
      <c r="G1143" s="162">
        <v>45444</v>
      </c>
      <c r="H1143" s="131">
        <f t="shared" si="51"/>
        <v>45444</v>
      </c>
      <c r="I1143" s="166">
        <f t="shared" si="52"/>
        <v>46.14</v>
      </c>
      <c r="J1143">
        <f t="shared" si="53"/>
        <v>2024</v>
      </c>
    </row>
    <row r="1144" spans="1:10">
      <c r="A1144" t="s">
        <v>119</v>
      </c>
      <c r="B1144" t="s">
        <v>189</v>
      </c>
      <c r="C1144" t="s">
        <v>87</v>
      </c>
      <c r="D1144">
        <v>1102</v>
      </c>
      <c r="E1144" s="130">
        <v>2</v>
      </c>
      <c r="F1144" s="166">
        <v>3.68</v>
      </c>
      <c r="G1144" s="162">
        <v>45444</v>
      </c>
      <c r="H1144" s="131">
        <f t="shared" si="51"/>
        <v>45444</v>
      </c>
      <c r="I1144" s="166">
        <f t="shared" si="52"/>
        <v>7.36</v>
      </c>
      <c r="J1144">
        <f t="shared" si="53"/>
        <v>2024</v>
      </c>
    </row>
    <row r="1145" spans="1:10">
      <c r="A1145" t="s">
        <v>119</v>
      </c>
      <c r="B1145" t="s">
        <v>567</v>
      </c>
      <c r="C1145" t="s">
        <v>87</v>
      </c>
      <c r="D1145">
        <v>1347</v>
      </c>
      <c r="E1145" s="130">
        <v>10</v>
      </c>
      <c r="F1145" s="166">
        <v>8.81</v>
      </c>
      <c r="G1145" s="162">
        <v>45444</v>
      </c>
      <c r="H1145" s="131">
        <f t="shared" si="51"/>
        <v>45444</v>
      </c>
      <c r="I1145" s="166">
        <f t="shared" si="52"/>
        <v>88.100000000000009</v>
      </c>
      <c r="J1145">
        <f t="shared" si="53"/>
        <v>2024</v>
      </c>
    </row>
    <row r="1146" spans="1:10">
      <c r="A1146" t="s">
        <v>381</v>
      </c>
      <c r="B1146" t="s">
        <v>998</v>
      </c>
      <c r="C1146" t="s">
        <v>87</v>
      </c>
      <c r="D1146">
        <v>6439</v>
      </c>
      <c r="E1146" s="130">
        <v>9</v>
      </c>
      <c r="F1146" s="166">
        <v>11.68</v>
      </c>
      <c r="G1146" s="162">
        <v>45444</v>
      </c>
      <c r="H1146" s="131">
        <f t="shared" si="51"/>
        <v>45444</v>
      </c>
      <c r="I1146" s="166">
        <f t="shared" si="52"/>
        <v>105.12</v>
      </c>
      <c r="J1146">
        <f t="shared" si="53"/>
        <v>2024</v>
      </c>
    </row>
    <row r="1147" spans="1:10">
      <c r="A1147" t="s">
        <v>119</v>
      </c>
      <c r="B1147" t="s">
        <v>568</v>
      </c>
      <c r="C1147" t="s">
        <v>87</v>
      </c>
      <c r="D1147">
        <v>1348</v>
      </c>
      <c r="E1147" s="130">
        <v>2</v>
      </c>
      <c r="F1147" s="166">
        <v>34.89</v>
      </c>
      <c r="G1147" s="162">
        <v>45444</v>
      </c>
      <c r="H1147" s="131">
        <f t="shared" si="51"/>
        <v>45444</v>
      </c>
      <c r="I1147" s="166">
        <f t="shared" si="52"/>
        <v>69.78</v>
      </c>
      <c r="J1147">
        <f t="shared" si="53"/>
        <v>2024</v>
      </c>
    </row>
    <row r="1148" spans="1:10">
      <c r="A1148" t="s">
        <v>119</v>
      </c>
      <c r="B1148" t="s">
        <v>621</v>
      </c>
      <c r="C1148" t="s">
        <v>87</v>
      </c>
      <c r="D1148">
        <v>1087</v>
      </c>
      <c r="E1148" s="130">
        <v>4</v>
      </c>
      <c r="F1148" s="166">
        <v>3.34</v>
      </c>
      <c r="G1148" s="162">
        <v>45444</v>
      </c>
      <c r="H1148" s="131">
        <f t="shared" si="51"/>
        <v>45444</v>
      </c>
      <c r="I1148" s="166">
        <f t="shared" si="52"/>
        <v>13.36</v>
      </c>
      <c r="J1148">
        <f t="shared" si="53"/>
        <v>2024</v>
      </c>
    </row>
    <row r="1149" spans="1:10">
      <c r="A1149" t="s">
        <v>119</v>
      </c>
      <c r="B1149" t="s">
        <v>625</v>
      </c>
      <c r="C1149" t="s">
        <v>87</v>
      </c>
      <c r="D1149">
        <v>1092</v>
      </c>
      <c r="E1149" s="130">
        <v>3</v>
      </c>
      <c r="F1149" s="166">
        <v>4.2300000000000004</v>
      </c>
      <c r="G1149" s="162">
        <v>45444</v>
      </c>
      <c r="H1149" s="131">
        <f t="shared" si="51"/>
        <v>45444</v>
      </c>
      <c r="I1149" s="166">
        <f t="shared" si="52"/>
        <v>12.690000000000001</v>
      </c>
      <c r="J1149">
        <f t="shared" si="53"/>
        <v>2024</v>
      </c>
    </row>
    <row r="1150" spans="1:10">
      <c r="A1150" t="s">
        <v>119</v>
      </c>
      <c r="B1150" t="s">
        <v>626</v>
      </c>
      <c r="C1150" t="s">
        <v>87</v>
      </c>
      <c r="D1150">
        <v>1093</v>
      </c>
      <c r="E1150" s="130">
        <v>12</v>
      </c>
      <c r="F1150" s="166">
        <v>7.24</v>
      </c>
      <c r="G1150" s="162">
        <v>45444</v>
      </c>
      <c r="H1150" s="131">
        <f t="shared" si="51"/>
        <v>45444</v>
      </c>
      <c r="I1150" s="166">
        <f t="shared" si="52"/>
        <v>86.88</v>
      </c>
      <c r="J1150">
        <f t="shared" si="53"/>
        <v>2024</v>
      </c>
    </row>
    <row r="1151" spans="1:10">
      <c r="A1151" t="s">
        <v>119</v>
      </c>
      <c r="B1151" t="s">
        <v>628</v>
      </c>
      <c r="C1151" t="s">
        <v>87</v>
      </c>
      <c r="D1151">
        <v>2723</v>
      </c>
      <c r="E1151" s="130">
        <v>2</v>
      </c>
      <c r="F1151" s="166">
        <v>17.86</v>
      </c>
      <c r="G1151" s="162">
        <v>45444</v>
      </c>
      <c r="H1151" s="131">
        <f t="shared" si="51"/>
        <v>45444</v>
      </c>
      <c r="I1151" s="166">
        <f t="shared" si="52"/>
        <v>35.72</v>
      </c>
      <c r="J1151">
        <f t="shared" si="53"/>
        <v>2024</v>
      </c>
    </row>
    <row r="1152" spans="1:10">
      <c r="A1152" t="s">
        <v>119</v>
      </c>
      <c r="B1152" t="s">
        <v>623</v>
      </c>
      <c r="C1152" t="s">
        <v>87</v>
      </c>
      <c r="D1152">
        <v>1090</v>
      </c>
      <c r="E1152" s="130">
        <v>9</v>
      </c>
      <c r="F1152" s="166">
        <v>7.5</v>
      </c>
      <c r="G1152" s="162">
        <v>45444</v>
      </c>
      <c r="H1152" s="131">
        <f t="shared" si="51"/>
        <v>45444</v>
      </c>
      <c r="I1152" s="166">
        <f t="shared" si="52"/>
        <v>67.5</v>
      </c>
      <c r="J1152">
        <f t="shared" si="53"/>
        <v>2024</v>
      </c>
    </row>
    <row r="1153" spans="1:10">
      <c r="A1153" t="s">
        <v>119</v>
      </c>
      <c r="B1153" t="s">
        <v>172</v>
      </c>
      <c r="C1153" t="s">
        <v>87</v>
      </c>
      <c r="D1153">
        <v>1089</v>
      </c>
      <c r="E1153" s="130">
        <v>8</v>
      </c>
      <c r="F1153" s="166">
        <v>11.45</v>
      </c>
      <c r="G1153" s="162">
        <v>45444</v>
      </c>
      <c r="H1153" s="131">
        <f t="shared" si="51"/>
        <v>45444</v>
      </c>
      <c r="I1153" s="166">
        <f t="shared" si="52"/>
        <v>91.6</v>
      </c>
      <c r="J1153">
        <f t="shared" si="53"/>
        <v>2024</v>
      </c>
    </row>
    <row r="1154" spans="1:10">
      <c r="A1154" t="s">
        <v>119</v>
      </c>
      <c r="B1154" t="s">
        <v>550</v>
      </c>
      <c r="C1154" t="s">
        <v>87</v>
      </c>
      <c r="D1154">
        <v>2105</v>
      </c>
      <c r="E1154" s="130">
        <v>5</v>
      </c>
      <c r="F1154" s="166">
        <v>9.7899999999999991</v>
      </c>
      <c r="G1154" s="162">
        <v>45444</v>
      </c>
      <c r="H1154" s="131">
        <f t="shared" ref="H1154:H1217" si="54">DATE(YEAR(G1154),MONTH(G1154),1)</f>
        <v>45444</v>
      </c>
      <c r="I1154" s="166">
        <f t="shared" ref="I1154:I1217" si="55">E1154*F1154</f>
        <v>48.949999999999996</v>
      </c>
      <c r="J1154">
        <f t="shared" ref="J1154:J1217" si="56">YEAR(G1154)</f>
        <v>2024</v>
      </c>
    </row>
    <row r="1155" spans="1:10">
      <c r="A1155" t="s">
        <v>119</v>
      </c>
      <c r="B1155" t="s">
        <v>147</v>
      </c>
      <c r="C1155" t="s">
        <v>87</v>
      </c>
      <c r="D1155">
        <v>2722</v>
      </c>
      <c r="E1155" s="130">
        <v>9</v>
      </c>
      <c r="F1155" s="166">
        <v>2.5</v>
      </c>
      <c r="G1155" s="162">
        <v>45444</v>
      </c>
      <c r="H1155" s="131">
        <f t="shared" si="54"/>
        <v>45444</v>
      </c>
      <c r="I1155" s="166">
        <f t="shared" si="55"/>
        <v>22.5</v>
      </c>
      <c r="J1155">
        <f t="shared" si="56"/>
        <v>2024</v>
      </c>
    </row>
    <row r="1156" spans="1:10">
      <c r="A1156" t="s">
        <v>313</v>
      </c>
      <c r="B1156" t="s">
        <v>1074</v>
      </c>
      <c r="C1156" t="s">
        <v>87</v>
      </c>
      <c r="D1156">
        <v>1135</v>
      </c>
      <c r="E1156" s="130">
        <v>3</v>
      </c>
      <c r="F1156" s="166">
        <v>13.67</v>
      </c>
      <c r="G1156" s="162">
        <v>45444</v>
      </c>
      <c r="H1156" s="131">
        <f t="shared" si="54"/>
        <v>45444</v>
      </c>
      <c r="I1156" s="166">
        <f t="shared" si="55"/>
        <v>41.01</v>
      </c>
      <c r="J1156">
        <f t="shared" si="56"/>
        <v>2024</v>
      </c>
    </row>
    <row r="1157" spans="1:10">
      <c r="A1157" t="s">
        <v>313</v>
      </c>
      <c r="B1157" t="s">
        <v>1099</v>
      </c>
      <c r="C1157" t="s">
        <v>87</v>
      </c>
      <c r="D1157">
        <v>1155</v>
      </c>
      <c r="E1157" s="130">
        <v>1.5</v>
      </c>
      <c r="F1157" s="166">
        <v>3.85</v>
      </c>
      <c r="G1157" s="162">
        <v>45444</v>
      </c>
      <c r="H1157" s="131">
        <f t="shared" si="54"/>
        <v>45444</v>
      </c>
      <c r="I1157" s="166">
        <f t="shared" si="55"/>
        <v>5.7750000000000004</v>
      </c>
      <c r="J1157">
        <f t="shared" si="56"/>
        <v>2024</v>
      </c>
    </row>
    <row r="1158" spans="1:10">
      <c r="A1158" t="s">
        <v>313</v>
      </c>
      <c r="B1158" t="s">
        <v>1108</v>
      </c>
      <c r="C1158" t="s">
        <v>87</v>
      </c>
      <c r="D1158">
        <v>1164</v>
      </c>
      <c r="E1158" s="130">
        <v>6</v>
      </c>
      <c r="F1158" s="166">
        <v>9.9499999999999993</v>
      </c>
      <c r="G1158" s="162">
        <v>45444</v>
      </c>
      <c r="H1158" s="131">
        <f t="shared" si="54"/>
        <v>45444</v>
      </c>
      <c r="I1158" s="166">
        <f t="shared" si="55"/>
        <v>59.699999999999996</v>
      </c>
      <c r="J1158">
        <f t="shared" si="56"/>
        <v>2024</v>
      </c>
    </row>
    <row r="1159" spans="1:10">
      <c r="A1159" t="s">
        <v>313</v>
      </c>
      <c r="B1159" t="s">
        <v>1110</v>
      </c>
      <c r="C1159" t="s">
        <v>87</v>
      </c>
      <c r="D1159">
        <v>1166</v>
      </c>
      <c r="E1159" s="130">
        <v>3</v>
      </c>
      <c r="F1159" s="166">
        <v>16.98</v>
      </c>
      <c r="G1159" s="162">
        <v>45444</v>
      </c>
      <c r="H1159" s="131">
        <f t="shared" si="54"/>
        <v>45444</v>
      </c>
      <c r="I1159" s="166">
        <f t="shared" si="55"/>
        <v>50.94</v>
      </c>
      <c r="J1159">
        <f t="shared" si="56"/>
        <v>2024</v>
      </c>
    </row>
    <row r="1160" spans="1:10">
      <c r="A1160" t="s">
        <v>313</v>
      </c>
      <c r="B1160" t="s">
        <v>1061</v>
      </c>
      <c r="C1160" t="s">
        <v>87</v>
      </c>
      <c r="D1160">
        <v>1123</v>
      </c>
      <c r="E1160" s="130">
        <v>1</v>
      </c>
      <c r="F1160" s="166">
        <v>4.8099999999999996</v>
      </c>
      <c r="G1160" s="162">
        <v>45444</v>
      </c>
      <c r="H1160" s="131">
        <f t="shared" si="54"/>
        <v>45444</v>
      </c>
      <c r="I1160" s="166">
        <f t="shared" si="55"/>
        <v>4.8099999999999996</v>
      </c>
      <c r="J1160">
        <f t="shared" si="56"/>
        <v>2024</v>
      </c>
    </row>
    <row r="1161" spans="1:10">
      <c r="A1161" t="s">
        <v>400</v>
      </c>
      <c r="B1161" t="s">
        <v>409</v>
      </c>
      <c r="C1161" t="s">
        <v>87</v>
      </c>
      <c r="D1161">
        <v>6553</v>
      </c>
      <c r="E1161" s="130">
        <v>1</v>
      </c>
      <c r="F1161" s="166">
        <v>3.21</v>
      </c>
      <c r="G1161" s="162">
        <v>45444</v>
      </c>
      <c r="H1161" s="131">
        <f t="shared" si="54"/>
        <v>45444</v>
      </c>
      <c r="I1161" s="166">
        <f t="shared" si="55"/>
        <v>3.21</v>
      </c>
      <c r="J1161">
        <f t="shared" si="56"/>
        <v>2024</v>
      </c>
    </row>
    <row r="1162" spans="1:10">
      <c r="A1162" t="s">
        <v>313</v>
      </c>
      <c r="B1162" t="s">
        <v>1143</v>
      </c>
      <c r="C1162" t="s">
        <v>87</v>
      </c>
      <c r="D1162">
        <v>1196</v>
      </c>
      <c r="E1162" s="130">
        <v>5</v>
      </c>
      <c r="F1162" s="166">
        <v>6.6</v>
      </c>
      <c r="G1162" s="162">
        <v>45444</v>
      </c>
      <c r="H1162" s="131">
        <f t="shared" si="54"/>
        <v>45444</v>
      </c>
      <c r="I1162" s="166">
        <f t="shared" si="55"/>
        <v>33</v>
      </c>
      <c r="J1162">
        <f t="shared" si="56"/>
        <v>2024</v>
      </c>
    </row>
    <row r="1163" spans="1:10">
      <c r="A1163" t="s">
        <v>390</v>
      </c>
      <c r="B1163" t="s">
        <v>816</v>
      </c>
      <c r="C1163" t="s">
        <v>87</v>
      </c>
      <c r="D1163">
        <v>6548</v>
      </c>
      <c r="E1163" s="130">
        <v>28</v>
      </c>
      <c r="F1163" s="166">
        <v>5.24</v>
      </c>
      <c r="G1163" s="162">
        <v>45444</v>
      </c>
      <c r="H1163" s="131">
        <f t="shared" si="54"/>
        <v>45444</v>
      </c>
      <c r="I1163" s="166">
        <f t="shared" si="55"/>
        <v>146.72</v>
      </c>
      <c r="J1163">
        <f t="shared" si="56"/>
        <v>2024</v>
      </c>
    </row>
    <row r="1164" spans="1:10">
      <c r="A1164" t="s">
        <v>390</v>
      </c>
      <c r="B1164" t="s">
        <v>819</v>
      </c>
      <c r="C1164" t="s">
        <v>87</v>
      </c>
      <c r="D1164">
        <v>6552</v>
      </c>
      <c r="E1164" s="130">
        <v>27</v>
      </c>
      <c r="F1164" s="166">
        <v>4.4000000000000004</v>
      </c>
      <c r="G1164" s="162">
        <v>45444</v>
      </c>
      <c r="H1164" s="131">
        <f t="shared" si="54"/>
        <v>45444</v>
      </c>
      <c r="I1164" s="166">
        <f t="shared" si="55"/>
        <v>118.80000000000001</v>
      </c>
      <c r="J1164">
        <f t="shared" si="56"/>
        <v>2024</v>
      </c>
    </row>
    <row r="1165" spans="1:10">
      <c r="A1165" t="s">
        <v>390</v>
      </c>
      <c r="B1165" t="s">
        <v>818</v>
      </c>
      <c r="C1165" t="s">
        <v>87</v>
      </c>
      <c r="D1165">
        <v>6551</v>
      </c>
      <c r="E1165" s="130">
        <v>27</v>
      </c>
      <c r="F1165" s="166">
        <v>2.9</v>
      </c>
      <c r="G1165" s="162">
        <v>45444</v>
      </c>
      <c r="H1165" s="131">
        <f t="shared" si="54"/>
        <v>45444</v>
      </c>
      <c r="I1165" s="166">
        <f t="shared" si="55"/>
        <v>78.3</v>
      </c>
      <c r="J1165">
        <f t="shared" si="56"/>
        <v>2024</v>
      </c>
    </row>
    <row r="1166" spans="1:10">
      <c r="A1166" t="s">
        <v>350</v>
      </c>
      <c r="B1166" t="s">
        <v>1434</v>
      </c>
      <c r="C1166" t="s">
        <v>87</v>
      </c>
      <c r="D1166">
        <v>1903</v>
      </c>
      <c r="E1166" s="130">
        <v>1</v>
      </c>
      <c r="F1166" s="166">
        <v>23.03</v>
      </c>
      <c r="G1166" s="162">
        <v>45444</v>
      </c>
      <c r="H1166" s="131">
        <f t="shared" si="54"/>
        <v>45444</v>
      </c>
      <c r="I1166" s="166">
        <f t="shared" si="55"/>
        <v>23.03</v>
      </c>
      <c r="J1166">
        <f t="shared" si="56"/>
        <v>2024</v>
      </c>
    </row>
    <row r="1167" spans="1:10">
      <c r="A1167" t="s">
        <v>350</v>
      </c>
      <c r="B1167" t="s">
        <v>355</v>
      </c>
      <c r="C1167" t="s">
        <v>87</v>
      </c>
      <c r="D1167">
        <v>1989</v>
      </c>
      <c r="E1167" s="130">
        <v>1</v>
      </c>
      <c r="F1167" s="166">
        <v>51.25</v>
      </c>
      <c r="G1167" s="162">
        <v>45444</v>
      </c>
      <c r="H1167" s="131">
        <f t="shared" si="54"/>
        <v>45444</v>
      </c>
      <c r="I1167" s="166">
        <f t="shared" si="55"/>
        <v>51.25</v>
      </c>
      <c r="J1167">
        <f t="shared" si="56"/>
        <v>2024</v>
      </c>
    </row>
    <row r="1168" spans="1:10">
      <c r="A1168" t="s">
        <v>350</v>
      </c>
      <c r="B1168" t="s">
        <v>1515</v>
      </c>
      <c r="C1168" t="s">
        <v>87</v>
      </c>
      <c r="D1168">
        <v>1991</v>
      </c>
      <c r="E1168" s="130">
        <v>1</v>
      </c>
      <c r="F1168" s="166">
        <v>83.03</v>
      </c>
      <c r="G1168" s="162">
        <v>45444</v>
      </c>
      <c r="H1168" s="131">
        <f t="shared" si="54"/>
        <v>45444</v>
      </c>
      <c r="I1168" s="166">
        <f t="shared" si="55"/>
        <v>83.03</v>
      </c>
      <c r="J1168">
        <f t="shared" si="56"/>
        <v>2024</v>
      </c>
    </row>
    <row r="1169" spans="1:10">
      <c r="A1169" t="s">
        <v>350</v>
      </c>
      <c r="B1169" t="s">
        <v>1512</v>
      </c>
      <c r="C1169" t="s">
        <v>87</v>
      </c>
      <c r="D1169">
        <v>1987</v>
      </c>
      <c r="E1169" s="130">
        <v>2</v>
      </c>
      <c r="F1169" s="166">
        <v>47.25</v>
      </c>
      <c r="G1169" s="162">
        <v>45444</v>
      </c>
      <c r="H1169" s="131">
        <f t="shared" si="54"/>
        <v>45444</v>
      </c>
      <c r="I1169" s="166">
        <f t="shared" si="55"/>
        <v>94.5</v>
      </c>
      <c r="J1169">
        <f t="shared" si="56"/>
        <v>2024</v>
      </c>
    </row>
    <row r="1170" spans="1:10">
      <c r="A1170" t="s">
        <v>350</v>
      </c>
      <c r="B1170" t="s">
        <v>1513</v>
      </c>
      <c r="C1170" t="s">
        <v>87</v>
      </c>
      <c r="D1170">
        <v>1988</v>
      </c>
      <c r="E1170" s="130">
        <v>1</v>
      </c>
      <c r="F1170" s="166">
        <v>31.99</v>
      </c>
      <c r="G1170" s="162">
        <v>45444</v>
      </c>
      <c r="H1170" s="131">
        <f t="shared" si="54"/>
        <v>45444</v>
      </c>
      <c r="I1170" s="166">
        <f t="shared" si="55"/>
        <v>31.99</v>
      </c>
      <c r="J1170">
        <f t="shared" si="56"/>
        <v>2024</v>
      </c>
    </row>
    <row r="1171" spans="1:10">
      <c r="A1171" t="s">
        <v>390</v>
      </c>
      <c r="B1171" t="s">
        <v>817</v>
      </c>
      <c r="C1171" t="s">
        <v>87</v>
      </c>
      <c r="D1171">
        <v>6549</v>
      </c>
      <c r="E1171" s="130">
        <v>5</v>
      </c>
      <c r="F1171" s="166">
        <v>2.5299999999999998</v>
      </c>
      <c r="G1171" s="162">
        <v>45444</v>
      </c>
      <c r="H1171" s="131">
        <f t="shared" si="54"/>
        <v>45444</v>
      </c>
      <c r="I1171" s="166">
        <f t="shared" si="55"/>
        <v>12.649999999999999</v>
      </c>
      <c r="J1171">
        <f t="shared" si="56"/>
        <v>2024</v>
      </c>
    </row>
    <row r="1172" spans="1:10">
      <c r="A1172" t="s">
        <v>313</v>
      </c>
      <c r="B1172" t="s">
        <v>1205</v>
      </c>
      <c r="C1172" t="s">
        <v>87</v>
      </c>
      <c r="D1172">
        <v>6066</v>
      </c>
      <c r="E1172" s="130">
        <v>5</v>
      </c>
      <c r="F1172" s="166">
        <v>8.1</v>
      </c>
      <c r="G1172" s="162">
        <v>45444</v>
      </c>
      <c r="H1172" s="131">
        <f t="shared" si="54"/>
        <v>45444</v>
      </c>
      <c r="I1172" s="166">
        <f t="shared" si="55"/>
        <v>40.5</v>
      </c>
      <c r="J1172">
        <f t="shared" si="56"/>
        <v>2024</v>
      </c>
    </row>
    <row r="1173" spans="1:10">
      <c r="A1173" t="s">
        <v>313</v>
      </c>
      <c r="B1173" t="s">
        <v>1231</v>
      </c>
      <c r="C1173" t="s">
        <v>87</v>
      </c>
      <c r="D1173">
        <v>1154</v>
      </c>
      <c r="E1173" s="130">
        <v>15</v>
      </c>
      <c r="F1173" s="166">
        <v>3.71</v>
      </c>
      <c r="G1173" s="162">
        <v>45444</v>
      </c>
      <c r="H1173" s="131">
        <f t="shared" si="54"/>
        <v>45444</v>
      </c>
      <c r="I1173" s="166">
        <f t="shared" si="55"/>
        <v>55.65</v>
      </c>
      <c r="J1173">
        <f t="shared" si="56"/>
        <v>2024</v>
      </c>
    </row>
    <row r="1174" spans="1:10">
      <c r="A1174" t="s">
        <v>350</v>
      </c>
      <c r="B1174" t="s">
        <v>1469</v>
      </c>
      <c r="C1174" t="s">
        <v>87</v>
      </c>
      <c r="D1174">
        <v>1939</v>
      </c>
      <c r="E1174" s="130">
        <v>2</v>
      </c>
      <c r="F1174" s="166">
        <v>40.64</v>
      </c>
      <c r="G1174" s="162">
        <v>45444</v>
      </c>
      <c r="H1174" s="131">
        <f t="shared" si="54"/>
        <v>45444</v>
      </c>
      <c r="I1174" s="166">
        <f t="shared" si="55"/>
        <v>81.28</v>
      </c>
      <c r="J1174">
        <f t="shared" si="56"/>
        <v>2024</v>
      </c>
    </row>
    <row r="1175" spans="1:10">
      <c r="A1175" t="s">
        <v>396</v>
      </c>
      <c r="B1175" t="s">
        <v>1389</v>
      </c>
      <c r="C1175" t="s">
        <v>87</v>
      </c>
      <c r="D1175">
        <v>1852</v>
      </c>
      <c r="E1175" s="130">
        <v>2</v>
      </c>
      <c r="F1175" s="166">
        <v>21.97</v>
      </c>
      <c r="G1175" s="162">
        <v>45444</v>
      </c>
      <c r="H1175" s="131">
        <f t="shared" si="54"/>
        <v>45444</v>
      </c>
      <c r="I1175" s="166">
        <f t="shared" si="55"/>
        <v>43.94</v>
      </c>
      <c r="J1175">
        <f t="shared" si="56"/>
        <v>2024</v>
      </c>
    </row>
    <row r="1176" spans="1:10">
      <c r="A1176" t="s">
        <v>396</v>
      </c>
      <c r="B1176" t="s">
        <v>1375</v>
      </c>
      <c r="C1176" t="s">
        <v>87</v>
      </c>
      <c r="D1176">
        <v>1838</v>
      </c>
      <c r="E1176" s="130">
        <v>8</v>
      </c>
      <c r="F1176" s="166">
        <v>19.07</v>
      </c>
      <c r="G1176" s="162">
        <v>45444</v>
      </c>
      <c r="H1176" s="131">
        <f t="shared" si="54"/>
        <v>45444</v>
      </c>
      <c r="I1176" s="166">
        <f t="shared" si="55"/>
        <v>152.56</v>
      </c>
      <c r="J1176">
        <f t="shared" si="56"/>
        <v>2024</v>
      </c>
    </row>
    <row r="1177" spans="1:10">
      <c r="A1177" t="s">
        <v>396</v>
      </c>
      <c r="B1177" t="s">
        <v>1391</v>
      </c>
      <c r="C1177" t="s">
        <v>87</v>
      </c>
      <c r="D1177">
        <v>1854</v>
      </c>
      <c r="E1177" s="130">
        <v>4</v>
      </c>
      <c r="F1177" s="166">
        <v>29.04</v>
      </c>
      <c r="G1177" s="162">
        <v>45444</v>
      </c>
      <c r="H1177" s="131">
        <f t="shared" si="54"/>
        <v>45444</v>
      </c>
      <c r="I1177" s="166">
        <f t="shared" si="55"/>
        <v>116.16</v>
      </c>
      <c r="J1177">
        <f t="shared" si="56"/>
        <v>2024</v>
      </c>
    </row>
    <row r="1178" spans="1:10">
      <c r="A1178" t="s">
        <v>383</v>
      </c>
      <c r="B1178" t="s">
        <v>829</v>
      </c>
      <c r="C1178" t="s">
        <v>87</v>
      </c>
      <c r="D1178">
        <v>6420</v>
      </c>
      <c r="E1178" s="130">
        <v>2</v>
      </c>
      <c r="F1178" s="166">
        <v>8.6999999999999993</v>
      </c>
      <c r="G1178" s="162">
        <v>45444</v>
      </c>
      <c r="H1178" s="131">
        <f t="shared" si="54"/>
        <v>45444</v>
      </c>
      <c r="I1178" s="166">
        <f t="shared" si="55"/>
        <v>17.399999999999999</v>
      </c>
      <c r="J1178">
        <f t="shared" si="56"/>
        <v>2024</v>
      </c>
    </row>
    <row r="1179" spans="1:10">
      <c r="A1179" t="s">
        <v>383</v>
      </c>
      <c r="B1179" t="s">
        <v>838</v>
      </c>
      <c r="C1179" t="s">
        <v>87</v>
      </c>
      <c r="D1179">
        <v>6064</v>
      </c>
      <c r="E1179" s="130">
        <v>9</v>
      </c>
      <c r="F1179" s="166">
        <v>4.33</v>
      </c>
      <c r="G1179" s="162">
        <v>45444</v>
      </c>
      <c r="H1179" s="131">
        <f t="shared" si="54"/>
        <v>45444</v>
      </c>
      <c r="I1179" s="166">
        <f t="shared" si="55"/>
        <v>38.97</v>
      </c>
      <c r="J1179">
        <f t="shared" si="56"/>
        <v>2024</v>
      </c>
    </row>
    <row r="1180" spans="1:10">
      <c r="A1180" t="s">
        <v>383</v>
      </c>
      <c r="B1180" t="s">
        <v>836</v>
      </c>
      <c r="C1180" t="s">
        <v>87</v>
      </c>
      <c r="D1180">
        <v>2728</v>
      </c>
      <c r="E1180" s="130">
        <v>11</v>
      </c>
      <c r="F1180" s="166">
        <v>15.75</v>
      </c>
      <c r="G1180" s="162">
        <v>45444</v>
      </c>
      <c r="H1180" s="131">
        <f t="shared" si="54"/>
        <v>45444</v>
      </c>
      <c r="I1180" s="166">
        <f t="shared" si="55"/>
        <v>173.25</v>
      </c>
      <c r="J1180">
        <f t="shared" si="56"/>
        <v>2024</v>
      </c>
    </row>
    <row r="1181" spans="1:10">
      <c r="A1181" t="s">
        <v>383</v>
      </c>
      <c r="B1181" t="s">
        <v>853</v>
      </c>
      <c r="C1181" t="s">
        <v>87</v>
      </c>
      <c r="D1181">
        <v>6065</v>
      </c>
      <c r="E1181" s="130">
        <v>10</v>
      </c>
      <c r="F1181" s="166">
        <v>2.41</v>
      </c>
      <c r="G1181" s="162">
        <v>45444</v>
      </c>
      <c r="H1181" s="131">
        <f t="shared" si="54"/>
        <v>45444</v>
      </c>
      <c r="I1181" s="166">
        <f t="shared" si="55"/>
        <v>24.1</v>
      </c>
      <c r="J1181">
        <f t="shared" si="56"/>
        <v>2024</v>
      </c>
    </row>
    <row r="1182" spans="1:10">
      <c r="A1182" t="s">
        <v>113</v>
      </c>
      <c r="B1182" t="s">
        <v>1318</v>
      </c>
      <c r="C1182" t="s">
        <v>87</v>
      </c>
      <c r="D1182">
        <v>1796</v>
      </c>
      <c r="E1182" s="130">
        <v>2</v>
      </c>
      <c r="F1182" s="166">
        <v>38.9</v>
      </c>
      <c r="G1182" s="162">
        <v>45444</v>
      </c>
      <c r="H1182" s="131">
        <f t="shared" si="54"/>
        <v>45444</v>
      </c>
      <c r="I1182" s="166">
        <f t="shared" si="55"/>
        <v>77.8</v>
      </c>
      <c r="J1182">
        <f t="shared" si="56"/>
        <v>2024</v>
      </c>
    </row>
    <row r="1183" spans="1:10">
      <c r="A1183" t="s">
        <v>113</v>
      </c>
      <c r="B1183" t="s">
        <v>1312</v>
      </c>
      <c r="C1183" t="s">
        <v>87</v>
      </c>
      <c r="D1183">
        <v>6425</v>
      </c>
      <c r="E1183" s="130">
        <v>39</v>
      </c>
      <c r="F1183" s="166">
        <v>18.899999999999999</v>
      </c>
      <c r="G1183" s="162">
        <v>45444</v>
      </c>
      <c r="H1183" s="131">
        <f t="shared" si="54"/>
        <v>45444</v>
      </c>
      <c r="I1183" s="166">
        <f t="shared" si="55"/>
        <v>737.09999999999991</v>
      </c>
      <c r="J1183">
        <f t="shared" si="56"/>
        <v>2024</v>
      </c>
    </row>
    <row r="1184" spans="1:10">
      <c r="A1184" t="s">
        <v>114</v>
      </c>
      <c r="B1184" t="s">
        <v>269</v>
      </c>
      <c r="C1184" t="s">
        <v>87</v>
      </c>
      <c r="D1184">
        <v>2190</v>
      </c>
      <c r="E1184" s="130">
        <v>2</v>
      </c>
      <c r="F1184" s="166">
        <v>14.9</v>
      </c>
      <c r="G1184" s="162">
        <v>45444</v>
      </c>
      <c r="H1184" s="131">
        <f t="shared" si="54"/>
        <v>45444</v>
      </c>
      <c r="I1184" s="166">
        <f t="shared" si="55"/>
        <v>29.8</v>
      </c>
      <c r="J1184">
        <f t="shared" si="56"/>
        <v>2024</v>
      </c>
    </row>
    <row r="1185" spans="1:10">
      <c r="A1185" t="s">
        <v>383</v>
      </c>
      <c r="B1185" t="s">
        <v>859</v>
      </c>
      <c r="C1185" t="s">
        <v>87</v>
      </c>
      <c r="D1185">
        <v>6421</v>
      </c>
      <c r="E1185" s="130">
        <v>10</v>
      </c>
      <c r="F1185" s="166">
        <v>13.4</v>
      </c>
      <c r="G1185" s="162">
        <v>45444</v>
      </c>
      <c r="H1185" s="131">
        <f t="shared" si="54"/>
        <v>45444</v>
      </c>
      <c r="I1185" s="166">
        <f t="shared" si="55"/>
        <v>134</v>
      </c>
      <c r="J1185">
        <f t="shared" si="56"/>
        <v>2024</v>
      </c>
    </row>
    <row r="1186" spans="1:10">
      <c r="A1186" t="s">
        <v>383</v>
      </c>
      <c r="B1186" t="s">
        <v>849</v>
      </c>
      <c r="C1186" t="s">
        <v>87</v>
      </c>
      <c r="D1186">
        <v>2727</v>
      </c>
      <c r="E1186" s="130">
        <v>2</v>
      </c>
      <c r="F1186" s="166">
        <v>1.9</v>
      </c>
      <c r="G1186" s="162">
        <v>45444</v>
      </c>
      <c r="H1186" s="131">
        <f t="shared" si="54"/>
        <v>45444</v>
      </c>
      <c r="I1186" s="166">
        <f t="shared" si="55"/>
        <v>3.8</v>
      </c>
      <c r="J1186">
        <f t="shared" si="56"/>
        <v>2024</v>
      </c>
    </row>
    <row r="1187" spans="1:10">
      <c r="A1187" t="s">
        <v>350</v>
      </c>
      <c r="B1187" t="s">
        <v>1430</v>
      </c>
      <c r="C1187" t="s">
        <v>87</v>
      </c>
      <c r="D1187">
        <v>1899</v>
      </c>
      <c r="E1187" s="130">
        <v>4</v>
      </c>
      <c r="F1187" s="166">
        <v>15</v>
      </c>
      <c r="G1187" s="162">
        <v>45444</v>
      </c>
      <c r="H1187" s="131">
        <f t="shared" si="54"/>
        <v>45444</v>
      </c>
      <c r="I1187" s="166">
        <f t="shared" si="55"/>
        <v>60</v>
      </c>
      <c r="J1187">
        <f t="shared" si="56"/>
        <v>2024</v>
      </c>
    </row>
    <row r="1188" spans="1:10">
      <c r="A1188" t="s">
        <v>350</v>
      </c>
      <c r="B1188" t="s">
        <v>1533</v>
      </c>
      <c r="C1188" t="s">
        <v>87</v>
      </c>
      <c r="D1188">
        <v>2008</v>
      </c>
      <c r="E1188" s="130">
        <v>0.5</v>
      </c>
      <c r="F1188" s="166">
        <v>50</v>
      </c>
      <c r="G1188" s="162">
        <v>45444</v>
      </c>
      <c r="H1188" s="131">
        <f t="shared" si="54"/>
        <v>45444</v>
      </c>
      <c r="I1188" s="166">
        <f t="shared" si="55"/>
        <v>25</v>
      </c>
      <c r="J1188">
        <f t="shared" si="56"/>
        <v>2024</v>
      </c>
    </row>
    <row r="1189" spans="1:10">
      <c r="A1189" t="s">
        <v>383</v>
      </c>
      <c r="B1189" t="s">
        <v>828</v>
      </c>
      <c r="C1189" t="s">
        <v>87</v>
      </c>
      <c r="D1189">
        <v>6423</v>
      </c>
      <c r="E1189" s="130">
        <v>0.5</v>
      </c>
      <c r="F1189" s="166">
        <v>4.5999999999999996</v>
      </c>
      <c r="G1189" s="162">
        <v>45444</v>
      </c>
      <c r="H1189" s="131">
        <f t="shared" si="54"/>
        <v>45444</v>
      </c>
      <c r="I1189" s="166">
        <f t="shared" si="55"/>
        <v>2.2999999999999998</v>
      </c>
      <c r="J1189">
        <f t="shared" si="56"/>
        <v>2024</v>
      </c>
    </row>
    <row r="1190" spans="1:10">
      <c r="A1190" t="s">
        <v>274</v>
      </c>
      <c r="B1190" t="s">
        <v>276</v>
      </c>
      <c r="C1190" t="s">
        <v>87</v>
      </c>
      <c r="D1190">
        <v>1693</v>
      </c>
      <c r="E1190" s="130">
        <v>7</v>
      </c>
      <c r="F1190" s="166">
        <v>0.7</v>
      </c>
      <c r="G1190" s="162">
        <v>45444</v>
      </c>
      <c r="H1190" s="131">
        <f t="shared" si="54"/>
        <v>45444</v>
      </c>
      <c r="I1190" s="166">
        <f t="shared" si="55"/>
        <v>4.8999999999999995</v>
      </c>
      <c r="J1190">
        <f t="shared" si="56"/>
        <v>2024</v>
      </c>
    </row>
    <row r="1191" spans="1:10">
      <c r="A1191" t="s">
        <v>274</v>
      </c>
      <c r="B1191" t="s">
        <v>278</v>
      </c>
      <c r="C1191" t="s">
        <v>87</v>
      </c>
      <c r="D1191">
        <v>1695</v>
      </c>
      <c r="E1191" s="130">
        <v>350</v>
      </c>
      <c r="F1191" s="166">
        <v>0.7</v>
      </c>
      <c r="G1191" s="162">
        <v>45444</v>
      </c>
      <c r="H1191" s="131">
        <f t="shared" si="54"/>
        <v>45444</v>
      </c>
      <c r="I1191" s="166">
        <f t="shared" si="55"/>
        <v>244.99999999999997</v>
      </c>
      <c r="J1191">
        <f t="shared" si="56"/>
        <v>2024</v>
      </c>
    </row>
    <row r="1192" spans="1:10">
      <c r="A1192" t="s">
        <v>274</v>
      </c>
      <c r="B1192" t="s">
        <v>280</v>
      </c>
      <c r="C1192" t="s">
        <v>87</v>
      </c>
      <c r="D1192">
        <v>2065</v>
      </c>
      <c r="E1192" s="130">
        <v>400</v>
      </c>
      <c r="F1192" s="166">
        <v>0.7</v>
      </c>
      <c r="G1192" s="162">
        <v>45444</v>
      </c>
      <c r="H1192" s="131">
        <f t="shared" si="54"/>
        <v>45444</v>
      </c>
      <c r="I1192" s="166">
        <f t="shared" si="55"/>
        <v>280</v>
      </c>
      <c r="J1192">
        <f t="shared" si="56"/>
        <v>2024</v>
      </c>
    </row>
    <row r="1193" spans="1:10">
      <c r="A1193" t="s">
        <v>274</v>
      </c>
      <c r="B1193" t="s">
        <v>275</v>
      </c>
      <c r="C1193" t="s">
        <v>87</v>
      </c>
      <c r="D1193">
        <v>1691</v>
      </c>
      <c r="E1193" s="130">
        <v>550</v>
      </c>
      <c r="F1193" s="166">
        <v>0.7</v>
      </c>
      <c r="G1193" s="162">
        <v>45444</v>
      </c>
      <c r="H1193" s="131">
        <f t="shared" si="54"/>
        <v>45444</v>
      </c>
      <c r="I1193" s="166">
        <f t="shared" si="55"/>
        <v>385</v>
      </c>
      <c r="J1193">
        <f t="shared" si="56"/>
        <v>2024</v>
      </c>
    </row>
    <row r="1194" spans="1:10">
      <c r="A1194" t="s">
        <v>274</v>
      </c>
      <c r="B1194" t="s">
        <v>277</v>
      </c>
      <c r="C1194" t="s">
        <v>87</v>
      </c>
      <c r="D1194">
        <v>1694</v>
      </c>
      <c r="E1194" s="130">
        <v>400</v>
      </c>
      <c r="F1194" s="166">
        <v>0.7</v>
      </c>
      <c r="G1194" s="162">
        <v>45444</v>
      </c>
      <c r="H1194" s="131">
        <f t="shared" si="54"/>
        <v>45444</v>
      </c>
      <c r="I1194" s="166">
        <f t="shared" si="55"/>
        <v>280</v>
      </c>
      <c r="J1194">
        <f t="shared" si="56"/>
        <v>2024</v>
      </c>
    </row>
    <row r="1195" spans="1:10">
      <c r="A1195" t="s">
        <v>70</v>
      </c>
      <c r="B1195" t="s">
        <v>881</v>
      </c>
      <c r="C1195" t="s">
        <v>87</v>
      </c>
      <c r="D1195">
        <v>1542</v>
      </c>
      <c r="E1195" s="130">
        <v>1.2</v>
      </c>
      <c r="F1195" s="166">
        <v>13.64</v>
      </c>
      <c r="G1195" s="162">
        <v>45444</v>
      </c>
      <c r="H1195" s="131">
        <f t="shared" si="54"/>
        <v>45444</v>
      </c>
      <c r="I1195" s="166">
        <f t="shared" si="55"/>
        <v>16.367999999999999</v>
      </c>
      <c r="J1195">
        <f t="shared" si="56"/>
        <v>2024</v>
      </c>
    </row>
    <row r="1196" spans="1:10">
      <c r="A1196" t="s">
        <v>383</v>
      </c>
      <c r="B1196" t="s">
        <v>1625</v>
      </c>
      <c r="C1196" t="s">
        <v>87</v>
      </c>
      <c r="D1196">
        <v>6419</v>
      </c>
      <c r="E1196" s="130">
        <v>8</v>
      </c>
      <c r="F1196" s="166">
        <v>7</v>
      </c>
      <c r="G1196" s="162">
        <v>45444</v>
      </c>
      <c r="H1196" s="131">
        <f t="shared" si="54"/>
        <v>45444</v>
      </c>
      <c r="I1196" s="166">
        <f t="shared" si="55"/>
        <v>56</v>
      </c>
      <c r="J1196">
        <f t="shared" si="56"/>
        <v>2024</v>
      </c>
    </row>
    <row r="1197" spans="1:10">
      <c r="A1197" t="s">
        <v>383</v>
      </c>
      <c r="B1197" t="s">
        <v>824</v>
      </c>
      <c r="C1197" t="s">
        <v>87</v>
      </c>
      <c r="D1197">
        <v>6422</v>
      </c>
      <c r="E1197" s="130">
        <v>17</v>
      </c>
      <c r="F1197" s="166">
        <v>12.3</v>
      </c>
      <c r="G1197" s="162">
        <v>45444</v>
      </c>
      <c r="H1197" s="131">
        <f t="shared" si="54"/>
        <v>45444</v>
      </c>
      <c r="I1197" s="166">
        <f t="shared" si="55"/>
        <v>209.10000000000002</v>
      </c>
      <c r="J1197">
        <f t="shared" si="56"/>
        <v>2024</v>
      </c>
    </row>
    <row r="1198" spans="1:10">
      <c r="A1198" t="s">
        <v>383</v>
      </c>
      <c r="B1198" t="s">
        <v>823</v>
      </c>
      <c r="C1198" t="s">
        <v>87</v>
      </c>
      <c r="D1198">
        <v>6424</v>
      </c>
      <c r="E1198" s="130">
        <v>3</v>
      </c>
      <c r="F1198" s="166">
        <v>4.05</v>
      </c>
      <c r="G1198" s="162">
        <v>45444</v>
      </c>
      <c r="H1198" s="131">
        <f t="shared" si="54"/>
        <v>45444</v>
      </c>
      <c r="I1198" s="166">
        <f t="shared" si="55"/>
        <v>12.149999999999999</v>
      </c>
      <c r="J1198">
        <f t="shared" si="56"/>
        <v>2024</v>
      </c>
    </row>
    <row r="1199" spans="1:10">
      <c r="A1199" t="s">
        <v>113</v>
      </c>
      <c r="B1199" t="s">
        <v>1319</v>
      </c>
      <c r="C1199" t="s">
        <v>87</v>
      </c>
      <c r="D1199">
        <v>6546</v>
      </c>
      <c r="E1199" s="130">
        <v>2</v>
      </c>
      <c r="F1199" s="166">
        <v>0.69</v>
      </c>
      <c r="G1199" s="162">
        <v>45444</v>
      </c>
      <c r="H1199" s="131">
        <f t="shared" si="54"/>
        <v>45444</v>
      </c>
      <c r="I1199" s="166">
        <f t="shared" si="55"/>
        <v>1.38</v>
      </c>
      <c r="J1199">
        <f t="shared" si="56"/>
        <v>2024</v>
      </c>
    </row>
    <row r="1200" spans="1:10">
      <c r="A1200" t="s">
        <v>350</v>
      </c>
      <c r="B1200" t="s">
        <v>1491</v>
      </c>
      <c r="C1200" t="s">
        <v>87</v>
      </c>
      <c r="D1200">
        <v>1960</v>
      </c>
      <c r="E1200" s="130">
        <v>1</v>
      </c>
      <c r="F1200" s="166">
        <v>16.2</v>
      </c>
      <c r="G1200" s="162">
        <v>45444</v>
      </c>
      <c r="H1200" s="131">
        <f t="shared" si="54"/>
        <v>45444</v>
      </c>
      <c r="I1200" s="166">
        <f t="shared" si="55"/>
        <v>16.2</v>
      </c>
      <c r="J1200">
        <f t="shared" si="56"/>
        <v>2024</v>
      </c>
    </row>
    <row r="1201" spans="1:10">
      <c r="A1201" t="s">
        <v>350</v>
      </c>
      <c r="B1201" t="s">
        <v>1490</v>
      </c>
      <c r="C1201" t="s">
        <v>87</v>
      </c>
      <c r="D1201">
        <v>1959</v>
      </c>
      <c r="E1201" s="130">
        <v>2</v>
      </c>
      <c r="F1201" s="166">
        <v>16.2</v>
      </c>
      <c r="G1201" s="162">
        <v>45444</v>
      </c>
      <c r="H1201" s="131">
        <f t="shared" si="54"/>
        <v>45444</v>
      </c>
      <c r="I1201" s="166">
        <f t="shared" si="55"/>
        <v>32.4</v>
      </c>
      <c r="J1201">
        <f t="shared" si="56"/>
        <v>2024</v>
      </c>
    </row>
    <row r="1202" spans="1:10">
      <c r="A1202" t="s">
        <v>350</v>
      </c>
      <c r="B1202" t="s">
        <v>1492</v>
      </c>
      <c r="C1202" t="s">
        <v>87</v>
      </c>
      <c r="D1202">
        <v>1961</v>
      </c>
      <c r="E1202" s="130">
        <v>2</v>
      </c>
      <c r="F1202" s="166">
        <v>16.2</v>
      </c>
      <c r="G1202" s="162">
        <v>45444</v>
      </c>
      <c r="H1202" s="131">
        <f t="shared" si="54"/>
        <v>45444</v>
      </c>
      <c r="I1202" s="166">
        <f t="shared" si="55"/>
        <v>32.4</v>
      </c>
      <c r="J1202">
        <f t="shared" si="56"/>
        <v>2024</v>
      </c>
    </row>
    <row r="1203" spans="1:10">
      <c r="A1203" t="s">
        <v>350</v>
      </c>
      <c r="B1203" t="s">
        <v>1489</v>
      </c>
      <c r="C1203" t="s">
        <v>87</v>
      </c>
      <c r="D1203">
        <v>1958</v>
      </c>
      <c r="E1203" s="130">
        <v>2</v>
      </c>
      <c r="F1203" s="166">
        <v>16.2</v>
      </c>
      <c r="G1203" s="162">
        <v>45444</v>
      </c>
      <c r="H1203" s="131">
        <f t="shared" si="54"/>
        <v>45444</v>
      </c>
      <c r="I1203" s="166">
        <f t="shared" si="55"/>
        <v>32.4</v>
      </c>
      <c r="J1203">
        <f t="shared" si="56"/>
        <v>2024</v>
      </c>
    </row>
    <row r="1204" spans="1:10">
      <c r="A1204" t="s">
        <v>350</v>
      </c>
      <c r="B1204" t="s">
        <v>1522</v>
      </c>
      <c r="C1204" t="s">
        <v>87</v>
      </c>
      <c r="D1204">
        <v>1997</v>
      </c>
      <c r="E1204" s="130">
        <v>1</v>
      </c>
      <c r="F1204" s="166">
        <v>32.4</v>
      </c>
      <c r="G1204" s="162">
        <v>45444</v>
      </c>
      <c r="H1204" s="131">
        <f t="shared" si="54"/>
        <v>45444</v>
      </c>
      <c r="I1204" s="166">
        <f t="shared" si="55"/>
        <v>32.4</v>
      </c>
      <c r="J1204">
        <f t="shared" si="56"/>
        <v>2024</v>
      </c>
    </row>
    <row r="1205" spans="1:10">
      <c r="A1205" t="s">
        <v>350</v>
      </c>
      <c r="B1205" t="s">
        <v>1506</v>
      </c>
      <c r="C1205" t="s">
        <v>87</v>
      </c>
      <c r="D1205">
        <v>1979</v>
      </c>
      <c r="E1205" s="130">
        <v>1</v>
      </c>
      <c r="F1205" s="166">
        <v>53.18</v>
      </c>
      <c r="G1205" s="162">
        <v>45444</v>
      </c>
      <c r="H1205" s="131">
        <f t="shared" si="54"/>
        <v>45444</v>
      </c>
      <c r="I1205" s="166">
        <f t="shared" si="55"/>
        <v>53.18</v>
      </c>
      <c r="J1205">
        <f t="shared" si="56"/>
        <v>2024</v>
      </c>
    </row>
    <row r="1206" spans="1:10">
      <c r="A1206" t="s">
        <v>383</v>
      </c>
      <c r="B1206" t="s">
        <v>820</v>
      </c>
      <c r="C1206" t="s">
        <v>87</v>
      </c>
      <c r="D1206">
        <v>1527</v>
      </c>
      <c r="E1206" s="130">
        <v>5</v>
      </c>
      <c r="F1206" s="166">
        <v>12.73</v>
      </c>
      <c r="G1206" s="162">
        <v>45444</v>
      </c>
      <c r="H1206" s="131">
        <f t="shared" si="54"/>
        <v>45444</v>
      </c>
      <c r="I1206" s="166">
        <f t="shared" si="55"/>
        <v>63.650000000000006</v>
      </c>
      <c r="J1206">
        <f t="shared" si="56"/>
        <v>2024</v>
      </c>
    </row>
    <row r="1207" spans="1:10">
      <c r="A1207" t="s">
        <v>114</v>
      </c>
      <c r="B1207" t="s">
        <v>1011</v>
      </c>
      <c r="C1207" t="s">
        <v>87</v>
      </c>
      <c r="D1207">
        <v>1685</v>
      </c>
      <c r="E1207" s="130">
        <v>4</v>
      </c>
      <c r="F1207" s="166">
        <v>14.5</v>
      </c>
      <c r="G1207" s="162">
        <v>45444</v>
      </c>
      <c r="H1207" s="131">
        <f t="shared" si="54"/>
        <v>45444</v>
      </c>
      <c r="I1207" s="166">
        <f t="shared" si="55"/>
        <v>58</v>
      </c>
      <c r="J1207">
        <f t="shared" si="56"/>
        <v>2024</v>
      </c>
    </row>
    <row r="1208" spans="1:10">
      <c r="A1208" t="s">
        <v>116</v>
      </c>
      <c r="B1208" t="s">
        <v>791</v>
      </c>
      <c r="C1208" t="s">
        <v>87</v>
      </c>
      <c r="D1208">
        <v>1507</v>
      </c>
      <c r="E1208" s="130">
        <v>6</v>
      </c>
      <c r="F1208" s="166">
        <v>14.9</v>
      </c>
      <c r="G1208" s="162">
        <v>45444</v>
      </c>
      <c r="H1208" s="131">
        <f t="shared" si="54"/>
        <v>45444</v>
      </c>
      <c r="I1208" s="166">
        <f t="shared" si="55"/>
        <v>89.4</v>
      </c>
      <c r="J1208">
        <f t="shared" si="56"/>
        <v>2024</v>
      </c>
    </row>
    <row r="1209" spans="1:10">
      <c r="A1209" t="s">
        <v>116</v>
      </c>
      <c r="B1209" t="s">
        <v>789</v>
      </c>
      <c r="C1209" t="s">
        <v>87</v>
      </c>
      <c r="D1209">
        <v>6085</v>
      </c>
      <c r="E1209" s="130">
        <v>2</v>
      </c>
      <c r="F1209" s="166">
        <v>12.9</v>
      </c>
      <c r="G1209" s="162">
        <v>45444</v>
      </c>
      <c r="H1209" s="131">
        <f t="shared" si="54"/>
        <v>45444</v>
      </c>
      <c r="I1209" s="166">
        <f t="shared" si="55"/>
        <v>25.8</v>
      </c>
      <c r="J1209">
        <f t="shared" si="56"/>
        <v>2024</v>
      </c>
    </row>
    <row r="1210" spans="1:10">
      <c r="A1210" t="s">
        <v>116</v>
      </c>
      <c r="B1210" t="s">
        <v>771</v>
      </c>
      <c r="C1210" t="s">
        <v>87</v>
      </c>
      <c r="D1210">
        <v>1487</v>
      </c>
      <c r="E1210" s="130">
        <v>2</v>
      </c>
      <c r="F1210" s="166">
        <v>18.899999999999999</v>
      </c>
      <c r="G1210" s="162">
        <v>45444</v>
      </c>
      <c r="H1210" s="131">
        <f t="shared" si="54"/>
        <v>45444</v>
      </c>
      <c r="I1210" s="166">
        <f t="shared" si="55"/>
        <v>37.799999999999997</v>
      </c>
      <c r="J1210">
        <f t="shared" si="56"/>
        <v>2024</v>
      </c>
    </row>
    <row r="1211" spans="1:10">
      <c r="A1211" t="s">
        <v>350</v>
      </c>
      <c r="B1211" t="s">
        <v>1494</v>
      </c>
      <c r="C1211" t="s">
        <v>87</v>
      </c>
      <c r="D1211">
        <v>1963</v>
      </c>
      <c r="E1211" s="130">
        <v>1</v>
      </c>
      <c r="F1211" s="166">
        <v>88</v>
      </c>
      <c r="G1211" s="162">
        <v>45444</v>
      </c>
      <c r="H1211" s="131">
        <f t="shared" si="54"/>
        <v>45444</v>
      </c>
      <c r="I1211" s="166">
        <f t="shared" si="55"/>
        <v>88</v>
      </c>
      <c r="J1211">
        <f t="shared" si="56"/>
        <v>2024</v>
      </c>
    </row>
    <row r="1212" spans="1:10">
      <c r="A1212" t="s">
        <v>350</v>
      </c>
      <c r="B1212" t="s">
        <v>1460</v>
      </c>
      <c r="C1212" t="s">
        <v>87</v>
      </c>
      <c r="D1212">
        <v>1929</v>
      </c>
      <c r="E1212" s="130">
        <v>4</v>
      </c>
      <c r="F1212" s="166">
        <v>28.18</v>
      </c>
      <c r="G1212" s="162">
        <v>45444</v>
      </c>
      <c r="H1212" s="131">
        <f t="shared" si="54"/>
        <v>45444</v>
      </c>
      <c r="I1212" s="166">
        <f t="shared" si="55"/>
        <v>112.72</v>
      </c>
      <c r="J1212">
        <f t="shared" si="56"/>
        <v>2024</v>
      </c>
    </row>
    <row r="1213" spans="1:10">
      <c r="A1213" t="s">
        <v>383</v>
      </c>
      <c r="B1213" t="s">
        <v>825</v>
      </c>
      <c r="C1213" t="s">
        <v>87</v>
      </c>
      <c r="D1213">
        <v>1528</v>
      </c>
      <c r="E1213" s="130">
        <v>2.5</v>
      </c>
      <c r="F1213" s="166">
        <v>8.85</v>
      </c>
      <c r="G1213" s="162">
        <v>45444</v>
      </c>
      <c r="H1213" s="131">
        <f t="shared" si="54"/>
        <v>45444</v>
      </c>
      <c r="I1213" s="166">
        <f t="shared" si="55"/>
        <v>22.125</v>
      </c>
      <c r="J1213">
        <f t="shared" si="56"/>
        <v>2024</v>
      </c>
    </row>
    <row r="1214" spans="1:10">
      <c r="A1214" t="s">
        <v>350</v>
      </c>
      <c r="B1214" t="s">
        <v>1440</v>
      </c>
      <c r="C1214" t="s">
        <v>87</v>
      </c>
      <c r="D1214">
        <v>1909</v>
      </c>
      <c r="E1214" s="130">
        <v>1</v>
      </c>
      <c r="F1214" s="166">
        <v>32</v>
      </c>
      <c r="G1214" s="162">
        <v>45444</v>
      </c>
      <c r="H1214" s="131">
        <f t="shared" si="54"/>
        <v>45444</v>
      </c>
      <c r="I1214" s="166">
        <f t="shared" si="55"/>
        <v>32</v>
      </c>
      <c r="J1214">
        <f t="shared" si="56"/>
        <v>2024</v>
      </c>
    </row>
    <row r="1215" spans="1:10">
      <c r="A1215" t="s">
        <v>350</v>
      </c>
      <c r="B1215" t="s">
        <v>352</v>
      </c>
      <c r="C1215" t="s">
        <v>87</v>
      </c>
      <c r="D1215">
        <v>1975</v>
      </c>
      <c r="E1215" s="130">
        <v>2</v>
      </c>
      <c r="F1215" s="166">
        <v>79.61</v>
      </c>
      <c r="G1215" s="162">
        <v>45444</v>
      </c>
      <c r="H1215" s="131">
        <f t="shared" si="54"/>
        <v>45444</v>
      </c>
      <c r="I1215" s="166">
        <f t="shared" si="55"/>
        <v>159.22</v>
      </c>
      <c r="J1215">
        <f t="shared" si="56"/>
        <v>2024</v>
      </c>
    </row>
    <row r="1216" spans="1:10">
      <c r="A1216" t="s">
        <v>350</v>
      </c>
      <c r="B1216" t="s">
        <v>353</v>
      </c>
      <c r="C1216" t="s">
        <v>87</v>
      </c>
      <c r="D1216">
        <v>1976</v>
      </c>
      <c r="E1216" s="130">
        <v>2</v>
      </c>
      <c r="F1216" s="166">
        <v>82.46</v>
      </c>
      <c r="G1216" s="162">
        <v>45444</v>
      </c>
      <c r="H1216" s="131">
        <f t="shared" si="54"/>
        <v>45444</v>
      </c>
      <c r="I1216" s="166">
        <f t="shared" si="55"/>
        <v>164.92</v>
      </c>
      <c r="J1216">
        <f t="shared" si="56"/>
        <v>2024</v>
      </c>
    </row>
    <row r="1217" spans="1:10">
      <c r="A1217" t="s">
        <v>118</v>
      </c>
      <c r="B1217" t="s">
        <v>252</v>
      </c>
      <c r="C1217" t="s">
        <v>87</v>
      </c>
      <c r="D1217">
        <v>1654</v>
      </c>
      <c r="E1217" s="130">
        <v>3</v>
      </c>
      <c r="F1217" s="166">
        <v>0.77</v>
      </c>
      <c r="G1217" s="162">
        <v>45444</v>
      </c>
      <c r="H1217" s="131">
        <f t="shared" si="54"/>
        <v>45444</v>
      </c>
      <c r="I1217" s="166">
        <f t="shared" si="55"/>
        <v>2.31</v>
      </c>
      <c r="J1217">
        <f t="shared" si="56"/>
        <v>2024</v>
      </c>
    </row>
    <row r="1218" spans="1:10">
      <c r="A1218" t="s">
        <v>118</v>
      </c>
      <c r="B1218" t="s">
        <v>953</v>
      </c>
      <c r="C1218" t="s">
        <v>87</v>
      </c>
      <c r="D1218">
        <v>6526</v>
      </c>
      <c r="E1218" s="130">
        <v>3.5</v>
      </c>
      <c r="F1218" s="166">
        <v>5.22</v>
      </c>
      <c r="G1218" s="162">
        <v>45444</v>
      </c>
      <c r="H1218" s="131">
        <f t="shared" ref="H1218:H1281" si="57">DATE(YEAR(G1218),MONTH(G1218),1)</f>
        <v>45444</v>
      </c>
      <c r="I1218" s="166">
        <f t="shared" ref="I1218:I1281" si="58">E1218*F1218</f>
        <v>18.27</v>
      </c>
      <c r="J1218">
        <f t="shared" ref="J1218:J1281" si="59">YEAR(G1218)</f>
        <v>2024</v>
      </c>
    </row>
    <row r="1219" spans="1:10">
      <c r="A1219" t="s">
        <v>118</v>
      </c>
      <c r="B1219" t="s">
        <v>257</v>
      </c>
      <c r="C1219" t="s">
        <v>87</v>
      </c>
      <c r="D1219">
        <v>2145</v>
      </c>
      <c r="E1219" s="130">
        <v>1</v>
      </c>
      <c r="F1219" s="166">
        <v>39.22</v>
      </c>
      <c r="G1219" s="162">
        <v>45444</v>
      </c>
      <c r="H1219" s="131">
        <f t="shared" si="57"/>
        <v>45444</v>
      </c>
      <c r="I1219" s="166">
        <f t="shared" si="58"/>
        <v>39.22</v>
      </c>
      <c r="J1219">
        <f t="shared" si="59"/>
        <v>2024</v>
      </c>
    </row>
    <row r="1220" spans="1:10">
      <c r="A1220" t="s">
        <v>70</v>
      </c>
      <c r="B1220" t="s">
        <v>874</v>
      </c>
      <c r="C1220" t="s">
        <v>87</v>
      </c>
      <c r="D1220">
        <v>1536</v>
      </c>
      <c r="E1220" s="130">
        <v>10</v>
      </c>
      <c r="F1220" s="166">
        <v>0.5</v>
      </c>
      <c r="G1220" s="162">
        <v>45444</v>
      </c>
      <c r="H1220" s="131">
        <f t="shared" si="57"/>
        <v>45444</v>
      </c>
      <c r="I1220" s="166">
        <f t="shared" si="58"/>
        <v>5</v>
      </c>
      <c r="J1220">
        <f t="shared" si="59"/>
        <v>2024</v>
      </c>
    </row>
    <row r="1221" spans="1:10">
      <c r="A1221" t="s">
        <v>120</v>
      </c>
      <c r="B1221" t="s">
        <v>1410</v>
      </c>
      <c r="C1221" t="s">
        <v>87</v>
      </c>
      <c r="D1221">
        <v>1879</v>
      </c>
      <c r="E1221" s="130">
        <v>1</v>
      </c>
      <c r="F1221" s="166">
        <v>20.52</v>
      </c>
      <c r="G1221" s="162">
        <v>45444</v>
      </c>
      <c r="H1221" s="131">
        <f t="shared" si="57"/>
        <v>45444</v>
      </c>
      <c r="I1221" s="166">
        <f t="shared" si="58"/>
        <v>20.52</v>
      </c>
      <c r="J1221">
        <f t="shared" si="59"/>
        <v>2024</v>
      </c>
    </row>
    <row r="1222" spans="1:10">
      <c r="A1222" t="s">
        <v>120</v>
      </c>
      <c r="B1222" t="s">
        <v>1411</v>
      </c>
      <c r="C1222" t="s">
        <v>87</v>
      </c>
      <c r="D1222">
        <v>1880</v>
      </c>
      <c r="E1222" s="130">
        <v>2</v>
      </c>
      <c r="F1222" s="166">
        <v>66.150000000000006</v>
      </c>
      <c r="G1222" s="162">
        <v>45444</v>
      </c>
      <c r="H1222" s="131">
        <f t="shared" si="57"/>
        <v>45444</v>
      </c>
      <c r="I1222" s="166">
        <f t="shared" si="58"/>
        <v>132.30000000000001</v>
      </c>
      <c r="J1222">
        <f t="shared" si="59"/>
        <v>2024</v>
      </c>
    </row>
    <row r="1223" spans="1:10">
      <c r="A1223" t="s">
        <v>120</v>
      </c>
      <c r="B1223" t="s">
        <v>1421</v>
      </c>
      <c r="C1223" t="s">
        <v>87</v>
      </c>
      <c r="D1223">
        <v>1889</v>
      </c>
      <c r="E1223" s="130">
        <v>0.5</v>
      </c>
      <c r="F1223" s="166">
        <v>6.81</v>
      </c>
      <c r="G1223" s="162">
        <v>45444</v>
      </c>
      <c r="H1223" s="131">
        <f t="shared" si="57"/>
        <v>45444</v>
      </c>
      <c r="I1223" s="166">
        <f t="shared" si="58"/>
        <v>3.4049999999999998</v>
      </c>
      <c r="J1223">
        <f t="shared" si="59"/>
        <v>2024</v>
      </c>
    </row>
    <row r="1224" spans="1:10">
      <c r="A1224" t="s">
        <v>120</v>
      </c>
      <c r="B1224" t="s">
        <v>347</v>
      </c>
      <c r="C1224" t="s">
        <v>87</v>
      </c>
      <c r="D1224">
        <v>1890</v>
      </c>
      <c r="E1224" s="130">
        <v>1</v>
      </c>
      <c r="F1224" s="166">
        <v>13.1</v>
      </c>
      <c r="G1224" s="162">
        <v>45444</v>
      </c>
      <c r="H1224" s="131">
        <f t="shared" si="57"/>
        <v>45444</v>
      </c>
      <c r="I1224" s="166">
        <f t="shared" si="58"/>
        <v>13.1</v>
      </c>
      <c r="J1224">
        <f t="shared" si="59"/>
        <v>2024</v>
      </c>
    </row>
    <row r="1225" spans="1:10">
      <c r="A1225" t="s">
        <v>120</v>
      </c>
      <c r="B1225" t="s">
        <v>1414</v>
      </c>
      <c r="C1225" t="s">
        <v>87</v>
      </c>
      <c r="D1225">
        <v>1884</v>
      </c>
      <c r="E1225" s="130">
        <v>0.5</v>
      </c>
      <c r="F1225" s="166">
        <v>7.81</v>
      </c>
      <c r="G1225" s="162">
        <v>45444</v>
      </c>
      <c r="H1225" s="131">
        <f t="shared" si="57"/>
        <v>45444</v>
      </c>
      <c r="I1225" s="166">
        <f t="shared" si="58"/>
        <v>3.9049999999999998</v>
      </c>
      <c r="J1225">
        <f t="shared" si="59"/>
        <v>2024</v>
      </c>
    </row>
    <row r="1226" spans="1:10">
      <c r="A1226" t="s">
        <v>120</v>
      </c>
      <c r="B1226" t="s">
        <v>343</v>
      </c>
      <c r="C1226" t="s">
        <v>87</v>
      </c>
      <c r="D1226">
        <v>1883</v>
      </c>
      <c r="E1226" s="130">
        <v>2</v>
      </c>
      <c r="F1226" s="166">
        <v>7.74</v>
      </c>
      <c r="G1226" s="162">
        <v>45444</v>
      </c>
      <c r="H1226" s="131">
        <f t="shared" si="57"/>
        <v>45444</v>
      </c>
      <c r="I1226" s="166">
        <f t="shared" si="58"/>
        <v>15.48</v>
      </c>
      <c r="J1226">
        <f t="shared" si="59"/>
        <v>2024</v>
      </c>
    </row>
    <row r="1227" spans="1:10">
      <c r="A1227" t="s">
        <v>120</v>
      </c>
      <c r="B1227" t="s">
        <v>1409</v>
      </c>
      <c r="C1227" t="s">
        <v>87</v>
      </c>
      <c r="D1227">
        <v>1878</v>
      </c>
      <c r="E1227" s="130">
        <v>4</v>
      </c>
      <c r="F1227" s="166">
        <v>31</v>
      </c>
      <c r="G1227" s="162">
        <v>45444</v>
      </c>
      <c r="H1227" s="131">
        <f t="shared" si="57"/>
        <v>45444</v>
      </c>
      <c r="I1227" s="166">
        <f t="shared" si="58"/>
        <v>124</v>
      </c>
      <c r="J1227">
        <f t="shared" si="59"/>
        <v>2024</v>
      </c>
    </row>
    <row r="1228" spans="1:10">
      <c r="A1228" t="s">
        <v>120</v>
      </c>
      <c r="B1228" t="s">
        <v>1417</v>
      </c>
      <c r="C1228" t="s">
        <v>87</v>
      </c>
      <c r="D1228">
        <v>1886</v>
      </c>
      <c r="E1228" s="130">
        <v>10</v>
      </c>
      <c r="F1228" s="166">
        <v>10.51</v>
      </c>
      <c r="G1228" s="162">
        <v>45444</v>
      </c>
      <c r="H1228" s="131">
        <f t="shared" si="57"/>
        <v>45444</v>
      </c>
      <c r="I1228" s="166">
        <f t="shared" si="58"/>
        <v>105.1</v>
      </c>
      <c r="J1228">
        <f t="shared" si="59"/>
        <v>2024</v>
      </c>
    </row>
    <row r="1229" spans="1:10">
      <c r="A1229" t="s">
        <v>120</v>
      </c>
      <c r="B1229" t="s">
        <v>1412</v>
      </c>
      <c r="C1229" t="s">
        <v>87</v>
      </c>
      <c r="D1229">
        <v>1882</v>
      </c>
      <c r="E1229" s="130">
        <v>10</v>
      </c>
      <c r="F1229" s="166">
        <v>10.78</v>
      </c>
      <c r="G1229" s="162">
        <v>45444</v>
      </c>
      <c r="H1229" s="131">
        <f t="shared" si="57"/>
        <v>45444</v>
      </c>
      <c r="I1229" s="166">
        <f t="shared" si="58"/>
        <v>107.8</v>
      </c>
      <c r="J1229">
        <f t="shared" si="59"/>
        <v>2024</v>
      </c>
    </row>
    <row r="1230" spans="1:10">
      <c r="A1230" t="s">
        <v>120</v>
      </c>
      <c r="B1230" t="s">
        <v>1405</v>
      </c>
      <c r="C1230" t="s">
        <v>87</v>
      </c>
      <c r="D1230">
        <v>1875</v>
      </c>
      <c r="E1230" s="130">
        <v>16</v>
      </c>
      <c r="F1230" s="166">
        <v>26.75</v>
      </c>
      <c r="G1230" s="162">
        <v>45444</v>
      </c>
      <c r="H1230" s="131">
        <f t="shared" si="57"/>
        <v>45444</v>
      </c>
      <c r="I1230" s="166">
        <f t="shared" si="58"/>
        <v>428</v>
      </c>
      <c r="J1230">
        <f t="shared" si="59"/>
        <v>2024</v>
      </c>
    </row>
    <row r="1231" spans="1:10">
      <c r="A1231" t="s">
        <v>120</v>
      </c>
      <c r="B1231" t="s">
        <v>1424</v>
      </c>
      <c r="C1231" t="s">
        <v>87</v>
      </c>
      <c r="D1231">
        <v>1894</v>
      </c>
      <c r="E1231" s="130">
        <v>3</v>
      </c>
      <c r="F1231" s="166">
        <v>29</v>
      </c>
      <c r="G1231" s="162">
        <v>45444</v>
      </c>
      <c r="H1231" s="131">
        <f t="shared" si="57"/>
        <v>45444</v>
      </c>
      <c r="I1231" s="166">
        <f t="shared" si="58"/>
        <v>87</v>
      </c>
      <c r="J1231">
        <f t="shared" si="59"/>
        <v>2024</v>
      </c>
    </row>
    <row r="1232" spans="1:10">
      <c r="A1232" t="s">
        <v>120</v>
      </c>
      <c r="B1232" t="s">
        <v>1418</v>
      </c>
      <c r="C1232" t="s">
        <v>87</v>
      </c>
      <c r="D1232">
        <v>6537</v>
      </c>
      <c r="E1232" s="130">
        <v>2</v>
      </c>
      <c r="F1232" s="166">
        <v>3.87</v>
      </c>
      <c r="G1232" s="162">
        <v>45444</v>
      </c>
      <c r="H1232" s="131">
        <f t="shared" si="57"/>
        <v>45444</v>
      </c>
      <c r="I1232" s="166">
        <f t="shared" si="58"/>
        <v>7.74</v>
      </c>
      <c r="J1232">
        <f t="shared" si="59"/>
        <v>2024</v>
      </c>
    </row>
    <row r="1233" spans="1:10">
      <c r="A1233" t="s">
        <v>120</v>
      </c>
      <c r="B1233" t="s">
        <v>1419</v>
      </c>
      <c r="C1233" t="s">
        <v>87</v>
      </c>
      <c r="D1233">
        <v>6538</v>
      </c>
      <c r="E1233" s="130">
        <v>2</v>
      </c>
      <c r="F1233" s="166">
        <v>3.13</v>
      </c>
      <c r="G1233" s="162">
        <v>45444</v>
      </c>
      <c r="H1233" s="131">
        <f t="shared" si="57"/>
        <v>45444</v>
      </c>
      <c r="I1233" s="166">
        <f t="shared" si="58"/>
        <v>6.26</v>
      </c>
      <c r="J1233">
        <f t="shared" si="59"/>
        <v>2024</v>
      </c>
    </row>
    <row r="1234" spans="1:10">
      <c r="A1234" t="s">
        <v>120</v>
      </c>
      <c r="B1234" t="s">
        <v>1429</v>
      </c>
      <c r="C1234" t="s">
        <v>87</v>
      </c>
      <c r="D1234">
        <v>6082</v>
      </c>
      <c r="E1234" s="130">
        <v>2</v>
      </c>
      <c r="F1234" s="166">
        <v>38.42</v>
      </c>
      <c r="G1234" s="162">
        <v>45444</v>
      </c>
      <c r="H1234" s="131">
        <f t="shared" si="57"/>
        <v>45444</v>
      </c>
      <c r="I1234" s="166">
        <f t="shared" si="58"/>
        <v>76.84</v>
      </c>
      <c r="J1234">
        <f t="shared" si="59"/>
        <v>2024</v>
      </c>
    </row>
    <row r="1235" spans="1:10">
      <c r="A1235" t="s">
        <v>120</v>
      </c>
      <c r="B1235" t="s">
        <v>1656</v>
      </c>
      <c r="C1235" t="s">
        <v>87</v>
      </c>
      <c r="D1235">
        <v>6539</v>
      </c>
      <c r="E1235" s="130">
        <v>3</v>
      </c>
      <c r="F1235" s="166">
        <v>3.08</v>
      </c>
      <c r="G1235" s="162">
        <v>45444</v>
      </c>
      <c r="H1235" s="131">
        <f t="shared" si="57"/>
        <v>45444</v>
      </c>
      <c r="I1235" s="166">
        <f t="shared" si="58"/>
        <v>9.24</v>
      </c>
      <c r="J1235">
        <f t="shared" si="59"/>
        <v>2024</v>
      </c>
    </row>
    <row r="1236" spans="1:10">
      <c r="A1236" t="s">
        <v>120</v>
      </c>
      <c r="B1236" t="s">
        <v>1428</v>
      </c>
      <c r="C1236" t="s">
        <v>87</v>
      </c>
      <c r="D1236">
        <v>2181</v>
      </c>
      <c r="E1236" s="130">
        <v>5</v>
      </c>
      <c r="F1236" s="166">
        <v>30.74</v>
      </c>
      <c r="G1236" s="162">
        <v>45444</v>
      </c>
      <c r="H1236" s="131">
        <f t="shared" si="57"/>
        <v>45444</v>
      </c>
      <c r="I1236" s="166">
        <f t="shared" si="58"/>
        <v>153.69999999999999</v>
      </c>
      <c r="J1236">
        <f t="shared" si="59"/>
        <v>2024</v>
      </c>
    </row>
    <row r="1237" spans="1:10">
      <c r="A1237" t="s">
        <v>1565</v>
      </c>
      <c r="B1237" t="s">
        <v>1582</v>
      </c>
      <c r="C1237" t="s">
        <v>87</v>
      </c>
      <c r="D1237">
        <v>2049</v>
      </c>
      <c r="E1237" s="130">
        <v>1</v>
      </c>
      <c r="F1237" s="166">
        <v>33.700000000000003</v>
      </c>
      <c r="G1237" s="162">
        <v>45444</v>
      </c>
      <c r="H1237" s="131">
        <f t="shared" si="57"/>
        <v>45444</v>
      </c>
      <c r="I1237" s="166">
        <f t="shared" si="58"/>
        <v>33.700000000000003</v>
      </c>
      <c r="J1237">
        <f t="shared" si="59"/>
        <v>2024</v>
      </c>
    </row>
    <row r="1238" spans="1:10">
      <c r="A1238" t="s">
        <v>1565</v>
      </c>
      <c r="B1238" t="s">
        <v>1580</v>
      </c>
      <c r="C1238" t="s">
        <v>87</v>
      </c>
      <c r="D1238">
        <v>2047</v>
      </c>
      <c r="E1238" s="130">
        <v>0.1</v>
      </c>
      <c r="F1238" s="166">
        <v>29</v>
      </c>
      <c r="G1238" s="162">
        <v>45444</v>
      </c>
      <c r="H1238" s="131">
        <f t="shared" si="57"/>
        <v>45444</v>
      </c>
      <c r="I1238" s="166">
        <f t="shared" si="58"/>
        <v>2.9000000000000004</v>
      </c>
      <c r="J1238">
        <f t="shared" si="59"/>
        <v>2024</v>
      </c>
    </row>
    <row r="1239" spans="1:10">
      <c r="A1239" t="s">
        <v>1565</v>
      </c>
      <c r="B1239" t="s">
        <v>1571</v>
      </c>
      <c r="C1239" t="s">
        <v>87</v>
      </c>
      <c r="D1239">
        <v>6529</v>
      </c>
      <c r="E1239" s="130">
        <v>2.5</v>
      </c>
      <c r="F1239" s="166">
        <v>33.11</v>
      </c>
      <c r="G1239" s="162">
        <v>45444</v>
      </c>
      <c r="H1239" s="131">
        <f t="shared" si="57"/>
        <v>45444</v>
      </c>
      <c r="I1239" s="166">
        <f t="shared" si="58"/>
        <v>82.775000000000006</v>
      </c>
      <c r="J1239">
        <f t="shared" si="59"/>
        <v>2024</v>
      </c>
    </row>
    <row r="1240" spans="1:10">
      <c r="A1240" t="s">
        <v>1565</v>
      </c>
      <c r="B1240" t="s">
        <v>1572</v>
      </c>
      <c r="C1240" t="s">
        <v>87</v>
      </c>
      <c r="D1240">
        <v>6530</v>
      </c>
      <c r="E1240" s="130">
        <v>2</v>
      </c>
      <c r="F1240" s="166">
        <v>31.96</v>
      </c>
      <c r="G1240" s="162">
        <v>45444</v>
      </c>
      <c r="H1240" s="131">
        <f t="shared" si="57"/>
        <v>45444</v>
      </c>
      <c r="I1240" s="166">
        <f t="shared" si="58"/>
        <v>63.92</v>
      </c>
      <c r="J1240">
        <f t="shared" si="59"/>
        <v>2024</v>
      </c>
    </row>
    <row r="1241" spans="1:10">
      <c r="A1241" t="s">
        <v>1565</v>
      </c>
      <c r="B1241" t="s">
        <v>1587</v>
      </c>
      <c r="C1241" t="s">
        <v>87</v>
      </c>
      <c r="D1241">
        <v>2055</v>
      </c>
      <c r="E1241" s="130">
        <v>0.5</v>
      </c>
      <c r="F1241" s="166">
        <v>31.3</v>
      </c>
      <c r="G1241" s="162">
        <v>45444</v>
      </c>
      <c r="H1241" s="131">
        <f t="shared" si="57"/>
        <v>45444</v>
      </c>
      <c r="I1241" s="166">
        <f t="shared" si="58"/>
        <v>15.65</v>
      </c>
      <c r="J1241">
        <f t="shared" si="59"/>
        <v>2024</v>
      </c>
    </row>
    <row r="1242" spans="1:10">
      <c r="A1242" t="s">
        <v>1565</v>
      </c>
      <c r="B1242" t="s">
        <v>1576</v>
      </c>
      <c r="C1242" t="s">
        <v>87</v>
      </c>
      <c r="D1242">
        <v>6531</v>
      </c>
      <c r="E1242" s="130">
        <v>0.5</v>
      </c>
      <c r="F1242" s="166">
        <v>33.11</v>
      </c>
      <c r="G1242" s="162">
        <v>45444</v>
      </c>
      <c r="H1242" s="131">
        <f t="shared" si="57"/>
        <v>45444</v>
      </c>
      <c r="I1242" s="166">
        <f t="shared" si="58"/>
        <v>16.555</v>
      </c>
      <c r="J1242">
        <f t="shared" si="59"/>
        <v>2024</v>
      </c>
    </row>
    <row r="1243" spans="1:10">
      <c r="A1243" t="s">
        <v>1565</v>
      </c>
      <c r="B1243" t="s">
        <v>1566</v>
      </c>
      <c r="C1243" t="s">
        <v>87</v>
      </c>
      <c r="D1243">
        <v>2039</v>
      </c>
      <c r="E1243" s="130">
        <v>1</v>
      </c>
      <c r="F1243" s="166">
        <v>32.14</v>
      </c>
      <c r="G1243" s="162">
        <v>45444</v>
      </c>
      <c r="H1243" s="131">
        <f t="shared" si="57"/>
        <v>45444</v>
      </c>
      <c r="I1243" s="166">
        <f t="shared" si="58"/>
        <v>32.14</v>
      </c>
      <c r="J1243">
        <f t="shared" si="59"/>
        <v>2024</v>
      </c>
    </row>
    <row r="1244" spans="1:10">
      <c r="A1244" t="s">
        <v>1565</v>
      </c>
      <c r="B1244" t="s">
        <v>1573</v>
      </c>
      <c r="C1244" t="s">
        <v>87</v>
      </c>
      <c r="D1244">
        <v>6532</v>
      </c>
      <c r="E1244" s="130">
        <v>0.2</v>
      </c>
      <c r="F1244" s="166">
        <v>28.18</v>
      </c>
      <c r="G1244" s="162">
        <v>45444</v>
      </c>
      <c r="H1244" s="131">
        <f t="shared" si="57"/>
        <v>45444</v>
      </c>
      <c r="I1244" s="166">
        <f t="shared" si="58"/>
        <v>5.6360000000000001</v>
      </c>
      <c r="J1244">
        <f t="shared" si="59"/>
        <v>2024</v>
      </c>
    </row>
    <row r="1245" spans="1:10">
      <c r="A1245" t="s">
        <v>1565</v>
      </c>
      <c r="B1245" t="s">
        <v>1575</v>
      </c>
      <c r="C1245" t="s">
        <v>87</v>
      </c>
      <c r="D1245">
        <v>6533</v>
      </c>
      <c r="E1245" s="130">
        <v>0.5</v>
      </c>
      <c r="F1245" s="166">
        <v>26.5</v>
      </c>
      <c r="G1245" s="162">
        <v>45444</v>
      </c>
      <c r="H1245" s="131">
        <f t="shared" si="57"/>
        <v>45444</v>
      </c>
      <c r="I1245" s="166">
        <f t="shared" si="58"/>
        <v>13.25</v>
      </c>
      <c r="J1245">
        <f t="shared" si="59"/>
        <v>2024</v>
      </c>
    </row>
    <row r="1246" spans="1:10">
      <c r="A1246" t="s">
        <v>350</v>
      </c>
      <c r="B1246" t="s">
        <v>1452</v>
      </c>
      <c r="C1246" t="s">
        <v>87</v>
      </c>
      <c r="D1246">
        <v>1921</v>
      </c>
      <c r="E1246" s="130">
        <v>3</v>
      </c>
      <c r="F1246" s="166">
        <v>29.75</v>
      </c>
      <c r="G1246" s="162">
        <v>45444</v>
      </c>
      <c r="H1246" s="131">
        <f t="shared" si="57"/>
        <v>45444</v>
      </c>
      <c r="I1246" s="166">
        <f t="shared" si="58"/>
        <v>89.25</v>
      </c>
      <c r="J1246">
        <f t="shared" si="59"/>
        <v>2024</v>
      </c>
    </row>
    <row r="1247" spans="1:10">
      <c r="A1247" t="s">
        <v>350</v>
      </c>
      <c r="B1247" t="s">
        <v>351</v>
      </c>
      <c r="C1247" t="s">
        <v>87</v>
      </c>
      <c r="D1247">
        <v>1969</v>
      </c>
      <c r="E1247" s="130">
        <v>0.5</v>
      </c>
      <c r="F1247" s="166">
        <v>31.08</v>
      </c>
      <c r="G1247" s="162">
        <v>45444</v>
      </c>
      <c r="H1247" s="131">
        <f t="shared" si="57"/>
        <v>45444</v>
      </c>
      <c r="I1247" s="166">
        <f t="shared" si="58"/>
        <v>15.54</v>
      </c>
      <c r="J1247">
        <f t="shared" si="59"/>
        <v>2024</v>
      </c>
    </row>
    <row r="1248" spans="1:10">
      <c r="A1248" t="s">
        <v>350</v>
      </c>
      <c r="B1248" t="s">
        <v>1500</v>
      </c>
      <c r="C1248" t="s">
        <v>87</v>
      </c>
      <c r="D1248">
        <v>1971</v>
      </c>
      <c r="E1248" s="130">
        <v>0.5</v>
      </c>
      <c r="F1248" s="166">
        <v>31.74</v>
      </c>
      <c r="G1248" s="162">
        <v>45444</v>
      </c>
      <c r="H1248" s="131">
        <f t="shared" si="57"/>
        <v>45444</v>
      </c>
      <c r="I1248" s="166">
        <f t="shared" si="58"/>
        <v>15.87</v>
      </c>
      <c r="J1248">
        <f t="shared" si="59"/>
        <v>2024</v>
      </c>
    </row>
    <row r="1249" spans="1:10">
      <c r="A1249" t="s">
        <v>350</v>
      </c>
      <c r="B1249" t="s">
        <v>1523</v>
      </c>
      <c r="C1249" t="s">
        <v>87</v>
      </c>
      <c r="D1249">
        <v>1998</v>
      </c>
      <c r="E1249" s="130">
        <v>0.5</v>
      </c>
      <c r="F1249" s="166">
        <v>32.909999999999997</v>
      </c>
      <c r="G1249" s="162">
        <v>45444</v>
      </c>
      <c r="H1249" s="131">
        <f t="shared" si="57"/>
        <v>45444</v>
      </c>
      <c r="I1249" s="166">
        <f t="shared" si="58"/>
        <v>16.454999999999998</v>
      </c>
      <c r="J1249">
        <f t="shared" si="59"/>
        <v>2024</v>
      </c>
    </row>
    <row r="1250" spans="1:10">
      <c r="A1250" t="s">
        <v>350</v>
      </c>
      <c r="B1250" t="s">
        <v>1433</v>
      </c>
      <c r="C1250" t="s">
        <v>87</v>
      </c>
      <c r="D1250">
        <v>1902</v>
      </c>
      <c r="E1250" s="130">
        <v>1</v>
      </c>
      <c r="F1250" s="166">
        <v>49.27</v>
      </c>
      <c r="G1250" s="162">
        <v>45444</v>
      </c>
      <c r="H1250" s="131">
        <f t="shared" si="57"/>
        <v>45444</v>
      </c>
      <c r="I1250" s="166">
        <f t="shared" si="58"/>
        <v>49.27</v>
      </c>
      <c r="J1250">
        <f t="shared" si="59"/>
        <v>2024</v>
      </c>
    </row>
    <row r="1251" spans="1:10">
      <c r="A1251" t="s">
        <v>313</v>
      </c>
      <c r="B1251" t="s">
        <v>1173</v>
      </c>
      <c r="C1251" t="s">
        <v>87</v>
      </c>
      <c r="D1251">
        <v>1226</v>
      </c>
      <c r="E1251" s="130">
        <v>4</v>
      </c>
      <c r="F1251" s="166">
        <v>12.93</v>
      </c>
      <c r="G1251" s="162">
        <v>45444</v>
      </c>
      <c r="H1251" s="131">
        <f t="shared" si="57"/>
        <v>45444</v>
      </c>
      <c r="I1251" s="166">
        <f t="shared" si="58"/>
        <v>51.72</v>
      </c>
      <c r="J1251">
        <f t="shared" si="59"/>
        <v>2024</v>
      </c>
    </row>
    <row r="1252" spans="1:10">
      <c r="A1252" t="s">
        <v>397</v>
      </c>
      <c r="B1252" t="s">
        <v>811</v>
      </c>
      <c r="C1252" t="s">
        <v>87</v>
      </c>
      <c r="D1252">
        <v>1523</v>
      </c>
      <c r="E1252" s="130">
        <v>1</v>
      </c>
      <c r="F1252" s="166">
        <v>63.6</v>
      </c>
      <c r="G1252" s="162">
        <v>45444</v>
      </c>
      <c r="H1252" s="131">
        <f t="shared" si="57"/>
        <v>45444</v>
      </c>
      <c r="I1252" s="166">
        <f t="shared" si="58"/>
        <v>63.6</v>
      </c>
      <c r="J1252">
        <f t="shared" si="59"/>
        <v>2024</v>
      </c>
    </row>
    <row r="1253" spans="1:10">
      <c r="A1253" t="s">
        <v>397</v>
      </c>
      <c r="B1253" t="s">
        <v>815</v>
      </c>
      <c r="C1253" t="s">
        <v>87</v>
      </c>
      <c r="D1253">
        <v>6535</v>
      </c>
      <c r="E1253" s="130">
        <v>1</v>
      </c>
      <c r="F1253" s="166">
        <v>63.6</v>
      </c>
      <c r="G1253" s="162">
        <v>45444</v>
      </c>
      <c r="H1253" s="131">
        <f t="shared" si="57"/>
        <v>45444</v>
      </c>
      <c r="I1253" s="166">
        <f t="shared" si="58"/>
        <v>63.6</v>
      </c>
      <c r="J1253">
        <f t="shared" si="59"/>
        <v>2024</v>
      </c>
    </row>
    <row r="1254" spans="1:10">
      <c r="A1254" t="s">
        <v>397</v>
      </c>
      <c r="B1254" t="s">
        <v>813</v>
      </c>
      <c r="C1254" t="s">
        <v>87</v>
      </c>
      <c r="D1254">
        <v>1525</v>
      </c>
      <c r="E1254" s="130">
        <v>1</v>
      </c>
      <c r="F1254" s="166">
        <v>63.6</v>
      </c>
      <c r="G1254" s="162">
        <v>45444</v>
      </c>
      <c r="H1254" s="131">
        <f t="shared" si="57"/>
        <v>45444</v>
      </c>
      <c r="I1254" s="166">
        <f t="shared" si="58"/>
        <v>63.6</v>
      </c>
      <c r="J1254">
        <f t="shared" si="59"/>
        <v>2024</v>
      </c>
    </row>
    <row r="1255" spans="1:10">
      <c r="A1255" t="s">
        <v>119</v>
      </c>
      <c r="B1255" t="s">
        <v>575</v>
      </c>
      <c r="C1255" t="s">
        <v>87</v>
      </c>
      <c r="D1255">
        <v>1352</v>
      </c>
      <c r="E1255" s="130">
        <v>6</v>
      </c>
      <c r="F1255" s="166">
        <v>44.18</v>
      </c>
      <c r="G1255" s="162">
        <v>45444</v>
      </c>
      <c r="H1255" s="131">
        <f t="shared" si="57"/>
        <v>45444</v>
      </c>
      <c r="I1255" s="166">
        <f t="shared" si="58"/>
        <v>265.08</v>
      </c>
      <c r="J1255">
        <f t="shared" si="59"/>
        <v>2024</v>
      </c>
    </row>
    <row r="1256" spans="1:10">
      <c r="A1256" t="s">
        <v>119</v>
      </c>
      <c r="B1256" t="s">
        <v>631</v>
      </c>
      <c r="C1256" t="s">
        <v>87</v>
      </c>
      <c r="D1256">
        <v>1368</v>
      </c>
      <c r="E1256" s="130">
        <v>1.5</v>
      </c>
      <c r="F1256" s="166">
        <v>44.83</v>
      </c>
      <c r="G1256" s="162">
        <v>45444</v>
      </c>
      <c r="H1256" s="131">
        <f t="shared" si="57"/>
        <v>45444</v>
      </c>
      <c r="I1256" s="166">
        <f t="shared" si="58"/>
        <v>67.245000000000005</v>
      </c>
      <c r="J1256">
        <f t="shared" si="59"/>
        <v>2024</v>
      </c>
    </row>
    <row r="1257" spans="1:10">
      <c r="A1257" t="s">
        <v>389</v>
      </c>
      <c r="B1257" t="s">
        <v>1337</v>
      </c>
      <c r="C1257" t="s">
        <v>87</v>
      </c>
      <c r="D1257">
        <v>6080</v>
      </c>
      <c r="E1257" s="130">
        <v>6</v>
      </c>
      <c r="F1257" s="166">
        <v>25.35</v>
      </c>
      <c r="G1257" s="162">
        <v>45444</v>
      </c>
      <c r="H1257" s="131">
        <f t="shared" si="57"/>
        <v>45444</v>
      </c>
      <c r="I1257" s="166">
        <f t="shared" si="58"/>
        <v>152.10000000000002</v>
      </c>
      <c r="J1257">
        <f t="shared" si="59"/>
        <v>2024</v>
      </c>
    </row>
    <row r="1258" spans="1:10">
      <c r="A1258" t="s">
        <v>389</v>
      </c>
      <c r="B1258" t="s">
        <v>1338</v>
      </c>
      <c r="C1258" t="s">
        <v>87</v>
      </c>
      <c r="D1258">
        <v>6081</v>
      </c>
      <c r="E1258" s="130">
        <v>6</v>
      </c>
      <c r="F1258" s="166">
        <v>18.86</v>
      </c>
      <c r="G1258" s="162">
        <v>45444</v>
      </c>
      <c r="H1258" s="131">
        <f t="shared" si="57"/>
        <v>45444</v>
      </c>
      <c r="I1258" s="166">
        <f t="shared" si="58"/>
        <v>113.16</v>
      </c>
      <c r="J1258">
        <f t="shared" si="59"/>
        <v>2024</v>
      </c>
    </row>
    <row r="1259" spans="1:10">
      <c r="A1259" t="s">
        <v>389</v>
      </c>
      <c r="B1259" t="s">
        <v>1339</v>
      </c>
      <c r="C1259" t="s">
        <v>87</v>
      </c>
      <c r="D1259">
        <v>6079</v>
      </c>
      <c r="E1259" s="130">
        <v>5</v>
      </c>
      <c r="F1259" s="166">
        <v>24.88</v>
      </c>
      <c r="G1259" s="162">
        <v>45444</v>
      </c>
      <c r="H1259" s="131">
        <f t="shared" si="57"/>
        <v>45444</v>
      </c>
      <c r="I1259" s="166">
        <f t="shared" si="58"/>
        <v>124.39999999999999</v>
      </c>
      <c r="J1259">
        <f t="shared" si="59"/>
        <v>2024</v>
      </c>
    </row>
    <row r="1260" spans="1:10">
      <c r="A1260" t="s">
        <v>119</v>
      </c>
      <c r="B1260" t="s">
        <v>130</v>
      </c>
      <c r="C1260" t="s">
        <v>87</v>
      </c>
      <c r="D1260">
        <v>1329</v>
      </c>
      <c r="E1260" s="130">
        <v>1</v>
      </c>
      <c r="F1260" s="166">
        <v>16.5</v>
      </c>
      <c r="G1260" s="162">
        <v>45444</v>
      </c>
      <c r="H1260" s="131">
        <f t="shared" si="57"/>
        <v>45444</v>
      </c>
      <c r="I1260" s="166">
        <f t="shared" si="58"/>
        <v>16.5</v>
      </c>
      <c r="J1260">
        <f t="shared" si="59"/>
        <v>2024</v>
      </c>
    </row>
    <row r="1261" spans="1:10">
      <c r="A1261" t="s">
        <v>119</v>
      </c>
      <c r="B1261" t="s">
        <v>489</v>
      </c>
      <c r="C1261" t="s">
        <v>87</v>
      </c>
      <c r="D1261">
        <v>1325</v>
      </c>
      <c r="E1261" s="130">
        <v>1.5</v>
      </c>
      <c r="F1261" s="166">
        <v>16.5</v>
      </c>
      <c r="G1261" s="162">
        <v>45444</v>
      </c>
      <c r="H1261" s="131">
        <f t="shared" si="57"/>
        <v>45444</v>
      </c>
      <c r="I1261" s="166">
        <f t="shared" si="58"/>
        <v>24.75</v>
      </c>
      <c r="J1261">
        <f t="shared" si="59"/>
        <v>2024</v>
      </c>
    </row>
    <row r="1262" spans="1:10">
      <c r="A1262" t="s">
        <v>119</v>
      </c>
      <c r="B1262" t="s">
        <v>476</v>
      </c>
      <c r="C1262" t="s">
        <v>87</v>
      </c>
      <c r="D1262">
        <v>1349</v>
      </c>
      <c r="E1262" s="130">
        <v>2.5</v>
      </c>
      <c r="F1262" s="166">
        <v>55.41</v>
      </c>
      <c r="G1262" s="162">
        <v>45444</v>
      </c>
      <c r="H1262" s="131">
        <f t="shared" si="57"/>
        <v>45444</v>
      </c>
      <c r="I1262" s="166">
        <f t="shared" si="58"/>
        <v>138.52499999999998</v>
      </c>
      <c r="J1262">
        <f t="shared" si="59"/>
        <v>2024</v>
      </c>
    </row>
    <row r="1263" spans="1:10">
      <c r="A1263" t="s">
        <v>119</v>
      </c>
      <c r="B1263" t="s">
        <v>563</v>
      </c>
      <c r="C1263" t="s">
        <v>87</v>
      </c>
      <c r="D1263">
        <v>1345</v>
      </c>
      <c r="E1263" s="130">
        <v>1.5</v>
      </c>
      <c r="F1263" s="166">
        <v>67.430000000000007</v>
      </c>
      <c r="G1263" s="162">
        <v>45444</v>
      </c>
      <c r="H1263" s="131">
        <f t="shared" si="57"/>
        <v>45444</v>
      </c>
      <c r="I1263" s="166">
        <f t="shared" si="58"/>
        <v>101.14500000000001</v>
      </c>
      <c r="J1263">
        <f t="shared" si="59"/>
        <v>2024</v>
      </c>
    </row>
    <row r="1264" spans="1:10">
      <c r="A1264" t="s">
        <v>119</v>
      </c>
      <c r="B1264" t="s">
        <v>574</v>
      </c>
      <c r="C1264" t="s">
        <v>87</v>
      </c>
      <c r="D1264">
        <v>1351</v>
      </c>
      <c r="E1264" s="130">
        <v>1</v>
      </c>
      <c r="F1264" s="166">
        <v>75.64</v>
      </c>
      <c r="G1264" s="162">
        <v>45444</v>
      </c>
      <c r="H1264" s="131">
        <f t="shared" si="57"/>
        <v>45444</v>
      </c>
      <c r="I1264" s="166">
        <f t="shared" si="58"/>
        <v>75.64</v>
      </c>
      <c r="J1264">
        <f t="shared" si="59"/>
        <v>2024</v>
      </c>
    </row>
    <row r="1265" spans="1:10">
      <c r="A1265" t="s">
        <v>119</v>
      </c>
      <c r="B1265" t="s">
        <v>553</v>
      </c>
      <c r="C1265" t="s">
        <v>87</v>
      </c>
      <c r="D1265">
        <v>1342</v>
      </c>
      <c r="E1265" s="130">
        <v>0.5</v>
      </c>
      <c r="F1265" s="166">
        <v>69.819999999999993</v>
      </c>
      <c r="G1265" s="162">
        <v>45444</v>
      </c>
      <c r="H1265" s="131">
        <f t="shared" si="57"/>
        <v>45444</v>
      </c>
      <c r="I1265" s="166">
        <f t="shared" si="58"/>
        <v>34.909999999999997</v>
      </c>
      <c r="J1265">
        <f t="shared" si="59"/>
        <v>2024</v>
      </c>
    </row>
    <row r="1266" spans="1:10">
      <c r="A1266" t="s">
        <v>1565</v>
      </c>
      <c r="B1266" t="s">
        <v>1660</v>
      </c>
      <c r="C1266" t="s">
        <v>87</v>
      </c>
      <c r="D1266">
        <v>6565</v>
      </c>
      <c r="E1266" s="130">
        <v>1</v>
      </c>
      <c r="F1266" s="166">
        <v>28.18</v>
      </c>
      <c r="G1266" s="162">
        <v>45444</v>
      </c>
      <c r="H1266" s="131">
        <f t="shared" si="57"/>
        <v>45444</v>
      </c>
      <c r="I1266" s="166">
        <f t="shared" si="58"/>
        <v>28.18</v>
      </c>
      <c r="J1266">
        <f t="shared" si="59"/>
        <v>2024</v>
      </c>
    </row>
    <row r="1267" spans="1:10">
      <c r="A1267" t="s">
        <v>1565</v>
      </c>
      <c r="B1267" t="s">
        <v>1658</v>
      </c>
      <c r="C1267" t="s">
        <v>87</v>
      </c>
      <c r="D1267">
        <v>6566</v>
      </c>
      <c r="E1267" s="130">
        <v>2</v>
      </c>
      <c r="F1267" s="166">
        <v>35.08</v>
      </c>
      <c r="G1267" s="162">
        <v>45444</v>
      </c>
      <c r="H1267" s="131">
        <f t="shared" si="57"/>
        <v>45444</v>
      </c>
      <c r="I1267" s="166">
        <f t="shared" si="58"/>
        <v>70.16</v>
      </c>
      <c r="J1267">
        <f t="shared" si="59"/>
        <v>2024</v>
      </c>
    </row>
    <row r="1268" spans="1:10">
      <c r="A1268" t="s">
        <v>1565</v>
      </c>
      <c r="B1268" t="s">
        <v>1657</v>
      </c>
      <c r="C1268" t="s">
        <v>87</v>
      </c>
      <c r="D1268">
        <v>6567</v>
      </c>
      <c r="E1268" s="130">
        <v>1</v>
      </c>
      <c r="F1268" s="166">
        <v>32.21</v>
      </c>
      <c r="G1268" s="162">
        <v>45444</v>
      </c>
      <c r="H1268" s="131">
        <f t="shared" si="57"/>
        <v>45444</v>
      </c>
      <c r="I1268" s="166">
        <f t="shared" si="58"/>
        <v>32.21</v>
      </c>
      <c r="J1268">
        <f t="shared" si="59"/>
        <v>2024</v>
      </c>
    </row>
    <row r="1269" spans="1:10">
      <c r="A1269" t="s">
        <v>1565</v>
      </c>
      <c r="B1269" t="s">
        <v>1659</v>
      </c>
      <c r="C1269" t="s">
        <v>87</v>
      </c>
      <c r="D1269">
        <v>6568</v>
      </c>
      <c r="E1269" s="130">
        <v>1</v>
      </c>
      <c r="F1269" s="166">
        <v>32.21</v>
      </c>
      <c r="G1269" s="162">
        <v>45444</v>
      </c>
      <c r="H1269" s="131">
        <f t="shared" si="57"/>
        <v>45444</v>
      </c>
      <c r="I1269" s="166">
        <f t="shared" si="58"/>
        <v>32.21</v>
      </c>
      <c r="J1269">
        <f t="shared" si="59"/>
        <v>2024</v>
      </c>
    </row>
    <row r="1270" spans="1:10">
      <c r="A1270" t="s">
        <v>119</v>
      </c>
      <c r="B1270" t="s">
        <v>860</v>
      </c>
      <c r="C1270" t="s">
        <v>87</v>
      </c>
      <c r="D1270">
        <v>6545</v>
      </c>
      <c r="E1270" s="130">
        <v>4</v>
      </c>
      <c r="F1270" s="166">
        <v>23.07</v>
      </c>
      <c r="G1270" s="162">
        <v>45474</v>
      </c>
      <c r="H1270" s="131">
        <f t="shared" si="57"/>
        <v>45474</v>
      </c>
      <c r="I1270" s="166">
        <f t="shared" si="58"/>
        <v>92.28</v>
      </c>
      <c r="J1270">
        <f t="shared" si="59"/>
        <v>2024</v>
      </c>
    </row>
    <row r="1271" spans="1:10">
      <c r="A1271" t="s">
        <v>119</v>
      </c>
      <c r="B1271" t="s">
        <v>144</v>
      </c>
      <c r="C1271" t="s">
        <v>87</v>
      </c>
      <c r="D1271">
        <v>1061</v>
      </c>
      <c r="E1271" s="130">
        <v>7</v>
      </c>
      <c r="F1271" s="166">
        <v>3.08</v>
      </c>
      <c r="G1271" s="162">
        <v>45474</v>
      </c>
      <c r="H1271" s="131">
        <f t="shared" si="57"/>
        <v>45474</v>
      </c>
      <c r="I1271" s="166">
        <f t="shared" si="58"/>
        <v>21.560000000000002</v>
      </c>
      <c r="J1271">
        <f t="shared" si="59"/>
        <v>2024</v>
      </c>
    </row>
    <row r="1272" spans="1:10">
      <c r="A1272" t="s">
        <v>119</v>
      </c>
      <c r="B1272" t="s">
        <v>526</v>
      </c>
      <c r="C1272" t="s">
        <v>87</v>
      </c>
      <c r="D1272">
        <v>2078</v>
      </c>
      <c r="E1272" s="130">
        <v>3</v>
      </c>
      <c r="F1272" s="166">
        <v>25.24</v>
      </c>
      <c r="G1272" s="162">
        <v>45474</v>
      </c>
      <c r="H1272" s="131">
        <f t="shared" si="57"/>
        <v>45474</v>
      </c>
      <c r="I1272" s="166">
        <f t="shared" si="58"/>
        <v>75.72</v>
      </c>
      <c r="J1272">
        <f t="shared" si="59"/>
        <v>2024</v>
      </c>
    </row>
    <row r="1273" spans="1:10">
      <c r="A1273" t="s">
        <v>119</v>
      </c>
      <c r="B1273" t="s">
        <v>539</v>
      </c>
      <c r="C1273" t="s">
        <v>87</v>
      </c>
      <c r="D1273">
        <v>2079</v>
      </c>
      <c r="E1273" s="130">
        <v>3</v>
      </c>
      <c r="F1273" s="166">
        <v>7.13</v>
      </c>
      <c r="G1273" s="162">
        <v>45474</v>
      </c>
      <c r="H1273" s="131">
        <f t="shared" si="57"/>
        <v>45474</v>
      </c>
      <c r="I1273" s="166">
        <f t="shared" si="58"/>
        <v>21.39</v>
      </c>
      <c r="J1273">
        <f t="shared" si="59"/>
        <v>2024</v>
      </c>
    </row>
    <row r="1274" spans="1:10">
      <c r="A1274" t="s">
        <v>119</v>
      </c>
      <c r="B1274" t="s">
        <v>523</v>
      </c>
      <c r="C1274" t="s">
        <v>87</v>
      </c>
      <c r="D1274">
        <v>1050</v>
      </c>
      <c r="E1274" s="130">
        <v>2</v>
      </c>
      <c r="F1274" s="166">
        <v>7.71</v>
      </c>
      <c r="G1274" s="162">
        <v>45474</v>
      </c>
      <c r="H1274" s="131">
        <f t="shared" si="57"/>
        <v>45474</v>
      </c>
      <c r="I1274" s="166">
        <f t="shared" si="58"/>
        <v>15.42</v>
      </c>
      <c r="J1274">
        <f t="shared" si="59"/>
        <v>2024</v>
      </c>
    </row>
    <row r="1275" spans="1:10">
      <c r="A1275" t="s">
        <v>119</v>
      </c>
      <c r="B1275" t="s">
        <v>472</v>
      </c>
      <c r="C1275" t="s">
        <v>87</v>
      </c>
      <c r="D1275">
        <v>2713</v>
      </c>
      <c r="E1275" s="130">
        <v>2</v>
      </c>
      <c r="F1275" s="166">
        <v>7.96</v>
      </c>
      <c r="G1275" s="162">
        <v>45474</v>
      </c>
      <c r="H1275" s="131">
        <f t="shared" si="57"/>
        <v>45474</v>
      </c>
      <c r="I1275" s="166">
        <f t="shared" si="58"/>
        <v>15.92</v>
      </c>
      <c r="J1275">
        <f t="shared" si="59"/>
        <v>2024</v>
      </c>
    </row>
    <row r="1276" spans="1:10">
      <c r="A1276" t="s">
        <v>119</v>
      </c>
      <c r="B1276" t="s">
        <v>140</v>
      </c>
      <c r="C1276" t="s">
        <v>87</v>
      </c>
      <c r="D1276">
        <v>2117</v>
      </c>
      <c r="E1276" s="130">
        <v>2</v>
      </c>
      <c r="F1276" s="166">
        <v>25.04</v>
      </c>
      <c r="G1276" s="162">
        <v>45474</v>
      </c>
      <c r="H1276" s="131">
        <f t="shared" si="57"/>
        <v>45474</v>
      </c>
      <c r="I1276" s="166">
        <f t="shared" si="58"/>
        <v>50.08</v>
      </c>
      <c r="J1276">
        <f t="shared" si="59"/>
        <v>2024</v>
      </c>
    </row>
    <row r="1277" spans="1:10">
      <c r="A1277" t="s">
        <v>119</v>
      </c>
      <c r="B1277" t="s">
        <v>557</v>
      </c>
      <c r="C1277" t="s">
        <v>87</v>
      </c>
      <c r="D1277">
        <v>6524</v>
      </c>
      <c r="E1277" s="130">
        <v>4</v>
      </c>
      <c r="F1277" s="166">
        <v>0.93</v>
      </c>
      <c r="G1277" s="162">
        <v>45474</v>
      </c>
      <c r="H1277" s="131">
        <f t="shared" si="57"/>
        <v>45474</v>
      </c>
      <c r="I1277" s="166">
        <f t="shared" si="58"/>
        <v>3.72</v>
      </c>
      <c r="J1277">
        <f t="shared" si="59"/>
        <v>2024</v>
      </c>
    </row>
    <row r="1278" spans="1:10">
      <c r="A1278" t="s">
        <v>119</v>
      </c>
      <c r="B1278" t="s">
        <v>176</v>
      </c>
      <c r="C1278" t="s">
        <v>87</v>
      </c>
      <c r="D1278">
        <v>2099</v>
      </c>
      <c r="E1278" s="130">
        <v>3</v>
      </c>
      <c r="F1278" s="166">
        <v>6.54</v>
      </c>
      <c r="G1278" s="162">
        <v>45474</v>
      </c>
      <c r="H1278" s="131">
        <f t="shared" si="57"/>
        <v>45474</v>
      </c>
      <c r="I1278" s="166">
        <f t="shared" si="58"/>
        <v>19.62</v>
      </c>
      <c r="J1278">
        <f t="shared" si="59"/>
        <v>2024</v>
      </c>
    </row>
    <row r="1279" spans="1:10">
      <c r="A1279" t="s">
        <v>119</v>
      </c>
      <c r="B1279" t="s">
        <v>530</v>
      </c>
      <c r="C1279" t="s">
        <v>87</v>
      </c>
      <c r="D1279">
        <v>2097</v>
      </c>
      <c r="E1279" s="130">
        <v>2</v>
      </c>
      <c r="F1279" s="166">
        <v>6.73</v>
      </c>
      <c r="G1279" s="162">
        <v>45474</v>
      </c>
      <c r="H1279" s="131">
        <f t="shared" si="57"/>
        <v>45474</v>
      </c>
      <c r="I1279" s="166">
        <f t="shared" si="58"/>
        <v>13.46</v>
      </c>
      <c r="J1279">
        <f t="shared" si="59"/>
        <v>2024</v>
      </c>
    </row>
    <row r="1280" spans="1:10">
      <c r="A1280" t="s">
        <v>119</v>
      </c>
      <c r="B1280" t="s">
        <v>136</v>
      </c>
      <c r="C1280" t="s">
        <v>87</v>
      </c>
      <c r="D1280">
        <v>3628</v>
      </c>
      <c r="E1280" s="130">
        <v>3</v>
      </c>
      <c r="F1280" s="166">
        <v>6.91</v>
      </c>
      <c r="G1280" s="162">
        <v>45474</v>
      </c>
      <c r="H1280" s="131">
        <f t="shared" si="57"/>
        <v>45474</v>
      </c>
      <c r="I1280" s="166">
        <f t="shared" si="58"/>
        <v>20.73</v>
      </c>
      <c r="J1280">
        <f t="shared" si="59"/>
        <v>2024</v>
      </c>
    </row>
    <row r="1281" spans="1:10">
      <c r="A1281" t="s">
        <v>119</v>
      </c>
      <c r="B1281" t="s">
        <v>178</v>
      </c>
      <c r="C1281" t="s">
        <v>87</v>
      </c>
      <c r="D1281">
        <v>2098</v>
      </c>
      <c r="E1281" s="130">
        <v>2</v>
      </c>
      <c r="F1281" s="166">
        <v>1.88</v>
      </c>
      <c r="G1281" s="162">
        <v>45474</v>
      </c>
      <c r="H1281" s="131">
        <f t="shared" si="57"/>
        <v>45474</v>
      </c>
      <c r="I1281" s="166">
        <f t="shared" si="58"/>
        <v>3.76</v>
      </c>
      <c r="J1281">
        <f t="shared" si="59"/>
        <v>2024</v>
      </c>
    </row>
    <row r="1282" spans="1:10">
      <c r="A1282" t="s">
        <v>119</v>
      </c>
      <c r="B1282" t="s">
        <v>644</v>
      </c>
      <c r="C1282" t="s">
        <v>87</v>
      </c>
      <c r="D1282">
        <v>6431</v>
      </c>
      <c r="E1282" s="130">
        <v>2</v>
      </c>
      <c r="F1282" s="166">
        <v>6.34</v>
      </c>
      <c r="G1282" s="162">
        <v>45474</v>
      </c>
      <c r="H1282" s="131">
        <f t="shared" ref="H1282:H1345" si="60">DATE(YEAR(G1282),MONTH(G1282),1)</f>
        <v>45474</v>
      </c>
      <c r="I1282" s="166">
        <f t="shared" ref="I1282:I1345" si="61">E1282*F1282</f>
        <v>12.68</v>
      </c>
      <c r="J1282">
        <f t="shared" ref="J1282:J1345" si="62">YEAR(G1282)</f>
        <v>2024</v>
      </c>
    </row>
    <row r="1283" spans="1:10">
      <c r="A1283" t="s">
        <v>119</v>
      </c>
      <c r="B1283" t="s">
        <v>168</v>
      </c>
      <c r="C1283" t="s">
        <v>87</v>
      </c>
      <c r="D1283">
        <v>2077</v>
      </c>
      <c r="E1283" s="130">
        <v>12</v>
      </c>
      <c r="F1283" s="166">
        <v>6.82</v>
      </c>
      <c r="G1283" s="162">
        <v>45474</v>
      </c>
      <c r="H1283" s="131">
        <f t="shared" si="60"/>
        <v>45474</v>
      </c>
      <c r="I1283" s="166">
        <f t="shared" si="61"/>
        <v>81.84</v>
      </c>
      <c r="J1283">
        <f t="shared" si="62"/>
        <v>2024</v>
      </c>
    </row>
    <row r="1284" spans="1:10">
      <c r="A1284" t="s">
        <v>119</v>
      </c>
      <c r="B1284" t="s">
        <v>615</v>
      </c>
      <c r="C1284" t="s">
        <v>87</v>
      </c>
      <c r="D1284">
        <v>6523</v>
      </c>
      <c r="E1284" s="130">
        <v>7</v>
      </c>
      <c r="F1284" s="166">
        <v>8.11</v>
      </c>
      <c r="G1284" s="162">
        <v>45474</v>
      </c>
      <c r="H1284" s="131">
        <f t="shared" si="60"/>
        <v>45474</v>
      </c>
      <c r="I1284" s="166">
        <f t="shared" si="61"/>
        <v>56.769999999999996</v>
      </c>
      <c r="J1284">
        <f t="shared" si="62"/>
        <v>2024</v>
      </c>
    </row>
    <row r="1285" spans="1:10">
      <c r="A1285" t="s">
        <v>119</v>
      </c>
      <c r="B1285" t="s">
        <v>589</v>
      </c>
      <c r="C1285" t="s">
        <v>87</v>
      </c>
      <c r="D1285">
        <v>1074</v>
      </c>
      <c r="E1285" s="130">
        <v>3</v>
      </c>
      <c r="F1285" s="166">
        <v>8.0500000000000007</v>
      </c>
      <c r="G1285" s="162">
        <v>45474</v>
      </c>
      <c r="H1285" s="131">
        <f t="shared" si="60"/>
        <v>45474</v>
      </c>
      <c r="I1285" s="166">
        <f t="shared" si="61"/>
        <v>24.150000000000002</v>
      </c>
      <c r="J1285">
        <f t="shared" si="62"/>
        <v>2024</v>
      </c>
    </row>
    <row r="1286" spans="1:10">
      <c r="A1286" t="s">
        <v>119</v>
      </c>
      <c r="B1286" t="s">
        <v>499</v>
      </c>
      <c r="C1286" t="s">
        <v>87</v>
      </c>
      <c r="D1286">
        <v>3644</v>
      </c>
      <c r="E1286" s="130">
        <v>2</v>
      </c>
      <c r="F1286" s="166">
        <v>10.6</v>
      </c>
      <c r="G1286" s="162">
        <v>45474</v>
      </c>
      <c r="H1286" s="131">
        <f t="shared" si="60"/>
        <v>45474</v>
      </c>
      <c r="I1286" s="166">
        <f t="shared" si="61"/>
        <v>21.2</v>
      </c>
      <c r="J1286">
        <f t="shared" si="62"/>
        <v>2024</v>
      </c>
    </row>
    <row r="1287" spans="1:10">
      <c r="A1287" t="s">
        <v>119</v>
      </c>
      <c r="B1287" t="s">
        <v>613</v>
      </c>
      <c r="C1287" t="s">
        <v>87</v>
      </c>
      <c r="D1287">
        <v>2705</v>
      </c>
      <c r="E1287" s="130">
        <v>4</v>
      </c>
      <c r="F1287" s="166">
        <v>25.64</v>
      </c>
      <c r="G1287" s="162">
        <v>45474</v>
      </c>
      <c r="H1287" s="131">
        <f t="shared" si="60"/>
        <v>45474</v>
      </c>
      <c r="I1287" s="166">
        <f t="shared" si="61"/>
        <v>102.56</v>
      </c>
      <c r="J1287">
        <f t="shared" si="62"/>
        <v>2024</v>
      </c>
    </row>
    <row r="1288" spans="1:10">
      <c r="A1288" t="s">
        <v>119</v>
      </c>
      <c r="B1288" t="s">
        <v>482</v>
      </c>
      <c r="C1288" t="s">
        <v>87</v>
      </c>
      <c r="D1288">
        <v>6438</v>
      </c>
      <c r="E1288" s="130">
        <v>3</v>
      </c>
      <c r="F1288" s="166">
        <v>7.95</v>
      </c>
      <c r="G1288" s="162">
        <v>45474</v>
      </c>
      <c r="H1288" s="131">
        <f t="shared" si="60"/>
        <v>45474</v>
      </c>
      <c r="I1288" s="166">
        <f t="shared" si="61"/>
        <v>23.85</v>
      </c>
      <c r="J1288">
        <f t="shared" si="62"/>
        <v>2024</v>
      </c>
    </row>
    <row r="1289" spans="1:10">
      <c r="A1289" t="s">
        <v>119</v>
      </c>
      <c r="B1289" t="s">
        <v>556</v>
      </c>
      <c r="C1289" t="s">
        <v>87</v>
      </c>
      <c r="D1289">
        <v>1063</v>
      </c>
      <c r="E1289" s="130">
        <v>2</v>
      </c>
      <c r="F1289" s="166">
        <v>13.78</v>
      </c>
      <c r="G1289" s="162">
        <v>45474</v>
      </c>
      <c r="H1289" s="131">
        <f t="shared" si="60"/>
        <v>45474</v>
      </c>
      <c r="I1289" s="166">
        <f t="shared" si="61"/>
        <v>27.56</v>
      </c>
      <c r="J1289">
        <f t="shared" si="62"/>
        <v>2024</v>
      </c>
    </row>
    <row r="1290" spans="1:10">
      <c r="A1290" t="s">
        <v>119</v>
      </c>
      <c r="B1290" t="s">
        <v>603</v>
      </c>
      <c r="C1290" t="s">
        <v>87</v>
      </c>
      <c r="D1290">
        <v>1365</v>
      </c>
      <c r="E1290" s="130">
        <v>1</v>
      </c>
      <c r="F1290" s="166">
        <v>6.63</v>
      </c>
      <c r="G1290" s="162">
        <v>45474</v>
      </c>
      <c r="H1290" s="131">
        <f t="shared" si="60"/>
        <v>45474</v>
      </c>
      <c r="I1290" s="166">
        <f t="shared" si="61"/>
        <v>6.63</v>
      </c>
      <c r="J1290">
        <f t="shared" si="62"/>
        <v>2024</v>
      </c>
    </row>
    <row r="1291" spans="1:10">
      <c r="A1291" t="s">
        <v>119</v>
      </c>
      <c r="B1291" t="s">
        <v>618</v>
      </c>
      <c r="C1291" t="s">
        <v>87</v>
      </c>
      <c r="D1291">
        <v>2070</v>
      </c>
      <c r="E1291" s="130">
        <v>1</v>
      </c>
      <c r="F1291" s="166">
        <v>9.4600000000000009</v>
      </c>
      <c r="G1291" s="162">
        <v>45474</v>
      </c>
      <c r="H1291" s="131">
        <f t="shared" si="60"/>
        <v>45474</v>
      </c>
      <c r="I1291" s="166">
        <f t="shared" si="61"/>
        <v>9.4600000000000009</v>
      </c>
      <c r="J1291">
        <f t="shared" si="62"/>
        <v>2024</v>
      </c>
    </row>
    <row r="1292" spans="1:10">
      <c r="A1292" t="s">
        <v>119</v>
      </c>
      <c r="B1292" t="s">
        <v>475</v>
      </c>
      <c r="C1292" t="s">
        <v>87</v>
      </c>
      <c r="D1292">
        <v>1039</v>
      </c>
      <c r="E1292" s="130">
        <v>10</v>
      </c>
      <c r="F1292" s="166">
        <v>5.79</v>
      </c>
      <c r="G1292" s="162">
        <v>45474</v>
      </c>
      <c r="H1292" s="131">
        <f t="shared" si="60"/>
        <v>45474</v>
      </c>
      <c r="I1292" s="166">
        <f t="shared" si="61"/>
        <v>57.9</v>
      </c>
      <c r="J1292">
        <f t="shared" si="62"/>
        <v>2024</v>
      </c>
    </row>
    <row r="1293" spans="1:10">
      <c r="A1293" t="s">
        <v>119</v>
      </c>
      <c r="B1293" t="s">
        <v>185</v>
      </c>
      <c r="C1293" t="s">
        <v>87</v>
      </c>
      <c r="D1293">
        <v>2112</v>
      </c>
      <c r="E1293" s="130">
        <v>10</v>
      </c>
      <c r="F1293" s="166">
        <v>3.55</v>
      </c>
      <c r="G1293" s="162">
        <v>45474</v>
      </c>
      <c r="H1293" s="131">
        <f t="shared" si="60"/>
        <v>45474</v>
      </c>
      <c r="I1293" s="166">
        <f t="shared" si="61"/>
        <v>35.5</v>
      </c>
      <c r="J1293">
        <f t="shared" si="62"/>
        <v>2024</v>
      </c>
    </row>
    <row r="1294" spans="1:10">
      <c r="A1294" t="s">
        <v>119</v>
      </c>
      <c r="B1294" t="s">
        <v>125</v>
      </c>
      <c r="C1294" t="s">
        <v>87</v>
      </c>
      <c r="D1294">
        <v>2102</v>
      </c>
      <c r="E1294" s="130">
        <v>1</v>
      </c>
      <c r="F1294" s="166">
        <v>19.7</v>
      </c>
      <c r="G1294" s="162">
        <v>45474</v>
      </c>
      <c r="H1294" s="131">
        <f t="shared" si="60"/>
        <v>45474</v>
      </c>
      <c r="I1294" s="166">
        <f t="shared" si="61"/>
        <v>19.7</v>
      </c>
      <c r="J1294">
        <f t="shared" si="62"/>
        <v>2024</v>
      </c>
    </row>
    <row r="1295" spans="1:10">
      <c r="A1295" t="s">
        <v>119</v>
      </c>
      <c r="B1295" t="s">
        <v>166</v>
      </c>
      <c r="C1295" t="s">
        <v>87</v>
      </c>
      <c r="D1295">
        <v>3621</v>
      </c>
      <c r="E1295" s="130">
        <v>3</v>
      </c>
      <c r="F1295" s="166">
        <v>5.9</v>
      </c>
      <c r="G1295" s="162">
        <v>45474</v>
      </c>
      <c r="H1295" s="131">
        <f t="shared" si="60"/>
        <v>45474</v>
      </c>
      <c r="I1295" s="166">
        <f t="shared" si="61"/>
        <v>17.700000000000003</v>
      </c>
      <c r="J1295">
        <f t="shared" si="62"/>
        <v>2024</v>
      </c>
    </row>
    <row r="1296" spans="1:10">
      <c r="A1296" t="s">
        <v>119</v>
      </c>
      <c r="B1296" t="s">
        <v>454</v>
      </c>
      <c r="C1296" t="s">
        <v>87</v>
      </c>
      <c r="D1296">
        <v>1037</v>
      </c>
      <c r="E1296" s="130">
        <v>2</v>
      </c>
      <c r="F1296" s="166">
        <v>16.12</v>
      </c>
      <c r="G1296" s="162">
        <v>45474</v>
      </c>
      <c r="H1296" s="131">
        <f t="shared" si="60"/>
        <v>45474</v>
      </c>
      <c r="I1296" s="166">
        <f t="shared" si="61"/>
        <v>32.24</v>
      </c>
      <c r="J1296">
        <f t="shared" si="62"/>
        <v>2024</v>
      </c>
    </row>
    <row r="1297" spans="1:10">
      <c r="A1297" t="s">
        <v>119</v>
      </c>
      <c r="B1297" t="s">
        <v>610</v>
      </c>
      <c r="C1297" t="s">
        <v>87</v>
      </c>
      <c r="D1297">
        <v>2708</v>
      </c>
      <c r="E1297" s="130">
        <v>1</v>
      </c>
      <c r="F1297" s="166">
        <v>6.58</v>
      </c>
      <c r="G1297" s="162">
        <v>45474</v>
      </c>
      <c r="H1297" s="131">
        <f t="shared" si="60"/>
        <v>45474</v>
      </c>
      <c r="I1297" s="166">
        <f t="shared" si="61"/>
        <v>6.58</v>
      </c>
      <c r="J1297">
        <f t="shared" si="62"/>
        <v>2024</v>
      </c>
    </row>
    <row r="1298" spans="1:10">
      <c r="A1298" t="s">
        <v>119</v>
      </c>
      <c r="B1298" t="s">
        <v>611</v>
      </c>
      <c r="C1298" t="s">
        <v>87</v>
      </c>
      <c r="D1298">
        <v>2709</v>
      </c>
      <c r="E1298" s="130">
        <v>3</v>
      </c>
      <c r="F1298" s="166">
        <v>6.88</v>
      </c>
      <c r="G1298" s="162">
        <v>45474</v>
      </c>
      <c r="H1298" s="131">
        <f t="shared" si="60"/>
        <v>45474</v>
      </c>
      <c r="I1298" s="166">
        <f t="shared" si="61"/>
        <v>20.64</v>
      </c>
      <c r="J1298">
        <f t="shared" si="62"/>
        <v>2024</v>
      </c>
    </row>
    <row r="1299" spans="1:10">
      <c r="A1299" t="s">
        <v>119</v>
      </c>
      <c r="B1299" t="s">
        <v>606</v>
      </c>
      <c r="C1299" t="s">
        <v>87</v>
      </c>
      <c r="D1299">
        <v>2082</v>
      </c>
      <c r="E1299" s="130">
        <v>1</v>
      </c>
      <c r="F1299" s="166">
        <v>13.91</v>
      </c>
      <c r="G1299" s="162">
        <v>45474</v>
      </c>
      <c r="H1299" s="131">
        <f t="shared" si="60"/>
        <v>45474</v>
      </c>
      <c r="I1299" s="166">
        <f t="shared" si="61"/>
        <v>13.91</v>
      </c>
      <c r="J1299">
        <f t="shared" si="62"/>
        <v>2024</v>
      </c>
    </row>
    <row r="1300" spans="1:10">
      <c r="A1300" t="s">
        <v>119</v>
      </c>
      <c r="B1300" t="s">
        <v>142</v>
      </c>
      <c r="C1300" t="s">
        <v>87</v>
      </c>
      <c r="D1300">
        <v>2083</v>
      </c>
      <c r="E1300" s="130">
        <v>2</v>
      </c>
      <c r="F1300" s="166">
        <v>13.27</v>
      </c>
      <c r="G1300" s="162">
        <v>45474</v>
      </c>
      <c r="H1300" s="131">
        <f t="shared" si="60"/>
        <v>45474</v>
      </c>
      <c r="I1300" s="166">
        <f t="shared" si="61"/>
        <v>26.54</v>
      </c>
      <c r="J1300">
        <f t="shared" si="62"/>
        <v>2024</v>
      </c>
    </row>
    <row r="1301" spans="1:10">
      <c r="A1301" t="s">
        <v>119</v>
      </c>
      <c r="B1301" t="s">
        <v>479</v>
      </c>
      <c r="C1301" t="s">
        <v>87</v>
      </c>
      <c r="D1301">
        <v>1041</v>
      </c>
      <c r="E1301" s="130">
        <v>3</v>
      </c>
      <c r="F1301" s="166">
        <v>8.83</v>
      </c>
      <c r="G1301" s="162">
        <v>45474</v>
      </c>
      <c r="H1301" s="131">
        <f t="shared" si="60"/>
        <v>45474</v>
      </c>
      <c r="I1301" s="166">
        <f t="shared" si="61"/>
        <v>26.490000000000002</v>
      </c>
      <c r="J1301">
        <f t="shared" si="62"/>
        <v>2024</v>
      </c>
    </row>
    <row r="1302" spans="1:10">
      <c r="A1302" t="s">
        <v>119</v>
      </c>
      <c r="B1302" t="s">
        <v>455</v>
      </c>
      <c r="C1302" t="s">
        <v>87</v>
      </c>
      <c r="D1302">
        <v>1036</v>
      </c>
      <c r="E1302" s="130">
        <v>1</v>
      </c>
      <c r="F1302" s="166">
        <v>15.3</v>
      </c>
      <c r="G1302" s="162">
        <v>45474</v>
      </c>
      <c r="H1302" s="131">
        <f t="shared" si="60"/>
        <v>45474</v>
      </c>
      <c r="I1302" s="166">
        <f t="shared" si="61"/>
        <v>15.3</v>
      </c>
      <c r="J1302">
        <f t="shared" si="62"/>
        <v>2024</v>
      </c>
    </row>
    <row r="1303" spans="1:10">
      <c r="A1303" t="s">
        <v>119</v>
      </c>
      <c r="B1303" t="s">
        <v>179</v>
      </c>
      <c r="C1303" t="s">
        <v>87</v>
      </c>
      <c r="D1303">
        <v>2092</v>
      </c>
      <c r="E1303" s="130">
        <v>3</v>
      </c>
      <c r="F1303" s="166">
        <v>6.64</v>
      </c>
      <c r="G1303" s="162">
        <v>45474</v>
      </c>
      <c r="H1303" s="131">
        <f t="shared" si="60"/>
        <v>45474</v>
      </c>
      <c r="I1303" s="166">
        <f t="shared" si="61"/>
        <v>19.919999999999998</v>
      </c>
      <c r="J1303">
        <f t="shared" si="62"/>
        <v>2024</v>
      </c>
    </row>
    <row r="1304" spans="1:10">
      <c r="A1304" t="s">
        <v>119</v>
      </c>
      <c r="B1304" t="s">
        <v>180</v>
      </c>
      <c r="C1304" t="s">
        <v>87</v>
      </c>
      <c r="D1304">
        <v>2091</v>
      </c>
      <c r="E1304" s="130">
        <v>2</v>
      </c>
      <c r="F1304" s="166">
        <v>7.13</v>
      </c>
      <c r="G1304" s="162">
        <v>45474</v>
      </c>
      <c r="H1304" s="131">
        <f t="shared" si="60"/>
        <v>45474</v>
      </c>
      <c r="I1304" s="166">
        <f t="shared" si="61"/>
        <v>14.26</v>
      </c>
      <c r="J1304">
        <f t="shared" si="62"/>
        <v>2024</v>
      </c>
    </row>
    <row r="1305" spans="1:10">
      <c r="A1305" t="s">
        <v>119</v>
      </c>
      <c r="B1305" t="s">
        <v>511</v>
      </c>
      <c r="C1305" t="s">
        <v>87</v>
      </c>
      <c r="D1305">
        <v>1335</v>
      </c>
      <c r="E1305" s="130">
        <v>4</v>
      </c>
      <c r="F1305" s="166">
        <v>15.53</v>
      </c>
      <c r="G1305" s="162">
        <v>45474</v>
      </c>
      <c r="H1305" s="131">
        <f t="shared" si="60"/>
        <v>45474</v>
      </c>
      <c r="I1305" s="166">
        <f t="shared" si="61"/>
        <v>62.12</v>
      </c>
      <c r="J1305">
        <f t="shared" si="62"/>
        <v>2024</v>
      </c>
    </row>
    <row r="1306" spans="1:10">
      <c r="A1306" t="s">
        <v>119</v>
      </c>
      <c r="B1306" t="s">
        <v>632</v>
      </c>
      <c r="C1306" t="s">
        <v>87</v>
      </c>
      <c r="D1306">
        <v>1096</v>
      </c>
      <c r="E1306" s="130">
        <v>4</v>
      </c>
      <c r="F1306" s="166">
        <v>5.44</v>
      </c>
      <c r="G1306" s="162">
        <v>45474</v>
      </c>
      <c r="H1306" s="131">
        <f t="shared" si="60"/>
        <v>45474</v>
      </c>
      <c r="I1306" s="166">
        <f t="shared" si="61"/>
        <v>21.76</v>
      </c>
      <c r="J1306">
        <f t="shared" si="62"/>
        <v>2024</v>
      </c>
    </row>
    <row r="1307" spans="1:10">
      <c r="A1307" t="s">
        <v>119</v>
      </c>
      <c r="B1307" t="s">
        <v>517</v>
      </c>
      <c r="C1307" t="s">
        <v>87</v>
      </c>
      <c r="D1307">
        <v>2711</v>
      </c>
      <c r="E1307" s="130">
        <v>1.5</v>
      </c>
      <c r="F1307" s="166">
        <v>29.63</v>
      </c>
      <c r="G1307" s="162">
        <v>45474</v>
      </c>
      <c r="H1307" s="131">
        <f t="shared" si="60"/>
        <v>45474</v>
      </c>
      <c r="I1307" s="166">
        <f t="shared" si="61"/>
        <v>44.445</v>
      </c>
      <c r="J1307">
        <f t="shared" si="62"/>
        <v>2024</v>
      </c>
    </row>
    <row r="1308" spans="1:10">
      <c r="A1308" t="s">
        <v>119</v>
      </c>
      <c r="B1308" t="s">
        <v>538</v>
      </c>
      <c r="C1308" t="s">
        <v>87</v>
      </c>
      <c r="D1308">
        <v>6435</v>
      </c>
      <c r="E1308" s="130">
        <v>9</v>
      </c>
      <c r="F1308" s="166">
        <v>1.1000000000000001</v>
      </c>
      <c r="G1308" s="162">
        <v>45474</v>
      </c>
      <c r="H1308" s="131">
        <f t="shared" si="60"/>
        <v>45474</v>
      </c>
      <c r="I1308" s="166">
        <f t="shared" si="61"/>
        <v>9.9</v>
      </c>
      <c r="J1308">
        <f t="shared" si="62"/>
        <v>2024</v>
      </c>
    </row>
    <row r="1309" spans="1:10">
      <c r="A1309" t="s">
        <v>119</v>
      </c>
      <c r="B1309" t="s">
        <v>635</v>
      </c>
      <c r="C1309" t="s">
        <v>87</v>
      </c>
      <c r="D1309">
        <v>1098</v>
      </c>
      <c r="E1309" s="130">
        <v>0.5</v>
      </c>
      <c r="F1309" s="166">
        <v>36.03</v>
      </c>
      <c r="G1309" s="162">
        <v>45474</v>
      </c>
      <c r="H1309" s="131">
        <f t="shared" si="60"/>
        <v>45474</v>
      </c>
      <c r="I1309" s="166">
        <f t="shared" si="61"/>
        <v>18.015000000000001</v>
      </c>
      <c r="J1309">
        <f t="shared" si="62"/>
        <v>2024</v>
      </c>
    </row>
    <row r="1310" spans="1:10">
      <c r="A1310" t="s">
        <v>119</v>
      </c>
      <c r="B1310" t="s">
        <v>189</v>
      </c>
      <c r="C1310" t="s">
        <v>87</v>
      </c>
      <c r="D1310">
        <v>1102</v>
      </c>
      <c r="E1310" s="130">
        <v>6</v>
      </c>
      <c r="F1310" s="166">
        <v>3.68</v>
      </c>
      <c r="G1310" s="162">
        <v>45474</v>
      </c>
      <c r="H1310" s="131">
        <f t="shared" si="60"/>
        <v>45474</v>
      </c>
      <c r="I1310" s="166">
        <f t="shared" si="61"/>
        <v>22.080000000000002</v>
      </c>
      <c r="J1310">
        <f t="shared" si="62"/>
        <v>2024</v>
      </c>
    </row>
    <row r="1311" spans="1:10">
      <c r="A1311" t="s">
        <v>119</v>
      </c>
      <c r="B1311" t="s">
        <v>186</v>
      </c>
      <c r="C1311" t="s">
        <v>87</v>
      </c>
      <c r="D1311">
        <v>2073</v>
      </c>
      <c r="E1311" s="130">
        <v>5</v>
      </c>
      <c r="F1311" s="166">
        <v>3.89</v>
      </c>
      <c r="G1311" s="162">
        <v>45474</v>
      </c>
      <c r="H1311" s="131">
        <f t="shared" si="60"/>
        <v>45474</v>
      </c>
      <c r="I1311" s="166">
        <f t="shared" si="61"/>
        <v>19.45</v>
      </c>
      <c r="J1311">
        <f t="shared" si="62"/>
        <v>2024</v>
      </c>
    </row>
    <row r="1312" spans="1:10">
      <c r="A1312" t="s">
        <v>119</v>
      </c>
      <c r="B1312" t="s">
        <v>648</v>
      </c>
      <c r="C1312" t="s">
        <v>87</v>
      </c>
      <c r="D1312">
        <v>1110</v>
      </c>
      <c r="E1312" s="130">
        <v>7</v>
      </c>
      <c r="F1312" s="166">
        <v>6.64</v>
      </c>
      <c r="G1312" s="162">
        <v>45474</v>
      </c>
      <c r="H1312" s="131">
        <f t="shared" si="60"/>
        <v>45474</v>
      </c>
      <c r="I1312" s="166">
        <f t="shared" si="61"/>
        <v>46.48</v>
      </c>
      <c r="J1312">
        <f t="shared" si="62"/>
        <v>2024</v>
      </c>
    </row>
    <row r="1313" spans="1:10">
      <c r="A1313" t="s">
        <v>119</v>
      </c>
      <c r="B1313" t="s">
        <v>646</v>
      </c>
      <c r="C1313" t="s">
        <v>87</v>
      </c>
      <c r="D1313">
        <v>1109</v>
      </c>
      <c r="E1313" s="130">
        <v>3</v>
      </c>
      <c r="F1313" s="166">
        <v>15.75</v>
      </c>
      <c r="G1313" s="162">
        <v>45474</v>
      </c>
      <c r="H1313" s="131">
        <f t="shared" si="60"/>
        <v>45474</v>
      </c>
      <c r="I1313" s="166">
        <f t="shared" si="61"/>
        <v>47.25</v>
      </c>
      <c r="J1313">
        <f t="shared" si="62"/>
        <v>2024</v>
      </c>
    </row>
    <row r="1314" spans="1:10">
      <c r="A1314" t="s">
        <v>119</v>
      </c>
      <c r="B1314" t="s">
        <v>544</v>
      </c>
      <c r="C1314" t="s">
        <v>87</v>
      </c>
      <c r="D1314">
        <v>1056</v>
      </c>
      <c r="E1314" s="130">
        <v>9</v>
      </c>
      <c r="F1314" s="166">
        <v>5.0599999999999996</v>
      </c>
      <c r="G1314" s="162">
        <v>45474</v>
      </c>
      <c r="H1314" s="131">
        <f t="shared" si="60"/>
        <v>45474</v>
      </c>
      <c r="I1314" s="166">
        <f t="shared" si="61"/>
        <v>45.54</v>
      </c>
      <c r="J1314">
        <f t="shared" si="62"/>
        <v>2024</v>
      </c>
    </row>
    <row r="1315" spans="1:10">
      <c r="A1315" t="s">
        <v>119</v>
      </c>
      <c r="B1315" t="s">
        <v>550</v>
      </c>
      <c r="C1315" t="s">
        <v>87</v>
      </c>
      <c r="D1315">
        <v>2105</v>
      </c>
      <c r="E1315" s="130">
        <v>4</v>
      </c>
      <c r="F1315" s="166">
        <v>9.7899999999999991</v>
      </c>
      <c r="G1315" s="162">
        <v>45474</v>
      </c>
      <c r="H1315" s="131">
        <f t="shared" si="60"/>
        <v>45474</v>
      </c>
      <c r="I1315" s="166">
        <f t="shared" si="61"/>
        <v>39.159999999999997</v>
      </c>
      <c r="J1315">
        <f t="shared" si="62"/>
        <v>2024</v>
      </c>
    </row>
    <row r="1316" spans="1:10">
      <c r="A1316" t="s">
        <v>119</v>
      </c>
      <c r="B1316" t="s">
        <v>624</v>
      </c>
      <c r="C1316" t="s">
        <v>87</v>
      </c>
      <c r="D1316">
        <v>1091</v>
      </c>
      <c r="E1316" s="130">
        <v>4</v>
      </c>
      <c r="F1316" s="166">
        <v>7.51</v>
      </c>
      <c r="G1316" s="162">
        <v>45474</v>
      </c>
      <c r="H1316" s="131">
        <f t="shared" si="60"/>
        <v>45474</v>
      </c>
      <c r="I1316" s="166">
        <f t="shared" si="61"/>
        <v>30.04</v>
      </c>
      <c r="J1316">
        <f t="shared" si="62"/>
        <v>2024</v>
      </c>
    </row>
    <row r="1317" spans="1:10">
      <c r="A1317" t="s">
        <v>119</v>
      </c>
      <c r="B1317" t="s">
        <v>622</v>
      </c>
      <c r="C1317" t="s">
        <v>87</v>
      </c>
      <c r="D1317">
        <v>1088</v>
      </c>
      <c r="E1317" s="130">
        <v>4</v>
      </c>
      <c r="F1317" s="166">
        <v>7.13</v>
      </c>
      <c r="G1317" s="162">
        <v>45474</v>
      </c>
      <c r="H1317" s="131">
        <f t="shared" si="60"/>
        <v>45474</v>
      </c>
      <c r="I1317" s="166">
        <f t="shared" si="61"/>
        <v>28.52</v>
      </c>
      <c r="J1317">
        <f t="shared" si="62"/>
        <v>2024</v>
      </c>
    </row>
    <row r="1318" spans="1:10">
      <c r="A1318" t="s">
        <v>119</v>
      </c>
      <c r="B1318" t="s">
        <v>518</v>
      </c>
      <c r="C1318" t="s">
        <v>87</v>
      </c>
      <c r="D1318">
        <v>6075</v>
      </c>
      <c r="E1318" s="130">
        <v>1</v>
      </c>
      <c r="F1318" s="166">
        <v>17.07</v>
      </c>
      <c r="G1318" s="162">
        <v>45474</v>
      </c>
      <c r="H1318" s="131">
        <f t="shared" si="60"/>
        <v>45474</v>
      </c>
      <c r="I1318" s="166">
        <f t="shared" si="61"/>
        <v>17.07</v>
      </c>
      <c r="J1318">
        <f t="shared" si="62"/>
        <v>2024</v>
      </c>
    </row>
    <row r="1319" spans="1:10">
      <c r="A1319" t="s">
        <v>119</v>
      </c>
      <c r="B1319" t="s">
        <v>513</v>
      </c>
      <c r="C1319" t="s">
        <v>87</v>
      </c>
      <c r="D1319">
        <v>6437</v>
      </c>
      <c r="E1319" s="130">
        <v>2</v>
      </c>
      <c r="F1319" s="166">
        <v>30.26</v>
      </c>
      <c r="G1319" s="162">
        <v>45474</v>
      </c>
      <c r="H1319" s="131">
        <f t="shared" si="60"/>
        <v>45474</v>
      </c>
      <c r="I1319" s="166">
        <f t="shared" si="61"/>
        <v>60.52</v>
      </c>
      <c r="J1319">
        <f t="shared" si="62"/>
        <v>2024</v>
      </c>
    </row>
    <row r="1320" spans="1:10">
      <c r="A1320" t="s">
        <v>119</v>
      </c>
      <c r="B1320" t="s">
        <v>504</v>
      </c>
      <c r="C1320" t="s">
        <v>87</v>
      </c>
      <c r="D1320">
        <v>2118</v>
      </c>
      <c r="E1320" s="130">
        <v>1</v>
      </c>
      <c r="F1320" s="166">
        <v>6.22</v>
      </c>
      <c r="G1320" s="162">
        <v>45474</v>
      </c>
      <c r="H1320" s="131">
        <f t="shared" si="60"/>
        <v>45474</v>
      </c>
      <c r="I1320" s="166">
        <f t="shared" si="61"/>
        <v>6.22</v>
      </c>
      <c r="J1320">
        <f t="shared" si="62"/>
        <v>2024</v>
      </c>
    </row>
    <row r="1321" spans="1:10">
      <c r="A1321" t="s">
        <v>119</v>
      </c>
      <c r="B1321" t="s">
        <v>195</v>
      </c>
      <c r="C1321" t="s">
        <v>87</v>
      </c>
      <c r="D1321">
        <v>3630</v>
      </c>
      <c r="E1321" s="130">
        <v>3</v>
      </c>
      <c r="F1321" s="166">
        <v>4.4400000000000004</v>
      </c>
      <c r="G1321" s="162">
        <v>45474</v>
      </c>
      <c r="H1321" s="131">
        <f t="shared" si="60"/>
        <v>45474</v>
      </c>
      <c r="I1321" s="166">
        <f t="shared" si="61"/>
        <v>13.32</v>
      </c>
      <c r="J1321">
        <f t="shared" si="62"/>
        <v>2024</v>
      </c>
    </row>
    <row r="1322" spans="1:10">
      <c r="A1322" t="s">
        <v>119</v>
      </c>
      <c r="B1322" t="s">
        <v>649</v>
      </c>
      <c r="C1322" t="s">
        <v>87</v>
      </c>
      <c r="D1322">
        <v>2704</v>
      </c>
      <c r="E1322" s="130">
        <v>2</v>
      </c>
      <c r="F1322" s="166">
        <v>2.25</v>
      </c>
      <c r="G1322" s="162">
        <v>45474</v>
      </c>
      <c r="H1322" s="131">
        <f t="shared" si="60"/>
        <v>45474</v>
      </c>
      <c r="I1322" s="166">
        <f t="shared" si="61"/>
        <v>4.5</v>
      </c>
      <c r="J1322">
        <f t="shared" si="62"/>
        <v>2024</v>
      </c>
    </row>
    <row r="1323" spans="1:10">
      <c r="A1323" t="s">
        <v>119</v>
      </c>
      <c r="B1323" t="s">
        <v>126</v>
      </c>
      <c r="C1323" t="s">
        <v>87</v>
      </c>
      <c r="D1323">
        <v>2075</v>
      </c>
      <c r="E1323" s="130">
        <v>6</v>
      </c>
      <c r="F1323" s="166">
        <v>9.4499999999999993</v>
      </c>
      <c r="G1323" s="162">
        <v>45474</v>
      </c>
      <c r="H1323" s="131">
        <f t="shared" si="60"/>
        <v>45474</v>
      </c>
      <c r="I1323" s="166">
        <f t="shared" si="61"/>
        <v>56.699999999999996</v>
      </c>
      <c r="J1323">
        <f t="shared" si="62"/>
        <v>2024</v>
      </c>
    </row>
    <row r="1324" spans="1:10">
      <c r="A1324" t="s">
        <v>119</v>
      </c>
      <c r="B1324" t="s">
        <v>501</v>
      </c>
      <c r="C1324" t="s">
        <v>87</v>
      </c>
      <c r="D1324">
        <v>1043</v>
      </c>
      <c r="E1324" s="130">
        <v>1</v>
      </c>
      <c r="F1324" s="166">
        <v>8.4700000000000006</v>
      </c>
      <c r="G1324" s="162">
        <v>45474</v>
      </c>
      <c r="H1324" s="131">
        <f t="shared" si="60"/>
        <v>45474</v>
      </c>
      <c r="I1324" s="166">
        <f t="shared" si="61"/>
        <v>8.4700000000000006</v>
      </c>
      <c r="J1324">
        <f t="shared" si="62"/>
        <v>2024</v>
      </c>
    </row>
    <row r="1325" spans="1:10">
      <c r="A1325" t="s">
        <v>119</v>
      </c>
      <c r="B1325" t="s">
        <v>193</v>
      </c>
      <c r="C1325" t="s">
        <v>87</v>
      </c>
      <c r="D1325">
        <v>1107</v>
      </c>
      <c r="E1325" s="130">
        <v>6</v>
      </c>
      <c r="F1325" s="166">
        <v>2.19</v>
      </c>
      <c r="G1325" s="162">
        <v>45474</v>
      </c>
      <c r="H1325" s="131">
        <f t="shared" si="60"/>
        <v>45474</v>
      </c>
      <c r="I1325" s="166">
        <f t="shared" si="61"/>
        <v>13.14</v>
      </c>
      <c r="J1325">
        <f t="shared" si="62"/>
        <v>2024</v>
      </c>
    </row>
    <row r="1326" spans="1:10">
      <c r="A1326" t="s">
        <v>119</v>
      </c>
      <c r="B1326" t="s">
        <v>628</v>
      </c>
      <c r="C1326" t="s">
        <v>87</v>
      </c>
      <c r="D1326">
        <v>2723</v>
      </c>
      <c r="E1326" s="130">
        <v>3</v>
      </c>
      <c r="F1326" s="166">
        <v>17.86</v>
      </c>
      <c r="G1326" s="162">
        <v>45474</v>
      </c>
      <c r="H1326" s="131">
        <f t="shared" si="60"/>
        <v>45474</v>
      </c>
      <c r="I1326" s="166">
        <f t="shared" si="61"/>
        <v>53.58</v>
      </c>
      <c r="J1326">
        <f t="shared" si="62"/>
        <v>2024</v>
      </c>
    </row>
    <row r="1327" spans="1:10">
      <c r="A1327" t="s">
        <v>119</v>
      </c>
      <c r="B1327" t="s">
        <v>626</v>
      </c>
      <c r="C1327" t="s">
        <v>87</v>
      </c>
      <c r="D1327">
        <v>1093</v>
      </c>
      <c r="E1327" s="130">
        <v>12</v>
      </c>
      <c r="F1327" s="166">
        <v>7.24</v>
      </c>
      <c r="G1327" s="162">
        <v>45474</v>
      </c>
      <c r="H1327" s="131">
        <f t="shared" si="60"/>
        <v>45474</v>
      </c>
      <c r="I1327" s="166">
        <f t="shared" si="61"/>
        <v>86.88</v>
      </c>
      <c r="J1327">
        <f t="shared" si="62"/>
        <v>2024</v>
      </c>
    </row>
    <row r="1328" spans="1:10">
      <c r="A1328" t="s">
        <v>119</v>
      </c>
      <c r="B1328" t="s">
        <v>616</v>
      </c>
      <c r="C1328" t="s">
        <v>87</v>
      </c>
      <c r="D1328">
        <v>1085</v>
      </c>
      <c r="E1328" s="130">
        <v>2</v>
      </c>
      <c r="F1328" s="166">
        <v>3.34</v>
      </c>
      <c r="G1328" s="162">
        <v>45474</v>
      </c>
      <c r="H1328" s="131">
        <f t="shared" si="60"/>
        <v>45474</v>
      </c>
      <c r="I1328" s="166">
        <f t="shared" si="61"/>
        <v>6.68</v>
      </c>
      <c r="J1328">
        <f t="shared" si="62"/>
        <v>2024</v>
      </c>
    </row>
    <row r="1329" spans="1:10">
      <c r="A1329" t="s">
        <v>119</v>
      </c>
      <c r="B1329" t="s">
        <v>605</v>
      </c>
      <c r="C1329" t="s">
        <v>87</v>
      </c>
      <c r="D1329">
        <v>1079</v>
      </c>
      <c r="E1329" s="130">
        <v>1</v>
      </c>
      <c r="F1329" s="166">
        <v>23.47</v>
      </c>
      <c r="G1329" s="162">
        <v>45474</v>
      </c>
      <c r="H1329" s="131">
        <f t="shared" si="60"/>
        <v>45474</v>
      </c>
      <c r="I1329" s="166">
        <f t="shared" si="61"/>
        <v>23.47</v>
      </c>
      <c r="J1329">
        <f t="shared" si="62"/>
        <v>2024</v>
      </c>
    </row>
    <row r="1330" spans="1:10">
      <c r="A1330" t="s">
        <v>119</v>
      </c>
      <c r="B1330" t="s">
        <v>567</v>
      </c>
      <c r="C1330" t="s">
        <v>87</v>
      </c>
      <c r="D1330">
        <v>1347</v>
      </c>
      <c r="E1330" s="130">
        <v>1</v>
      </c>
      <c r="F1330" s="166">
        <v>8.81</v>
      </c>
      <c r="G1330" s="162">
        <v>45474</v>
      </c>
      <c r="H1330" s="131">
        <f t="shared" si="60"/>
        <v>45474</v>
      </c>
      <c r="I1330" s="166">
        <f t="shared" si="61"/>
        <v>8.81</v>
      </c>
      <c r="J1330">
        <f t="shared" si="62"/>
        <v>2024</v>
      </c>
    </row>
    <row r="1331" spans="1:10">
      <c r="A1331" t="s">
        <v>119</v>
      </c>
      <c r="B1331" t="s">
        <v>127</v>
      </c>
      <c r="C1331" t="s">
        <v>87</v>
      </c>
      <c r="D1331">
        <v>2116</v>
      </c>
      <c r="E1331" s="130">
        <v>1</v>
      </c>
      <c r="F1331" s="166">
        <v>25.54</v>
      </c>
      <c r="G1331" s="162">
        <v>45474</v>
      </c>
      <c r="H1331" s="131">
        <f t="shared" si="60"/>
        <v>45474</v>
      </c>
      <c r="I1331" s="166">
        <f t="shared" si="61"/>
        <v>25.54</v>
      </c>
      <c r="J1331">
        <f t="shared" si="62"/>
        <v>2024</v>
      </c>
    </row>
    <row r="1332" spans="1:10">
      <c r="A1332" t="s">
        <v>119</v>
      </c>
      <c r="B1332" t="s">
        <v>462</v>
      </c>
      <c r="C1332" t="s">
        <v>87</v>
      </c>
      <c r="D1332">
        <v>3620</v>
      </c>
      <c r="E1332" s="130">
        <v>2</v>
      </c>
      <c r="F1332" s="166">
        <v>29.24</v>
      </c>
      <c r="G1332" s="162">
        <v>45474</v>
      </c>
      <c r="H1332" s="131">
        <f t="shared" si="60"/>
        <v>45474</v>
      </c>
      <c r="I1332" s="166">
        <f t="shared" si="61"/>
        <v>58.48</v>
      </c>
      <c r="J1332">
        <f t="shared" si="62"/>
        <v>2024</v>
      </c>
    </row>
    <row r="1333" spans="1:10">
      <c r="A1333" t="s">
        <v>119</v>
      </c>
      <c r="B1333" t="s">
        <v>63</v>
      </c>
      <c r="C1333" t="s">
        <v>87</v>
      </c>
      <c r="D1333">
        <v>2085</v>
      </c>
      <c r="E1333" s="130">
        <v>2</v>
      </c>
      <c r="F1333" s="166">
        <v>4.4800000000000004</v>
      </c>
      <c r="G1333" s="162">
        <v>45474</v>
      </c>
      <c r="H1333" s="131">
        <f t="shared" si="60"/>
        <v>45474</v>
      </c>
      <c r="I1333" s="166">
        <f t="shared" si="61"/>
        <v>8.9600000000000009</v>
      </c>
      <c r="J1333">
        <f t="shared" si="62"/>
        <v>2024</v>
      </c>
    </row>
    <row r="1334" spans="1:10">
      <c r="A1334" t="s">
        <v>119</v>
      </c>
      <c r="B1334" t="s">
        <v>630</v>
      </c>
      <c r="C1334" t="s">
        <v>87</v>
      </c>
      <c r="D1334">
        <v>1367</v>
      </c>
      <c r="E1334" s="130">
        <v>2</v>
      </c>
      <c r="F1334" s="166">
        <v>21.3</v>
      </c>
      <c r="G1334" s="162">
        <v>45474</v>
      </c>
      <c r="H1334" s="131">
        <f t="shared" si="60"/>
        <v>45474</v>
      </c>
      <c r="I1334" s="166">
        <f t="shared" si="61"/>
        <v>42.6</v>
      </c>
      <c r="J1334">
        <f t="shared" si="62"/>
        <v>2024</v>
      </c>
    </row>
    <row r="1335" spans="1:10">
      <c r="A1335" t="s">
        <v>119</v>
      </c>
      <c r="B1335" t="s">
        <v>642</v>
      </c>
      <c r="C1335" t="s">
        <v>87</v>
      </c>
      <c r="D1335">
        <v>1106</v>
      </c>
      <c r="E1335" s="130">
        <v>4</v>
      </c>
      <c r="F1335" s="166">
        <v>6.69</v>
      </c>
      <c r="G1335" s="162">
        <v>45474</v>
      </c>
      <c r="H1335" s="131">
        <f t="shared" si="60"/>
        <v>45474</v>
      </c>
      <c r="I1335" s="166">
        <f t="shared" si="61"/>
        <v>26.76</v>
      </c>
      <c r="J1335">
        <f t="shared" si="62"/>
        <v>2024</v>
      </c>
    </row>
    <row r="1336" spans="1:10">
      <c r="A1336" t="s">
        <v>119</v>
      </c>
      <c r="B1336" t="s">
        <v>155</v>
      </c>
      <c r="C1336" t="s">
        <v>87</v>
      </c>
      <c r="D1336">
        <v>1072</v>
      </c>
      <c r="E1336" s="130">
        <v>3</v>
      </c>
      <c r="F1336" s="166">
        <v>7.56</v>
      </c>
      <c r="G1336" s="162">
        <v>45474</v>
      </c>
      <c r="H1336" s="131">
        <f t="shared" si="60"/>
        <v>45474</v>
      </c>
      <c r="I1336" s="166">
        <f t="shared" si="61"/>
        <v>22.68</v>
      </c>
      <c r="J1336">
        <f t="shared" si="62"/>
        <v>2024</v>
      </c>
    </row>
    <row r="1337" spans="1:10">
      <c r="A1337" t="s">
        <v>119</v>
      </c>
      <c r="B1337" t="s">
        <v>156</v>
      </c>
      <c r="C1337" t="s">
        <v>87</v>
      </c>
      <c r="D1337">
        <v>1073</v>
      </c>
      <c r="E1337" s="130">
        <v>3</v>
      </c>
      <c r="F1337" s="166">
        <v>7.3</v>
      </c>
      <c r="G1337" s="162">
        <v>45474</v>
      </c>
      <c r="H1337" s="131">
        <f t="shared" si="60"/>
        <v>45474</v>
      </c>
      <c r="I1337" s="166">
        <f t="shared" si="61"/>
        <v>21.9</v>
      </c>
      <c r="J1337">
        <f t="shared" si="62"/>
        <v>2024</v>
      </c>
    </row>
    <row r="1338" spans="1:10">
      <c r="A1338" t="s">
        <v>119</v>
      </c>
      <c r="B1338" t="s">
        <v>147</v>
      </c>
      <c r="C1338" t="s">
        <v>87</v>
      </c>
      <c r="D1338">
        <v>2722</v>
      </c>
      <c r="E1338" s="130">
        <v>5</v>
      </c>
      <c r="F1338" s="166">
        <v>2.5</v>
      </c>
      <c r="G1338" s="162">
        <v>45474</v>
      </c>
      <c r="H1338" s="131">
        <f t="shared" si="60"/>
        <v>45474</v>
      </c>
      <c r="I1338" s="166">
        <f t="shared" si="61"/>
        <v>12.5</v>
      </c>
      <c r="J1338">
        <f t="shared" si="62"/>
        <v>2024</v>
      </c>
    </row>
    <row r="1339" spans="1:10">
      <c r="A1339" t="s">
        <v>119</v>
      </c>
      <c r="B1339" t="s">
        <v>506</v>
      </c>
      <c r="C1339" t="s">
        <v>87</v>
      </c>
      <c r="D1339">
        <v>2717</v>
      </c>
      <c r="E1339" s="130">
        <v>5</v>
      </c>
      <c r="F1339" s="166">
        <v>11.03</v>
      </c>
      <c r="G1339" s="162">
        <v>45474</v>
      </c>
      <c r="H1339" s="131">
        <f t="shared" si="60"/>
        <v>45474</v>
      </c>
      <c r="I1339" s="166">
        <f t="shared" si="61"/>
        <v>55.15</v>
      </c>
      <c r="J1339">
        <f t="shared" si="62"/>
        <v>2024</v>
      </c>
    </row>
    <row r="1340" spans="1:10">
      <c r="A1340" t="s">
        <v>383</v>
      </c>
      <c r="B1340" t="s">
        <v>850</v>
      </c>
      <c r="C1340" t="s">
        <v>87</v>
      </c>
      <c r="D1340">
        <v>6063</v>
      </c>
      <c r="E1340" s="130">
        <v>1</v>
      </c>
      <c r="F1340" s="166">
        <v>47</v>
      </c>
      <c r="G1340" s="162">
        <v>45474</v>
      </c>
      <c r="H1340" s="131">
        <f t="shared" si="60"/>
        <v>45474</v>
      </c>
      <c r="I1340" s="166">
        <f t="shared" si="61"/>
        <v>47</v>
      </c>
      <c r="J1340">
        <f t="shared" si="62"/>
        <v>2024</v>
      </c>
    </row>
    <row r="1341" spans="1:10">
      <c r="A1341" t="s">
        <v>381</v>
      </c>
      <c r="B1341" t="s">
        <v>998</v>
      </c>
      <c r="C1341" t="s">
        <v>87</v>
      </c>
      <c r="D1341">
        <v>6439</v>
      </c>
      <c r="E1341" s="130">
        <v>5</v>
      </c>
      <c r="F1341" s="166">
        <v>11.68</v>
      </c>
      <c r="G1341" s="162">
        <v>45474</v>
      </c>
      <c r="H1341" s="131">
        <f t="shared" si="60"/>
        <v>45474</v>
      </c>
      <c r="I1341" s="166">
        <f t="shared" si="61"/>
        <v>58.4</v>
      </c>
      <c r="J1341">
        <f t="shared" si="62"/>
        <v>2024</v>
      </c>
    </row>
    <row r="1342" spans="1:10">
      <c r="A1342" t="s">
        <v>313</v>
      </c>
      <c r="B1342" t="s">
        <v>1648</v>
      </c>
      <c r="C1342" t="s">
        <v>87</v>
      </c>
      <c r="D1342">
        <v>1122</v>
      </c>
      <c r="E1342" s="130">
        <v>2</v>
      </c>
      <c r="F1342" s="166">
        <v>10.25</v>
      </c>
      <c r="G1342" s="162">
        <v>45474</v>
      </c>
      <c r="H1342" s="131">
        <f t="shared" si="60"/>
        <v>45474</v>
      </c>
      <c r="I1342" s="166">
        <f t="shared" si="61"/>
        <v>20.5</v>
      </c>
      <c r="J1342">
        <f t="shared" si="62"/>
        <v>2024</v>
      </c>
    </row>
    <row r="1343" spans="1:10">
      <c r="A1343" t="s">
        <v>313</v>
      </c>
      <c r="B1343" t="s">
        <v>470</v>
      </c>
      <c r="C1343" t="s">
        <v>87</v>
      </c>
      <c r="D1343">
        <v>1127</v>
      </c>
      <c r="E1343" s="130">
        <v>4</v>
      </c>
      <c r="F1343" s="166">
        <v>15.91</v>
      </c>
      <c r="G1343" s="162">
        <v>45474</v>
      </c>
      <c r="H1343" s="131">
        <f t="shared" si="60"/>
        <v>45474</v>
      </c>
      <c r="I1343" s="166">
        <f t="shared" si="61"/>
        <v>63.64</v>
      </c>
      <c r="J1343">
        <f t="shared" si="62"/>
        <v>2024</v>
      </c>
    </row>
    <row r="1344" spans="1:10">
      <c r="A1344" t="s">
        <v>313</v>
      </c>
      <c r="B1344" t="s">
        <v>1124</v>
      </c>
      <c r="C1344" t="s">
        <v>87</v>
      </c>
      <c r="D1344">
        <v>1178</v>
      </c>
      <c r="E1344" s="130">
        <v>2</v>
      </c>
      <c r="F1344" s="166">
        <v>12.25</v>
      </c>
      <c r="G1344" s="162">
        <v>45474</v>
      </c>
      <c r="H1344" s="131">
        <f t="shared" si="60"/>
        <v>45474</v>
      </c>
      <c r="I1344" s="166">
        <f t="shared" si="61"/>
        <v>24.5</v>
      </c>
      <c r="J1344">
        <f t="shared" si="62"/>
        <v>2024</v>
      </c>
    </row>
    <row r="1345" spans="1:10">
      <c r="A1345" t="s">
        <v>313</v>
      </c>
      <c r="B1345" t="s">
        <v>559</v>
      </c>
      <c r="C1345" t="s">
        <v>87</v>
      </c>
      <c r="D1345">
        <v>2191</v>
      </c>
      <c r="E1345" s="130">
        <v>14</v>
      </c>
      <c r="F1345" s="166">
        <v>2.68</v>
      </c>
      <c r="G1345" s="162">
        <v>45474</v>
      </c>
      <c r="H1345" s="131">
        <f t="shared" si="60"/>
        <v>45474</v>
      </c>
      <c r="I1345" s="166">
        <f t="shared" si="61"/>
        <v>37.520000000000003</v>
      </c>
      <c r="J1345">
        <f t="shared" si="62"/>
        <v>2024</v>
      </c>
    </row>
    <row r="1346" spans="1:10">
      <c r="A1346" t="s">
        <v>313</v>
      </c>
      <c r="B1346" t="s">
        <v>1195</v>
      </c>
      <c r="C1346" t="s">
        <v>87</v>
      </c>
      <c r="D1346">
        <v>1244</v>
      </c>
      <c r="E1346" s="130">
        <v>2.5</v>
      </c>
      <c r="F1346" s="166">
        <v>3.5</v>
      </c>
      <c r="G1346" s="162">
        <v>45474</v>
      </c>
      <c r="H1346" s="131">
        <f t="shared" ref="H1346:H1409" si="63">DATE(YEAR(G1346),MONTH(G1346),1)</f>
        <v>45474</v>
      </c>
      <c r="I1346" s="166">
        <f t="shared" ref="I1346:I1409" si="64">E1346*F1346</f>
        <v>8.75</v>
      </c>
      <c r="J1346">
        <f t="shared" ref="J1346:J1409" si="65">YEAR(G1346)</f>
        <v>2024</v>
      </c>
    </row>
    <row r="1347" spans="1:10">
      <c r="A1347" t="s">
        <v>313</v>
      </c>
      <c r="B1347" t="s">
        <v>1110</v>
      </c>
      <c r="C1347" t="s">
        <v>87</v>
      </c>
      <c r="D1347">
        <v>1166</v>
      </c>
      <c r="E1347" s="130">
        <v>3</v>
      </c>
      <c r="F1347" s="166">
        <v>16.98</v>
      </c>
      <c r="G1347" s="162">
        <v>45474</v>
      </c>
      <c r="H1347" s="131">
        <f t="shared" si="63"/>
        <v>45474</v>
      </c>
      <c r="I1347" s="166">
        <f t="shared" si="64"/>
        <v>50.94</v>
      </c>
      <c r="J1347">
        <f t="shared" si="65"/>
        <v>2024</v>
      </c>
    </row>
    <row r="1348" spans="1:10">
      <c r="A1348" t="s">
        <v>313</v>
      </c>
      <c r="B1348" t="s">
        <v>1108</v>
      </c>
      <c r="C1348" t="s">
        <v>87</v>
      </c>
      <c r="D1348">
        <v>1164</v>
      </c>
      <c r="E1348" s="130">
        <v>3</v>
      </c>
      <c r="F1348" s="166">
        <v>9.9499999999999993</v>
      </c>
      <c r="G1348" s="162">
        <v>45474</v>
      </c>
      <c r="H1348" s="131">
        <f t="shared" si="63"/>
        <v>45474</v>
      </c>
      <c r="I1348" s="166">
        <f t="shared" si="64"/>
        <v>29.849999999999998</v>
      </c>
      <c r="J1348">
        <f t="shared" si="65"/>
        <v>2024</v>
      </c>
    </row>
    <row r="1349" spans="1:10">
      <c r="A1349" t="s">
        <v>313</v>
      </c>
      <c r="B1349" t="s">
        <v>1074</v>
      </c>
      <c r="C1349" t="s">
        <v>87</v>
      </c>
      <c r="D1349">
        <v>1135</v>
      </c>
      <c r="E1349" s="130">
        <v>5</v>
      </c>
      <c r="F1349" s="166">
        <v>13.67</v>
      </c>
      <c r="G1349" s="162">
        <v>45474</v>
      </c>
      <c r="H1349" s="131">
        <f t="shared" si="63"/>
        <v>45474</v>
      </c>
      <c r="I1349" s="166">
        <f t="shared" si="64"/>
        <v>68.349999999999994</v>
      </c>
      <c r="J1349">
        <f t="shared" si="65"/>
        <v>2024</v>
      </c>
    </row>
    <row r="1350" spans="1:10">
      <c r="A1350" t="s">
        <v>313</v>
      </c>
      <c r="B1350" t="s">
        <v>1061</v>
      </c>
      <c r="C1350" t="s">
        <v>87</v>
      </c>
      <c r="D1350">
        <v>1123</v>
      </c>
      <c r="E1350" s="130">
        <v>1</v>
      </c>
      <c r="F1350" s="166">
        <v>4.8099999999999996</v>
      </c>
      <c r="G1350" s="162">
        <v>45474</v>
      </c>
      <c r="H1350" s="131">
        <f t="shared" si="63"/>
        <v>45474</v>
      </c>
      <c r="I1350" s="166">
        <f t="shared" si="64"/>
        <v>4.8099999999999996</v>
      </c>
      <c r="J1350">
        <f t="shared" si="65"/>
        <v>2024</v>
      </c>
    </row>
    <row r="1351" spans="1:10">
      <c r="A1351" t="s">
        <v>118</v>
      </c>
      <c r="B1351" t="s">
        <v>968</v>
      </c>
      <c r="C1351" t="s">
        <v>87</v>
      </c>
      <c r="D1351">
        <v>1655</v>
      </c>
      <c r="E1351" s="130">
        <v>1</v>
      </c>
      <c r="F1351" s="166">
        <v>18.8</v>
      </c>
      <c r="G1351" s="162">
        <v>45474</v>
      </c>
      <c r="H1351" s="131">
        <f t="shared" si="63"/>
        <v>45474</v>
      </c>
      <c r="I1351" s="166">
        <f t="shared" si="64"/>
        <v>18.8</v>
      </c>
      <c r="J1351">
        <f t="shared" si="65"/>
        <v>2024</v>
      </c>
    </row>
    <row r="1352" spans="1:10">
      <c r="A1352" t="s">
        <v>313</v>
      </c>
      <c r="B1352" t="s">
        <v>1052</v>
      </c>
      <c r="C1352" t="s">
        <v>87</v>
      </c>
      <c r="D1352">
        <v>1113</v>
      </c>
      <c r="E1352" s="130">
        <v>2</v>
      </c>
      <c r="F1352" s="166">
        <v>11.88</v>
      </c>
      <c r="G1352" s="162">
        <v>45474</v>
      </c>
      <c r="H1352" s="131">
        <f t="shared" si="63"/>
        <v>45474</v>
      </c>
      <c r="I1352" s="166">
        <f t="shared" si="64"/>
        <v>23.76</v>
      </c>
      <c r="J1352">
        <f t="shared" si="65"/>
        <v>2024</v>
      </c>
    </row>
    <row r="1353" spans="1:10">
      <c r="A1353" t="s">
        <v>313</v>
      </c>
      <c r="B1353" t="s">
        <v>1231</v>
      </c>
      <c r="C1353" t="s">
        <v>87</v>
      </c>
      <c r="D1353">
        <v>1154</v>
      </c>
      <c r="E1353" s="130">
        <v>21</v>
      </c>
      <c r="F1353" s="166">
        <v>3.71</v>
      </c>
      <c r="G1353" s="162">
        <v>45474</v>
      </c>
      <c r="H1353" s="131">
        <f t="shared" si="63"/>
        <v>45474</v>
      </c>
      <c r="I1353" s="166">
        <f t="shared" si="64"/>
        <v>77.91</v>
      </c>
      <c r="J1353">
        <f t="shared" si="65"/>
        <v>2024</v>
      </c>
    </row>
    <row r="1354" spans="1:10">
      <c r="A1354" t="s">
        <v>313</v>
      </c>
      <c r="B1354" t="s">
        <v>1135</v>
      </c>
      <c r="C1354" t="s">
        <v>87</v>
      </c>
      <c r="D1354">
        <v>6061</v>
      </c>
      <c r="E1354" s="130">
        <v>1</v>
      </c>
      <c r="F1354" s="166">
        <v>9.32</v>
      </c>
      <c r="G1354" s="162">
        <v>45474</v>
      </c>
      <c r="H1354" s="131">
        <f t="shared" si="63"/>
        <v>45474</v>
      </c>
      <c r="I1354" s="166">
        <f t="shared" si="64"/>
        <v>9.32</v>
      </c>
      <c r="J1354">
        <f t="shared" si="65"/>
        <v>2024</v>
      </c>
    </row>
    <row r="1355" spans="1:10">
      <c r="A1355" t="s">
        <v>313</v>
      </c>
      <c r="B1355" t="s">
        <v>1117</v>
      </c>
      <c r="C1355" t="s">
        <v>87</v>
      </c>
      <c r="D1355">
        <v>1172</v>
      </c>
      <c r="E1355" s="130">
        <v>1</v>
      </c>
      <c r="F1355" s="166">
        <v>15.33</v>
      </c>
      <c r="G1355" s="162">
        <v>45474</v>
      </c>
      <c r="H1355" s="131">
        <f t="shared" si="63"/>
        <v>45474</v>
      </c>
      <c r="I1355" s="166">
        <f t="shared" si="64"/>
        <v>15.33</v>
      </c>
      <c r="J1355">
        <f t="shared" si="65"/>
        <v>2024</v>
      </c>
    </row>
    <row r="1356" spans="1:10">
      <c r="A1356" t="s">
        <v>313</v>
      </c>
      <c r="B1356" t="s">
        <v>1116</v>
      </c>
      <c r="C1356" t="s">
        <v>87</v>
      </c>
      <c r="D1356">
        <v>1171</v>
      </c>
      <c r="E1356" s="130">
        <v>2</v>
      </c>
      <c r="F1356" s="166">
        <v>2.65</v>
      </c>
      <c r="G1356" s="162">
        <v>45474</v>
      </c>
      <c r="H1356" s="131">
        <f t="shared" si="63"/>
        <v>45474</v>
      </c>
      <c r="I1356" s="166">
        <f t="shared" si="64"/>
        <v>5.3</v>
      </c>
      <c r="J1356">
        <f t="shared" si="65"/>
        <v>2024</v>
      </c>
    </row>
    <row r="1357" spans="1:10">
      <c r="A1357" t="s">
        <v>313</v>
      </c>
      <c r="B1357" t="s">
        <v>1144</v>
      </c>
      <c r="C1357" t="s">
        <v>87</v>
      </c>
      <c r="D1357">
        <v>1197</v>
      </c>
      <c r="E1357" s="130">
        <v>5</v>
      </c>
      <c r="F1357" s="166">
        <v>3.67</v>
      </c>
      <c r="G1357" s="162">
        <v>45474</v>
      </c>
      <c r="H1357" s="131">
        <f t="shared" si="63"/>
        <v>45474</v>
      </c>
      <c r="I1357" s="166">
        <f t="shared" si="64"/>
        <v>18.350000000000001</v>
      </c>
      <c r="J1357">
        <f t="shared" si="65"/>
        <v>2024</v>
      </c>
    </row>
    <row r="1358" spans="1:10">
      <c r="A1358" t="s">
        <v>313</v>
      </c>
      <c r="B1358" t="s">
        <v>1069</v>
      </c>
      <c r="C1358" t="s">
        <v>87</v>
      </c>
      <c r="D1358">
        <v>1131</v>
      </c>
      <c r="E1358" s="130">
        <v>7</v>
      </c>
      <c r="F1358" s="166">
        <v>2.35</v>
      </c>
      <c r="G1358" s="162">
        <v>45474</v>
      </c>
      <c r="H1358" s="131">
        <f t="shared" si="63"/>
        <v>45474</v>
      </c>
      <c r="I1358" s="166">
        <f t="shared" si="64"/>
        <v>16.45</v>
      </c>
      <c r="J1358">
        <f t="shared" si="65"/>
        <v>2024</v>
      </c>
    </row>
    <row r="1359" spans="1:10">
      <c r="A1359" t="s">
        <v>313</v>
      </c>
      <c r="B1359" t="s">
        <v>1205</v>
      </c>
      <c r="C1359" t="s">
        <v>87</v>
      </c>
      <c r="D1359">
        <v>6066</v>
      </c>
      <c r="E1359" s="130">
        <v>5</v>
      </c>
      <c r="F1359" s="166">
        <v>8.1</v>
      </c>
      <c r="G1359" s="162">
        <v>45474</v>
      </c>
      <c r="H1359" s="131">
        <f t="shared" si="63"/>
        <v>45474</v>
      </c>
      <c r="I1359" s="166">
        <f t="shared" si="64"/>
        <v>40.5</v>
      </c>
      <c r="J1359">
        <f t="shared" si="65"/>
        <v>2024</v>
      </c>
    </row>
    <row r="1360" spans="1:10">
      <c r="A1360" t="s">
        <v>313</v>
      </c>
      <c r="B1360" t="s">
        <v>1099</v>
      </c>
      <c r="C1360" t="s">
        <v>87</v>
      </c>
      <c r="D1360">
        <v>1155</v>
      </c>
      <c r="E1360" s="130">
        <v>1</v>
      </c>
      <c r="F1360" s="166">
        <v>3.85</v>
      </c>
      <c r="G1360" s="162">
        <v>45474</v>
      </c>
      <c r="H1360" s="131">
        <f t="shared" si="63"/>
        <v>45474</v>
      </c>
      <c r="I1360" s="166">
        <f t="shared" si="64"/>
        <v>3.85</v>
      </c>
      <c r="J1360">
        <f t="shared" si="65"/>
        <v>2024</v>
      </c>
    </row>
    <row r="1361" spans="1:10">
      <c r="A1361" t="s">
        <v>313</v>
      </c>
      <c r="B1361" t="s">
        <v>1207</v>
      </c>
      <c r="C1361" t="s">
        <v>87</v>
      </c>
      <c r="D1361">
        <v>1254</v>
      </c>
      <c r="E1361" s="130">
        <v>1</v>
      </c>
      <c r="F1361" s="166">
        <v>20.28</v>
      </c>
      <c r="G1361" s="162">
        <v>45474</v>
      </c>
      <c r="H1361" s="131">
        <f t="shared" si="63"/>
        <v>45474</v>
      </c>
      <c r="I1361" s="166">
        <f t="shared" si="64"/>
        <v>20.28</v>
      </c>
      <c r="J1361">
        <f t="shared" si="65"/>
        <v>2024</v>
      </c>
    </row>
    <row r="1362" spans="1:10">
      <c r="A1362" t="s">
        <v>313</v>
      </c>
      <c r="B1362" t="s">
        <v>1200</v>
      </c>
      <c r="C1362" t="s">
        <v>87</v>
      </c>
      <c r="D1362">
        <v>1249</v>
      </c>
      <c r="E1362" s="130">
        <v>3</v>
      </c>
      <c r="F1362" s="166">
        <v>3.18</v>
      </c>
      <c r="G1362" s="162">
        <v>45474</v>
      </c>
      <c r="H1362" s="131">
        <f t="shared" si="63"/>
        <v>45474</v>
      </c>
      <c r="I1362" s="166">
        <f t="shared" si="64"/>
        <v>9.5400000000000009</v>
      </c>
      <c r="J1362">
        <f t="shared" si="65"/>
        <v>2024</v>
      </c>
    </row>
    <row r="1363" spans="1:10">
      <c r="A1363" t="s">
        <v>313</v>
      </c>
      <c r="B1363" t="s">
        <v>1180</v>
      </c>
      <c r="C1363" t="s">
        <v>87</v>
      </c>
      <c r="D1363">
        <v>6067</v>
      </c>
      <c r="E1363" s="130">
        <v>1</v>
      </c>
      <c r="F1363" s="166">
        <v>5.09</v>
      </c>
      <c r="G1363" s="162">
        <v>45474</v>
      </c>
      <c r="H1363" s="131">
        <f t="shared" si="63"/>
        <v>45474</v>
      </c>
      <c r="I1363" s="166">
        <f t="shared" si="64"/>
        <v>5.09</v>
      </c>
      <c r="J1363">
        <f t="shared" si="65"/>
        <v>2024</v>
      </c>
    </row>
    <row r="1364" spans="1:10">
      <c r="A1364" t="s">
        <v>313</v>
      </c>
      <c r="B1364" t="s">
        <v>124</v>
      </c>
      <c r="C1364" t="s">
        <v>87</v>
      </c>
      <c r="D1364">
        <v>1112</v>
      </c>
      <c r="E1364" s="130">
        <v>1</v>
      </c>
      <c r="F1364" s="166">
        <v>90.37</v>
      </c>
      <c r="G1364" s="162">
        <v>45474</v>
      </c>
      <c r="H1364" s="131">
        <f t="shared" si="63"/>
        <v>45474</v>
      </c>
      <c r="I1364" s="166">
        <f t="shared" si="64"/>
        <v>90.37</v>
      </c>
      <c r="J1364">
        <f t="shared" si="65"/>
        <v>2024</v>
      </c>
    </row>
    <row r="1365" spans="1:10">
      <c r="A1365" t="s">
        <v>313</v>
      </c>
      <c r="B1365" t="s">
        <v>1101</v>
      </c>
      <c r="C1365" t="s">
        <v>87</v>
      </c>
      <c r="D1365">
        <v>1157</v>
      </c>
      <c r="E1365" s="130">
        <v>2</v>
      </c>
      <c r="F1365" s="166">
        <v>10.68</v>
      </c>
      <c r="G1365" s="162">
        <v>45474</v>
      </c>
      <c r="H1365" s="131">
        <f t="shared" si="63"/>
        <v>45474</v>
      </c>
      <c r="I1365" s="166">
        <f t="shared" si="64"/>
        <v>21.36</v>
      </c>
      <c r="J1365">
        <f t="shared" si="65"/>
        <v>2024</v>
      </c>
    </row>
    <row r="1366" spans="1:10">
      <c r="A1366" t="s">
        <v>313</v>
      </c>
      <c r="B1366" t="s">
        <v>1125</v>
      </c>
      <c r="C1366" t="s">
        <v>87</v>
      </c>
      <c r="D1366">
        <v>1179</v>
      </c>
      <c r="E1366" s="130">
        <v>1</v>
      </c>
      <c r="F1366" s="166">
        <v>25.25</v>
      </c>
      <c r="G1366" s="162">
        <v>45474</v>
      </c>
      <c r="H1366" s="131">
        <f t="shared" si="63"/>
        <v>45474</v>
      </c>
      <c r="I1366" s="166">
        <f t="shared" si="64"/>
        <v>25.25</v>
      </c>
      <c r="J1366">
        <f t="shared" si="65"/>
        <v>2024</v>
      </c>
    </row>
    <row r="1367" spans="1:10">
      <c r="A1367" t="s">
        <v>313</v>
      </c>
      <c r="B1367" t="s">
        <v>1133</v>
      </c>
      <c r="C1367" t="s">
        <v>87</v>
      </c>
      <c r="D1367">
        <v>1187</v>
      </c>
      <c r="E1367" s="130">
        <v>4</v>
      </c>
      <c r="F1367" s="166">
        <v>2.46</v>
      </c>
      <c r="G1367" s="162">
        <v>45474</v>
      </c>
      <c r="H1367" s="131">
        <f t="shared" si="63"/>
        <v>45474</v>
      </c>
      <c r="I1367" s="166">
        <f t="shared" si="64"/>
        <v>9.84</v>
      </c>
      <c r="J1367">
        <f t="shared" si="65"/>
        <v>2024</v>
      </c>
    </row>
    <row r="1368" spans="1:10">
      <c r="A1368" t="s">
        <v>313</v>
      </c>
      <c r="B1368" t="s">
        <v>1211</v>
      </c>
      <c r="C1368" t="s">
        <v>87</v>
      </c>
      <c r="D1368">
        <v>1257</v>
      </c>
      <c r="E1368" s="130">
        <v>1</v>
      </c>
      <c r="F1368" s="166">
        <v>17.68</v>
      </c>
      <c r="G1368" s="162">
        <v>45474</v>
      </c>
      <c r="H1368" s="131">
        <f t="shared" si="63"/>
        <v>45474</v>
      </c>
      <c r="I1368" s="166">
        <f t="shared" si="64"/>
        <v>17.68</v>
      </c>
      <c r="J1368">
        <f t="shared" si="65"/>
        <v>2024</v>
      </c>
    </row>
    <row r="1369" spans="1:10">
      <c r="A1369" t="s">
        <v>118</v>
      </c>
      <c r="B1369" t="s">
        <v>980</v>
      </c>
      <c r="C1369" t="s">
        <v>87</v>
      </c>
      <c r="D1369">
        <v>1661</v>
      </c>
      <c r="E1369" s="130">
        <v>0.5</v>
      </c>
      <c r="F1369" s="166">
        <v>55.53</v>
      </c>
      <c r="G1369" s="162">
        <v>45474</v>
      </c>
      <c r="H1369" s="131">
        <f t="shared" si="63"/>
        <v>45474</v>
      </c>
      <c r="I1369" s="166">
        <f t="shared" si="64"/>
        <v>27.765000000000001</v>
      </c>
      <c r="J1369">
        <f t="shared" si="65"/>
        <v>2024</v>
      </c>
    </row>
    <row r="1370" spans="1:10">
      <c r="A1370" t="s">
        <v>118</v>
      </c>
      <c r="B1370" t="s">
        <v>982</v>
      </c>
      <c r="C1370" t="s">
        <v>87</v>
      </c>
      <c r="D1370">
        <v>1663</v>
      </c>
      <c r="E1370" s="130">
        <v>0.5</v>
      </c>
      <c r="F1370" s="166">
        <v>55.53</v>
      </c>
      <c r="G1370" s="162">
        <v>45474</v>
      </c>
      <c r="H1370" s="131">
        <f t="shared" si="63"/>
        <v>45474</v>
      </c>
      <c r="I1370" s="166">
        <f t="shared" si="64"/>
        <v>27.765000000000001</v>
      </c>
      <c r="J1370">
        <f t="shared" si="65"/>
        <v>2024</v>
      </c>
    </row>
    <row r="1371" spans="1:10">
      <c r="A1371" t="s">
        <v>118</v>
      </c>
      <c r="B1371" t="s">
        <v>978</v>
      </c>
      <c r="C1371" t="s">
        <v>87</v>
      </c>
      <c r="D1371">
        <v>1659</v>
      </c>
      <c r="E1371" s="130">
        <v>0.5</v>
      </c>
      <c r="F1371" s="166">
        <v>33.89</v>
      </c>
      <c r="G1371" s="162">
        <v>45474</v>
      </c>
      <c r="H1371" s="131">
        <f t="shared" si="63"/>
        <v>45474</v>
      </c>
      <c r="I1371" s="166">
        <f t="shared" si="64"/>
        <v>16.945</v>
      </c>
      <c r="J1371">
        <f t="shared" si="65"/>
        <v>2024</v>
      </c>
    </row>
    <row r="1372" spans="1:10">
      <c r="A1372" t="s">
        <v>313</v>
      </c>
      <c r="B1372" t="s">
        <v>1210</v>
      </c>
      <c r="C1372" t="s">
        <v>87</v>
      </c>
      <c r="D1372">
        <v>6069</v>
      </c>
      <c r="E1372" s="130">
        <v>1</v>
      </c>
      <c r="F1372" s="166">
        <v>14.2</v>
      </c>
      <c r="G1372" s="162">
        <v>45474</v>
      </c>
      <c r="H1372" s="131">
        <f t="shared" si="63"/>
        <v>45474</v>
      </c>
      <c r="I1372" s="166">
        <f t="shared" si="64"/>
        <v>14.2</v>
      </c>
      <c r="J1372">
        <f t="shared" si="65"/>
        <v>2024</v>
      </c>
    </row>
    <row r="1373" spans="1:10">
      <c r="A1373" t="s">
        <v>313</v>
      </c>
      <c r="B1373" t="s">
        <v>1227</v>
      </c>
      <c r="C1373" t="s">
        <v>87</v>
      </c>
      <c r="D1373">
        <v>1274</v>
      </c>
      <c r="E1373" s="130">
        <v>2</v>
      </c>
      <c r="F1373" s="166">
        <v>8.0299999999999994</v>
      </c>
      <c r="G1373" s="162">
        <v>45474</v>
      </c>
      <c r="H1373" s="131">
        <f t="shared" si="63"/>
        <v>45474</v>
      </c>
      <c r="I1373" s="166">
        <f t="shared" si="64"/>
        <v>16.059999999999999</v>
      </c>
      <c r="J1373">
        <f t="shared" si="65"/>
        <v>2024</v>
      </c>
    </row>
    <row r="1374" spans="1:10">
      <c r="A1374" t="s">
        <v>313</v>
      </c>
      <c r="B1374" t="s">
        <v>1650</v>
      </c>
      <c r="C1374" t="s">
        <v>87</v>
      </c>
      <c r="D1374">
        <v>1275</v>
      </c>
      <c r="E1374" s="130">
        <v>1</v>
      </c>
      <c r="F1374" s="166">
        <v>32.22</v>
      </c>
      <c r="G1374" s="162">
        <v>45474</v>
      </c>
      <c r="H1374" s="131">
        <f t="shared" si="63"/>
        <v>45474</v>
      </c>
      <c r="I1374" s="166">
        <f t="shared" si="64"/>
        <v>32.22</v>
      </c>
      <c r="J1374">
        <f t="shared" si="65"/>
        <v>2024</v>
      </c>
    </row>
    <row r="1375" spans="1:10">
      <c r="A1375" t="s">
        <v>313</v>
      </c>
      <c r="B1375" t="s">
        <v>1104</v>
      </c>
      <c r="C1375" t="s">
        <v>87</v>
      </c>
      <c r="D1375">
        <v>1160</v>
      </c>
      <c r="E1375" s="130">
        <v>4</v>
      </c>
      <c r="F1375" s="166">
        <v>7.87</v>
      </c>
      <c r="G1375" s="162">
        <v>45474</v>
      </c>
      <c r="H1375" s="131">
        <f t="shared" si="63"/>
        <v>45474</v>
      </c>
      <c r="I1375" s="166">
        <f t="shared" si="64"/>
        <v>31.48</v>
      </c>
      <c r="J1375">
        <f t="shared" si="65"/>
        <v>2024</v>
      </c>
    </row>
    <row r="1376" spans="1:10">
      <c r="A1376" t="s">
        <v>313</v>
      </c>
      <c r="B1376" t="s">
        <v>1257</v>
      </c>
      <c r="C1376" t="s">
        <v>87</v>
      </c>
      <c r="D1376">
        <v>1308</v>
      </c>
      <c r="E1376" s="130">
        <v>21</v>
      </c>
      <c r="F1376" s="166">
        <v>2.98</v>
      </c>
      <c r="G1376" s="162">
        <v>45474</v>
      </c>
      <c r="H1376" s="131">
        <f t="shared" si="63"/>
        <v>45474</v>
      </c>
      <c r="I1376" s="166">
        <f t="shared" si="64"/>
        <v>62.58</v>
      </c>
      <c r="J1376">
        <f t="shared" si="65"/>
        <v>2024</v>
      </c>
    </row>
    <row r="1377" spans="1:10">
      <c r="A1377" t="s">
        <v>400</v>
      </c>
      <c r="B1377" t="s">
        <v>410</v>
      </c>
      <c r="C1377" t="s">
        <v>87</v>
      </c>
      <c r="D1377">
        <v>6554</v>
      </c>
      <c r="E1377" s="130">
        <v>26</v>
      </c>
      <c r="F1377" s="166">
        <v>4.5</v>
      </c>
      <c r="G1377" s="162">
        <v>45474</v>
      </c>
      <c r="H1377" s="131">
        <f t="shared" si="63"/>
        <v>45474</v>
      </c>
      <c r="I1377" s="166">
        <f t="shared" si="64"/>
        <v>117</v>
      </c>
      <c r="J1377">
        <f t="shared" si="65"/>
        <v>2024</v>
      </c>
    </row>
    <row r="1378" spans="1:10">
      <c r="A1378" t="s">
        <v>119</v>
      </c>
      <c r="B1378" t="s">
        <v>486</v>
      </c>
      <c r="C1378" t="s">
        <v>87</v>
      </c>
      <c r="D1378">
        <v>2100</v>
      </c>
      <c r="E1378" s="130">
        <v>2</v>
      </c>
      <c r="F1378" s="166">
        <v>38.72</v>
      </c>
      <c r="G1378" s="162">
        <v>45474</v>
      </c>
      <c r="H1378" s="131">
        <f t="shared" si="63"/>
        <v>45474</v>
      </c>
      <c r="I1378" s="166">
        <f t="shared" si="64"/>
        <v>77.44</v>
      </c>
      <c r="J1378">
        <f t="shared" si="65"/>
        <v>2024</v>
      </c>
    </row>
    <row r="1379" spans="1:10">
      <c r="A1379" t="s">
        <v>119</v>
      </c>
      <c r="B1379" t="s">
        <v>576</v>
      </c>
      <c r="C1379" t="s">
        <v>87</v>
      </c>
      <c r="D1379">
        <v>6575</v>
      </c>
      <c r="E1379" s="130">
        <v>1</v>
      </c>
      <c r="F1379" s="166">
        <v>13.85</v>
      </c>
      <c r="G1379" s="162">
        <v>45474</v>
      </c>
      <c r="H1379" s="131">
        <f t="shared" si="63"/>
        <v>45474</v>
      </c>
      <c r="I1379" s="166">
        <f t="shared" si="64"/>
        <v>13.85</v>
      </c>
      <c r="J1379">
        <f t="shared" si="65"/>
        <v>2024</v>
      </c>
    </row>
    <row r="1380" spans="1:10">
      <c r="A1380" t="s">
        <v>119</v>
      </c>
      <c r="B1380" t="s">
        <v>590</v>
      </c>
      <c r="C1380" t="s">
        <v>87</v>
      </c>
      <c r="D1380">
        <v>6573</v>
      </c>
      <c r="E1380" s="130">
        <v>2</v>
      </c>
      <c r="F1380" s="166">
        <v>18.39</v>
      </c>
      <c r="G1380" s="162">
        <v>45474</v>
      </c>
      <c r="H1380" s="131">
        <f t="shared" si="63"/>
        <v>45474</v>
      </c>
      <c r="I1380" s="166">
        <f t="shared" si="64"/>
        <v>36.78</v>
      </c>
      <c r="J1380">
        <f t="shared" si="65"/>
        <v>2024</v>
      </c>
    </row>
    <row r="1381" spans="1:10">
      <c r="A1381" t="s">
        <v>119</v>
      </c>
      <c r="B1381" t="s">
        <v>591</v>
      </c>
      <c r="C1381" t="s">
        <v>87</v>
      </c>
      <c r="D1381">
        <v>6572</v>
      </c>
      <c r="E1381" s="130">
        <v>2</v>
      </c>
      <c r="F1381" s="166">
        <v>18.72</v>
      </c>
      <c r="G1381" s="162">
        <v>45474</v>
      </c>
      <c r="H1381" s="131">
        <f t="shared" si="63"/>
        <v>45474</v>
      </c>
      <c r="I1381" s="166">
        <f t="shared" si="64"/>
        <v>37.44</v>
      </c>
      <c r="J1381">
        <f t="shared" si="65"/>
        <v>2024</v>
      </c>
    </row>
    <row r="1382" spans="1:10">
      <c r="A1382" t="s">
        <v>119</v>
      </c>
      <c r="B1382" t="s">
        <v>484</v>
      </c>
      <c r="C1382" t="s">
        <v>87</v>
      </c>
      <c r="D1382">
        <v>6574</v>
      </c>
      <c r="E1382" s="130">
        <v>2</v>
      </c>
      <c r="F1382" s="166">
        <v>89.24</v>
      </c>
      <c r="G1382" s="162">
        <v>45474</v>
      </c>
      <c r="H1382" s="131">
        <f t="shared" si="63"/>
        <v>45474</v>
      </c>
      <c r="I1382" s="166">
        <f t="shared" si="64"/>
        <v>178.48</v>
      </c>
      <c r="J1382">
        <f t="shared" si="65"/>
        <v>2024</v>
      </c>
    </row>
    <row r="1383" spans="1:10">
      <c r="A1383" t="s">
        <v>396</v>
      </c>
      <c r="B1383" t="s">
        <v>1381</v>
      </c>
      <c r="C1383" t="s">
        <v>87</v>
      </c>
      <c r="D1383">
        <v>1844</v>
      </c>
      <c r="E1383" s="130">
        <v>2</v>
      </c>
      <c r="F1383" s="166">
        <v>29.04</v>
      </c>
      <c r="G1383" s="162">
        <v>45474</v>
      </c>
      <c r="H1383" s="131">
        <f t="shared" si="63"/>
        <v>45474</v>
      </c>
      <c r="I1383" s="166">
        <f t="shared" si="64"/>
        <v>58.08</v>
      </c>
      <c r="J1383">
        <f t="shared" si="65"/>
        <v>2024</v>
      </c>
    </row>
    <row r="1384" spans="1:10">
      <c r="A1384" t="s">
        <v>396</v>
      </c>
      <c r="B1384" t="s">
        <v>1379</v>
      </c>
      <c r="C1384" t="s">
        <v>87</v>
      </c>
      <c r="D1384">
        <v>1842</v>
      </c>
      <c r="E1384" s="130">
        <v>0.5</v>
      </c>
      <c r="F1384" s="166">
        <v>29.04</v>
      </c>
      <c r="G1384" s="162">
        <v>45474</v>
      </c>
      <c r="H1384" s="131">
        <f t="shared" si="63"/>
        <v>45474</v>
      </c>
      <c r="I1384" s="166">
        <f t="shared" si="64"/>
        <v>14.52</v>
      </c>
      <c r="J1384">
        <f t="shared" si="65"/>
        <v>2024</v>
      </c>
    </row>
    <row r="1385" spans="1:10">
      <c r="A1385" t="s">
        <v>350</v>
      </c>
      <c r="B1385" t="s">
        <v>1484</v>
      </c>
      <c r="C1385" t="s">
        <v>87</v>
      </c>
      <c r="D1385">
        <v>1955</v>
      </c>
      <c r="E1385" s="130">
        <v>0.5</v>
      </c>
      <c r="F1385" s="166">
        <v>102.6</v>
      </c>
      <c r="G1385" s="162">
        <v>45474</v>
      </c>
      <c r="H1385" s="131">
        <f t="shared" si="63"/>
        <v>45474</v>
      </c>
      <c r="I1385" s="166">
        <f t="shared" si="64"/>
        <v>51.3</v>
      </c>
      <c r="J1385">
        <f t="shared" si="65"/>
        <v>2024</v>
      </c>
    </row>
    <row r="1386" spans="1:10">
      <c r="A1386" t="s">
        <v>274</v>
      </c>
      <c r="B1386" t="s">
        <v>278</v>
      </c>
      <c r="C1386" t="s">
        <v>87</v>
      </c>
      <c r="D1386">
        <v>1695</v>
      </c>
      <c r="E1386" s="130">
        <v>275</v>
      </c>
      <c r="F1386" s="166">
        <v>0.7</v>
      </c>
      <c r="G1386" s="162">
        <v>45474</v>
      </c>
      <c r="H1386" s="131">
        <f t="shared" si="63"/>
        <v>45474</v>
      </c>
      <c r="I1386" s="166">
        <f t="shared" si="64"/>
        <v>192.5</v>
      </c>
      <c r="J1386">
        <f t="shared" si="65"/>
        <v>2024</v>
      </c>
    </row>
    <row r="1387" spans="1:10">
      <c r="A1387" t="s">
        <v>274</v>
      </c>
      <c r="B1387" t="s">
        <v>276</v>
      </c>
      <c r="C1387" t="s">
        <v>87</v>
      </c>
      <c r="D1387">
        <v>1693</v>
      </c>
      <c r="E1387" s="130">
        <v>200</v>
      </c>
      <c r="F1387" s="166">
        <v>0.7</v>
      </c>
      <c r="G1387" s="162">
        <v>45474</v>
      </c>
      <c r="H1387" s="131">
        <f t="shared" si="63"/>
        <v>45474</v>
      </c>
      <c r="I1387" s="166">
        <f t="shared" si="64"/>
        <v>140</v>
      </c>
      <c r="J1387">
        <f t="shared" si="65"/>
        <v>2024</v>
      </c>
    </row>
    <row r="1388" spans="1:10">
      <c r="A1388" t="s">
        <v>274</v>
      </c>
      <c r="B1388" t="s">
        <v>275</v>
      </c>
      <c r="C1388" t="s">
        <v>87</v>
      </c>
      <c r="D1388">
        <v>1691</v>
      </c>
      <c r="E1388" s="130">
        <v>375</v>
      </c>
      <c r="F1388" s="166">
        <v>0.7</v>
      </c>
      <c r="G1388" s="162">
        <v>45474</v>
      </c>
      <c r="H1388" s="131">
        <f t="shared" si="63"/>
        <v>45474</v>
      </c>
      <c r="I1388" s="166">
        <f t="shared" si="64"/>
        <v>262.5</v>
      </c>
      <c r="J1388">
        <f t="shared" si="65"/>
        <v>2024</v>
      </c>
    </row>
    <row r="1389" spans="1:10">
      <c r="A1389" t="s">
        <v>274</v>
      </c>
      <c r="B1389" t="s">
        <v>280</v>
      </c>
      <c r="C1389" t="s">
        <v>87</v>
      </c>
      <c r="D1389">
        <v>2065</v>
      </c>
      <c r="E1389" s="130">
        <v>110</v>
      </c>
      <c r="F1389" s="166">
        <v>0.7</v>
      </c>
      <c r="G1389" s="162">
        <v>45474</v>
      </c>
      <c r="H1389" s="131">
        <f t="shared" si="63"/>
        <v>45474</v>
      </c>
      <c r="I1389" s="166">
        <f t="shared" si="64"/>
        <v>77</v>
      </c>
      <c r="J1389">
        <f t="shared" si="65"/>
        <v>2024</v>
      </c>
    </row>
    <row r="1390" spans="1:10">
      <c r="A1390" t="s">
        <v>114</v>
      </c>
      <c r="B1390" t="s">
        <v>271</v>
      </c>
      <c r="C1390" t="s">
        <v>87</v>
      </c>
      <c r="D1390">
        <v>1676</v>
      </c>
      <c r="E1390" s="130">
        <v>2</v>
      </c>
      <c r="F1390" s="166">
        <v>8.1999999999999993</v>
      </c>
      <c r="G1390" s="162">
        <v>45474</v>
      </c>
      <c r="H1390" s="131">
        <f t="shared" si="63"/>
        <v>45474</v>
      </c>
      <c r="I1390" s="166">
        <f t="shared" si="64"/>
        <v>16.399999999999999</v>
      </c>
      <c r="J1390">
        <f t="shared" si="65"/>
        <v>2024</v>
      </c>
    </row>
    <row r="1391" spans="1:10">
      <c r="A1391" t="s">
        <v>113</v>
      </c>
      <c r="B1391" t="s">
        <v>1319</v>
      </c>
      <c r="C1391" t="s">
        <v>87</v>
      </c>
      <c r="D1391">
        <v>6546</v>
      </c>
      <c r="E1391" s="130">
        <v>150</v>
      </c>
      <c r="F1391" s="166">
        <v>0.69</v>
      </c>
      <c r="G1391" s="162">
        <v>45474</v>
      </c>
      <c r="H1391" s="131">
        <f t="shared" si="63"/>
        <v>45474</v>
      </c>
      <c r="I1391" s="166">
        <f t="shared" si="64"/>
        <v>103.49999999999999</v>
      </c>
      <c r="J1391">
        <f t="shared" si="65"/>
        <v>2024</v>
      </c>
    </row>
    <row r="1392" spans="1:10">
      <c r="A1392" t="s">
        <v>383</v>
      </c>
      <c r="B1392" t="s">
        <v>824</v>
      </c>
      <c r="C1392" t="s">
        <v>87</v>
      </c>
      <c r="D1392">
        <v>6422</v>
      </c>
      <c r="E1392" s="130">
        <v>6</v>
      </c>
      <c r="F1392" s="166">
        <v>12.3</v>
      </c>
      <c r="G1392" s="162">
        <v>45474</v>
      </c>
      <c r="H1392" s="131">
        <f t="shared" si="63"/>
        <v>45474</v>
      </c>
      <c r="I1392" s="166">
        <f t="shared" si="64"/>
        <v>73.800000000000011</v>
      </c>
      <c r="J1392">
        <f t="shared" si="65"/>
        <v>2024</v>
      </c>
    </row>
    <row r="1393" spans="1:10">
      <c r="A1393" t="s">
        <v>383</v>
      </c>
      <c r="B1393" t="s">
        <v>856</v>
      </c>
      <c r="C1393" t="s">
        <v>87</v>
      </c>
      <c r="D1393">
        <v>2729</v>
      </c>
      <c r="E1393" s="130">
        <v>2.5</v>
      </c>
      <c r="F1393" s="166">
        <v>8.6</v>
      </c>
      <c r="G1393" s="162">
        <v>45474</v>
      </c>
      <c r="H1393" s="131">
        <f t="shared" si="63"/>
        <v>45474</v>
      </c>
      <c r="I1393" s="166">
        <f t="shared" si="64"/>
        <v>21.5</v>
      </c>
      <c r="J1393">
        <f t="shared" si="65"/>
        <v>2024</v>
      </c>
    </row>
    <row r="1394" spans="1:10">
      <c r="A1394" t="s">
        <v>116</v>
      </c>
      <c r="B1394" t="s">
        <v>775</v>
      </c>
      <c r="C1394" t="s">
        <v>87</v>
      </c>
      <c r="D1394">
        <v>1491</v>
      </c>
      <c r="E1394" s="130">
        <v>2.5</v>
      </c>
      <c r="F1394" s="166">
        <v>9.9</v>
      </c>
      <c r="G1394" s="162">
        <v>45474</v>
      </c>
      <c r="H1394" s="131">
        <f t="shared" si="63"/>
        <v>45474</v>
      </c>
      <c r="I1394" s="166">
        <f t="shared" si="64"/>
        <v>24.75</v>
      </c>
      <c r="J1394">
        <f t="shared" si="65"/>
        <v>2024</v>
      </c>
    </row>
    <row r="1395" spans="1:10">
      <c r="A1395" t="s">
        <v>118</v>
      </c>
      <c r="B1395" t="s">
        <v>986</v>
      </c>
      <c r="C1395" t="s">
        <v>87</v>
      </c>
      <c r="D1395">
        <v>1664</v>
      </c>
      <c r="E1395" s="130">
        <v>1</v>
      </c>
      <c r="F1395" s="166">
        <v>87.78</v>
      </c>
      <c r="G1395" s="162">
        <v>45474</v>
      </c>
      <c r="H1395" s="131">
        <f t="shared" si="63"/>
        <v>45474</v>
      </c>
      <c r="I1395" s="166">
        <f t="shared" si="64"/>
        <v>87.78</v>
      </c>
      <c r="J1395">
        <f t="shared" si="65"/>
        <v>2024</v>
      </c>
    </row>
    <row r="1396" spans="1:10">
      <c r="A1396" t="s">
        <v>383</v>
      </c>
      <c r="B1396" t="s">
        <v>828</v>
      </c>
      <c r="C1396" t="s">
        <v>87</v>
      </c>
      <c r="D1396">
        <v>6423</v>
      </c>
      <c r="E1396" s="130">
        <v>0.5</v>
      </c>
      <c r="F1396" s="166">
        <v>4.5999999999999996</v>
      </c>
      <c r="G1396" s="162">
        <v>45474</v>
      </c>
      <c r="H1396" s="131">
        <f t="shared" si="63"/>
        <v>45474</v>
      </c>
      <c r="I1396" s="166">
        <f t="shared" si="64"/>
        <v>2.2999999999999998</v>
      </c>
      <c r="J1396">
        <f t="shared" si="65"/>
        <v>2024</v>
      </c>
    </row>
    <row r="1397" spans="1:10">
      <c r="A1397" t="s">
        <v>390</v>
      </c>
      <c r="B1397" t="s">
        <v>818</v>
      </c>
      <c r="C1397" t="s">
        <v>87</v>
      </c>
      <c r="D1397">
        <v>6551</v>
      </c>
      <c r="E1397" s="130">
        <v>25</v>
      </c>
      <c r="F1397" s="166">
        <v>2.9</v>
      </c>
      <c r="G1397" s="162">
        <v>45474</v>
      </c>
      <c r="H1397" s="131">
        <f t="shared" si="63"/>
        <v>45474</v>
      </c>
      <c r="I1397" s="166">
        <f t="shared" si="64"/>
        <v>72.5</v>
      </c>
      <c r="J1397">
        <f t="shared" si="65"/>
        <v>2024</v>
      </c>
    </row>
    <row r="1398" spans="1:10">
      <c r="A1398" t="s">
        <v>390</v>
      </c>
      <c r="B1398" t="s">
        <v>816</v>
      </c>
      <c r="C1398" t="s">
        <v>87</v>
      </c>
      <c r="D1398">
        <v>6548</v>
      </c>
      <c r="E1398" s="130">
        <v>19</v>
      </c>
      <c r="F1398" s="166">
        <v>5.24</v>
      </c>
      <c r="G1398" s="162">
        <v>45474</v>
      </c>
      <c r="H1398" s="131">
        <f t="shared" si="63"/>
        <v>45474</v>
      </c>
      <c r="I1398" s="166">
        <f t="shared" si="64"/>
        <v>99.56</v>
      </c>
      <c r="J1398">
        <f t="shared" si="65"/>
        <v>2024</v>
      </c>
    </row>
    <row r="1399" spans="1:10">
      <c r="A1399" t="s">
        <v>390</v>
      </c>
      <c r="B1399" t="s">
        <v>819</v>
      </c>
      <c r="C1399" t="s">
        <v>87</v>
      </c>
      <c r="D1399">
        <v>6552</v>
      </c>
      <c r="E1399" s="130">
        <v>15</v>
      </c>
      <c r="F1399" s="166">
        <v>4.4000000000000004</v>
      </c>
      <c r="G1399" s="162">
        <v>45474</v>
      </c>
      <c r="H1399" s="131">
        <f t="shared" si="63"/>
        <v>45474</v>
      </c>
      <c r="I1399" s="166">
        <f t="shared" si="64"/>
        <v>66</v>
      </c>
      <c r="J1399">
        <f t="shared" si="65"/>
        <v>2024</v>
      </c>
    </row>
    <row r="1400" spans="1:10">
      <c r="A1400" t="s">
        <v>390</v>
      </c>
      <c r="B1400" t="s">
        <v>817</v>
      </c>
      <c r="C1400" t="s">
        <v>87</v>
      </c>
      <c r="D1400">
        <v>6549</v>
      </c>
      <c r="E1400" s="130">
        <v>23</v>
      </c>
      <c r="F1400" s="166">
        <v>2.5299999999999998</v>
      </c>
      <c r="G1400" s="162">
        <v>45474</v>
      </c>
      <c r="H1400" s="131">
        <f t="shared" si="63"/>
        <v>45474</v>
      </c>
      <c r="I1400" s="166">
        <f t="shared" si="64"/>
        <v>58.19</v>
      </c>
      <c r="J1400">
        <f t="shared" si="65"/>
        <v>2024</v>
      </c>
    </row>
    <row r="1401" spans="1:10">
      <c r="A1401" t="s">
        <v>350</v>
      </c>
      <c r="B1401" t="s">
        <v>1513</v>
      </c>
      <c r="C1401" t="s">
        <v>87</v>
      </c>
      <c r="D1401">
        <v>1988</v>
      </c>
      <c r="E1401" s="130">
        <v>1</v>
      </c>
      <c r="F1401" s="166">
        <v>31.99</v>
      </c>
      <c r="G1401" s="162">
        <v>45474</v>
      </c>
      <c r="H1401" s="131">
        <f t="shared" si="63"/>
        <v>45474</v>
      </c>
      <c r="I1401" s="166">
        <f t="shared" si="64"/>
        <v>31.99</v>
      </c>
      <c r="J1401">
        <f t="shared" si="65"/>
        <v>2024</v>
      </c>
    </row>
    <row r="1402" spans="1:10">
      <c r="A1402" t="s">
        <v>350</v>
      </c>
      <c r="B1402" t="s">
        <v>355</v>
      </c>
      <c r="C1402" t="s">
        <v>87</v>
      </c>
      <c r="D1402">
        <v>1989</v>
      </c>
      <c r="E1402" s="130">
        <v>1</v>
      </c>
      <c r="F1402" s="166">
        <v>51.25</v>
      </c>
      <c r="G1402" s="162">
        <v>45474</v>
      </c>
      <c r="H1402" s="131">
        <f t="shared" si="63"/>
        <v>45474</v>
      </c>
      <c r="I1402" s="166">
        <f t="shared" si="64"/>
        <v>51.25</v>
      </c>
      <c r="J1402">
        <f t="shared" si="65"/>
        <v>2024</v>
      </c>
    </row>
    <row r="1403" spans="1:10">
      <c r="A1403" t="s">
        <v>350</v>
      </c>
      <c r="B1403" t="s">
        <v>1469</v>
      </c>
      <c r="C1403" t="s">
        <v>87</v>
      </c>
      <c r="D1403">
        <v>1939</v>
      </c>
      <c r="E1403" s="130">
        <v>0.5</v>
      </c>
      <c r="F1403" s="166">
        <v>40.64</v>
      </c>
      <c r="G1403" s="162">
        <v>45474</v>
      </c>
      <c r="H1403" s="131">
        <f t="shared" si="63"/>
        <v>45474</v>
      </c>
      <c r="I1403" s="166">
        <f t="shared" si="64"/>
        <v>20.32</v>
      </c>
      <c r="J1403">
        <f t="shared" si="65"/>
        <v>2024</v>
      </c>
    </row>
    <row r="1404" spans="1:10">
      <c r="A1404" t="s">
        <v>350</v>
      </c>
      <c r="B1404" t="s">
        <v>1512</v>
      </c>
      <c r="C1404" t="s">
        <v>87</v>
      </c>
      <c r="D1404">
        <v>1987</v>
      </c>
      <c r="E1404" s="130">
        <v>1</v>
      </c>
      <c r="F1404" s="166">
        <v>47.25</v>
      </c>
      <c r="G1404" s="162">
        <v>45474</v>
      </c>
      <c r="H1404" s="131">
        <f t="shared" si="63"/>
        <v>45474</v>
      </c>
      <c r="I1404" s="166">
        <f t="shared" si="64"/>
        <v>47.25</v>
      </c>
      <c r="J1404">
        <f t="shared" si="65"/>
        <v>2024</v>
      </c>
    </row>
    <row r="1405" spans="1:10">
      <c r="A1405" t="s">
        <v>350</v>
      </c>
      <c r="B1405" t="s">
        <v>1455</v>
      </c>
      <c r="C1405" t="s">
        <v>87</v>
      </c>
      <c r="D1405">
        <v>1924</v>
      </c>
      <c r="E1405" s="130">
        <v>1</v>
      </c>
      <c r="F1405" s="166">
        <v>105.57</v>
      </c>
      <c r="G1405" s="162">
        <v>45474</v>
      </c>
      <c r="H1405" s="131">
        <f t="shared" si="63"/>
        <v>45474</v>
      </c>
      <c r="I1405" s="166">
        <f t="shared" si="64"/>
        <v>105.57</v>
      </c>
      <c r="J1405">
        <f t="shared" si="65"/>
        <v>2024</v>
      </c>
    </row>
    <row r="1406" spans="1:10">
      <c r="A1406" t="s">
        <v>350</v>
      </c>
      <c r="B1406" t="s">
        <v>1518</v>
      </c>
      <c r="C1406" t="s">
        <v>87</v>
      </c>
      <c r="D1406">
        <v>1993</v>
      </c>
      <c r="E1406" s="130">
        <v>1</v>
      </c>
      <c r="F1406" s="166">
        <v>57.96</v>
      </c>
      <c r="G1406" s="162">
        <v>45474</v>
      </c>
      <c r="H1406" s="131">
        <f t="shared" si="63"/>
        <v>45474</v>
      </c>
      <c r="I1406" s="166">
        <f t="shared" si="64"/>
        <v>57.96</v>
      </c>
      <c r="J1406">
        <f t="shared" si="65"/>
        <v>2024</v>
      </c>
    </row>
    <row r="1407" spans="1:10">
      <c r="A1407" t="s">
        <v>350</v>
      </c>
      <c r="B1407" t="s">
        <v>1430</v>
      </c>
      <c r="C1407" t="s">
        <v>87</v>
      </c>
      <c r="D1407">
        <v>1899</v>
      </c>
      <c r="E1407" s="130">
        <v>4.5</v>
      </c>
      <c r="F1407" s="166">
        <v>15</v>
      </c>
      <c r="G1407" s="162">
        <v>45474</v>
      </c>
      <c r="H1407" s="131">
        <f t="shared" si="63"/>
        <v>45474</v>
      </c>
      <c r="I1407" s="166">
        <f t="shared" si="64"/>
        <v>67.5</v>
      </c>
      <c r="J1407">
        <f t="shared" si="65"/>
        <v>2024</v>
      </c>
    </row>
    <row r="1408" spans="1:10">
      <c r="A1408" t="s">
        <v>350</v>
      </c>
      <c r="B1408" t="s">
        <v>1515</v>
      </c>
      <c r="C1408" t="s">
        <v>87</v>
      </c>
      <c r="D1408">
        <v>1991</v>
      </c>
      <c r="E1408" s="130">
        <v>1</v>
      </c>
      <c r="F1408" s="166">
        <v>83.03</v>
      </c>
      <c r="G1408" s="162">
        <v>45474</v>
      </c>
      <c r="H1408" s="131">
        <f t="shared" si="63"/>
        <v>45474</v>
      </c>
      <c r="I1408" s="166">
        <f t="shared" si="64"/>
        <v>83.03</v>
      </c>
      <c r="J1408">
        <f t="shared" si="65"/>
        <v>2024</v>
      </c>
    </row>
    <row r="1409" spans="1:10">
      <c r="A1409" t="s">
        <v>383</v>
      </c>
      <c r="B1409" t="s">
        <v>820</v>
      </c>
      <c r="C1409" t="s">
        <v>87</v>
      </c>
      <c r="D1409">
        <v>1527</v>
      </c>
      <c r="E1409" s="130">
        <v>6</v>
      </c>
      <c r="F1409" s="166">
        <v>12.73</v>
      </c>
      <c r="G1409" s="162">
        <v>45474</v>
      </c>
      <c r="H1409" s="131">
        <f t="shared" si="63"/>
        <v>45474</v>
      </c>
      <c r="I1409" s="166">
        <f t="shared" si="64"/>
        <v>76.38</v>
      </c>
      <c r="J1409">
        <f t="shared" si="65"/>
        <v>2024</v>
      </c>
    </row>
    <row r="1410" spans="1:10">
      <c r="A1410" t="s">
        <v>383</v>
      </c>
      <c r="B1410" t="s">
        <v>823</v>
      </c>
      <c r="C1410" t="s">
        <v>87</v>
      </c>
      <c r="D1410">
        <v>6424</v>
      </c>
      <c r="E1410" s="130">
        <v>13</v>
      </c>
      <c r="F1410" s="166">
        <v>4.05</v>
      </c>
      <c r="G1410" s="162">
        <v>45474</v>
      </c>
      <c r="H1410" s="131">
        <f t="shared" ref="H1410:H1473" si="66">DATE(YEAR(G1410),MONTH(G1410),1)</f>
        <v>45474</v>
      </c>
      <c r="I1410" s="166">
        <f t="shared" ref="I1410:I1473" si="67">E1410*F1410</f>
        <v>52.65</v>
      </c>
      <c r="J1410">
        <f t="shared" ref="J1410:J1473" si="68">YEAR(G1410)</f>
        <v>2024</v>
      </c>
    </row>
    <row r="1411" spans="1:10">
      <c r="A1411" t="s">
        <v>118</v>
      </c>
      <c r="B1411" t="s">
        <v>946</v>
      </c>
      <c r="C1411" t="s">
        <v>87</v>
      </c>
      <c r="D1411">
        <v>6528</v>
      </c>
      <c r="E1411" s="130">
        <v>1</v>
      </c>
      <c r="F1411" s="166">
        <v>4.72</v>
      </c>
      <c r="G1411" s="162">
        <v>45474</v>
      </c>
      <c r="H1411" s="131">
        <f t="shared" si="66"/>
        <v>45474</v>
      </c>
      <c r="I1411" s="166">
        <f t="shared" si="67"/>
        <v>4.72</v>
      </c>
      <c r="J1411">
        <f t="shared" si="68"/>
        <v>2024</v>
      </c>
    </row>
    <row r="1412" spans="1:10">
      <c r="A1412" t="s">
        <v>118</v>
      </c>
      <c r="B1412" t="s">
        <v>252</v>
      </c>
      <c r="C1412" t="s">
        <v>87</v>
      </c>
      <c r="D1412">
        <v>1654</v>
      </c>
      <c r="E1412" s="130">
        <v>1</v>
      </c>
      <c r="F1412" s="166">
        <v>0.77</v>
      </c>
      <c r="G1412" s="162">
        <v>45474</v>
      </c>
      <c r="H1412" s="131">
        <f t="shared" si="66"/>
        <v>45474</v>
      </c>
      <c r="I1412" s="166">
        <f t="shared" si="67"/>
        <v>0.77</v>
      </c>
      <c r="J1412">
        <f t="shared" si="68"/>
        <v>2024</v>
      </c>
    </row>
    <row r="1413" spans="1:10">
      <c r="A1413" t="s">
        <v>118</v>
      </c>
      <c r="B1413" t="s">
        <v>257</v>
      </c>
      <c r="C1413" t="s">
        <v>87</v>
      </c>
      <c r="D1413">
        <v>2145</v>
      </c>
      <c r="E1413" s="130">
        <v>1</v>
      </c>
      <c r="F1413" s="166">
        <v>39.22</v>
      </c>
      <c r="G1413" s="162">
        <v>45474</v>
      </c>
      <c r="H1413" s="131">
        <f t="shared" si="66"/>
        <v>45474</v>
      </c>
      <c r="I1413" s="166">
        <f t="shared" si="67"/>
        <v>39.22</v>
      </c>
      <c r="J1413">
        <f t="shared" si="68"/>
        <v>2024</v>
      </c>
    </row>
    <row r="1414" spans="1:10">
      <c r="A1414" t="s">
        <v>113</v>
      </c>
      <c r="B1414" t="s">
        <v>1318</v>
      </c>
      <c r="C1414" t="s">
        <v>87</v>
      </c>
      <c r="D1414">
        <v>1796</v>
      </c>
      <c r="E1414" s="130">
        <v>1</v>
      </c>
      <c r="F1414" s="166">
        <v>38.9</v>
      </c>
      <c r="G1414" s="162">
        <v>45474</v>
      </c>
      <c r="H1414" s="131">
        <f t="shared" si="66"/>
        <v>45474</v>
      </c>
      <c r="I1414" s="166">
        <f t="shared" si="67"/>
        <v>38.9</v>
      </c>
      <c r="J1414">
        <f t="shared" si="68"/>
        <v>2024</v>
      </c>
    </row>
    <row r="1415" spans="1:10">
      <c r="A1415" t="s">
        <v>350</v>
      </c>
      <c r="B1415" t="s">
        <v>1460</v>
      </c>
      <c r="C1415" t="s">
        <v>87</v>
      </c>
      <c r="D1415">
        <v>1929</v>
      </c>
      <c r="E1415" s="130">
        <v>4</v>
      </c>
      <c r="F1415" s="166">
        <v>28.18</v>
      </c>
      <c r="G1415" s="162">
        <v>45474</v>
      </c>
      <c r="H1415" s="131">
        <f t="shared" si="66"/>
        <v>45474</v>
      </c>
      <c r="I1415" s="166">
        <f t="shared" si="67"/>
        <v>112.72</v>
      </c>
      <c r="J1415">
        <f t="shared" si="68"/>
        <v>2024</v>
      </c>
    </row>
    <row r="1416" spans="1:10">
      <c r="A1416" t="s">
        <v>350</v>
      </c>
      <c r="B1416" t="s">
        <v>1516</v>
      </c>
      <c r="C1416" t="s">
        <v>87</v>
      </c>
      <c r="D1416">
        <v>1992</v>
      </c>
      <c r="E1416" s="130">
        <v>1</v>
      </c>
      <c r="F1416" s="166">
        <v>46.71</v>
      </c>
      <c r="G1416" s="162">
        <v>45474</v>
      </c>
      <c r="H1416" s="131">
        <f t="shared" si="66"/>
        <v>45474</v>
      </c>
      <c r="I1416" s="166">
        <f t="shared" si="67"/>
        <v>46.71</v>
      </c>
      <c r="J1416">
        <f t="shared" si="68"/>
        <v>2024</v>
      </c>
    </row>
    <row r="1417" spans="1:10">
      <c r="A1417" t="s">
        <v>350</v>
      </c>
      <c r="B1417" t="s">
        <v>1434</v>
      </c>
      <c r="C1417" t="s">
        <v>87</v>
      </c>
      <c r="D1417">
        <v>1903</v>
      </c>
      <c r="E1417" s="130">
        <v>1</v>
      </c>
      <c r="F1417" s="166">
        <v>23.03</v>
      </c>
      <c r="G1417" s="162">
        <v>45474</v>
      </c>
      <c r="H1417" s="131">
        <f t="shared" si="66"/>
        <v>45474</v>
      </c>
      <c r="I1417" s="166">
        <f t="shared" si="67"/>
        <v>23.03</v>
      </c>
      <c r="J1417">
        <f t="shared" si="68"/>
        <v>2024</v>
      </c>
    </row>
    <row r="1418" spans="1:10">
      <c r="A1418" t="s">
        <v>383</v>
      </c>
      <c r="B1418" t="s">
        <v>853</v>
      </c>
      <c r="C1418" t="s">
        <v>87</v>
      </c>
      <c r="D1418">
        <v>6065</v>
      </c>
      <c r="E1418" s="130">
        <v>10</v>
      </c>
      <c r="F1418" s="166">
        <v>2.41</v>
      </c>
      <c r="G1418" s="162">
        <v>45474</v>
      </c>
      <c r="H1418" s="131">
        <f t="shared" si="66"/>
        <v>45474</v>
      </c>
      <c r="I1418" s="166">
        <f t="shared" si="67"/>
        <v>24.1</v>
      </c>
      <c r="J1418">
        <f t="shared" si="68"/>
        <v>2024</v>
      </c>
    </row>
    <row r="1419" spans="1:10">
      <c r="A1419" t="s">
        <v>350</v>
      </c>
      <c r="B1419" t="s">
        <v>1487</v>
      </c>
      <c r="C1419" t="s">
        <v>87</v>
      </c>
      <c r="D1419">
        <v>1956</v>
      </c>
      <c r="E1419" s="130">
        <v>5</v>
      </c>
      <c r="F1419" s="166">
        <v>13.9</v>
      </c>
      <c r="G1419" s="162">
        <v>45474</v>
      </c>
      <c r="H1419" s="131">
        <f t="shared" si="66"/>
        <v>45474</v>
      </c>
      <c r="I1419" s="166">
        <f t="shared" si="67"/>
        <v>69.5</v>
      </c>
      <c r="J1419">
        <f t="shared" si="68"/>
        <v>2024</v>
      </c>
    </row>
    <row r="1420" spans="1:10">
      <c r="A1420" t="s">
        <v>350</v>
      </c>
      <c r="B1420" t="s">
        <v>1492</v>
      </c>
      <c r="C1420" t="s">
        <v>87</v>
      </c>
      <c r="D1420">
        <v>1961</v>
      </c>
      <c r="E1420" s="130">
        <v>1</v>
      </c>
      <c r="F1420" s="166">
        <v>16.2</v>
      </c>
      <c r="G1420" s="162">
        <v>45474</v>
      </c>
      <c r="H1420" s="131">
        <f t="shared" si="66"/>
        <v>45474</v>
      </c>
      <c r="I1420" s="166">
        <f t="shared" si="67"/>
        <v>16.2</v>
      </c>
      <c r="J1420">
        <f t="shared" si="68"/>
        <v>2024</v>
      </c>
    </row>
    <row r="1421" spans="1:10">
      <c r="A1421" t="s">
        <v>350</v>
      </c>
      <c r="B1421" t="s">
        <v>1490</v>
      </c>
      <c r="C1421" t="s">
        <v>87</v>
      </c>
      <c r="D1421">
        <v>1959</v>
      </c>
      <c r="E1421" s="130">
        <v>4</v>
      </c>
      <c r="F1421" s="166">
        <v>16.2</v>
      </c>
      <c r="G1421" s="162">
        <v>45474</v>
      </c>
      <c r="H1421" s="131">
        <f t="shared" si="66"/>
        <v>45474</v>
      </c>
      <c r="I1421" s="166">
        <f t="shared" si="67"/>
        <v>64.8</v>
      </c>
      <c r="J1421">
        <f t="shared" si="68"/>
        <v>2024</v>
      </c>
    </row>
    <row r="1422" spans="1:10">
      <c r="A1422" t="s">
        <v>350</v>
      </c>
      <c r="B1422" t="s">
        <v>1489</v>
      </c>
      <c r="C1422" t="s">
        <v>87</v>
      </c>
      <c r="D1422">
        <v>1958</v>
      </c>
      <c r="E1422" s="130">
        <v>1</v>
      </c>
      <c r="F1422" s="166">
        <v>16.2</v>
      </c>
      <c r="G1422" s="162">
        <v>45474</v>
      </c>
      <c r="H1422" s="131">
        <f t="shared" si="66"/>
        <v>45474</v>
      </c>
      <c r="I1422" s="166">
        <f t="shared" si="67"/>
        <v>16.2</v>
      </c>
      <c r="J1422">
        <f t="shared" si="68"/>
        <v>2024</v>
      </c>
    </row>
    <row r="1423" spans="1:10">
      <c r="A1423" t="s">
        <v>350</v>
      </c>
      <c r="B1423" t="s">
        <v>1442</v>
      </c>
      <c r="C1423" t="s">
        <v>87</v>
      </c>
      <c r="D1423">
        <v>1912</v>
      </c>
      <c r="E1423" s="130">
        <v>2</v>
      </c>
      <c r="F1423" s="166">
        <v>12</v>
      </c>
      <c r="G1423" s="162">
        <v>45474</v>
      </c>
      <c r="H1423" s="131">
        <f t="shared" si="66"/>
        <v>45474</v>
      </c>
      <c r="I1423" s="166">
        <f t="shared" si="67"/>
        <v>24</v>
      </c>
      <c r="J1423">
        <f t="shared" si="68"/>
        <v>2024</v>
      </c>
    </row>
    <row r="1424" spans="1:10">
      <c r="A1424" t="s">
        <v>350</v>
      </c>
      <c r="B1424" t="s">
        <v>1554</v>
      </c>
      <c r="C1424" t="s">
        <v>87</v>
      </c>
      <c r="D1424">
        <v>2029</v>
      </c>
      <c r="E1424" s="130">
        <v>1.5</v>
      </c>
      <c r="F1424" s="166">
        <v>12</v>
      </c>
      <c r="G1424" s="162">
        <v>45474</v>
      </c>
      <c r="H1424" s="131">
        <f t="shared" si="66"/>
        <v>45474</v>
      </c>
      <c r="I1424" s="166">
        <f t="shared" si="67"/>
        <v>18</v>
      </c>
      <c r="J1424">
        <f t="shared" si="68"/>
        <v>2024</v>
      </c>
    </row>
    <row r="1425" spans="1:10">
      <c r="A1425" t="s">
        <v>350</v>
      </c>
      <c r="B1425" t="s">
        <v>1506</v>
      </c>
      <c r="C1425" t="s">
        <v>87</v>
      </c>
      <c r="D1425">
        <v>1979</v>
      </c>
      <c r="E1425" s="130">
        <v>1</v>
      </c>
      <c r="F1425" s="166">
        <v>53.18</v>
      </c>
      <c r="G1425" s="162">
        <v>45474</v>
      </c>
      <c r="H1425" s="131">
        <f t="shared" si="66"/>
        <v>45474</v>
      </c>
      <c r="I1425" s="166">
        <f t="shared" si="67"/>
        <v>53.18</v>
      </c>
      <c r="J1425">
        <f t="shared" si="68"/>
        <v>2024</v>
      </c>
    </row>
    <row r="1426" spans="1:10">
      <c r="A1426" t="s">
        <v>383</v>
      </c>
      <c r="B1426" t="s">
        <v>844</v>
      </c>
      <c r="C1426" t="s">
        <v>87</v>
      </c>
      <c r="D1426">
        <v>6074</v>
      </c>
      <c r="E1426" s="130">
        <v>2</v>
      </c>
      <c r="F1426" s="166">
        <v>4.5999999999999996</v>
      </c>
      <c r="G1426" s="162">
        <v>45474</v>
      </c>
      <c r="H1426" s="131">
        <f t="shared" si="66"/>
        <v>45474</v>
      </c>
      <c r="I1426" s="166">
        <f t="shared" si="67"/>
        <v>9.1999999999999993</v>
      </c>
      <c r="J1426">
        <f t="shared" si="68"/>
        <v>2024</v>
      </c>
    </row>
    <row r="1427" spans="1:10">
      <c r="A1427" t="s">
        <v>383</v>
      </c>
      <c r="B1427" t="s">
        <v>838</v>
      </c>
      <c r="C1427" t="s">
        <v>87</v>
      </c>
      <c r="D1427">
        <v>6064</v>
      </c>
      <c r="E1427" s="130">
        <v>2</v>
      </c>
      <c r="F1427" s="166">
        <v>4.33</v>
      </c>
      <c r="G1427" s="162">
        <v>45474</v>
      </c>
      <c r="H1427" s="131">
        <f t="shared" si="66"/>
        <v>45474</v>
      </c>
      <c r="I1427" s="166">
        <f t="shared" si="67"/>
        <v>8.66</v>
      </c>
      <c r="J1427">
        <f t="shared" si="68"/>
        <v>2024</v>
      </c>
    </row>
    <row r="1428" spans="1:10">
      <c r="A1428" t="s">
        <v>383</v>
      </c>
      <c r="B1428" t="s">
        <v>1625</v>
      </c>
      <c r="C1428" t="s">
        <v>87</v>
      </c>
      <c r="D1428">
        <v>6419</v>
      </c>
      <c r="E1428" s="130">
        <v>1</v>
      </c>
      <c r="F1428" s="166">
        <v>7</v>
      </c>
      <c r="G1428" s="162">
        <v>45474</v>
      </c>
      <c r="H1428" s="131">
        <f t="shared" si="66"/>
        <v>45474</v>
      </c>
      <c r="I1428" s="166">
        <f t="shared" si="67"/>
        <v>7</v>
      </c>
      <c r="J1428">
        <f t="shared" si="68"/>
        <v>2024</v>
      </c>
    </row>
    <row r="1429" spans="1:10">
      <c r="A1429" t="s">
        <v>113</v>
      </c>
      <c r="B1429" t="s">
        <v>1314</v>
      </c>
      <c r="C1429" t="s">
        <v>87</v>
      </c>
      <c r="D1429">
        <v>1792</v>
      </c>
      <c r="E1429" s="130">
        <v>2</v>
      </c>
      <c r="F1429" s="166">
        <v>1.75</v>
      </c>
      <c r="G1429" s="162">
        <v>45474</v>
      </c>
      <c r="H1429" s="131">
        <f t="shared" si="66"/>
        <v>45474</v>
      </c>
      <c r="I1429" s="166">
        <f t="shared" si="67"/>
        <v>3.5</v>
      </c>
      <c r="J1429">
        <f t="shared" si="68"/>
        <v>2024</v>
      </c>
    </row>
    <row r="1430" spans="1:10">
      <c r="A1430" t="s">
        <v>383</v>
      </c>
      <c r="B1430" t="s">
        <v>821</v>
      </c>
      <c r="C1430" t="s">
        <v>87</v>
      </c>
      <c r="D1430">
        <v>6581</v>
      </c>
      <c r="E1430" s="130">
        <v>2</v>
      </c>
      <c r="F1430" s="166">
        <v>14.9</v>
      </c>
      <c r="G1430" s="162">
        <v>45474</v>
      </c>
      <c r="H1430" s="131">
        <f t="shared" si="66"/>
        <v>45474</v>
      </c>
      <c r="I1430" s="166">
        <f t="shared" si="67"/>
        <v>29.8</v>
      </c>
      <c r="J1430">
        <f t="shared" si="68"/>
        <v>2024</v>
      </c>
    </row>
    <row r="1431" spans="1:10">
      <c r="A1431" t="s">
        <v>383</v>
      </c>
      <c r="B1431" t="s">
        <v>822</v>
      </c>
      <c r="C1431" t="s">
        <v>87</v>
      </c>
      <c r="D1431">
        <v>6580</v>
      </c>
      <c r="E1431" s="130">
        <v>2</v>
      </c>
      <c r="F1431" s="166">
        <v>12.85</v>
      </c>
      <c r="G1431" s="162">
        <v>45474</v>
      </c>
      <c r="H1431" s="131">
        <f t="shared" si="66"/>
        <v>45474</v>
      </c>
      <c r="I1431" s="166">
        <f t="shared" si="67"/>
        <v>25.7</v>
      </c>
      <c r="J1431">
        <f t="shared" si="68"/>
        <v>2024</v>
      </c>
    </row>
    <row r="1432" spans="1:10">
      <c r="A1432" t="s">
        <v>383</v>
      </c>
      <c r="B1432" t="s">
        <v>830</v>
      </c>
      <c r="C1432" t="s">
        <v>87</v>
      </c>
      <c r="D1432">
        <v>6578</v>
      </c>
      <c r="E1432" s="130">
        <v>5</v>
      </c>
      <c r="F1432" s="166">
        <v>6.95</v>
      </c>
      <c r="G1432" s="162">
        <v>45474</v>
      </c>
      <c r="H1432" s="131">
        <f t="shared" si="66"/>
        <v>45474</v>
      </c>
      <c r="I1432" s="166">
        <f t="shared" si="67"/>
        <v>34.75</v>
      </c>
      <c r="J1432">
        <f t="shared" si="68"/>
        <v>2024</v>
      </c>
    </row>
    <row r="1433" spans="1:10">
      <c r="A1433" t="s">
        <v>114</v>
      </c>
      <c r="B1433" t="s">
        <v>1016</v>
      </c>
      <c r="C1433" t="s">
        <v>87</v>
      </c>
      <c r="D1433">
        <v>6577</v>
      </c>
      <c r="E1433" s="130">
        <v>2.8</v>
      </c>
      <c r="F1433" s="166">
        <v>15.9</v>
      </c>
      <c r="G1433" s="162">
        <v>45474</v>
      </c>
      <c r="H1433" s="131">
        <f t="shared" si="66"/>
        <v>45474</v>
      </c>
      <c r="I1433" s="166">
        <f t="shared" si="67"/>
        <v>44.519999999999996</v>
      </c>
      <c r="J1433">
        <f t="shared" si="68"/>
        <v>2024</v>
      </c>
    </row>
    <row r="1434" spans="1:10">
      <c r="A1434" t="s">
        <v>118</v>
      </c>
      <c r="B1434" t="s">
        <v>983</v>
      </c>
      <c r="C1434" t="s">
        <v>87</v>
      </c>
      <c r="D1434">
        <v>6576</v>
      </c>
      <c r="E1434" s="130">
        <v>1</v>
      </c>
      <c r="F1434" s="166">
        <v>16.2</v>
      </c>
      <c r="G1434" s="162">
        <v>45474</v>
      </c>
      <c r="H1434" s="131">
        <f t="shared" si="66"/>
        <v>45474</v>
      </c>
      <c r="I1434" s="166">
        <f t="shared" si="67"/>
        <v>16.2</v>
      </c>
      <c r="J1434">
        <f t="shared" si="68"/>
        <v>2024</v>
      </c>
    </row>
    <row r="1435" spans="1:10">
      <c r="A1435" t="s">
        <v>114</v>
      </c>
      <c r="B1435" t="s">
        <v>1005</v>
      </c>
      <c r="C1435" t="s">
        <v>87</v>
      </c>
      <c r="D1435">
        <v>1682</v>
      </c>
      <c r="E1435" s="130">
        <v>3.3</v>
      </c>
      <c r="F1435" s="166">
        <v>8.1999999999999993</v>
      </c>
      <c r="G1435" s="162">
        <v>45474</v>
      </c>
      <c r="H1435" s="131">
        <f t="shared" si="66"/>
        <v>45474</v>
      </c>
      <c r="I1435" s="166">
        <f t="shared" si="67"/>
        <v>27.059999999999995</v>
      </c>
      <c r="J1435">
        <f t="shared" si="68"/>
        <v>2024</v>
      </c>
    </row>
    <row r="1436" spans="1:10">
      <c r="A1436" t="s">
        <v>403</v>
      </c>
      <c r="B1436" t="s">
        <v>1328</v>
      </c>
      <c r="C1436" t="s">
        <v>87</v>
      </c>
      <c r="D1436">
        <v>6589</v>
      </c>
      <c r="E1436" s="130">
        <v>2.5</v>
      </c>
      <c r="F1436" s="166">
        <v>18</v>
      </c>
      <c r="G1436" s="162">
        <v>45474</v>
      </c>
      <c r="H1436" s="131">
        <f t="shared" si="66"/>
        <v>45474</v>
      </c>
      <c r="I1436" s="166">
        <f t="shared" si="67"/>
        <v>45</v>
      </c>
      <c r="J1436">
        <f t="shared" si="68"/>
        <v>2024</v>
      </c>
    </row>
    <row r="1437" spans="1:10">
      <c r="A1437" t="s">
        <v>403</v>
      </c>
      <c r="B1437" t="s">
        <v>1331</v>
      </c>
      <c r="C1437" t="s">
        <v>87</v>
      </c>
      <c r="D1437">
        <v>6588</v>
      </c>
      <c r="E1437" s="130">
        <v>3.6</v>
      </c>
      <c r="F1437" s="166">
        <v>18</v>
      </c>
      <c r="G1437" s="162">
        <v>45474</v>
      </c>
      <c r="H1437" s="131">
        <f t="shared" si="66"/>
        <v>45474</v>
      </c>
      <c r="I1437" s="166">
        <f t="shared" si="67"/>
        <v>64.8</v>
      </c>
      <c r="J1437">
        <f t="shared" si="68"/>
        <v>2024</v>
      </c>
    </row>
    <row r="1438" spans="1:10">
      <c r="A1438" t="s">
        <v>403</v>
      </c>
      <c r="B1438" t="s">
        <v>1329</v>
      </c>
      <c r="C1438" t="s">
        <v>87</v>
      </c>
      <c r="D1438">
        <v>6587</v>
      </c>
      <c r="E1438" s="130">
        <v>3.3</v>
      </c>
      <c r="F1438" s="166">
        <v>28</v>
      </c>
      <c r="G1438" s="162">
        <v>45474</v>
      </c>
      <c r="H1438" s="131">
        <f t="shared" si="66"/>
        <v>45474</v>
      </c>
      <c r="I1438" s="166">
        <f t="shared" si="67"/>
        <v>92.399999999999991</v>
      </c>
      <c r="J1438">
        <f t="shared" si="68"/>
        <v>2024</v>
      </c>
    </row>
    <row r="1439" spans="1:10">
      <c r="A1439" t="s">
        <v>403</v>
      </c>
      <c r="B1439" t="s">
        <v>333</v>
      </c>
      <c r="C1439" t="s">
        <v>87</v>
      </c>
      <c r="D1439">
        <v>6582</v>
      </c>
      <c r="E1439" s="130">
        <v>107</v>
      </c>
      <c r="F1439" s="166">
        <v>4.9000000000000004</v>
      </c>
      <c r="G1439" s="162">
        <v>45474</v>
      </c>
      <c r="H1439" s="131">
        <f t="shared" si="66"/>
        <v>45474</v>
      </c>
      <c r="I1439" s="166">
        <f t="shared" si="67"/>
        <v>524.30000000000007</v>
      </c>
      <c r="J1439">
        <f t="shared" si="68"/>
        <v>2024</v>
      </c>
    </row>
    <row r="1440" spans="1:10">
      <c r="A1440" t="s">
        <v>403</v>
      </c>
      <c r="B1440" t="s">
        <v>1330</v>
      </c>
      <c r="C1440" t="s">
        <v>87</v>
      </c>
      <c r="D1440">
        <v>6584</v>
      </c>
      <c r="E1440" s="130">
        <v>19</v>
      </c>
      <c r="F1440" s="166">
        <v>4.9000000000000004</v>
      </c>
      <c r="G1440" s="162">
        <v>45474</v>
      </c>
      <c r="H1440" s="131">
        <f t="shared" si="66"/>
        <v>45474</v>
      </c>
      <c r="I1440" s="166">
        <f t="shared" si="67"/>
        <v>93.100000000000009</v>
      </c>
      <c r="J1440">
        <f t="shared" si="68"/>
        <v>2024</v>
      </c>
    </row>
    <row r="1441" spans="1:10">
      <c r="A1441" t="s">
        <v>403</v>
      </c>
      <c r="B1441" t="s">
        <v>334</v>
      </c>
      <c r="C1441" t="s">
        <v>87</v>
      </c>
      <c r="D1441">
        <v>6583</v>
      </c>
      <c r="E1441" s="130">
        <v>60</v>
      </c>
      <c r="F1441" s="166">
        <v>4.9000000000000004</v>
      </c>
      <c r="G1441" s="162">
        <v>45474</v>
      </c>
      <c r="H1441" s="131">
        <f t="shared" si="66"/>
        <v>45474</v>
      </c>
      <c r="I1441" s="166">
        <f t="shared" si="67"/>
        <v>294</v>
      </c>
      <c r="J1441">
        <f t="shared" si="68"/>
        <v>2024</v>
      </c>
    </row>
    <row r="1442" spans="1:10">
      <c r="A1442" t="s">
        <v>403</v>
      </c>
      <c r="B1442" t="s">
        <v>1327</v>
      </c>
      <c r="C1442" t="s">
        <v>87</v>
      </c>
      <c r="D1442">
        <v>6585</v>
      </c>
      <c r="E1442" s="130">
        <v>50</v>
      </c>
      <c r="F1442" s="166">
        <v>5.5</v>
      </c>
      <c r="G1442" s="162">
        <v>45474</v>
      </c>
      <c r="H1442" s="131">
        <f t="shared" si="66"/>
        <v>45474</v>
      </c>
      <c r="I1442" s="166">
        <f t="shared" si="67"/>
        <v>275</v>
      </c>
      <c r="J1442">
        <f t="shared" si="68"/>
        <v>2024</v>
      </c>
    </row>
    <row r="1443" spans="1:10">
      <c r="A1443" t="s">
        <v>119</v>
      </c>
      <c r="B1443" t="s">
        <v>572</v>
      </c>
      <c r="C1443" t="s">
        <v>87</v>
      </c>
      <c r="D1443">
        <v>6544</v>
      </c>
      <c r="E1443" s="130">
        <v>1</v>
      </c>
      <c r="F1443" s="166">
        <v>68.599999999999994</v>
      </c>
      <c r="G1443" s="162">
        <v>45474</v>
      </c>
      <c r="H1443" s="131">
        <f t="shared" si="66"/>
        <v>45474</v>
      </c>
      <c r="I1443" s="166">
        <f t="shared" si="67"/>
        <v>68.599999999999994</v>
      </c>
      <c r="J1443">
        <f t="shared" si="68"/>
        <v>2024</v>
      </c>
    </row>
    <row r="1444" spans="1:10">
      <c r="A1444" t="s">
        <v>383</v>
      </c>
      <c r="B1444" t="s">
        <v>848</v>
      </c>
      <c r="C1444" t="s">
        <v>87</v>
      </c>
      <c r="D1444">
        <v>6590</v>
      </c>
      <c r="E1444" s="130">
        <v>4</v>
      </c>
      <c r="F1444" s="166">
        <v>3.35</v>
      </c>
      <c r="G1444" s="162">
        <v>45474</v>
      </c>
      <c r="H1444" s="131">
        <f t="shared" si="66"/>
        <v>45474</v>
      </c>
      <c r="I1444" s="166">
        <f t="shared" si="67"/>
        <v>13.4</v>
      </c>
      <c r="J1444">
        <f t="shared" si="68"/>
        <v>2024</v>
      </c>
    </row>
    <row r="1445" spans="1:10">
      <c r="A1445" t="s">
        <v>313</v>
      </c>
      <c r="B1445" t="s">
        <v>1256</v>
      </c>
      <c r="C1445" t="s">
        <v>87</v>
      </c>
      <c r="D1445">
        <v>1307</v>
      </c>
      <c r="E1445" s="130">
        <v>6</v>
      </c>
      <c r="F1445" s="166">
        <v>16.989999999999998</v>
      </c>
      <c r="G1445" s="162">
        <v>45474</v>
      </c>
      <c r="H1445" s="131">
        <f t="shared" si="66"/>
        <v>45474</v>
      </c>
      <c r="I1445" s="166">
        <f t="shared" si="67"/>
        <v>101.94</v>
      </c>
      <c r="J1445">
        <f t="shared" si="68"/>
        <v>2024</v>
      </c>
    </row>
    <row r="1446" spans="1:10">
      <c r="A1446" t="s">
        <v>1565</v>
      </c>
      <c r="B1446" t="s">
        <v>1566</v>
      </c>
      <c r="C1446" t="s">
        <v>87</v>
      </c>
      <c r="D1446">
        <v>2039</v>
      </c>
      <c r="E1446" s="130">
        <v>0.5</v>
      </c>
      <c r="F1446" s="166">
        <v>32.14</v>
      </c>
      <c r="G1446" s="162">
        <v>45474</v>
      </c>
      <c r="H1446" s="131">
        <f t="shared" si="66"/>
        <v>45474</v>
      </c>
      <c r="I1446" s="166">
        <f t="shared" si="67"/>
        <v>16.07</v>
      </c>
      <c r="J1446">
        <f t="shared" si="68"/>
        <v>2024</v>
      </c>
    </row>
    <row r="1447" spans="1:10">
      <c r="A1447" t="s">
        <v>1565</v>
      </c>
      <c r="B1447" t="s">
        <v>1574</v>
      </c>
      <c r="C1447" t="s">
        <v>87</v>
      </c>
      <c r="D1447">
        <v>6534</v>
      </c>
      <c r="E1447" s="130">
        <v>0.8</v>
      </c>
      <c r="F1447" s="166">
        <v>31.6</v>
      </c>
      <c r="G1447" s="162">
        <v>45474</v>
      </c>
      <c r="H1447" s="131">
        <f t="shared" si="66"/>
        <v>45474</v>
      </c>
      <c r="I1447" s="166">
        <f t="shared" si="67"/>
        <v>25.28</v>
      </c>
      <c r="J1447">
        <f t="shared" si="68"/>
        <v>2024</v>
      </c>
    </row>
    <row r="1448" spans="1:10">
      <c r="A1448" t="s">
        <v>1565</v>
      </c>
      <c r="B1448" t="s">
        <v>1588</v>
      </c>
      <c r="C1448" t="s">
        <v>87</v>
      </c>
      <c r="D1448">
        <v>2056</v>
      </c>
      <c r="E1448" s="130">
        <v>2</v>
      </c>
      <c r="F1448" s="166">
        <v>31.96</v>
      </c>
      <c r="G1448" s="162">
        <v>45474</v>
      </c>
      <c r="H1448" s="131">
        <f t="shared" si="66"/>
        <v>45474</v>
      </c>
      <c r="I1448" s="166">
        <f t="shared" si="67"/>
        <v>63.92</v>
      </c>
      <c r="J1448">
        <f t="shared" si="68"/>
        <v>2024</v>
      </c>
    </row>
    <row r="1449" spans="1:10">
      <c r="A1449" t="s">
        <v>1565</v>
      </c>
      <c r="B1449" t="s">
        <v>1660</v>
      </c>
      <c r="C1449" t="s">
        <v>87</v>
      </c>
      <c r="D1449">
        <v>6565</v>
      </c>
      <c r="E1449" s="130">
        <v>0.5</v>
      </c>
      <c r="F1449" s="166">
        <v>28.18</v>
      </c>
      <c r="G1449" s="162">
        <v>45474</v>
      </c>
      <c r="H1449" s="131">
        <f t="shared" si="66"/>
        <v>45474</v>
      </c>
      <c r="I1449" s="166">
        <f t="shared" si="67"/>
        <v>14.09</v>
      </c>
      <c r="J1449">
        <f t="shared" si="68"/>
        <v>2024</v>
      </c>
    </row>
    <row r="1450" spans="1:10">
      <c r="A1450" t="s">
        <v>1565</v>
      </c>
      <c r="B1450" t="s">
        <v>1658</v>
      </c>
      <c r="C1450" t="s">
        <v>87</v>
      </c>
      <c r="D1450">
        <v>6566</v>
      </c>
      <c r="E1450" s="130">
        <v>2</v>
      </c>
      <c r="F1450" s="166">
        <v>35.08</v>
      </c>
      <c r="G1450" s="162">
        <v>45474</v>
      </c>
      <c r="H1450" s="131">
        <f t="shared" si="66"/>
        <v>45474</v>
      </c>
      <c r="I1450" s="166">
        <f t="shared" si="67"/>
        <v>70.16</v>
      </c>
      <c r="J1450">
        <f t="shared" si="68"/>
        <v>2024</v>
      </c>
    </row>
    <row r="1451" spans="1:10">
      <c r="A1451" t="s">
        <v>1565</v>
      </c>
      <c r="B1451" t="s">
        <v>1587</v>
      </c>
      <c r="C1451" t="s">
        <v>87</v>
      </c>
      <c r="D1451">
        <v>2055</v>
      </c>
      <c r="E1451" s="130">
        <v>1</v>
      </c>
      <c r="F1451" s="166">
        <v>31.3</v>
      </c>
      <c r="G1451" s="162">
        <v>45474</v>
      </c>
      <c r="H1451" s="131">
        <f t="shared" si="66"/>
        <v>45474</v>
      </c>
      <c r="I1451" s="166">
        <f t="shared" si="67"/>
        <v>31.3</v>
      </c>
      <c r="J1451">
        <f t="shared" si="68"/>
        <v>2024</v>
      </c>
    </row>
    <row r="1452" spans="1:10">
      <c r="A1452" t="s">
        <v>1565</v>
      </c>
      <c r="B1452" t="s">
        <v>1582</v>
      </c>
      <c r="C1452" t="s">
        <v>87</v>
      </c>
      <c r="D1452">
        <v>2049</v>
      </c>
      <c r="E1452" s="130">
        <v>1</v>
      </c>
      <c r="F1452" s="166">
        <v>33.700000000000003</v>
      </c>
      <c r="G1452" s="162">
        <v>45474</v>
      </c>
      <c r="H1452" s="131">
        <f t="shared" si="66"/>
        <v>45474</v>
      </c>
      <c r="I1452" s="166">
        <f t="shared" si="67"/>
        <v>33.700000000000003</v>
      </c>
      <c r="J1452">
        <f t="shared" si="68"/>
        <v>2024</v>
      </c>
    </row>
    <row r="1453" spans="1:10">
      <c r="A1453" t="s">
        <v>1565</v>
      </c>
      <c r="B1453" t="s">
        <v>1659</v>
      </c>
      <c r="C1453" t="s">
        <v>87</v>
      </c>
      <c r="D1453">
        <v>6568</v>
      </c>
      <c r="E1453" s="130">
        <v>1</v>
      </c>
      <c r="F1453" s="166">
        <v>32.21</v>
      </c>
      <c r="G1453" s="162">
        <v>45474</v>
      </c>
      <c r="H1453" s="131">
        <f t="shared" si="66"/>
        <v>45474</v>
      </c>
      <c r="I1453" s="166">
        <f t="shared" si="67"/>
        <v>32.21</v>
      </c>
      <c r="J1453">
        <f t="shared" si="68"/>
        <v>2024</v>
      </c>
    </row>
    <row r="1454" spans="1:10">
      <c r="A1454" t="s">
        <v>1565</v>
      </c>
      <c r="B1454" t="s">
        <v>1577</v>
      </c>
      <c r="C1454" t="s">
        <v>87</v>
      </c>
      <c r="D1454">
        <v>2044</v>
      </c>
      <c r="E1454" s="130">
        <v>1</v>
      </c>
      <c r="F1454" s="166">
        <v>25.35</v>
      </c>
      <c r="G1454" s="162">
        <v>45474</v>
      </c>
      <c r="H1454" s="131">
        <f t="shared" si="66"/>
        <v>45474</v>
      </c>
      <c r="I1454" s="166">
        <f t="shared" si="67"/>
        <v>25.35</v>
      </c>
      <c r="J1454">
        <f t="shared" si="68"/>
        <v>2024</v>
      </c>
    </row>
    <row r="1455" spans="1:10">
      <c r="A1455" t="s">
        <v>1565</v>
      </c>
      <c r="B1455" t="s">
        <v>1573</v>
      </c>
      <c r="C1455" t="s">
        <v>87</v>
      </c>
      <c r="D1455">
        <v>6532</v>
      </c>
      <c r="E1455" s="130">
        <v>1</v>
      </c>
      <c r="F1455" s="166">
        <v>28.18</v>
      </c>
      <c r="G1455" s="162">
        <v>45474</v>
      </c>
      <c r="H1455" s="131">
        <f t="shared" si="66"/>
        <v>45474</v>
      </c>
      <c r="I1455" s="166">
        <f t="shared" si="67"/>
        <v>28.18</v>
      </c>
      <c r="J1455">
        <f t="shared" si="68"/>
        <v>2024</v>
      </c>
    </row>
    <row r="1456" spans="1:10">
      <c r="A1456" t="s">
        <v>1565</v>
      </c>
      <c r="B1456" t="s">
        <v>1572</v>
      </c>
      <c r="C1456" t="s">
        <v>87</v>
      </c>
      <c r="D1456">
        <v>6530</v>
      </c>
      <c r="E1456" s="130">
        <v>2</v>
      </c>
      <c r="F1456" s="166">
        <v>31.96</v>
      </c>
      <c r="G1456" s="162">
        <v>45474</v>
      </c>
      <c r="H1456" s="131">
        <f t="shared" si="66"/>
        <v>45474</v>
      </c>
      <c r="I1456" s="166">
        <f t="shared" si="67"/>
        <v>63.92</v>
      </c>
      <c r="J1456">
        <f t="shared" si="68"/>
        <v>2024</v>
      </c>
    </row>
    <row r="1457" spans="1:10">
      <c r="A1457" t="s">
        <v>1565</v>
      </c>
      <c r="B1457" t="s">
        <v>1576</v>
      </c>
      <c r="C1457" t="s">
        <v>87</v>
      </c>
      <c r="D1457">
        <v>6531</v>
      </c>
      <c r="E1457" s="130">
        <v>0.5</v>
      </c>
      <c r="F1457" s="166">
        <v>33.11</v>
      </c>
      <c r="G1457" s="162">
        <v>45474</v>
      </c>
      <c r="H1457" s="131">
        <f t="shared" si="66"/>
        <v>45474</v>
      </c>
      <c r="I1457" s="166">
        <f t="shared" si="67"/>
        <v>16.555</v>
      </c>
      <c r="J1457">
        <f t="shared" si="68"/>
        <v>2024</v>
      </c>
    </row>
    <row r="1458" spans="1:10">
      <c r="A1458" t="s">
        <v>1565</v>
      </c>
      <c r="B1458" t="s">
        <v>1569</v>
      </c>
      <c r="C1458" t="s">
        <v>87</v>
      </c>
      <c r="D1458">
        <v>2042</v>
      </c>
      <c r="E1458" s="130">
        <v>1</v>
      </c>
      <c r="F1458" s="166">
        <v>32.31</v>
      </c>
      <c r="G1458" s="162">
        <v>45474</v>
      </c>
      <c r="H1458" s="131">
        <f t="shared" si="66"/>
        <v>45474</v>
      </c>
      <c r="I1458" s="166">
        <f t="shared" si="67"/>
        <v>32.31</v>
      </c>
      <c r="J1458">
        <f t="shared" si="68"/>
        <v>2024</v>
      </c>
    </row>
    <row r="1459" spans="1:10">
      <c r="A1459" t="s">
        <v>1565</v>
      </c>
      <c r="B1459" t="s">
        <v>1584</v>
      </c>
      <c r="C1459" t="s">
        <v>87</v>
      </c>
      <c r="D1459">
        <v>2052</v>
      </c>
      <c r="E1459" s="130">
        <v>1</v>
      </c>
      <c r="F1459" s="166">
        <v>22.39</v>
      </c>
      <c r="G1459" s="162">
        <v>45474</v>
      </c>
      <c r="H1459" s="131">
        <f t="shared" si="66"/>
        <v>45474</v>
      </c>
      <c r="I1459" s="166">
        <f t="shared" si="67"/>
        <v>22.39</v>
      </c>
      <c r="J1459">
        <f t="shared" si="68"/>
        <v>2024</v>
      </c>
    </row>
    <row r="1460" spans="1:10">
      <c r="A1460" t="s">
        <v>120</v>
      </c>
      <c r="B1460" t="s">
        <v>1411</v>
      </c>
      <c r="C1460" t="s">
        <v>87</v>
      </c>
      <c r="D1460">
        <v>1880</v>
      </c>
      <c r="E1460" s="130">
        <v>1</v>
      </c>
      <c r="F1460" s="166">
        <v>66.150000000000006</v>
      </c>
      <c r="G1460" s="162">
        <v>45474</v>
      </c>
      <c r="H1460" s="131">
        <f t="shared" si="66"/>
        <v>45474</v>
      </c>
      <c r="I1460" s="166">
        <f t="shared" si="67"/>
        <v>66.150000000000006</v>
      </c>
      <c r="J1460">
        <f t="shared" si="68"/>
        <v>2024</v>
      </c>
    </row>
    <row r="1461" spans="1:10">
      <c r="A1461" t="s">
        <v>120</v>
      </c>
      <c r="B1461" t="s">
        <v>1410</v>
      </c>
      <c r="C1461" t="s">
        <v>87</v>
      </c>
      <c r="D1461">
        <v>1879</v>
      </c>
      <c r="E1461" s="130">
        <v>1</v>
      </c>
      <c r="F1461" s="166">
        <v>20.52</v>
      </c>
      <c r="G1461" s="162">
        <v>45474</v>
      </c>
      <c r="H1461" s="131">
        <f t="shared" si="66"/>
        <v>45474</v>
      </c>
      <c r="I1461" s="166">
        <f t="shared" si="67"/>
        <v>20.52</v>
      </c>
      <c r="J1461">
        <f t="shared" si="68"/>
        <v>2024</v>
      </c>
    </row>
    <row r="1462" spans="1:10">
      <c r="A1462" t="s">
        <v>120</v>
      </c>
      <c r="B1462" t="s">
        <v>1421</v>
      </c>
      <c r="C1462" t="s">
        <v>87</v>
      </c>
      <c r="D1462">
        <v>1889</v>
      </c>
      <c r="E1462" s="130">
        <v>0.5</v>
      </c>
      <c r="F1462" s="166">
        <v>6.81</v>
      </c>
      <c r="G1462" s="162">
        <v>45474</v>
      </c>
      <c r="H1462" s="131">
        <f t="shared" si="66"/>
        <v>45474</v>
      </c>
      <c r="I1462" s="166">
        <f t="shared" si="67"/>
        <v>3.4049999999999998</v>
      </c>
      <c r="J1462">
        <f t="shared" si="68"/>
        <v>2024</v>
      </c>
    </row>
    <row r="1463" spans="1:10">
      <c r="A1463" t="s">
        <v>120</v>
      </c>
      <c r="B1463" t="s">
        <v>347</v>
      </c>
      <c r="C1463" t="s">
        <v>87</v>
      </c>
      <c r="D1463">
        <v>1890</v>
      </c>
      <c r="E1463" s="130">
        <v>0.5</v>
      </c>
      <c r="F1463" s="166">
        <v>13.1</v>
      </c>
      <c r="G1463" s="162">
        <v>45474</v>
      </c>
      <c r="H1463" s="131">
        <f t="shared" si="66"/>
        <v>45474</v>
      </c>
      <c r="I1463" s="166">
        <f t="shared" si="67"/>
        <v>6.55</v>
      </c>
      <c r="J1463">
        <f t="shared" si="68"/>
        <v>2024</v>
      </c>
    </row>
    <row r="1464" spans="1:10">
      <c r="A1464" t="s">
        <v>120</v>
      </c>
      <c r="B1464" t="s">
        <v>1414</v>
      </c>
      <c r="C1464" t="s">
        <v>87</v>
      </c>
      <c r="D1464">
        <v>1884</v>
      </c>
      <c r="E1464" s="130">
        <v>1</v>
      </c>
      <c r="F1464" s="166">
        <v>7.81</v>
      </c>
      <c r="G1464" s="162">
        <v>45474</v>
      </c>
      <c r="H1464" s="131">
        <f t="shared" si="66"/>
        <v>45474</v>
      </c>
      <c r="I1464" s="166">
        <f t="shared" si="67"/>
        <v>7.81</v>
      </c>
      <c r="J1464">
        <f t="shared" si="68"/>
        <v>2024</v>
      </c>
    </row>
    <row r="1465" spans="1:10">
      <c r="A1465" t="s">
        <v>120</v>
      </c>
      <c r="B1465" t="s">
        <v>343</v>
      </c>
      <c r="C1465" t="s">
        <v>87</v>
      </c>
      <c r="D1465">
        <v>1883</v>
      </c>
      <c r="E1465" s="130">
        <v>2</v>
      </c>
      <c r="F1465" s="166">
        <v>7.74</v>
      </c>
      <c r="G1465" s="162">
        <v>45474</v>
      </c>
      <c r="H1465" s="131">
        <f t="shared" si="66"/>
        <v>45474</v>
      </c>
      <c r="I1465" s="166">
        <f t="shared" si="67"/>
        <v>15.48</v>
      </c>
      <c r="J1465">
        <f t="shared" si="68"/>
        <v>2024</v>
      </c>
    </row>
    <row r="1466" spans="1:10">
      <c r="A1466" t="s">
        <v>120</v>
      </c>
      <c r="B1466" t="s">
        <v>1409</v>
      </c>
      <c r="C1466" t="s">
        <v>87</v>
      </c>
      <c r="D1466">
        <v>1878</v>
      </c>
      <c r="E1466" s="130">
        <v>3</v>
      </c>
      <c r="F1466" s="166">
        <v>31</v>
      </c>
      <c r="G1466" s="162">
        <v>45474</v>
      </c>
      <c r="H1466" s="131">
        <f t="shared" si="66"/>
        <v>45474</v>
      </c>
      <c r="I1466" s="166">
        <f t="shared" si="67"/>
        <v>93</v>
      </c>
      <c r="J1466">
        <f t="shared" si="68"/>
        <v>2024</v>
      </c>
    </row>
    <row r="1467" spans="1:10">
      <c r="A1467" t="s">
        <v>120</v>
      </c>
      <c r="B1467" t="s">
        <v>1417</v>
      </c>
      <c r="C1467" t="s">
        <v>87</v>
      </c>
      <c r="D1467">
        <v>1886</v>
      </c>
      <c r="E1467" s="130">
        <v>5</v>
      </c>
      <c r="F1467" s="166">
        <v>10.51</v>
      </c>
      <c r="G1467" s="162">
        <v>45474</v>
      </c>
      <c r="H1467" s="131">
        <f t="shared" si="66"/>
        <v>45474</v>
      </c>
      <c r="I1467" s="166">
        <f t="shared" si="67"/>
        <v>52.55</v>
      </c>
      <c r="J1467">
        <f t="shared" si="68"/>
        <v>2024</v>
      </c>
    </row>
    <row r="1468" spans="1:10">
      <c r="A1468" t="s">
        <v>120</v>
      </c>
      <c r="B1468" t="s">
        <v>1412</v>
      </c>
      <c r="C1468" t="s">
        <v>87</v>
      </c>
      <c r="D1468">
        <v>1882</v>
      </c>
      <c r="E1468" s="130">
        <v>2</v>
      </c>
      <c r="F1468" s="166">
        <v>10.78</v>
      </c>
      <c r="G1468" s="162">
        <v>45474</v>
      </c>
      <c r="H1468" s="131">
        <f t="shared" si="66"/>
        <v>45474</v>
      </c>
      <c r="I1468" s="166">
        <f t="shared" si="67"/>
        <v>21.56</v>
      </c>
      <c r="J1468">
        <f t="shared" si="68"/>
        <v>2024</v>
      </c>
    </row>
    <row r="1469" spans="1:10">
      <c r="A1469" t="s">
        <v>120</v>
      </c>
      <c r="B1469" t="s">
        <v>1405</v>
      </c>
      <c r="C1469" t="s">
        <v>87</v>
      </c>
      <c r="D1469">
        <v>1875</v>
      </c>
      <c r="E1469" s="130">
        <v>17</v>
      </c>
      <c r="F1469" s="166">
        <v>26.75</v>
      </c>
      <c r="G1469" s="162">
        <v>45474</v>
      </c>
      <c r="H1469" s="131">
        <f t="shared" si="66"/>
        <v>45474</v>
      </c>
      <c r="I1469" s="166">
        <f t="shared" si="67"/>
        <v>454.75</v>
      </c>
      <c r="J1469">
        <f t="shared" si="68"/>
        <v>2024</v>
      </c>
    </row>
    <row r="1470" spans="1:10">
      <c r="A1470" t="s">
        <v>120</v>
      </c>
      <c r="B1470" t="s">
        <v>1422</v>
      </c>
      <c r="C1470" t="s">
        <v>87</v>
      </c>
      <c r="D1470">
        <v>1891</v>
      </c>
      <c r="E1470" s="130">
        <v>2</v>
      </c>
      <c r="F1470" s="166">
        <v>28.9</v>
      </c>
      <c r="G1470" s="162">
        <v>45474</v>
      </c>
      <c r="H1470" s="131">
        <f t="shared" si="66"/>
        <v>45474</v>
      </c>
      <c r="I1470" s="166">
        <f t="shared" si="67"/>
        <v>57.8</v>
      </c>
      <c r="J1470">
        <f t="shared" si="68"/>
        <v>2024</v>
      </c>
    </row>
    <row r="1471" spans="1:10">
      <c r="A1471" t="s">
        <v>120</v>
      </c>
      <c r="B1471" t="s">
        <v>1424</v>
      </c>
      <c r="C1471" t="s">
        <v>87</v>
      </c>
      <c r="D1471">
        <v>1894</v>
      </c>
      <c r="E1471" s="130">
        <v>3</v>
      </c>
      <c r="F1471" s="166">
        <v>29</v>
      </c>
      <c r="G1471" s="162">
        <v>45474</v>
      </c>
      <c r="H1471" s="131">
        <f t="shared" si="66"/>
        <v>45474</v>
      </c>
      <c r="I1471" s="166">
        <f t="shared" si="67"/>
        <v>87</v>
      </c>
      <c r="J1471">
        <f t="shared" si="68"/>
        <v>2024</v>
      </c>
    </row>
    <row r="1472" spans="1:10">
      <c r="A1472" t="s">
        <v>120</v>
      </c>
      <c r="B1472" t="s">
        <v>1418</v>
      </c>
      <c r="C1472" t="s">
        <v>87</v>
      </c>
      <c r="D1472">
        <v>6537</v>
      </c>
      <c r="E1472" s="130">
        <v>2</v>
      </c>
      <c r="F1472" s="166">
        <v>3.87</v>
      </c>
      <c r="G1472" s="162">
        <v>45474</v>
      </c>
      <c r="H1472" s="131">
        <f t="shared" si="66"/>
        <v>45474</v>
      </c>
      <c r="I1472" s="166">
        <f t="shared" si="67"/>
        <v>7.74</v>
      </c>
      <c r="J1472">
        <f t="shared" si="68"/>
        <v>2024</v>
      </c>
    </row>
    <row r="1473" spans="1:10">
      <c r="A1473" t="s">
        <v>120</v>
      </c>
      <c r="B1473" t="s">
        <v>1419</v>
      </c>
      <c r="C1473" t="s">
        <v>87</v>
      </c>
      <c r="D1473">
        <v>6538</v>
      </c>
      <c r="E1473" s="130">
        <v>2</v>
      </c>
      <c r="F1473" s="166">
        <v>3.13</v>
      </c>
      <c r="G1473" s="162">
        <v>45474</v>
      </c>
      <c r="H1473" s="131">
        <f t="shared" si="66"/>
        <v>45474</v>
      </c>
      <c r="I1473" s="166">
        <f t="shared" si="67"/>
        <v>6.26</v>
      </c>
      <c r="J1473">
        <f t="shared" si="68"/>
        <v>2024</v>
      </c>
    </row>
    <row r="1474" spans="1:10">
      <c r="A1474" t="s">
        <v>120</v>
      </c>
      <c r="B1474" t="s">
        <v>1656</v>
      </c>
      <c r="C1474" t="s">
        <v>87</v>
      </c>
      <c r="D1474">
        <v>6539</v>
      </c>
      <c r="E1474" s="130">
        <v>3</v>
      </c>
      <c r="F1474" s="166">
        <v>3.08</v>
      </c>
      <c r="G1474" s="162">
        <v>45474</v>
      </c>
      <c r="H1474" s="131">
        <f t="shared" ref="H1474:H1537" si="69">DATE(YEAR(G1474),MONTH(G1474),1)</f>
        <v>45474</v>
      </c>
      <c r="I1474" s="166">
        <f t="shared" ref="I1474:I1537" si="70">E1474*F1474</f>
        <v>9.24</v>
      </c>
      <c r="J1474">
        <f t="shared" ref="J1474:J1537" si="71">YEAR(G1474)</f>
        <v>2024</v>
      </c>
    </row>
    <row r="1475" spans="1:10">
      <c r="A1475" t="s">
        <v>120</v>
      </c>
      <c r="B1475" t="s">
        <v>1429</v>
      </c>
      <c r="C1475" t="s">
        <v>87</v>
      </c>
      <c r="D1475">
        <v>6082</v>
      </c>
      <c r="E1475" s="130">
        <v>2</v>
      </c>
      <c r="F1475" s="166">
        <v>38.42</v>
      </c>
      <c r="G1475" s="162">
        <v>45474</v>
      </c>
      <c r="H1475" s="131">
        <f t="shared" si="69"/>
        <v>45474</v>
      </c>
      <c r="I1475" s="166">
        <f t="shared" si="70"/>
        <v>76.84</v>
      </c>
      <c r="J1475">
        <f t="shared" si="71"/>
        <v>2024</v>
      </c>
    </row>
    <row r="1476" spans="1:10">
      <c r="A1476" t="s">
        <v>350</v>
      </c>
      <c r="B1476" t="s">
        <v>1443</v>
      </c>
      <c r="C1476" t="s">
        <v>87</v>
      </c>
      <c r="D1476">
        <v>1913</v>
      </c>
      <c r="E1476" s="130">
        <v>1</v>
      </c>
      <c r="F1476" s="166">
        <v>45.22</v>
      </c>
      <c r="G1476" s="162">
        <v>45474</v>
      </c>
      <c r="H1476" s="131">
        <f t="shared" si="69"/>
        <v>45474</v>
      </c>
      <c r="I1476" s="166">
        <f t="shared" si="70"/>
        <v>45.22</v>
      </c>
      <c r="J1476">
        <f t="shared" si="71"/>
        <v>2024</v>
      </c>
    </row>
    <row r="1477" spans="1:10">
      <c r="A1477" t="s">
        <v>350</v>
      </c>
      <c r="B1477" t="s">
        <v>1525</v>
      </c>
      <c r="C1477" t="s">
        <v>87</v>
      </c>
      <c r="D1477">
        <v>2000</v>
      </c>
      <c r="E1477" s="130">
        <v>3</v>
      </c>
      <c r="F1477" s="166">
        <v>24.32</v>
      </c>
      <c r="G1477" s="162">
        <v>45474</v>
      </c>
      <c r="H1477" s="131">
        <f t="shared" si="69"/>
        <v>45474</v>
      </c>
      <c r="I1477" s="166">
        <f t="shared" si="70"/>
        <v>72.960000000000008</v>
      </c>
      <c r="J1477">
        <f t="shared" si="71"/>
        <v>2024</v>
      </c>
    </row>
    <row r="1478" spans="1:10">
      <c r="A1478" t="s">
        <v>350</v>
      </c>
      <c r="B1478" t="s">
        <v>1433</v>
      </c>
      <c r="C1478" t="s">
        <v>87</v>
      </c>
      <c r="D1478">
        <v>1902</v>
      </c>
      <c r="E1478" s="130">
        <v>1.5</v>
      </c>
      <c r="F1478" s="166">
        <v>49.27</v>
      </c>
      <c r="G1478" s="162">
        <v>45474</v>
      </c>
      <c r="H1478" s="131">
        <f t="shared" si="69"/>
        <v>45474</v>
      </c>
      <c r="I1478" s="166">
        <f t="shared" si="70"/>
        <v>73.905000000000001</v>
      </c>
      <c r="J1478">
        <f t="shared" si="71"/>
        <v>2024</v>
      </c>
    </row>
    <row r="1479" spans="1:10">
      <c r="A1479" t="s">
        <v>350</v>
      </c>
      <c r="B1479" t="s">
        <v>1496</v>
      </c>
      <c r="C1479" t="s">
        <v>87</v>
      </c>
      <c r="D1479">
        <v>1965</v>
      </c>
      <c r="E1479" s="130">
        <v>1</v>
      </c>
      <c r="F1479" s="166">
        <v>34.83</v>
      </c>
      <c r="G1479" s="162">
        <v>45474</v>
      </c>
      <c r="H1479" s="131">
        <f t="shared" si="69"/>
        <v>45474</v>
      </c>
      <c r="I1479" s="166">
        <f t="shared" si="70"/>
        <v>34.83</v>
      </c>
      <c r="J1479">
        <f t="shared" si="71"/>
        <v>2024</v>
      </c>
    </row>
    <row r="1480" spans="1:10">
      <c r="A1480" t="s">
        <v>119</v>
      </c>
      <c r="B1480" t="s">
        <v>568</v>
      </c>
      <c r="C1480" t="s">
        <v>87</v>
      </c>
      <c r="D1480">
        <v>1348</v>
      </c>
      <c r="E1480" s="130">
        <v>6</v>
      </c>
      <c r="F1480" s="166">
        <v>34.89</v>
      </c>
      <c r="G1480" s="162">
        <v>45474</v>
      </c>
      <c r="H1480" s="131">
        <f t="shared" si="69"/>
        <v>45474</v>
      </c>
      <c r="I1480" s="166">
        <f t="shared" si="70"/>
        <v>209.34</v>
      </c>
      <c r="J1480">
        <f t="shared" si="71"/>
        <v>2024</v>
      </c>
    </row>
    <row r="1481" spans="1:10">
      <c r="A1481" t="s">
        <v>119</v>
      </c>
      <c r="B1481" t="s">
        <v>631</v>
      </c>
      <c r="C1481" t="s">
        <v>87</v>
      </c>
      <c r="D1481">
        <v>1368</v>
      </c>
      <c r="E1481" s="130">
        <v>1</v>
      </c>
      <c r="F1481" s="166">
        <v>44.83</v>
      </c>
      <c r="G1481" s="162">
        <v>45474</v>
      </c>
      <c r="H1481" s="131">
        <f t="shared" si="69"/>
        <v>45474</v>
      </c>
      <c r="I1481" s="166">
        <f t="shared" si="70"/>
        <v>44.83</v>
      </c>
      <c r="J1481">
        <f t="shared" si="71"/>
        <v>2024</v>
      </c>
    </row>
    <row r="1482" spans="1:10">
      <c r="A1482" t="s">
        <v>119</v>
      </c>
      <c r="B1482" t="s">
        <v>575</v>
      </c>
      <c r="C1482" t="s">
        <v>87</v>
      </c>
      <c r="D1482">
        <v>1352</v>
      </c>
      <c r="E1482" s="130">
        <v>7</v>
      </c>
      <c r="F1482" s="166">
        <v>44.18</v>
      </c>
      <c r="G1482" s="162">
        <v>45474</v>
      </c>
      <c r="H1482" s="131">
        <f t="shared" si="69"/>
        <v>45474</v>
      </c>
      <c r="I1482" s="166">
        <f t="shared" si="70"/>
        <v>309.26</v>
      </c>
      <c r="J1482">
        <f t="shared" si="71"/>
        <v>2024</v>
      </c>
    </row>
    <row r="1483" spans="1:10">
      <c r="A1483" t="s">
        <v>119</v>
      </c>
      <c r="B1483" t="s">
        <v>574</v>
      </c>
      <c r="C1483" t="s">
        <v>87</v>
      </c>
      <c r="D1483">
        <v>1351</v>
      </c>
      <c r="E1483" s="130">
        <v>2</v>
      </c>
      <c r="F1483" s="166">
        <v>75.64</v>
      </c>
      <c r="G1483" s="162">
        <v>45474</v>
      </c>
      <c r="H1483" s="131">
        <f t="shared" si="69"/>
        <v>45474</v>
      </c>
      <c r="I1483" s="166">
        <f t="shared" si="70"/>
        <v>151.28</v>
      </c>
      <c r="J1483">
        <f t="shared" si="71"/>
        <v>2024</v>
      </c>
    </row>
    <row r="1484" spans="1:10">
      <c r="A1484" t="s">
        <v>119</v>
      </c>
      <c r="B1484" t="s">
        <v>563</v>
      </c>
      <c r="C1484" t="s">
        <v>87</v>
      </c>
      <c r="D1484">
        <v>1345</v>
      </c>
      <c r="E1484" s="130">
        <v>1.5</v>
      </c>
      <c r="F1484" s="166">
        <v>67.430000000000007</v>
      </c>
      <c r="G1484" s="162">
        <v>45474</v>
      </c>
      <c r="H1484" s="131">
        <f t="shared" si="69"/>
        <v>45474</v>
      </c>
      <c r="I1484" s="166">
        <f t="shared" si="70"/>
        <v>101.14500000000001</v>
      </c>
      <c r="J1484">
        <f t="shared" si="71"/>
        <v>2024</v>
      </c>
    </row>
    <row r="1485" spans="1:10">
      <c r="A1485" t="s">
        <v>119</v>
      </c>
      <c r="B1485" t="s">
        <v>553</v>
      </c>
      <c r="C1485" t="s">
        <v>87</v>
      </c>
      <c r="D1485">
        <v>1342</v>
      </c>
      <c r="E1485" s="130">
        <v>1</v>
      </c>
      <c r="F1485" s="166">
        <v>69.819999999999993</v>
      </c>
      <c r="G1485" s="162">
        <v>45474</v>
      </c>
      <c r="H1485" s="131">
        <f t="shared" si="69"/>
        <v>45474</v>
      </c>
      <c r="I1485" s="166">
        <f t="shared" si="70"/>
        <v>69.819999999999993</v>
      </c>
      <c r="J1485">
        <f t="shared" si="71"/>
        <v>2024</v>
      </c>
    </row>
    <row r="1486" spans="1:10">
      <c r="A1486" t="s">
        <v>119</v>
      </c>
      <c r="B1486" t="s">
        <v>476</v>
      </c>
      <c r="C1486" t="s">
        <v>87</v>
      </c>
      <c r="D1486">
        <v>1349</v>
      </c>
      <c r="E1486" s="130">
        <v>2</v>
      </c>
      <c r="F1486" s="166">
        <v>55.41</v>
      </c>
      <c r="G1486" s="162">
        <v>45474</v>
      </c>
      <c r="H1486" s="131">
        <f t="shared" si="69"/>
        <v>45474</v>
      </c>
      <c r="I1486" s="166">
        <f t="shared" si="70"/>
        <v>110.82</v>
      </c>
      <c r="J1486">
        <f t="shared" si="71"/>
        <v>2024</v>
      </c>
    </row>
    <row r="1487" spans="1:10">
      <c r="A1487" t="s">
        <v>119</v>
      </c>
      <c r="B1487" t="s">
        <v>130</v>
      </c>
      <c r="C1487" t="s">
        <v>87</v>
      </c>
      <c r="D1487">
        <v>1329</v>
      </c>
      <c r="E1487" s="130">
        <v>2</v>
      </c>
      <c r="F1487" s="166">
        <v>16.5</v>
      </c>
      <c r="G1487" s="162">
        <v>45474</v>
      </c>
      <c r="H1487" s="131">
        <f t="shared" si="69"/>
        <v>45474</v>
      </c>
      <c r="I1487" s="166">
        <f t="shared" si="70"/>
        <v>33</v>
      </c>
      <c r="J1487">
        <f t="shared" si="71"/>
        <v>2024</v>
      </c>
    </row>
    <row r="1488" spans="1:10">
      <c r="A1488" t="s">
        <v>119</v>
      </c>
      <c r="B1488" t="s">
        <v>489</v>
      </c>
      <c r="C1488" t="s">
        <v>87</v>
      </c>
      <c r="D1488">
        <v>1325</v>
      </c>
      <c r="E1488" s="130">
        <v>1</v>
      </c>
      <c r="F1488" s="166">
        <v>16.5</v>
      </c>
      <c r="G1488" s="162">
        <v>45474</v>
      </c>
      <c r="H1488" s="131">
        <f t="shared" si="69"/>
        <v>45474</v>
      </c>
      <c r="I1488" s="166">
        <f t="shared" si="70"/>
        <v>16.5</v>
      </c>
      <c r="J1488">
        <f t="shared" si="71"/>
        <v>2024</v>
      </c>
    </row>
    <row r="1489" spans="1:10">
      <c r="A1489" t="s">
        <v>389</v>
      </c>
      <c r="B1489" t="s">
        <v>1338</v>
      </c>
      <c r="C1489" t="s">
        <v>87</v>
      </c>
      <c r="D1489">
        <v>6081</v>
      </c>
      <c r="E1489" s="130">
        <v>4</v>
      </c>
      <c r="F1489" s="166">
        <v>18.86</v>
      </c>
      <c r="G1489" s="162">
        <v>45474</v>
      </c>
      <c r="H1489" s="131">
        <f t="shared" si="69"/>
        <v>45474</v>
      </c>
      <c r="I1489" s="166">
        <f t="shared" si="70"/>
        <v>75.44</v>
      </c>
      <c r="J1489">
        <f t="shared" si="71"/>
        <v>2024</v>
      </c>
    </row>
    <row r="1490" spans="1:10">
      <c r="A1490" t="s">
        <v>389</v>
      </c>
      <c r="B1490" t="s">
        <v>1337</v>
      </c>
      <c r="C1490" t="s">
        <v>87</v>
      </c>
      <c r="D1490">
        <v>6080</v>
      </c>
      <c r="E1490" s="130">
        <v>1</v>
      </c>
      <c r="F1490" s="166">
        <v>25.35</v>
      </c>
      <c r="G1490" s="162">
        <v>45474</v>
      </c>
      <c r="H1490" s="131">
        <f t="shared" si="69"/>
        <v>45474</v>
      </c>
      <c r="I1490" s="166">
        <f t="shared" si="70"/>
        <v>25.35</v>
      </c>
      <c r="J1490">
        <f t="shared" si="71"/>
        <v>2024</v>
      </c>
    </row>
    <row r="1491" spans="1:10">
      <c r="A1491" t="s">
        <v>389</v>
      </c>
      <c r="B1491" t="s">
        <v>1339</v>
      </c>
      <c r="C1491" t="s">
        <v>87</v>
      </c>
      <c r="D1491">
        <v>6079</v>
      </c>
      <c r="E1491" s="130">
        <v>3</v>
      </c>
      <c r="F1491" s="166">
        <v>24.88</v>
      </c>
      <c r="G1491" s="162">
        <v>45474</v>
      </c>
      <c r="H1491" s="131">
        <f t="shared" si="69"/>
        <v>45474</v>
      </c>
      <c r="I1491" s="166">
        <f t="shared" si="70"/>
        <v>74.64</v>
      </c>
      <c r="J1491">
        <f t="shared" si="71"/>
        <v>2024</v>
      </c>
    </row>
    <row r="1492" spans="1:10">
      <c r="A1492" t="s">
        <v>383</v>
      </c>
      <c r="B1492" t="s">
        <v>848</v>
      </c>
      <c r="C1492" t="s">
        <v>87</v>
      </c>
      <c r="D1492">
        <v>6590</v>
      </c>
      <c r="E1492" s="130">
        <v>6</v>
      </c>
      <c r="F1492" s="166">
        <v>3.35</v>
      </c>
      <c r="G1492" s="162">
        <v>45505</v>
      </c>
      <c r="H1492" s="131">
        <f t="shared" si="69"/>
        <v>45505</v>
      </c>
      <c r="I1492" s="166">
        <f t="shared" si="70"/>
        <v>20.100000000000001</v>
      </c>
      <c r="J1492">
        <f t="shared" si="71"/>
        <v>2024</v>
      </c>
    </row>
    <row r="1493" spans="1:10">
      <c r="A1493" t="s">
        <v>383</v>
      </c>
      <c r="B1493" t="s">
        <v>823</v>
      </c>
      <c r="C1493" t="s">
        <v>87</v>
      </c>
      <c r="D1493">
        <v>6424</v>
      </c>
      <c r="E1493" s="130">
        <v>13</v>
      </c>
      <c r="F1493" s="166">
        <v>4.05</v>
      </c>
      <c r="G1493" s="162">
        <v>45505</v>
      </c>
      <c r="H1493" s="131">
        <f t="shared" si="69"/>
        <v>45505</v>
      </c>
      <c r="I1493" s="166">
        <f t="shared" si="70"/>
        <v>52.65</v>
      </c>
      <c r="J1493">
        <f t="shared" si="71"/>
        <v>2024</v>
      </c>
    </row>
    <row r="1494" spans="1:10">
      <c r="A1494" t="s">
        <v>383</v>
      </c>
      <c r="B1494" t="s">
        <v>824</v>
      </c>
      <c r="C1494" t="s">
        <v>87</v>
      </c>
      <c r="D1494">
        <v>6422</v>
      </c>
      <c r="E1494" s="130">
        <v>14</v>
      </c>
      <c r="F1494" s="166">
        <v>12.3</v>
      </c>
      <c r="G1494" s="162">
        <v>45505</v>
      </c>
      <c r="H1494" s="131">
        <f t="shared" si="69"/>
        <v>45505</v>
      </c>
      <c r="I1494" s="166">
        <f t="shared" si="70"/>
        <v>172.20000000000002</v>
      </c>
      <c r="J1494">
        <f t="shared" si="71"/>
        <v>2024</v>
      </c>
    </row>
    <row r="1495" spans="1:10">
      <c r="A1495" t="s">
        <v>383</v>
      </c>
      <c r="B1495" t="s">
        <v>853</v>
      </c>
      <c r="C1495" t="s">
        <v>87</v>
      </c>
      <c r="D1495">
        <v>6065</v>
      </c>
      <c r="E1495" s="130">
        <v>11</v>
      </c>
      <c r="F1495" s="166">
        <v>2.41</v>
      </c>
      <c r="G1495" s="162">
        <v>45505</v>
      </c>
      <c r="H1495" s="131">
        <f t="shared" si="69"/>
        <v>45505</v>
      </c>
      <c r="I1495" s="166">
        <f t="shared" si="70"/>
        <v>26.51</v>
      </c>
      <c r="J1495">
        <f t="shared" si="71"/>
        <v>2024</v>
      </c>
    </row>
    <row r="1496" spans="1:10">
      <c r="A1496" t="s">
        <v>383</v>
      </c>
      <c r="B1496" t="s">
        <v>828</v>
      </c>
      <c r="C1496" t="s">
        <v>87</v>
      </c>
      <c r="D1496">
        <v>6423</v>
      </c>
      <c r="E1496" s="130">
        <v>0.5</v>
      </c>
      <c r="F1496" s="166">
        <v>4.5999999999999996</v>
      </c>
      <c r="G1496" s="162">
        <v>45505</v>
      </c>
      <c r="H1496" s="131">
        <f t="shared" si="69"/>
        <v>45505</v>
      </c>
      <c r="I1496" s="166">
        <f t="shared" si="70"/>
        <v>2.2999999999999998</v>
      </c>
      <c r="J1496">
        <f t="shared" si="71"/>
        <v>2024</v>
      </c>
    </row>
    <row r="1497" spans="1:10">
      <c r="A1497" t="s">
        <v>383</v>
      </c>
      <c r="B1497" t="s">
        <v>822</v>
      </c>
      <c r="C1497" t="s">
        <v>87</v>
      </c>
      <c r="D1497">
        <v>6580</v>
      </c>
      <c r="E1497" s="130">
        <v>1.5</v>
      </c>
      <c r="F1497" s="166">
        <v>12.85</v>
      </c>
      <c r="G1497" s="162">
        <v>45505</v>
      </c>
      <c r="H1497" s="131">
        <f t="shared" si="69"/>
        <v>45505</v>
      </c>
      <c r="I1497" s="166">
        <f t="shared" si="70"/>
        <v>19.274999999999999</v>
      </c>
      <c r="J1497">
        <f t="shared" si="71"/>
        <v>2024</v>
      </c>
    </row>
    <row r="1498" spans="1:10">
      <c r="A1498" t="s">
        <v>383</v>
      </c>
      <c r="B1498" t="s">
        <v>830</v>
      </c>
      <c r="C1498" t="s">
        <v>87</v>
      </c>
      <c r="D1498">
        <v>6578</v>
      </c>
      <c r="E1498" s="130">
        <v>1.5</v>
      </c>
      <c r="F1498" s="166">
        <v>6.95</v>
      </c>
      <c r="G1498" s="162">
        <v>45505</v>
      </c>
      <c r="H1498" s="131">
        <f t="shared" si="69"/>
        <v>45505</v>
      </c>
      <c r="I1498" s="166">
        <f t="shared" si="70"/>
        <v>10.425000000000001</v>
      </c>
      <c r="J1498">
        <f t="shared" si="71"/>
        <v>2024</v>
      </c>
    </row>
    <row r="1499" spans="1:10">
      <c r="A1499" t="s">
        <v>383</v>
      </c>
      <c r="B1499" t="s">
        <v>831</v>
      </c>
      <c r="C1499" t="s">
        <v>87</v>
      </c>
      <c r="D1499">
        <v>6579</v>
      </c>
      <c r="E1499" s="130">
        <v>1.5</v>
      </c>
      <c r="F1499" s="166">
        <v>6.95</v>
      </c>
      <c r="G1499" s="162">
        <v>45505</v>
      </c>
      <c r="H1499" s="131">
        <f t="shared" si="69"/>
        <v>45505</v>
      </c>
      <c r="I1499" s="166">
        <f t="shared" si="70"/>
        <v>10.425000000000001</v>
      </c>
      <c r="J1499">
        <f t="shared" si="71"/>
        <v>2024</v>
      </c>
    </row>
    <row r="1500" spans="1:10">
      <c r="A1500" t="s">
        <v>350</v>
      </c>
      <c r="B1500" t="s">
        <v>1430</v>
      </c>
      <c r="C1500" t="s">
        <v>87</v>
      </c>
      <c r="D1500">
        <v>1899</v>
      </c>
      <c r="E1500" s="130">
        <v>4</v>
      </c>
      <c r="F1500" s="166">
        <v>15</v>
      </c>
      <c r="G1500" s="162">
        <v>45505</v>
      </c>
      <c r="H1500" s="131">
        <f t="shared" si="69"/>
        <v>45505</v>
      </c>
      <c r="I1500" s="166">
        <f t="shared" si="70"/>
        <v>60</v>
      </c>
      <c r="J1500">
        <f t="shared" si="71"/>
        <v>2024</v>
      </c>
    </row>
    <row r="1501" spans="1:10">
      <c r="A1501" t="s">
        <v>114</v>
      </c>
      <c r="B1501" t="s">
        <v>1016</v>
      </c>
      <c r="C1501" t="s">
        <v>87</v>
      </c>
      <c r="D1501">
        <v>6577</v>
      </c>
      <c r="E1501" s="130">
        <v>2.1</v>
      </c>
      <c r="F1501" s="166">
        <v>15.9</v>
      </c>
      <c r="G1501" s="162">
        <v>45505</v>
      </c>
      <c r="H1501" s="131">
        <f t="shared" si="69"/>
        <v>45505</v>
      </c>
      <c r="I1501" s="166">
        <f t="shared" si="70"/>
        <v>33.39</v>
      </c>
      <c r="J1501">
        <f t="shared" si="71"/>
        <v>2024</v>
      </c>
    </row>
    <row r="1502" spans="1:10">
      <c r="A1502" t="s">
        <v>113</v>
      </c>
      <c r="B1502" t="s">
        <v>1318</v>
      </c>
      <c r="C1502" t="s">
        <v>87</v>
      </c>
      <c r="D1502">
        <v>1796</v>
      </c>
      <c r="E1502" s="130">
        <v>2</v>
      </c>
      <c r="F1502" s="166">
        <v>38.9</v>
      </c>
      <c r="G1502" s="162">
        <v>45505</v>
      </c>
      <c r="H1502" s="131">
        <f t="shared" si="69"/>
        <v>45505</v>
      </c>
      <c r="I1502" s="166">
        <f t="shared" si="70"/>
        <v>77.8</v>
      </c>
      <c r="J1502">
        <f t="shared" si="71"/>
        <v>2024</v>
      </c>
    </row>
    <row r="1503" spans="1:10">
      <c r="A1503" t="s">
        <v>350</v>
      </c>
      <c r="B1503" t="s">
        <v>1487</v>
      </c>
      <c r="C1503" t="s">
        <v>87</v>
      </c>
      <c r="D1503">
        <v>1956</v>
      </c>
      <c r="E1503" s="130">
        <v>6</v>
      </c>
      <c r="F1503" s="166">
        <v>13.9</v>
      </c>
      <c r="G1503" s="162">
        <v>45505</v>
      </c>
      <c r="H1503" s="131">
        <f t="shared" si="69"/>
        <v>45505</v>
      </c>
      <c r="I1503" s="166">
        <f t="shared" si="70"/>
        <v>83.4</v>
      </c>
      <c r="J1503">
        <f t="shared" si="71"/>
        <v>2024</v>
      </c>
    </row>
    <row r="1504" spans="1:10">
      <c r="A1504" t="s">
        <v>350</v>
      </c>
      <c r="B1504" t="s">
        <v>1460</v>
      </c>
      <c r="C1504" t="s">
        <v>87</v>
      </c>
      <c r="D1504">
        <v>1929</v>
      </c>
      <c r="E1504" s="130">
        <v>4</v>
      </c>
      <c r="F1504" s="166">
        <v>28.18</v>
      </c>
      <c r="G1504" s="162">
        <v>45505</v>
      </c>
      <c r="H1504" s="131">
        <f t="shared" si="69"/>
        <v>45505</v>
      </c>
      <c r="I1504" s="166">
        <f t="shared" si="70"/>
        <v>112.72</v>
      </c>
      <c r="J1504">
        <f t="shared" si="71"/>
        <v>2024</v>
      </c>
    </row>
    <row r="1505" spans="1:10">
      <c r="A1505" t="s">
        <v>350</v>
      </c>
      <c r="B1505" t="s">
        <v>1533</v>
      </c>
      <c r="C1505" t="s">
        <v>87</v>
      </c>
      <c r="D1505">
        <v>2008</v>
      </c>
      <c r="E1505" s="130">
        <v>3</v>
      </c>
      <c r="F1505" s="166">
        <v>50</v>
      </c>
      <c r="G1505" s="162">
        <v>45505</v>
      </c>
      <c r="H1505" s="131">
        <f t="shared" si="69"/>
        <v>45505</v>
      </c>
      <c r="I1505" s="166">
        <f t="shared" si="70"/>
        <v>150</v>
      </c>
      <c r="J1505">
        <f t="shared" si="71"/>
        <v>2024</v>
      </c>
    </row>
    <row r="1506" spans="1:10">
      <c r="A1506" t="s">
        <v>118</v>
      </c>
      <c r="B1506" t="s">
        <v>252</v>
      </c>
      <c r="C1506" t="s">
        <v>87</v>
      </c>
      <c r="D1506">
        <v>1654</v>
      </c>
      <c r="E1506" s="130">
        <v>1</v>
      </c>
      <c r="F1506" s="166">
        <v>0.77</v>
      </c>
      <c r="G1506" s="162">
        <v>45505</v>
      </c>
      <c r="H1506" s="131">
        <f t="shared" si="69"/>
        <v>45505</v>
      </c>
      <c r="I1506" s="166">
        <f t="shared" si="70"/>
        <v>0.77</v>
      </c>
      <c r="J1506">
        <f t="shared" si="71"/>
        <v>2024</v>
      </c>
    </row>
    <row r="1507" spans="1:10">
      <c r="A1507" t="s">
        <v>118</v>
      </c>
      <c r="B1507" t="s">
        <v>250</v>
      </c>
      <c r="C1507" t="s">
        <v>87</v>
      </c>
      <c r="D1507">
        <v>1624</v>
      </c>
      <c r="E1507" s="130">
        <v>3</v>
      </c>
      <c r="F1507" s="166">
        <v>29.64</v>
      </c>
      <c r="G1507" s="162">
        <v>45505</v>
      </c>
      <c r="H1507" s="131">
        <f t="shared" si="69"/>
        <v>45505</v>
      </c>
      <c r="I1507" s="166">
        <f t="shared" si="70"/>
        <v>88.92</v>
      </c>
      <c r="J1507">
        <f t="shared" si="71"/>
        <v>2024</v>
      </c>
    </row>
    <row r="1508" spans="1:10">
      <c r="A1508" t="s">
        <v>118</v>
      </c>
      <c r="B1508" t="s">
        <v>953</v>
      </c>
      <c r="C1508" t="s">
        <v>87</v>
      </c>
      <c r="D1508">
        <v>6526</v>
      </c>
      <c r="E1508" s="130">
        <v>2</v>
      </c>
      <c r="F1508" s="166">
        <v>5.22</v>
      </c>
      <c r="G1508" s="162">
        <v>45505</v>
      </c>
      <c r="H1508" s="131">
        <f t="shared" si="69"/>
        <v>45505</v>
      </c>
      <c r="I1508" s="166">
        <f t="shared" si="70"/>
        <v>10.44</v>
      </c>
      <c r="J1508">
        <f t="shared" si="71"/>
        <v>2024</v>
      </c>
    </row>
    <row r="1509" spans="1:10">
      <c r="A1509" t="s">
        <v>274</v>
      </c>
      <c r="B1509" t="s">
        <v>276</v>
      </c>
      <c r="C1509" t="s">
        <v>87</v>
      </c>
      <c r="D1509">
        <v>1693</v>
      </c>
      <c r="E1509" s="130">
        <v>260</v>
      </c>
      <c r="F1509" s="166">
        <v>0.7</v>
      </c>
      <c r="G1509" s="162">
        <v>45505</v>
      </c>
      <c r="H1509" s="131">
        <f t="shared" si="69"/>
        <v>45505</v>
      </c>
      <c r="I1509" s="166">
        <f t="shared" si="70"/>
        <v>182</v>
      </c>
      <c r="J1509">
        <f t="shared" si="71"/>
        <v>2024</v>
      </c>
    </row>
    <row r="1510" spans="1:10">
      <c r="A1510" t="s">
        <v>274</v>
      </c>
      <c r="B1510" t="s">
        <v>278</v>
      </c>
      <c r="C1510" t="s">
        <v>87</v>
      </c>
      <c r="D1510">
        <v>1695</v>
      </c>
      <c r="E1510" s="130">
        <v>250</v>
      </c>
      <c r="F1510" s="166">
        <v>0.7</v>
      </c>
      <c r="G1510" s="162">
        <v>45505</v>
      </c>
      <c r="H1510" s="131">
        <f t="shared" si="69"/>
        <v>45505</v>
      </c>
      <c r="I1510" s="166">
        <f t="shared" si="70"/>
        <v>175</v>
      </c>
      <c r="J1510">
        <f t="shared" si="71"/>
        <v>2024</v>
      </c>
    </row>
    <row r="1511" spans="1:10">
      <c r="A1511" t="s">
        <v>274</v>
      </c>
      <c r="B1511" t="s">
        <v>280</v>
      </c>
      <c r="C1511" t="s">
        <v>87</v>
      </c>
      <c r="D1511">
        <v>2065</v>
      </c>
      <c r="E1511" s="130">
        <v>240</v>
      </c>
      <c r="F1511" s="166">
        <v>0.7</v>
      </c>
      <c r="G1511" s="162">
        <v>45505</v>
      </c>
      <c r="H1511" s="131">
        <f t="shared" si="69"/>
        <v>45505</v>
      </c>
      <c r="I1511" s="166">
        <f t="shared" si="70"/>
        <v>168</v>
      </c>
      <c r="J1511">
        <f t="shared" si="71"/>
        <v>2024</v>
      </c>
    </row>
    <row r="1512" spans="1:10">
      <c r="A1512" t="s">
        <v>274</v>
      </c>
      <c r="B1512" t="s">
        <v>275</v>
      </c>
      <c r="C1512" t="s">
        <v>87</v>
      </c>
      <c r="D1512">
        <v>1691</v>
      </c>
      <c r="E1512" s="130">
        <v>500</v>
      </c>
      <c r="F1512" s="166">
        <v>0.7</v>
      </c>
      <c r="G1512" s="162">
        <v>45505</v>
      </c>
      <c r="H1512" s="131">
        <f t="shared" si="69"/>
        <v>45505</v>
      </c>
      <c r="I1512" s="166">
        <f t="shared" si="70"/>
        <v>350</v>
      </c>
      <c r="J1512">
        <f t="shared" si="71"/>
        <v>2024</v>
      </c>
    </row>
    <row r="1513" spans="1:10">
      <c r="A1513" t="s">
        <v>274</v>
      </c>
      <c r="B1513" t="s">
        <v>277</v>
      </c>
      <c r="C1513" t="s">
        <v>87</v>
      </c>
      <c r="D1513">
        <v>1694</v>
      </c>
      <c r="E1513" s="130">
        <v>200</v>
      </c>
      <c r="F1513" s="166">
        <v>0.7</v>
      </c>
      <c r="G1513" s="162">
        <v>45505</v>
      </c>
      <c r="H1513" s="131">
        <f t="shared" si="69"/>
        <v>45505</v>
      </c>
      <c r="I1513" s="166">
        <f t="shared" si="70"/>
        <v>140</v>
      </c>
      <c r="J1513">
        <f t="shared" si="71"/>
        <v>2024</v>
      </c>
    </row>
    <row r="1514" spans="1:10">
      <c r="A1514" t="s">
        <v>396</v>
      </c>
      <c r="B1514" t="s">
        <v>1388</v>
      </c>
      <c r="C1514" t="s">
        <v>87</v>
      </c>
      <c r="D1514">
        <v>1851</v>
      </c>
      <c r="E1514" s="130">
        <v>2</v>
      </c>
      <c r="F1514" s="166">
        <v>29.04</v>
      </c>
      <c r="G1514" s="162">
        <v>45505</v>
      </c>
      <c r="H1514" s="131">
        <f t="shared" si="69"/>
        <v>45505</v>
      </c>
      <c r="I1514" s="166">
        <f t="shared" si="70"/>
        <v>58.08</v>
      </c>
      <c r="J1514">
        <f t="shared" si="71"/>
        <v>2024</v>
      </c>
    </row>
    <row r="1515" spans="1:10">
      <c r="A1515" t="s">
        <v>396</v>
      </c>
      <c r="B1515" t="s">
        <v>1368</v>
      </c>
      <c r="C1515" t="s">
        <v>87</v>
      </c>
      <c r="D1515">
        <v>1831</v>
      </c>
      <c r="E1515" s="130">
        <v>36</v>
      </c>
      <c r="F1515" s="166">
        <v>2.4300000000000002</v>
      </c>
      <c r="G1515" s="162">
        <v>45505</v>
      </c>
      <c r="H1515" s="131">
        <f t="shared" si="69"/>
        <v>45505</v>
      </c>
      <c r="I1515" s="166">
        <f t="shared" si="70"/>
        <v>87.48</v>
      </c>
      <c r="J1515">
        <f t="shared" si="71"/>
        <v>2024</v>
      </c>
    </row>
    <row r="1516" spans="1:10">
      <c r="A1516" t="s">
        <v>350</v>
      </c>
      <c r="B1516" t="s">
        <v>352</v>
      </c>
      <c r="C1516" t="s">
        <v>87</v>
      </c>
      <c r="D1516">
        <v>1975</v>
      </c>
      <c r="E1516" s="130">
        <v>3</v>
      </c>
      <c r="F1516" s="166">
        <v>79.61</v>
      </c>
      <c r="G1516" s="162">
        <v>45505</v>
      </c>
      <c r="H1516" s="131">
        <f t="shared" si="69"/>
        <v>45505</v>
      </c>
      <c r="I1516" s="166">
        <f t="shared" si="70"/>
        <v>238.82999999999998</v>
      </c>
      <c r="J1516">
        <f t="shared" si="71"/>
        <v>2024</v>
      </c>
    </row>
    <row r="1517" spans="1:10">
      <c r="A1517" t="s">
        <v>350</v>
      </c>
      <c r="B1517" t="s">
        <v>1512</v>
      </c>
      <c r="C1517" t="s">
        <v>87</v>
      </c>
      <c r="D1517">
        <v>1987</v>
      </c>
      <c r="E1517" s="130">
        <v>1</v>
      </c>
      <c r="F1517" s="166">
        <v>47.25</v>
      </c>
      <c r="G1517" s="162">
        <v>45505</v>
      </c>
      <c r="H1517" s="131">
        <f t="shared" si="69"/>
        <v>45505</v>
      </c>
      <c r="I1517" s="166">
        <f t="shared" si="70"/>
        <v>47.25</v>
      </c>
      <c r="J1517">
        <f t="shared" si="71"/>
        <v>2024</v>
      </c>
    </row>
    <row r="1518" spans="1:10">
      <c r="A1518" t="s">
        <v>350</v>
      </c>
      <c r="B1518" t="s">
        <v>1469</v>
      </c>
      <c r="C1518" t="s">
        <v>87</v>
      </c>
      <c r="D1518">
        <v>1939</v>
      </c>
      <c r="E1518" s="130">
        <v>2</v>
      </c>
      <c r="F1518" s="166">
        <v>40.64</v>
      </c>
      <c r="G1518" s="162">
        <v>45505</v>
      </c>
      <c r="H1518" s="131">
        <f t="shared" si="69"/>
        <v>45505</v>
      </c>
      <c r="I1518" s="166">
        <f t="shared" si="70"/>
        <v>81.28</v>
      </c>
      <c r="J1518">
        <f t="shared" si="71"/>
        <v>2024</v>
      </c>
    </row>
    <row r="1519" spans="1:10">
      <c r="A1519" t="s">
        <v>350</v>
      </c>
      <c r="B1519" t="s">
        <v>1518</v>
      </c>
      <c r="C1519" t="s">
        <v>87</v>
      </c>
      <c r="D1519">
        <v>1993</v>
      </c>
      <c r="E1519" s="130">
        <v>1</v>
      </c>
      <c r="F1519" s="166">
        <v>57.96</v>
      </c>
      <c r="G1519" s="162">
        <v>45505</v>
      </c>
      <c r="H1519" s="131">
        <f t="shared" si="69"/>
        <v>45505</v>
      </c>
      <c r="I1519" s="166">
        <f t="shared" si="70"/>
        <v>57.96</v>
      </c>
      <c r="J1519">
        <f t="shared" si="71"/>
        <v>2024</v>
      </c>
    </row>
    <row r="1520" spans="1:10">
      <c r="A1520" t="s">
        <v>350</v>
      </c>
      <c r="B1520" t="s">
        <v>1516</v>
      </c>
      <c r="C1520" t="s">
        <v>87</v>
      </c>
      <c r="D1520">
        <v>1992</v>
      </c>
      <c r="E1520" s="130">
        <v>1</v>
      </c>
      <c r="F1520" s="166">
        <v>46.71</v>
      </c>
      <c r="G1520" s="162">
        <v>45505</v>
      </c>
      <c r="H1520" s="131">
        <f t="shared" si="69"/>
        <v>45505</v>
      </c>
      <c r="I1520" s="166">
        <f t="shared" si="70"/>
        <v>46.71</v>
      </c>
      <c r="J1520">
        <f t="shared" si="71"/>
        <v>2024</v>
      </c>
    </row>
    <row r="1521" spans="1:10">
      <c r="A1521" t="s">
        <v>350</v>
      </c>
      <c r="B1521" t="s">
        <v>1434</v>
      </c>
      <c r="C1521" t="s">
        <v>87</v>
      </c>
      <c r="D1521">
        <v>1903</v>
      </c>
      <c r="E1521" s="130">
        <v>1</v>
      </c>
      <c r="F1521" s="166">
        <v>23.03</v>
      </c>
      <c r="G1521" s="162">
        <v>45505</v>
      </c>
      <c r="H1521" s="131">
        <f t="shared" si="69"/>
        <v>45505</v>
      </c>
      <c r="I1521" s="166">
        <f t="shared" si="70"/>
        <v>23.03</v>
      </c>
      <c r="J1521">
        <f t="shared" si="71"/>
        <v>2024</v>
      </c>
    </row>
    <row r="1522" spans="1:10">
      <c r="A1522" t="s">
        <v>390</v>
      </c>
      <c r="B1522" t="s">
        <v>819</v>
      </c>
      <c r="C1522" t="s">
        <v>87</v>
      </c>
      <c r="D1522">
        <v>6552</v>
      </c>
      <c r="E1522" s="130">
        <v>3</v>
      </c>
      <c r="F1522" s="166">
        <v>4.4000000000000004</v>
      </c>
      <c r="G1522" s="162">
        <v>45505</v>
      </c>
      <c r="H1522" s="131">
        <f t="shared" si="69"/>
        <v>45505</v>
      </c>
      <c r="I1522" s="166">
        <f t="shared" si="70"/>
        <v>13.200000000000001</v>
      </c>
      <c r="J1522">
        <f t="shared" si="71"/>
        <v>2024</v>
      </c>
    </row>
    <row r="1523" spans="1:10">
      <c r="A1523" t="s">
        <v>390</v>
      </c>
      <c r="B1523" t="s">
        <v>816</v>
      </c>
      <c r="C1523" t="s">
        <v>87</v>
      </c>
      <c r="D1523">
        <v>6548</v>
      </c>
      <c r="E1523" s="130">
        <v>9</v>
      </c>
      <c r="F1523" s="166">
        <v>5.24</v>
      </c>
      <c r="G1523" s="162">
        <v>45505</v>
      </c>
      <c r="H1523" s="131">
        <f t="shared" si="69"/>
        <v>45505</v>
      </c>
      <c r="I1523" s="166">
        <f t="shared" si="70"/>
        <v>47.160000000000004</v>
      </c>
      <c r="J1523">
        <f t="shared" si="71"/>
        <v>2024</v>
      </c>
    </row>
    <row r="1524" spans="1:10">
      <c r="A1524" t="s">
        <v>390</v>
      </c>
      <c r="B1524" t="s">
        <v>817</v>
      </c>
      <c r="C1524" t="s">
        <v>87</v>
      </c>
      <c r="D1524">
        <v>6549</v>
      </c>
      <c r="E1524" s="130">
        <v>15</v>
      </c>
      <c r="F1524" s="166">
        <v>2.5299999999999998</v>
      </c>
      <c r="G1524" s="162">
        <v>45505</v>
      </c>
      <c r="H1524" s="131">
        <f t="shared" si="69"/>
        <v>45505</v>
      </c>
      <c r="I1524" s="166">
        <f t="shared" si="70"/>
        <v>37.949999999999996</v>
      </c>
      <c r="J1524">
        <f t="shared" si="71"/>
        <v>2024</v>
      </c>
    </row>
    <row r="1525" spans="1:10">
      <c r="A1525" t="s">
        <v>350</v>
      </c>
      <c r="B1525" t="s">
        <v>1513</v>
      </c>
      <c r="C1525" t="s">
        <v>87</v>
      </c>
      <c r="D1525">
        <v>1988</v>
      </c>
      <c r="E1525" s="130">
        <v>1</v>
      </c>
      <c r="F1525" s="166">
        <v>31.99</v>
      </c>
      <c r="G1525" s="162">
        <v>45505</v>
      </c>
      <c r="H1525" s="131">
        <f t="shared" si="69"/>
        <v>45505</v>
      </c>
      <c r="I1525" s="166">
        <f t="shared" si="70"/>
        <v>31.99</v>
      </c>
      <c r="J1525">
        <f t="shared" si="71"/>
        <v>2024</v>
      </c>
    </row>
    <row r="1526" spans="1:10">
      <c r="A1526" t="s">
        <v>350</v>
      </c>
      <c r="B1526" t="s">
        <v>1525</v>
      </c>
      <c r="C1526" t="s">
        <v>87</v>
      </c>
      <c r="D1526">
        <v>2000</v>
      </c>
      <c r="E1526" s="130">
        <v>3</v>
      </c>
      <c r="F1526" s="166">
        <v>24.32</v>
      </c>
      <c r="G1526" s="162">
        <v>45505</v>
      </c>
      <c r="H1526" s="131">
        <f t="shared" si="69"/>
        <v>45505</v>
      </c>
      <c r="I1526" s="166">
        <f t="shared" si="70"/>
        <v>72.960000000000008</v>
      </c>
      <c r="J1526">
        <f t="shared" si="71"/>
        <v>2024</v>
      </c>
    </row>
    <row r="1527" spans="1:10">
      <c r="A1527" t="s">
        <v>350</v>
      </c>
      <c r="B1527" t="s">
        <v>1440</v>
      </c>
      <c r="C1527" t="s">
        <v>87</v>
      </c>
      <c r="D1527">
        <v>1909</v>
      </c>
      <c r="E1527" s="130">
        <v>1</v>
      </c>
      <c r="F1527" s="166">
        <v>32</v>
      </c>
      <c r="G1527" s="162">
        <v>45505</v>
      </c>
      <c r="H1527" s="131">
        <f t="shared" si="69"/>
        <v>45505</v>
      </c>
      <c r="I1527" s="166">
        <f t="shared" si="70"/>
        <v>32</v>
      </c>
      <c r="J1527">
        <f t="shared" si="71"/>
        <v>2024</v>
      </c>
    </row>
    <row r="1528" spans="1:10">
      <c r="A1528" t="s">
        <v>383</v>
      </c>
      <c r="B1528" t="s">
        <v>820</v>
      </c>
      <c r="C1528" t="s">
        <v>87</v>
      </c>
      <c r="D1528">
        <v>1527</v>
      </c>
      <c r="E1528" s="130">
        <v>6</v>
      </c>
      <c r="F1528" s="166">
        <v>12.73</v>
      </c>
      <c r="G1528" s="162">
        <v>45505</v>
      </c>
      <c r="H1528" s="131">
        <f t="shared" si="69"/>
        <v>45505</v>
      </c>
      <c r="I1528" s="166">
        <f t="shared" si="70"/>
        <v>76.38</v>
      </c>
      <c r="J1528">
        <f t="shared" si="71"/>
        <v>2024</v>
      </c>
    </row>
    <row r="1529" spans="1:10">
      <c r="A1529" t="s">
        <v>403</v>
      </c>
      <c r="B1529" t="s">
        <v>334</v>
      </c>
      <c r="C1529" t="s">
        <v>87</v>
      </c>
      <c r="D1529">
        <v>6583</v>
      </c>
      <c r="E1529" s="130">
        <v>13</v>
      </c>
      <c r="F1529" s="166">
        <v>4.9000000000000004</v>
      </c>
      <c r="G1529" s="162">
        <v>45505</v>
      </c>
      <c r="H1529" s="131">
        <f t="shared" si="69"/>
        <v>45505</v>
      </c>
      <c r="I1529" s="166">
        <f t="shared" si="70"/>
        <v>63.7</v>
      </c>
      <c r="J1529">
        <f t="shared" si="71"/>
        <v>2024</v>
      </c>
    </row>
    <row r="1530" spans="1:10">
      <c r="A1530" t="s">
        <v>403</v>
      </c>
      <c r="B1530" t="s">
        <v>333</v>
      </c>
      <c r="C1530" t="s">
        <v>87</v>
      </c>
      <c r="D1530">
        <v>6582</v>
      </c>
      <c r="E1530" s="130">
        <v>53</v>
      </c>
      <c r="F1530" s="166">
        <v>4.9000000000000004</v>
      </c>
      <c r="G1530" s="162">
        <v>45505</v>
      </c>
      <c r="H1530" s="131">
        <f t="shared" si="69"/>
        <v>45505</v>
      </c>
      <c r="I1530" s="166">
        <f t="shared" si="70"/>
        <v>259.70000000000005</v>
      </c>
      <c r="J1530">
        <f t="shared" si="71"/>
        <v>2024</v>
      </c>
    </row>
    <row r="1531" spans="1:10">
      <c r="A1531" t="s">
        <v>403</v>
      </c>
      <c r="B1531" t="s">
        <v>1329</v>
      </c>
      <c r="C1531" t="s">
        <v>87</v>
      </c>
      <c r="D1531">
        <v>6587</v>
      </c>
      <c r="E1531" s="130">
        <v>2</v>
      </c>
      <c r="F1531" s="166">
        <v>28</v>
      </c>
      <c r="G1531" s="162">
        <v>45505</v>
      </c>
      <c r="H1531" s="131">
        <f t="shared" si="69"/>
        <v>45505</v>
      </c>
      <c r="I1531" s="166">
        <f t="shared" si="70"/>
        <v>56</v>
      </c>
      <c r="J1531">
        <f t="shared" si="71"/>
        <v>2024</v>
      </c>
    </row>
    <row r="1532" spans="1:10">
      <c r="A1532" t="s">
        <v>403</v>
      </c>
      <c r="B1532" t="s">
        <v>1331</v>
      </c>
      <c r="C1532" t="s">
        <v>87</v>
      </c>
      <c r="D1532">
        <v>6588</v>
      </c>
      <c r="E1532" s="130">
        <v>4</v>
      </c>
      <c r="F1532" s="166">
        <v>18</v>
      </c>
      <c r="G1532" s="162">
        <v>45505</v>
      </c>
      <c r="H1532" s="131">
        <f t="shared" si="69"/>
        <v>45505</v>
      </c>
      <c r="I1532" s="166">
        <f t="shared" si="70"/>
        <v>72</v>
      </c>
      <c r="J1532">
        <f t="shared" si="71"/>
        <v>2024</v>
      </c>
    </row>
    <row r="1533" spans="1:10">
      <c r="A1533" t="s">
        <v>313</v>
      </c>
      <c r="B1533" t="s">
        <v>1224</v>
      </c>
      <c r="C1533" t="s">
        <v>87</v>
      </c>
      <c r="D1533">
        <v>1271</v>
      </c>
      <c r="E1533" s="130">
        <v>10</v>
      </c>
      <c r="F1533" s="166">
        <v>9.0299999999999994</v>
      </c>
      <c r="G1533" s="162">
        <v>45505</v>
      </c>
      <c r="H1533" s="131">
        <f t="shared" si="69"/>
        <v>45505</v>
      </c>
      <c r="I1533" s="166">
        <f t="shared" si="70"/>
        <v>90.3</v>
      </c>
      <c r="J1533">
        <f t="shared" si="71"/>
        <v>2024</v>
      </c>
    </row>
    <row r="1534" spans="1:10">
      <c r="A1534" t="s">
        <v>313</v>
      </c>
      <c r="B1534" t="s">
        <v>1223</v>
      </c>
      <c r="C1534" t="s">
        <v>87</v>
      </c>
      <c r="D1534">
        <v>1270</v>
      </c>
      <c r="E1534" s="130">
        <v>20</v>
      </c>
      <c r="F1534" s="166">
        <v>9.68</v>
      </c>
      <c r="G1534" s="162">
        <v>45505</v>
      </c>
      <c r="H1534" s="131">
        <f t="shared" si="69"/>
        <v>45505</v>
      </c>
      <c r="I1534" s="166">
        <f t="shared" si="70"/>
        <v>193.6</v>
      </c>
      <c r="J1534">
        <f t="shared" si="71"/>
        <v>2024</v>
      </c>
    </row>
    <row r="1535" spans="1:10">
      <c r="A1535" t="s">
        <v>313</v>
      </c>
      <c r="B1535" t="s">
        <v>1222</v>
      </c>
      <c r="C1535" t="s">
        <v>87</v>
      </c>
      <c r="D1535">
        <v>1269</v>
      </c>
      <c r="E1535" s="130">
        <v>2</v>
      </c>
      <c r="F1535" s="166">
        <v>7.25</v>
      </c>
      <c r="G1535" s="162">
        <v>45505</v>
      </c>
      <c r="H1535" s="131">
        <f t="shared" si="69"/>
        <v>45505</v>
      </c>
      <c r="I1535" s="166">
        <f t="shared" si="70"/>
        <v>14.5</v>
      </c>
      <c r="J1535">
        <f t="shared" si="71"/>
        <v>2024</v>
      </c>
    </row>
    <row r="1536" spans="1:10">
      <c r="A1536" t="s">
        <v>313</v>
      </c>
      <c r="B1536" t="s">
        <v>124</v>
      </c>
      <c r="C1536" t="s">
        <v>87</v>
      </c>
      <c r="D1536">
        <v>1112</v>
      </c>
      <c r="E1536" s="130">
        <v>1</v>
      </c>
      <c r="F1536" s="166">
        <v>90.37</v>
      </c>
      <c r="G1536" s="162">
        <v>45505</v>
      </c>
      <c r="H1536" s="131">
        <f t="shared" si="69"/>
        <v>45505</v>
      </c>
      <c r="I1536" s="166">
        <f t="shared" si="70"/>
        <v>90.37</v>
      </c>
      <c r="J1536">
        <f t="shared" si="71"/>
        <v>2024</v>
      </c>
    </row>
    <row r="1537" spans="1:10">
      <c r="A1537" t="s">
        <v>313</v>
      </c>
      <c r="B1537" t="s">
        <v>1180</v>
      </c>
      <c r="C1537" t="s">
        <v>87</v>
      </c>
      <c r="D1537">
        <v>6067</v>
      </c>
      <c r="E1537" s="130">
        <v>1</v>
      </c>
      <c r="F1537" s="166">
        <v>5.09</v>
      </c>
      <c r="G1537" s="162">
        <v>45505</v>
      </c>
      <c r="H1537" s="131">
        <f t="shared" si="69"/>
        <v>45505</v>
      </c>
      <c r="I1537" s="166">
        <f t="shared" si="70"/>
        <v>5.09</v>
      </c>
      <c r="J1537">
        <f t="shared" si="71"/>
        <v>2024</v>
      </c>
    </row>
    <row r="1538" spans="1:10">
      <c r="A1538" t="s">
        <v>313</v>
      </c>
      <c r="B1538" t="s">
        <v>1131</v>
      </c>
      <c r="C1538" t="s">
        <v>87</v>
      </c>
      <c r="D1538">
        <v>1185</v>
      </c>
      <c r="E1538" s="130">
        <v>1</v>
      </c>
      <c r="F1538" s="166">
        <v>45.68</v>
      </c>
      <c r="G1538" s="162">
        <v>45505</v>
      </c>
      <c r="H1538" s="131">
        <f t="shared" ref="H1538:H1601" si="72">DATE(YEAR(G1538),MONTH(G1538),1)</f>
        <v>45505</v>
      </c>
      <c r="I1538" s="166">
        <f t="shared" ref="I1538:I1601" si="73">E1538*F1538</f>
        <v>45.68</v>
      </c>
      <c r="J1538">
        <f t="shared" ref="J1538:J1601" si="74">YEAR(G1538)</f>
        <v>2024</v>
      </c>
    </row>
    <row r="1539" spans="1:10">
      <c r="A1539" t="s">
        <v>313</v>
      </c>
      <c r="B1539" t="s">
        <v>1125</v>
      </c>
      <c r="C1539" t="s">
        <v>87</v>
      </c>
      <c r="D1539">
        <v>1179</v>
      </c>
      <c r="E1539" s="130">
        <v>0.5</v>
      </c>
      <c r="F1539" s="166">
        <v>25.25</v>
      </c>
      <c r="G1539" s="162">
        <v>45505</v>
      </c>
      <c r="H1539" s="131">
        <f t="shared" si="72"/>
        <v>45505</v>
      </c>
      <c r="I1539" s="166">
        <f t="shared" si="73"/>
        <v>12.625</v>
      </c>
      <c r="J1539">
        <f t="shared" si="74"/>
        <v>2024</v>
      </c>
    </row>
    <row r="1540" spans="1:10">
      <c r="A1540" t="s">
        <v>313</v>
      </c>
      <c r="B1540" t="s">
        <v>1160</v>
      </c>
      <c r="C1540" t="s">
        <v>87</v>
      </c>
      <c r="D1540">
        <v>1212</v>
      </c>
      <c r="E1540" s="130">
        <v>1</v>
      </c>
      <c r="F1540" s="166">
        <v>59.6</v>
      </c>
      <c r="G1540" s="162">
        <v>45505</v>
      </c>
      <c r="H1540" s="131">
        <f t="shared" si="72"/>
        <v>45505</v>
      </c>
      <c r="I1540" s="166">
        <f t="shared" si="73"/>
        <v>59.6</v>
      </c>
      <c r="J1540">
        <f t="shared" si="74"/>
        <v>2024</v>
      </c>
    </row>
    <row r="1541" spans="1:10">
      <c r="A1541" t="s">
        <v>313</v>
      </c>
      <c r="B1541" t="s">
        <v>1101</v>
      </c>
      <c r="C1541" t="s">
        <v>87</v>
      </c>
      <c r="D1541">
        <v>1157</v>
      </c>
      <c r="E1541" s="130">
        <v>1</v>
      </c>
      <c r="F1541" s="166">
        <v>10.68</v>
      </c>
      <c r="G1541" s="162">
        <v>45505</v>
      </c>
      <c r="H1541" s="131">
        <f t="shared" si="72"/>
        <v>45505</v>
      </c>
      <c r="I1541" s="166">
        <f t="shared" si="73"/>
        <v>10.68</v>
      </c>
      <c r="J1541">
        <f t="shared" si="74"/>
        <v>2024</v>
      </c>
    </row>
    <row r="1542" spans="1:10">
      <c r="A1542" t="s">
        <v>119</v>
      </c>
      <c r="B1542" t="s">
        <v>140</v>
      </c>
      <c r="C1542" t="s">
        <v>87</v>
      </c>
      <c r="D1542">
        <v>2117</v>
      </c>
      <c r="E1542" s="130">
        <v>1</v>
      </c>
      <c r="F1542" s="166">
        <v>25.04</v>
      </c>
      <c r="G1542" s="162">
        <v>45505</v>
      </c>
      <c r="H1542" s="131">
        <f t="shared" si="72"/>
        <v>45505</v>
      </c>
      <c r="I1542" s="166">
        <f t="shared" si="73"/>
        <v>25.04</v>
      </c>
      <c r="J1542">
        <f t="shared" si="74"/>
        <v>2024</v>
      </c>
    </row>
    <row r="1543" spans="1:10">
      <c r="A1543" t="s">
        <v>119</v>
      </c>
      <c r="B1543" t="s">
        <v>138</v>
      </c>
      <c r="C1543" t="s">
        <v>87</v>
      </c>
      <c r="D1543">
        <v>2120</v>
      </c>
      <c r="E1543" s="130">
        <v>2</v>
      </c>
      <c r="F1543" s="166">
        <v>8.6999999999999993</v>
      </c>
      <c r="G1543" s="162">
        <v>45505</v>
      </c>
      <c r="H1543" s="131">
        <f t="shared" si="72"/>
        <v>45505</v>
      </c>
      <c r="I1543" s="166">
        <f t="shared" si="73"/>
        <v>17.399999999999999</v>
      </c>
      <c r="J1543">
        <f t="shared" si="74"/>
        <v>2024</v>
      </c>
    </row>
    <row r="1544" spans="1:10">
      <c r="A1544" t="s">
        <v>119</v>
      </c>
      <c r="B1544" t="s">
        <v>523</v>
      </c>
      <c r="C1544" t="s">
        <v>87</v>
      </c>
      <c r="D1544">
        <v>1050</v>
      </c>
      <c r="E1544" s="130">
        <v>2</v>
      </c>
      <c r="F1544" s="166">
        <v>7.71</v>
      </c>
      <c r="G1544" s="162">
        <v>45505</v>
      </c>
      <c r="H1544" s="131">
        <f t="shared" si="72"/>
        <v>45505</v>
      </c>
      <c r="I1544" s="166">
        <f t="shared" si="73"/>
        <v>15.42</v>
      </c>
      <c r="J1544">
        <f t="shared" si="74"/>
        <v>2024</v>
      </c>
    </row>
    <row r="1545" spans="1:10">
      <c r="A1545" t="s">
        <v>119</v>
      </c>
      <c r="B1545" t="s">
        <v>539</v>
      </c>
      <c r="C1545" t="s">
        <v>87</v>
      </c>
      <c r="D1545">
        <v>2079</v>
      </c>
      <c r="E1545" s="130">
        <v>1</v>
      </c>
      <c r="F1545" s="166">
        <v>7.13</v>
      </c>
      <c r="G1545" s="162">
        <v>45505</v>
      </c>
      <c r="H1545" s="131">
        <f t="shared" si="72"/>
        <v>45505</v>
      </c>
      <c r="I1545" s="166">
        <f t="shared" si="73"/>
        <v>7.13</v>
      </c>
      <c r="J1545">
        <f t="shared" si="74"/>
        <v>2024</v>
      </c>
    </row>
    <row r="1546" spans="1:10">
      <c r="A1546" t="s">
        <v>119</v>
      </c>
      <c r="B1546" t="s">
        <v>144</v>
      </c>
      <c r="C1546" t="s">
        <v>87</v>
      </c>
      <c r="D1546">
        <v>1061</v>
      </c>
      <c r="E1546" s="130">
        <v>8</v>
      </c>
      <c r="F1546" s="166">
        <v>3.08</v>
      </c>
      <c r="G1546" s="162">
        <v>45505</v>
      </c>
      <c r="H1546" s="131">
        <f t="shared" si="72"/>
        <v>45505</v>
      </c>
      <c r="I1546" s="166">
        <f t="shared" si="73"/>
        <v>24.64</v>
      </c>
      <c r="J1546">
        <f t="shared" si="74"/>
        <v>2024</v>
      </c>
    </row>
    <row r="1547" spans="1:10">
      <c r="A1547" t="s">
        <v>119</v>
      </c>
      <c r="B1547" t="s">
        <v>860</v>
      </c>
      <c r="C1547" t="s">
        <v>87</v>
      </c>
      <c r="D1547">
        <v>6545</v>
      </c>
      <c r="E1547" s="130">
        <v>25</v>
      </c>
      <c r="F1547" s="166">
        <v>23.07</v>
      </c>
      <c r="G1547" s="162">
        <v>45505</v>
      </c>
      <c r="H1547" s="131">
        <f t="shared" si="72"/>
        <v>45505</v>
      </c>
      <c r="I1547" s="166">
        <f t="shared" si="73"/>
        <v>576.75</v>
      </c>
      <c r="J1547">
        <f t="shared" si="74"/>
        <v>2024</v>
      </c>
    </row>
    <row r="1548" spans="1:10">
      <c r="A1548" t="s">
        <v>119</v>
      </c>
      <c r="B1548" t="s">
        <v>552</v>
      </c>
      <c r="C1548" t="s">
        <v>87</v>
      </c>
      <c r="D1548">
        <v>6430</v>
      </c>
      <c r="E1548" s="130">
        <v>4</v>
      </c>
      <c r="F1548" s="166">
        <v>19</v>
      </c>
      <c r="G1548" s="162">
        <v>45505</v>
      </c>
      <c r="H1548" s="131">
        <f t="shared" si="72"/>
        <v>45505</v>
      </c>
      <c r="I1548" s="166">
        <f t="shared" si="73"/>
        <v>76</v>
      </c>
      <c r="J1548">
        <f t="shared" si="74"/>
        <v>2024</v>
      </c>
    </row>
    <row r="1549" spans="1:10">
      <c r="A1549" t="s">
        <v>119</v>
      </c>
      <c r="B1549" t="s">
        <v>606</v>
      </c>
      <c r="C1549" t="s">
        <v>87</v>
      </c>
      <c r="D1549">
        <v>2082</v>
      </c>
      <c r="E1549" s="130">
        <v>3</v>
      </c>
      <c r="F1549" s="166">
        <v>13.91</v>
      </c>
      <c r="G1549" s="162">
        <v>45505</v>
      </c>
      <c r="H1549" s="131">
        <f t="shared" si="72"/>
        <v>45505</v>
      </c>
      <c r="I1549" s="166">
        <f t="shared" si="73"/>
        <v>41.730000000000004</v>
      </c>
      <c r="J1549">
        <f t="shared" si="74"/>
        <v>2024</v>
      </c>
    </row>
    <row r="1550" spans="1:10">
      <c r="A1550" t="s">
        <v>313</v>
      </c>
      <c r="B1550" t="s">
        <v>1205</v>
      </c>
      <c r="C1550" t="s">
        <v>87</v>
      </c>
      <c r="D1550">
        <v>6066</v>
      </c>
      <c r="E1550" s="130">
        <v>0.8</v>
      </c>
      <c r="F1550" s="166">
        <v>8.1</v>
      </c>
      <c r="G1550" s="162">
        <v>45505</v>
      </c>
      <c r="H1550" s="131">
        <f t="shared" si="72"/>
        <v>45505</v>
      </c>
      <c r="I1550" s="166">
        <f t="shared" si="73"/>
        <v>6.48</v>
      </c>
      <c r="J1550">
        <f t="shared" si="74"/>
        <v>2024</v>
      </c>
    </row>
    <row r="1551" spans="1:10">
      <c r="A1551" t="s">
        <v>119</v>
      </c>
      <c r="B1551" t="s">
        <v>179</v>
      </c>
      <c r="C1551" t="s">
        <v>87</v>
      </c>
      <c r="D1551">
        <v>2092</v>
      </c>
      <c r="E1551" s="130">
        <v>1</v>
      </c>
      <c r="F1551" s="166">
        <v>6.64</v>
      </c>
      <c r="G1551" s="162">
        <v>45505</v>
      </c>
      <c r="H1551" s="131">
        <f t="shared" si="72"/>
        <v>45505</v>
      </c>
      <c r="I1551" s="166">
        <f t="shared" si="73"/>
        <v>6.64</v>
      </c>
      <c r="J1551">
        <f t="shared" si="74"/>
        <v>2024</v>
      </c>
    </row>
    <row r="1552" spans="1:10">
      <c r="A1552" t="s">
        <v>119</v>
      </c>
      <c r="B1552" t="s">
        <v>180</v>
      </c>
      <c r="C1552" t="s">
        <v>87</v>
      </c>
      <c r="D1552">
        <v>2091</v>
      </c>
      <c r="E1552" s="130">
        <v>2</v>
      </c>
      <c r="F1552" s="166">
        <v>7.13</v>
      </c>
      <c r="G1552" s="162">
        <v>45505</v>
      </c>
      <c r="H1552" s="131">
        <f t="shared" si="72"/>
        <v>45505</v>
      </c>
      <c r="I1552" s="166">
        <f t="shared" si="73"/>
        <v>14.26</v>
      </c>
      <c r="J1552">
        <f t="shared" si="74"/>
        <v>2024</v>
      </c>
    </row>
    <row r="1553" spans="1:10">
      <c r="A1553" t="s">
        <v>119</v>
      </c>
      <c r="B1553" t="s">
        <v>632</v>
      </c>
      <c r="C1553" t="s">
        <v>87</v>
      </c>
      <c r="D1553">
        <v>1096</v>
      </c>
      <c r="E1553" s="130">
        <v>4.4000000000000004</v>
      </c>
      <c r="F1553" s="166">
        <v>5.44</v>
      </c>
      <c r="G1553" s="162">
        <v>45505</v>
      </c>
      <c r="H1553" s="131">
        <f t="shared" si="72"/>
        <v>45505</v>
      </c>
      <c r="I1553" s="166">
        <f t="shared" si="73"/>
        <v>23.936000000000003</v>
      </c>
      <c r="J1553">
        <f t="shared" si="74"/>
        <v>2024</v>
      </c>
    </row>
    <row r="1554" spans="1:10">
      <c r="A1554" t="s">
        <v>119</v>
      </c>
      <c r="B1554" t="s">
        <v>511</v>
      </c>
      <c r="C1554" t="s">
        <v>87</v>
      </c>
      <c r="D1554">
        <v>1335</v>
      </c>
      <c r="E1554" s="130">
        <v>4</v>
      </c>
      <c r="F1554" s="166">
        <v>15.53</v>
      </c>
      <c r="G1554" s="162">
        <v>45505</v>
      </c>
      <c r="H1554" s="131">
        <f t="shared" si="72"/>
        <v>45505</v>
      </c>
      <c r="I1554" s="166">
        <f t="shared" si="73"/>
        <v>62.12</v>
      </c>
      <c r="J1554">
        <f t="shared" si="74"/>
        <v>2024</v>
      </c>
    </row>
    <row r="1555" spans="1:10">
      <c r="A1555" t="s">
        <v>400</v>
      </c>
      <c r="B1555" t="s">
        <v>410</v>
      </c>
      <c r="C1555" t="s">
        <v>87</v>
      </c>
      <c r="D1555">
        <v>6554</v>
      </c>
      <c r="E1555" s="130">
        <v>26</v>
      </c>
      <c r="F1555" s="166">
        <v>4.5</v>
      </c>
      <c r="G1555" s="162">
        <v>45505</v>
      </c>
      <c r="H1555" s="131">
        <f t="shared" si="72"/>
        <v>45505</v>
      </c>
      <c r="I1555" s="166">
        <f t="shared" si="73"/>
        <v>117</v>
      </c>
      <c r="J1555">
        <f t="shared" si="74"/>
        <v>2024</v>
      </c>
    </row>
    <row r="1556" spans="1:10">
      <c r="A1556" t="s">
        <v>119</v>
      </c>
      <c r="B1556" t="s">
        <v>185</v>
      </c>
      <c r="C1556" t="s">
        <v>87</v>
      </c>
      <c r="D1556">
        <v>2112</v>
      </c>
      <c r="E1556" s="130">
        <v>10</v>
      </c>
      <c r="F1556" s="166">
        <v>3.55</v>
      </c>
      <c r="G1556" s="162">
        <v>45505</v>
      </c>
      <c r="H1556" s="131">
        <f t="shared" si="72"/>
        <v>45505</v>
      </c>
      <c r="I1556" s="166">
        <f t="shared" si="73"/>
        <v>35.5</v>
      </c>
      <c r="J1556">
        <f t="shared" si="74"/>
        <v>2024</v>
      </c>
    </row>
    <row r="1557" spans="1:10">
      <c r="A1557" t="s">
        <v>119</v>
      </c>
      <c r="B1557" t="s">
        <v>135</v>
      </c>
      <c r="C1557" t="s">
        <v>87</v>
      </c>
      <c r="D1557">
        <v>1049</v>
      </c>
      <c r="E1557" s="130">
        <v>6</v>
      </c>
      <c r="F1557" s="166">
        <v>6.15</v>
      </c>
      <c r="G1557" s="162">
        <v>45505</v>
      </c>
      <c r="H1557" s="131">
        <f t="shared" si="72"/>
        <v>45505</v>
      </c>
      <c r="I1557" s="166">
        <f t="shared" si="73"/>
        <v>36.900000000000006</v>
      </c>
      <c r="J1557">
        <f t="shared" si="74"/>
        <v>2024</v>
      </c>
    </row>
    <row r="1558" spans="1:10">
      <c r="A1558" t="s">
        <v>393</v>
      </c>
      <c r="B1558" t="s">
        <v>925</v>
      </c>
      <c r="C1558" t="s">
        <v>87</v>
      </c>
      <c r="D1558">
        <v>6555</v>
      </c>
      <c r="E1558" s="130">
        <v>2</v>
      </c>
      <c r="F1558" s="166">
        <v>56.55</v>
      </c>
      <c r="G1558" s="162">
        <v>45505</v>
      </c>
      <c r="H1558" s="131">
        <f t="shared" si="72"/>
        <v>45505</v>
      </c>
      <c r="I1558" s="166">
        <f t="shared" si="73"/>
        <v>113.1</v>
      </c>
      <c r="J1558">
        <f t="shared" si="74"/>
        <v>2024</v>
      </c>
    </row>
    <row r="1559" spans="1:10">
      <c r="A1559" t="s">
        <v>119</v>
      </c>
      <c r="B1559" t="s">
        <v>597</v>
      </c>
      <c r="C1559" t="s">
        <v>87</v>
      </c>
      <c r="D1559">
        <v>1076</v>
      </c>
      <c r="E1559" s="130">
        <v>0.5</v>
      </c>
      <c r="F1559" s="166">
        <v>10.35</v>
      </c>
      <c r="G1559" s="162">
        <v>45505</v>
      </c>
      <c r="H1559" s="131">
        <f t="shared" si="72"/>
        <v>45505</v>
      </c>
      <c r="I1559" s="166">
        <f t="shared" si="73"/>
        <v>5.1749999999999998</v>
      </c>
      <c r="J1559">
        <f t="shared" si="74"/>
        <v>2024</v>
      </c>
    </row>
    <row r="1560" spans="1:10">
      <c r="A1560" t="s">
        <v>118</v>
      </c>
      <c r="B1560" t="s">
        <v>978</v>
      </c>
      <c r="C1560" t="s">
        <v>87</v>
      </c>
      <c r="D1560">
        <v>1659</v>
      </c>
      <c r="E1560" s="130">
        <v>0.5</v>
      </c>
      <c r="F1560" s="166">
        <v>33.89</v>
      </c>
      <c r="G1560" s="162">
        <v>45505</v>
      </c>
      <c r="H1560" s="131">
        <f t="shared" si="72"/>
        <v>45505</v>
      </c>
      <c r="I1560" s="166">
        <f t="shared" si="73"/>
        <v>16.945</v>
      </c>
      <c r="J1560">
        <f t="shared" si="74"/>
        <v>2024</v>
      </c>
    </row>
    <row r="1561" spans="1:10">
      <c r="A1561" t="s">
        <v>118</v>
      </c>
      <c r="B1561" t="s">
        <v>982</v>
      </c>
      <c r="C1561" t="s">
        <v>87</v>
      </c>
      <c r="D1561">
        <v>1663</v>
      </c>
      <c r="E1561" s="130">
        <v>0.6</v>
      </c>
      <c r="F1561" s="166">
        <v>55.53</v>
      </c>
      <c r="G1561" s="162">
        <v>45505</v>
      </c>
      <c r="H1561" s="131">
        <f t="shared" si="72"/>
        <v>45505</v>
      </c>
      <c r="I1561" s="166">
        <f t="shared" si="73"/>
        <v>33.317999999999998</v>
      </c>
      <c r="J1561">
        <f t="shared" si="74"/>
        <v>2024</v>
      </c>
    </row>
    <row r="1562" spans="1:10">
      <c r="A1562" t="s">
        <v>118</v>
      </c>
      <c r="B1562" t="s">
        <v>980</v>
      </c>
      <c r="C1562" t="s">
        <v>87</v>
      </c>
      <c r="D1562">
        <v>1661</v>
      </c>
      <c r="E1562" s="130">
        <v>0.6</v>
      </c>
      <c r="F1562" s="166">
        <v>55.53</v>
      </c>
      <c r="G1562" s="162">
        <v>45505</v>
      </c>
      <c r="H1562" s="131">
        <f t="shared" si="72"/>
        <v>45505</v>
      </c>
      <c r="I1562" s="166">
        <f t="shared" si="73"/>
        <v>33.317999999999998</v>
      </c>
      <c r="J1562">
        <f t="shared" si="74"/>
        <v>2024</v>
      </c>
    </row>
    <row r="1563" spans="1:10">
      <c r="A1563" t="s">
        <v>313</v>
      </c>
      <c r="B1563" t="s">
        <v>1227</v>
      </c>
      <c r="C1563" t="s">
        <v>87</v>
      </c>
      <c r="D1563">
        <v>1274</v>
      </c>
      <c r="E1563" s="130">
        <v>3</v>
      </c>
      <c r="F1563" s="166">
        <v>8.0299999999999994</v>
      </c>
      <c r="G1563" s="162">
        <v>45505</v>
      </c>
      <c r="H1563" s="131">
        <f t="shared" si="72"/>
        <v>45505</v>
      </c>
      <c r="I1563" s="166">
        <f t="shared" si="73"/>
        <v>24.089999999999996</v>
      </c>
      <c r="J1563">
        <f t="shared" si="74"/>
        <v>2024</v>
      </c>
    </row>
    <row r="1564" spans="1:10">
      <c r="A1564" t="s">
        <v>313</v>
      </c>
      <c r="B1564" t="s">
        <v>1104</v>
      </c>
      <c r="C1564" t="s">
        <v>87</v>
      </c>
      <c r="D1564">
        <v>1160</v>
      </c>
      <c r="E1564" s="130">
        <v>1</v>
      </c>
      <c r="F1564" s="166">
        <v>7.87</v>
      </c>
      <c r="G1564" s="162">
        <v>45505</v>
      </c>
      <c r="H1564" s="131">
        <f t="shared" si="72"/>
        <v>45505</v>
      </c>
      <c r="I1564" s="166">
        <f t="shared" si="73"/>
        <v>7.87</v>
      </c>
      <c r="J1564">
        <f t="shared" si="74"/>
        <v>2024</v>
      </c>
    </row>
    <row r="1565" spans="1:10">
      <c r="A1565" t="s">
        <v>119</v>
      </c>
      <c r="B1565" t="s">
        <v>166</v>
      </c>
      <c r="C1565" t="s">
        <v>87</v>
      </c>
      <c r="D1565">
        <v>3621</v>
      </c>
      <c r="E1565" s="130">
        <v>3</v>
      </c>
      <c r="F1565" s="166">
        <v>5.9</v>
      </c>
      <c r="G1565" s="162">
        <v>45505</v>
      </c>
      <c r="H1565" s="131">
        <f t="shared" si="72"/>
        <v>45505</v>
      </c>
      <c r="I1565" s="166">
        <f t="shared" si="73"/>
        <v>17.700000000000003</v>
      </c>
      <c r="J1565">
        <f t="shared" si="74"/>
        <v>2024</v>
      </c>
    </row>
    <row r="1566" spans="1:10">
      <c r="A1566" t="s">
        <v>119</v>
      </c>
      <c r="B1566" t="s">
        <v>454</v>
      </c>
      <c r="C1566" t="s">
        <v>87</v>
      </c>
      <c r="D1566">
        <v>1037</v>
      </c>
      <c r="E1566" s="130">
        <v>1</v>
      </c>
      <c r="F1566" s="166">
        <v>16.12</v>
      </c>
      <c r="G1566" s="162">
        <v>45505</v>
      </c>
      <c r="H1566" s="131">
        <f t="shared" si="72"/>
        <v>45505</v>
      </c>
      <c r="I1566" s="166">
        <f t="shared" si="73"/>
        <v>16.12</v>
      </c>
      <c r="J1566">
        <f t="shared" si="74"/>
        <v>2024</v>
      </c>
    </row>
    <row r="1567" spans="1:10">
      <c r="A1567" t="s">
        <v>313</v>
      </c>
      <c r="B1567" t="s">
        <v>1257</v>
      </c>
      <c r="C1567" t="s">
        <v>87</v>
      </c>
      <c r="D1567">
        <v>1308</v>
      </c>
      <c r="E1567" s="130">
        <v>17</v>
      </c>
      <c r="F1567" s="166">
        <v>2.98</v>
      </c>
      <c r="G1567" s="162">
        <v>45505</v>
      </c>
      <c r="H1567" s="131">
        <f t="shared" si="72"/>
        <v>45505</v>
      </c>
      <c r="I1567" s="166">
        <f t="shared" si="73"/>
        <v>50.66</v>
      </c>
      <c r="J1567">
        <f t="shared" si="74"/>
        <v>2024</v>
      </c>
    </row>
    <row r="1568" spans="1:10">
      <c r="A1568" t="s">
        <v>119</v>
      </c>
      <c r="B1568" t="s">
        <v>484</v>
      </c>
      <c r="C1568" t="s">
        <v>87</v>
      </c>
      <c r="D1568">
        <v>6574</v>
      </c>
      <c r="E1568" s="130">
        <v>2</v>
      </c>
      <c r="F1568" s="166">
        <v>89.24</v>
      </c>
      <c r="G1568" s="162">
        <v>45505</v>
      </c>
      <c r="H1568" s="131">
        <f t="shared" si="72"/>
        <v>45505</v>
      </c>
      <c r="I1568" s="166">
        <f t="shared" si="73"/>
        <v>178.48</v>
      </c>
      <c r="J1568">
        <f t="shared" si="74"/>
        <v>2024</v>
      </c>
    </row>
    <row r="1569" spans="1:10">
      <c r="A1569" t="s">
        <v>119</v>
      </c>
      <c r="B1569" t="s">
        <v>486</v>
      </c>
      <c r="C1569" t="s">
        <v>87</v>
      </c>
      <c r="D1569">
        <v>2100</v>
      </c>
      <c r="E1569" s="130">
        <v>2</v>
      </c>
      <c r="F1569" s="166">
        <v>38.72</v>
      </c>
      <c r="G1569" s="162">
        <v>45505</v>
      </c>
      <c r="H1569" s="131">
        <f t="shared" si="72"/>
        <v>45505</v>
      </c>
      <c r="I1569" s="166">
        <f t="shared" si="73"/>
        <v>77.44</v>
      </c>
      <c r="J1569">
        <f t="shared" si="74"/>
        <v>2024</v>
      </c>
    </row>
    <row r="1570" spans="1:10">
      <c r="A1570" t="s">
        <v>119</v>
      </c>
      <c r="B1570" t="s">
        <v>485</v>
      </c>
      <c r="C1570" t="s">
        <v>87</v>
      </c>
      <c r="D1570">
        <v>2706</v>
      </c>
      <c r="E1570" s="130">
        <v>2</v>
      </c>
      <c r="F1570" s="166">
        <v>42.71</v>
      </c>
      <c r="G1570" s="162">
        <v>45505</v>
      </c>
      <c r="H1570" s="131">
        <f t="shared" si="72"/>
        <v>45505</v>
      </c>
      <c r="I1570" s="166">
        <f t="shared" si="73"/>
        <v>85.42</v>
      </c>
      <c r="J1570">
        <f t="shared" si="74"/>
        <v>2024</v>
      </c>
    </row>
    <row r="1571" spans="1:10">
      <c r="A1571" t="s">
        <v>119</v>
      </c>
      <c r="B1571" t="s">
        <v>482</v>
      </c>
      <c r="C1571" t="s">
        <v>87</v>
      </c>
      <c r="D1571">
        <v>6438</v>
      </c>
      <c r="E1571" s="130">
        <v>0.7</v>
      </c>
      <c r="F1571" s="166">
        <v>7.95</v>
      </c>
      <c r="G1571" s="162">
        <v>45505</v>
      </c>
      <c r="H1571" s="131">
        <f t="shared" si="72"/>
        <v>45505</v>
      </c>
      <c r="I1571" s="166">
        <f t="shared" si="73"/>
        <v>5.5649999999999995</v>
      </c>
      <c r="J1571">
        <f t="shared" si="74"/>
        <v>2024</v>
      </c>
    </row>
    <row r="1572" spans="1:10">
      <c r="A1572" t="s">
        <v>313</v>
      </c>
      <c r="B1572" t="s">
        <v>1080</v>
      </c>
      <c r="C1572" t="s">
        <v>87</v>
      </c>
      <c r="D1572">
        <v>1142</v>
      </c>
      <c r="E1572" s="130">
        <v>7</v>
      </c>
      <c r="F1572" s="166">
        <v>3.7</v>
      </c>
      <c r="G1572" s="162">
        <v>45505</v>
      </c>
      <c r="H1572" s="131">
        <f t="shared" si="72"/>
        <v>45505</v>
      </c>
      <c r="I1572" s="166">
        <f t="shared" si="73"/>
        <v>25.900000000000002</v>
      </c>
      <c r="J1572">
        <f t="shared" si="74"/>
        <v>2024</v>
      </c>
    </row>
    <row r="1573" spans="1:10">
      <c r="A1573" t="s">
        <v>313</v>
      </c>
      <c r="B1573" t="s">
        <v>1081</v>
      </c>
      <c r="C1573" t="s">
        <v>87</v>
      </c>
      <c r="D1573">
        <v>1143</v>
      </c>
      <c r="E1573" s="130">
        <v>7</v>
      </c>
      <c r="F1573" s="166">
        <v>3.62</v>
      </c>
      <c r="G1573" s="162">
        <v>45505</v>
      </c>
      <c r="H1573" s="131">
        <f t="shared" si="72"/>
        <v>45505</v>
      </c>
      <c r="I1573" s="166">
        <f t="shared" si="73"/>
        <v>25.34</v>
      </c>
      <c r="J1573">
        <f t="shared" si="74"/>
        <v>2024</v>
      </c>
    </row>
    <row r="1574" spans="1:10">
      <c r="A1574" t="s">
        <v>313</v>
      </c>
      <c r="B1574" t="s">
        <v>1116</v>
      </c>
      <c r="C1574" t="s">
        <v>87</v>
      </c>
      <c r="D1574">
        <v>1171</v>
      </c>
      <c r="E1574" s="130">
        <v>2</v>
      </c>
      <c r="F1574" s="166">
        <v>2.65</v>
      </c>
      <c r="G1574" s="162">
        <v>45505</v>
      </c>
      <c r="H1574" s="131">
        <f t="shared" si="72"/>
        <v>45505</v>
      </c>
      <c r="I1574" s="166">
        <f t="shared" si="73"/>
        <v>5.3</v>
      </c>
      <c r="J1574">
        <f t="shared" si="74"/>
        <v>2024</v>
      </c>
    </row>
    <row r="1575" spans="1:10">
      <c r="A1575" t="s">
        <v>119</v>
      </c>
      <c r="B1575" t="s">
        <v>556</v>
      </c>
      <c r="C1575" t="s">
        <v>87</v>
      </c>
      <c r="D1575">
        <v>1063</v>
      </c>
      <c r="E1575" s="130">
        <v>10</v>
      </c>
      <c r="F1575" s="166">
        <v>13.78</v>
      </c>
      <c r="G1575" s="162">
        <v>45505</v>
      </c>
      <c r="H1575" s="131">
        <f t="shared" si="72"/>
        <v>45505</v>
      </c>
      <c r="I1575" s="166">
        <f t="shared" si="73"/>
        <v>137.79999999999998</v>
      </c>
      <c r="J1575">
        <f t="shared" si="74"/>
        <v>2024</v>
      </c>
    </row>
    <row r="1576" spans="1:10">
      <c r="A1576" t="s">
        <v>313</v>
      </c>
      <c r="B1576" t="s">
        <v>1143</v>
      </c>
      <c r="C1576" t="s">
        <v>87</v>
      </c>
      <c r="D1576">
        <v>1196</v>
      </c>
      <c r="E1576" s="130">
        <v>5</v>
      </c>
      <c r="F1576" s="166">
        <v>6.6</v>
      </c>
      <c r="G1576" s="162">
        <v>45505</v>
      </c>
      <c r="H1576" s="131">
        <f t="shared" si="72"/>
        <v>45505</v>
      </c>
      <c r="I1576" s="166">
        <f t="shared" si="73"/>
        <v>33</v>
      </c>
      <c r="J1576">
        <f t="shared" si="74"/>
        <v>2024</v>
      </c>
    </row>
    <row r="1577" spans="1:10">
      <c r="A1577" t="s">
        <v>119</v>
      </c>
      <c r="B1577" t="s">
        <v>147</v>
      </c>
      <c r="C1577" t="s">
        <v>87</v>
      </c>
      <c r="D1577">
        <v>2722</v>
      </c>
      <c r="E1577" s="130">
        <v>1</v>
      </c>
      <c r="F1577" s="166">
        <v>2.5</v>
      </c>
      <c r="G1577" s="162">
        <v>45505</v>
      </c>
      <c r="H1577" s="131">
        <f t="shared" si="72"/>
        <v>45505</v>
      </c>
      <c r="I1577" s="166">
        <f t="shared" si="73"/>
        <v>2.5</v>
      </c>
      <c r="J1577">
        <f t="shared" si="74"/>
        <v>2024</v>
      </c>
    </row>
    <row r="1578" spans="1:10">
      <c r="A1578" t="s">
        <v>313</v>
      </c>
      <c r="B1578" t="s">
        <v>1099</v>
      </c>
      <c r="C1578" t="s">
        <v>87</v>
      </c>
      <c r="D1578">
        <v>1155</v>
      </c>
      <c r="E1578" s="130">
        <v>3</v>
      </c>
      <c r="F1578" s="166">
        <v>3.85</v>
      </c>
      <c r="G1578" s="162">
        <v>45505</v>
      </c>
      <c r="H1578" s="131">
        <f t="shared" si="72"/>
        <v>45505</v>
      </c>
      <c r="I1578" s="166">
        <f t="shared" si="73"/>
        <v>11.55</v>
      </c>
      <c r="J1578">
        <f t="shared" si="74"/>
        <v>2024</v>
      </c>
    </row>
    <row r="1579" spans="1:10">
      <c r="A1579" t="s">
        <v>313</v>
      </c>
      <c r="B1579" t="s">
        <v>1069</v>
      </c>
      <c r="C1579" t="s">
        <v>87</v>
      </c>
      <c r="D1579">
        <v>1131</v>
      </c>
      <c r="E1579" s="130">
        <v>7</v>
      </c>
      <c r="F1579" s="166">
        <v>2.35</v>
      </c>
      <c r="G1579" s="162">
        <v>45505</v>
      </c>
      <c r="H1579" s="131">
        <f t="shared" si="72"/>
        <v>45505</v>
      </c>
      <c r="I1579" s="166">
        <f t="shared" si="73"/>
        <v>16.45</v>
      </c>
      <c r="J1579">
        <f t="shared" si="74"/>
        <v>2024</v>
      </c>
    </row>
    <row r="1580" spans="1:10">
      <c r="A1580" t="s">
        <v>119</v>
      </c>
      <c r="B1580" t="s">
        <v>513</v>
      </c>
      <c r="C1580" t="s">
        <v>87</v>
      </c>
      <c r="D1580">
        <v>6437</v>
      </c>
      <c r="E1580" s="130">
        <v>10</v>
      </c>
      <c r="F1580" s="166">
        <v>30.26</v>
      </c>
      <c r="G1580" s="162">
        <v>45505</v>
      </c>
      <c r="H1580" s="131">
        <f t="shared" si="72"/>
        <v>45505</v>
      </c>
      <c r="I1580" s="166">
        <f t="shared" si="73"/>
        <v>302.60000000000002</v>
      </c>
      <c r="J1580">
        <f t="shared" si="74"/>
        <v>2024</v>
      </c>
    </row>
    <row r="1581" spans="1:10">
      <c r="A1581" t="s">
        <v>119</v>
      </c>
      <c r="B1581" t="s">
        <v>615</v>
      </c>
      <c r="C1581" t="s">
        <v>87</v>
      </c>
      <c r="D1581">
        <v>6523</v>
      </c>
      <c r="E1581" s="130">
        <v>7</v>
      </c>
      <c r="F1581" s="166">
        <v>8.11</v>
      </c>
      <c r="G1581" s="162">
        <v>45505</v>
      </c>
      <c r="H1581" s="131">
        <f t="shared" si="72"/>
        <v>45505</v>
      </c>
      <c r="I1581" s="166">
        <f t="shared" si="73"/>
        <v>56.769999999999996</v>
      </c>
      <c r="J1581">
        <f t="shared" si="74"/>
        <v>2024</v>
      </c>
    </row>
    <row r="1582" spans="1:10">
      <c r="A1582" t="s">
        <v>119</v>
      </c>
      <c r="B1582" t="s">
        <v>589</v>
      </c>
      <c r="C1582" t="s">
        <v>87</v>
      </c>
      <c r="D1582">
        <v>1074</v>
      </c>
      <c r="E1582" s="130">
        <v>1</v>
      </c>
      <c r="F1582" s="166">
        <v>8.0500000000000007</v>
      </c>
      <c r="G1582" s="162">
        <v>45505</v>
      </c>
      <c r="H1582" s="131">
        <f t="shared" si="72"/>
        <v>45505</v>
      </c>
      <c r="I1582" s="166">
        <f t="shared" si="73"/>
        <v>8.0500000000000007</v>
      </c>
      <c r="J1582">
        <f t="shared" si="74"/>
        <v>2024</v>
      </c>
    </row>
    <row r="1583" spans="1:10">
      <c r="A1583" t="s">
        <v>119</v>
      </c>
      <c r="B1583" t="s">
        <v>499</v>
      </c>
      <c r="C1583" t="s">
        <v>87</v>
      </c>
      <c r="D1583">
        <v>3644</v>
      </c>
      <c r="E1583" s="130">
        <v>5</v>
      </c>
      <c r="F1583" s="166">
        <v>10.6</v>
      </c>
      <c r="G1583" s="162">
        <v>45505</v>
      </c>
      <c r="H1583" s="131">
        <f t="shared" si="72"/>
        <v>45505</v>
      </c>
      <c r="I1583" s="166">
        <f t="shared" si="73"/>
        <v>53</v>
      </c>
      <c r="J1583">
        <f t="shared" si="74"/>
        <v>2024</v>
      </c>
    </row>
    <row r="1584" spans="1:10">
      <c r="A1584" t="s">
        <v>119</v>
      </c>
      <c r="B1584" t="s">
        <v>176</v>
      </c>
      <c r="C1584" t="s">
        <v>87</v>
      </c>
      <c r="D1584">
        <v>2099</v>
      </c>
      <c r="E1584" s="130">
        <v>3</v>
      </c>
      <c r="F1584" s="166">
        <v>6.54</v>
      </c>
      <c r="G1584" s="162">
        <v>45505</v>
      </c>
      <c r="H1584" s="131">
        <f t="shared" si="72"/>
        <v>45505</v>
      </c>
      <c r="I1584" s="166">
        <f t="shared" si="73"/>
        <v>19.62</v>
      </c>
      <c r="J1584">
        <f t="shared" si="74"/>
        <v>2024</v>
      </c>
    </row>
    <row r="1585" spans="1:10">
      <c r="A1585" t="s">
        <v>119</v>
      </c>
      <c r="B1585" t="s">
        <v>530</v>
      </c>
      <c r="C1585" t="s">
        <v>87</v>
      </c>
      <c r="D1585">
        <v>2097</v>
      </c>
      <c r="E1585" s="130">
        <v>2</v>
      </c>
      <c r="F1585" s="166">
        <v>6.73</v>
      </c>
      <c r="G1585" s="162">
        <v>45505</v>
      </c>
      <c r="H1585" s="131">
        <f t="shared" si="72"/>
        <v>45505</v>
      </c>
      <c r="I1585" s="166">
        <f t="shared" si="73"/>
        <v>13.46</v>
      </c>
      <c r="J1585">
        <f t="shared" si="74"/>
        <v>2024</v>
      </c>
    </row>
    <row r="1586" spans="1:10">
      <c r="A1586" t="s">
        <v>119</v>
      </c>
      <c r="B1586" t="s">
        <v>136</v>
      </c>
      <c r="C1586" t="s">
        <v>87</v>
      </c>
      <c r="D1586">
        <v>3628</v>
      </c>
      <c r="E1586" s="130">
        <v>3</v>
      </c>
      <c r="F1586" s="166">
        <v>6.91</v>
      </c>
      <c r="G1586" s="162">
        <v>45505</v>
      </c>
      <c r="H1586" s="131">
        <f t="shared" si="72"/>
        <v>45505</v>
      </c>
      <c r="I1586" s="166">
        <f t="shared" si="73"/>
        <v>20.73</v>
      </c>
      <c r="J1586">
        <f t="shared" si="74"/>
        <v>2024</v>
      </c>
    </row>
    <row r="1587" spans="1:10">
      <c r="A1587" t="s">
        <v>119</v>
      </c>
      <c r="B1587" t="s">
        <v>178</v>
      </c>
      <c r="C1587" t="s">
        <v>87</v>
      </c>
      <c r="D1587">
        <v>2098</v>
      </c>
      <c r="E1587" s="130">
        <v>3</v>
      </c>
      <c r="F1587" s="166">
        <v>1.88</v>
      </c>
      <c r="G1587" s="162">
        <v>45505</v>
      </c>
      <c r="H1587" s="131">
        <f t="shared" si="72"/>
        <v>45505</v>
      </c>
      <c r="I1587" s="166">
        <f t="shared" si="73"/>
        <v>5.64</v>
      </c>
      <c r="J1587">
        <f t="shared" si="74"/>
        <v>2024</v>
      </c>
    </row>
    <row r="1588" spans="1:10">
      <c r="A1588" t="s">
        <v>119</v>
      </c>
      <c r="B1588" t="s">
        <v>63</v>
      </c>
      <c r="C1588" t="s">
        <v>87</v>
      </c>
      <c r="D1588">
        <v>2085</v>
      </c>
      <c r="E1588" s="130">
        <v>1</v>
      </c>
      <c r="F1588" s="166">
        <v>4.4800000000000004</v>
      </c>
      <c r="G1588" s="162">
        <v>45505</v>
      </c>
      <c r="H1588" s="131">
        <f t="shared" si="72"/>
        <v>45505</v>
      </c>
      <c r="I1588" s="166">
        <f t="shared" si="73"/>
        <v>4.4800000000000004</v>
      </c>
      <c r="J1588">
        <f t="shared" si="74"/>
        <v>2024</v>
      </c>
    </row>
    <row r="1589" spans="1:10">
      <c r="A1589" t="s">
        <v>119</v>
      </c>
      <c r="B1589" t="s">
        <v>462</v>
      </c>
      <c r="C1589" t="s">
        <v>87</v>
      </c>
      <c r="D1589">
        <v>3620</v>
      </c>
      <c r="E1589" s="130">
        <v>3</v>
      </c>
      <c r="F1589" s="166">
        <v>29.24</v>
      </c>
      <c r="G1589" s="162">
        <v>45505</v>
      </c>
      <c r="H1589" s="131">
        <f t="shared" si="72"/>
        <v>45505</v>
      </c>
      <c r="I1589" s="166">
        <f t="shared" si="73"/>
        <v>87.72</v>
      </c>
      <c r="J1589">
        <f t="shared" si="74"/>
        <v>2024</v>
      </c>
    </row>
    <row r="1590" spans="1:10">
      <c r="A1590" t="s">
        <v>313</v>
      </c>
      <c r="B1590" t="s">
        <v>1195</v>
      </c>
      <c r="C1590" t="s">
        <v>87</v>
      </c>
      <c r="D1590">
        <v>1244</v>
      </c>
      <c r="E1590" s="130">
        <v>2</v>
      </c>
      <c r="F1590" s="166">
        <v>3.5</v>
      </c>
      <c r="G1590" s="162">
        <v>45505</v>
      </c>
      <c r="H1590" s="131">
        <f t="shared" si="72"/>
        <v>45505</v>
      </c>
      <c r="I1590" s="166">
        <f t="shared" si="73"/>
        <v>7</v>
      </c>
      <c r="J1590">
        <f t="shared" si="74"/>
        <v>2024</v>
      </c>
    </row>
    <row r="1591" spans="1:10">
      <c r="A1591" t="s">
        <v>119</v>
      </c>
      <c r="B1591" t="s">
        <v>504</v>
      </c>
      <c r="C1591" t="s">
        <v>87</v>
      </c>
      <c r="D1591">
        <v>2118</v>
      </c>
      <c r="E1591" s="130">
        <v>1.5</v>
      </c>
      <c r="F1591" s="166">
        <v>6.22</v>
      </c>
      <c r="G1591" s="162">
        <v>45505</v>
      </c>
      <c r="H1591" s="131">
        <f t="shared" si="72"/>
        <v>45505</v>
      </c>
      <c r="I1591" s="166">
        <f t="shared" si="73"/>
        <v>9.33</v>
      </c>
      <c r="J1591">
        <f t="shared" si="74"/>
        <v>2024</v>
      </c>
    </row>
    <row r="1592" spans="1:10">
      <c r="A1592" t="s">
        <v>119</v>
      </c>
      <c r="B1592" t="s">
        <v>195</v>
      </c>
      <c r="C1592" t="s">
        <v>87</v>
      </c>
      <c r="D1592">
        <v>3630</v>
      </c>
      <c r="E1592" s="130">
        <v>2</v>
      </c>
      <c r="F1592" s="166">
        <v>4.4400000000000004</v>
      </c>
      <c r="G1592" s="162">
        <v>45505</v>
      </c>
      <c r="H1592" s="131">
        <f t="shared" si="72"/>
        <v>45505</v>
      </c>
      <c r="I1592" s="166">
        <f t="shared" si="73"/>
        <v>8.8800000000000008</v>
      </c>
      <c r="J1592">
        <f t="shared" si="74"/>
        <v>2024</v>
      </c>
    </row>
    <row r="1593" spans="1:10">
      <c r="A1593" t="s">
        <v>313</v>
      </c>
      <c r="B1593" t="s">
        <v>1648</v>
      </c>
      <c r="C1593" t="s">
        <v>87</v>
      </c>
      <c r="D1593">
        <v>1122</v>
      </c>
      <c r="E1593" s="130">
        <v>4</v>
      </c>
      <c r="F1593" s="166">
        <v>10.25</v>
      </c>
      <c r="G1593" s="162">
        <v>45505</v>
      </c>
      <c r="H1593" s="131">
        <f t="shared" si="72"/>
        <v>45505</v>
      </c>
      <c r="I1593" s="166">
        <f t="shared" si="73"/>
        <v>41</v>
      </c>
      <c r="J1593">
        <f t="shared" si="74"/>
        <v>2024</v>
      </c>
    </row>
    <row r="1594" spans="1:10">
      <c r="A1594" t="s">
        <v>313</v>
      </c>
      <c r="B1594" t="s">
        <v>1124</v>
      </c>
      <c r="C1594" t="s">
        <v>87</v>
      </c>
      <c r="D1594">
        <v>1178</v>
      </c>
      <c r="E1594" s="130">
        <v>2</v>
      </c>
      <c r="F1594" s="166">
        <v>12.25</v>
      </c>
      <c r="G1594" s="162">
        <v>45505</v>
      </c>
      <c r="H1594" s="131">
        <f t="shared" si="72"/>
        <v>45505</v>
      </c>
      <c r="I1594" s="166">
        <f t="shared" si="73"/>
        <v>24.5</v>
      </c>
      <c r="J1594">
        <f t="shared" si="74"/>
        <v>2024</v>
      </c>
    </row>
    <row r="1595" spans="1:10">
      <c r="A1595" t="s">
        <v>119</v>
      </c>
      <c r="B1595" t="s">
        <v>518</v>
      </c>
      <c r="C1595" t="s">
        <v>87</v>
      </c>
      <c r="D1595">
        <v>6075</v>
      </c>
      <c r="E1595" s="130">
        <v>0.5</v>
      </c>
      <c r="F1595" s="166">
        <v>17.07</v>
      </c>
      <c r="G1595" s="162">
        <v>45505</v>
      </c>
      <c r="H1595" s="131">
        <f t="shared" si="72"/>
        <v>45505</v>
      </c>
      <c r="I1595" s="166">
        <f t="shared" si="73"/>
        <v>8.5350000000000001</v>
      </c>
      <c r="J1595">
        <f t="shared" si="74"/>
        <v>2024</v>
      </c>
    </row>
    <row r="1596" spans="1:10">
      <c r="A1596" t="s">
        <v>119</v>
      </c>
      <c r="B1596" t="s">
        <v>568</v>
      </c>
      <c r="C1596" t="s">
        <v>87</v>
      </c>
      <c r="D1596">
        <v>1348</v>
      </c>
      <c r="E1596" s="130">
        <v>4.5</v>
      </c>
      <c r="F1596" s="166">
        <v>34.89</v>
      </c>
      <c r="G1596" s="162">
        <v>45505</v>
      </c>
      <c r="H1596" s="131">
        <f t="shared" si="72"/>
        <v>45505</v>
      </c>
      <c r="I1596" s="166">
        <f t="shared" si="73"/>
        <v>157.005</v>
      </c>
      <c r="J1596">
        <f t="shared" si="74"/>
        <v>2024</v>
      </c>
    </row>
    <row r="1597" spans="1:10">
      <c r="A1597" t="s">
        <v>119</v>
      </c>
      <c r="B1597" t="s">
        <v>574</v>
      </c>
      <c r="C1597" t="s">
        <v>87</v>
      </c>
      <c r="D1597">
        <v>1351</v>
      </c>
      <c r="E1597" s="130">
        <v>1</v>
      </c>
      <c r="F1597" s="166">
        <v>75.64</v>
      </c>
      <c r="G1597" s="162">
        <v>45505</v>
      </c>
      <c r="H1597" s="131">
        <f t="shared" si="72"/>
        <v>45505</v>
      </c>
      <c r="I1597" s="166">
        <f t="shared" si="73"/>
        <v>75.64</v>
      </c>
      <c r="J1597">
        <f t="shared" si="74"/>
        <v>2024</v>
      </c>
    </row>
    <row r="1598" spans="1:10">
      <c r="A1598" t="s">
        <v>119</v>
      </c>
      <c r="B1598" t="s">
        <v>126</v>
      </c>
      <c r="C1598" t="s">
        <v>87</v>
      </c>
      <c r="D1598">
        <v>2075</v>
      </c>
      <c r="E1598" s="130">
        <v>10</v>
      </c>
      <c r="F1598" s="166">
        <v>9.4499999999999993</v>
      </c>
      <c r="G1598" s="162">
        <v>45505</v>
      </c>
      <c r="H1598" s="131">
        <f t="shared" si="72"/>
        <v>45505</v>
      </c>
      <c r="I1598" s="166">
        <f t="shared" si="73"/>
        <v>94.5</v>
      </c>
      <c r="J1598">
        <f t="shared" si="74"/>
        <v>2024</v>
      </c>
    </row>
    <row r="1599" spans="1:10">
      <c r="A1599" t="s">
        <v>119</v>
      </c>
      <c r="B1599" t="s">
        <v>605</v>
      </c>
      <c r="C1599" t="s">
        <v>87</v>
      </c>
      <c r="D1599">
        <v>1079</v>
      </c>
      <c r="E1599" s="130">
        <v>1.6</v>
      </c>
      <c r="F1599" s="166">
        <v>23.47</v>
      </c>
      <c r="G1599" s="162">
        <v>45505</v>
      </c>
      <c r="H1599" s="131">
        <f t="shared" si="72"/>
        <v>45505</v>
      </c>
      <c r="I1599" s="166">
        <f t="shared" si="73"/>
        <v>37.552</v>
      </c>
      <c r="J1599">
        <f t="shared" si="74"/>
        <v>2024</v>
      </c>
    </row>
    <row r="1600" spans="1:10">
      <c r="A1600" t="s">
        <v>313</v>
      </c>
      <c r="B1600" t="s">
        <v>1110</v>
      </c>
      <c r="C1600" t="s">
        <v>87</v>
      </c>
      <c r="D1600">
        <v>1166</v>
      </c>
      <c r="E1600" s="130">
        <v>3</v>
      </c>
      <c r="F1600" s="166">
        <v>16.98</v>
      </c>
      <c r="G1600" s="162">
        <v>45505</v>
      </c>
      <c r="H1600" s="131">
        <f t="shared" si="72"/>
        <v>45505</v>
      </c>
      <c r="I1600" s="166">
        <f t="shared" si="73"/>
        <v>50.94</v>
      </c>
      <c r="J1600">
        <f t="shared" si="74"/>
        <v>2024</v>
      </c>
    </row>
    <row r="1601" spans="1:10">
      <c r="A1601" t="s">
        <v>313</v>
      </c>
      <c r="B1601" t="s">
        <v>1077</v>
      </c>
      <c r="C1601" t="s">
        <v>87</v>
      </c>
      <c r="D1601">
        <v>1139</v>
      </c>
      <c r="E1601" s="130">
        <v>1</v>
      </c>
      <c r="F1601" s="166">
        <v>10.72</v>
      </c>
      <c r="G1601" s="162">
        <v>45505</v>
      </c>
      <c r="H1601" s="131">
        <f t="shared" si="72"/>
        <v>45505</v>
      </c>
      <c r="I1601" s="166">
        <f t="shared" si="73"/>
        <v>10.72</v>
      </c>
      <c r="J1601">
        <f t="shared" si="74"/>
        <v>2024</v>
      </c>
    </row>
    <row r="1602" spans="1:10">
      <c r="A1602" t="s">
        <v>313</v>
      </c>
      <c r="B1602" t="s">
        <v>1061</v>
      </c>
      <c r="C1602" t="s">
        <v>87</v>
      </c>
      <c r="D1602">
        <v>1123</v>
      </c>
      <c r="E1602" s="130">
        <v>1</v>
      </c>
      <c r="F1602" s="166">
        <v>4.8099999999999996</v>
      </c>
      <c r="G1602" s="162">
        <v>45505</v>
      </c>
      <c r="H1602" s="131">
        <f t="shared" ref="H1602:H1665" si="75">DATE(YEAR(G1602),MONTH(G1602),1)</f>
        <v>45505</v>
      </c>
      <c r="I1602" s="166">
        <f t="shared" ref="I1602:I1665" si="76">E1602*F1602</f>
        <v>4.8099999999999996</v>
      </c>
      <c r="J1602">
        <f t="shared" ref="J1602:J1665" si="77">YEAR(G1602)</f>
        <v>2024</v>
      </c>
    </row>
    <row r="1603" spans="1:10">
      <c r="A1603" t="s">
        <v>313</v>
      </c>
      <c r="B1603" t="s">
        <v>470</v>
      </c>
      <c r="C1603" t="s">
        <v>87</v>
      </c>
      <c r="D1603">
        <v>1127</v>
      </c>
      <c r="E1603" s="130">
        <v>1</v>
      </c>
      <c r="F1603" s="166">
        <v>15.91</v>
      </c>
      <c r="G1603" s="162">
        <v>45505</v>
      </c>
      <c r="H1603" s="131">
        <f t="shared" si="75"/>
        <v>45505</v>
      </c>
      <c r="I1603" s="166">
        <f t="shared" si="76"/>
        <v>15.91</v>
      </c>
      <c r="J1603">
        <f t="shared" si="77"/>
        <v>2024</v>
      </c>
    </row>
    <row r="1604" spans="1:10">
      <c r="A1604" t="s">
        <v>313</v>
      </c>
      <c r="B1604" t="s">
        <v>1172</v>
      </c>
      <c r="C1604" t="s">
        <v>87</v>
      </c>
      <c r="D1604">
        <v>1225</v>
      </c>
      <c r="E1604" s="130">
        <v>1</v>
      </c>
      <c r="F1604" s="166">
        <v>4.8</v>
      </c>
      <c r="G1604" s="162">
        <v>45505</v>
      </c>
      <c r="H1604" s="131">
        <f t="shared" si="75"/>
        <v>45505</v>
      </c>
      <c r="I1604" s="166">
        <f t="shared" si="76"/>
        <v>4.8</v>
      </c>
      <c r="J1604">
        <f t="shared" si="77"/>
        <v>2024</v>
      </c>
    </row>
    <row r="1605" spans="1:10">
      <c r="A1605" t="s">
        <v>313</v>
      </c>
      <c r="B1605" t="s">
        <v>1171</v>
      </c>
      <c r="C1605" t="s">
        <v>87</v>
      </c>
      <c r="D1605">
        <v>1224</v>
      </c>
      <c r="E1605" s="130">
        <v>2</v>
      </c>
      <c r="F1605" s="166">
        <v>8.23</v>
      </c>
      <c r="G1605" s="162">
        <v>45505</v>
      </c>
      <c r="H1605" s="131">
        <f t="shared" si="75"/>
        <v>45505</v>
      </c>
      <c r="I1605" s="166">
        <f t="shared" si="76"/>
        <v>16.46</v>
      </c>
      <c r="J1605">
        <f t="shared" si="77"/>
        <v>2024</v>
      </c>
    </row>
    <row r="1606" spans="1:10">
      <c r="A1606" t="s">
        <v>313</v>
      </c>
      <c r="B1606" t="s">
        <v>1074</v>
      </c>
      <c r="C1606" t="s">
        <v>87</v>
      </c>
      <c r="D1606">
        <v>1135</v>
      </c>
      <c r="E1606" s="130">
        <v>9</v>
      </c>
      <c r="F1606" s="166">
        <v>13.67</v>
      </c>
      <c r="G1606" s="162">
        <v>45505</v>
      </c>
      <c r="H1606" s="131">
        <f t="shared" si="75"/>
        <v>45505</v>
      </c>
      <c r="I1606" s="166">
        <f t="shared" si="76"/>
        <v>123.03</v>
      </c>
      <c r="J1606">
        <f t="shared" si="77"/>
        <v>2024</v>
      </c>
    </row>
    <row r="1607" spans="1:10">
      <c r="A1607" t="s">
        <v>118</v>
      </c>
      <c r="B1607" t="s">
        <v>968</v>
      </c>
      <c r="C1607" t="s">
        <v>87</v>
      </c>
      <c r="D1607">
        <v>1655</v>
      </c>
      <c r="E1607" s="130">
        <v>1</v>
      </c>
      <c r="F1607" s="166">
        <v>18.8</v>
      </c>
      <c r="G1607" s="162">
        <v>45505</v>
      </c>
      <c r="H1607" s="131">
        <f t="shared" si="75"/>
        <v>45505</v>
      </c>
      <c r="I1607" s="166">
        <f t="shared" si="76"/>
        <v>18.8</v>
      </c>
      <c r="J1607">
        <f t="shared" si="77"/>
        <v>2024</v>
      </c>
    </row>
    <row r="1608" spans="1:10">
      <c r="A1608" t="s">
        <v>119</v>
      </c>
      <c r="B1608" t="s">
        <v>542</v>
      </c>
      <c r="C1608" t="s">
        <v>87</v>
      </c>
      <c r="D1608">
        <v>2699</v>
      </c>
      <c r="E1608" s="130">
        <v>1</v>
      </c>
      <c r="F1608" s="166">
        <v>26.63</v>
      </c>
      <c r="G1608" s="162">
        <v>45505</v>
      </c>
      <c r="H1608" s="131">
        <f t="shared" si="75"/>
        <v>45505</v>
      </c>
      <c r="I1608" s="166">
        <f t="shared" si="76"/>
        <v>26.63</v>
      </c>
      <c r="J1608">
        <f t="shared" si="77"/>
        <v>2024</v>
      </c>
    </row>
    <row r="1609" spans="1:10">
      <c r="A1609" t="s">
        <v>119</v>
      </c>
      <c r="B1609" t="s">
        <v>544</v>
      </c>
      <c r="C1609" t="s">
        <v>87</v>
      </c>
      <c r="D1609">
        <v>1056</v>
      </c>
      <c r="E1609" s="130">
        <v>8</v>
      </c>
      <c r="F1609" s="166">
        <v>5.0599999999999996</v>
      </c>
      <c r="G1609" s="162">
        <v>45505</v>
      </c>
      <c r="H1609" s="131">
        <f t="shared" si="75"/>
        <v>45505</v>
      </c>
      <c r="I1609" s="166">
        <f t="shared" si="76"/>
        <v>40.479999999999997</v>
      </c>
      <c r="J1609">
        <f t="shared" si="77"/>
        <v>2024</v>
      </c>
    </row>
    <row r="1610" spans="1:10">
      <c r="A1610" t="s">
        <v>119</v>
      </c>
      <c r="B1610" t="s">
        <v>624</v>
      </c>
      <c r="C1610" t="s">
        <v>87</v>
      </c>
      <c r="D1610">
        <v>1091</v>
      </c>
      <c r="E1610" s="130">
        <v>2</v>
      </c>
      <c r="F1610" s="166">
        <v>7.51</v>
      </c>
      <c r="G1610" s="162">
        <v>45505</v>
      </c>
      <c r="H1610" s="131">
        <f t="shared" si="75"/>
        <v>45505</v>
      </c>
      <c r="I1610" s="166">
        <f t="shared" si="76"/>
        <v>15.02</v>
      </c>
      <c r="J1610">
        <f t="shared" si="77"/>
        <v>2024</v>
      </c>
    </row>
    <row r="1611" spans="1:10">
      <c r="A1611" t="s">
        <v>119</v>
      </c>
      <c r="B1611" t="s">
        <v>622</v>
      </c>
      <c r="C1611" t="s">
        <v>87</v>
      </c>
      <c r="D1611">
        <v>1088</v>
      </c>
      <c r="E1611" s="130">
        <v>2</v>
      </c>
      <c r="F1611" s="166">
        <v>7.13</v>
      </c>
      <c r="G1611" s="162">
        <v>45505</v>
      </c>
      <c r="H1611" s="131">
        <f t="shared" si="75"/>
        <v>45505</v>
      </c>
      <c r="I1611" s="166">
        <f t="shared" si="76"/>
        <v>14.26</v>
      </c>
      <c r="J1611">
        <f t="shared" si="77"/>
        <v>2024</v>
      </c>
    </row>
    <row r="1612" spans="1:10">
      <c r="A1612" t="s">
        <v>119</v>
      </c>
      <c r="B1612" t="s">
        <v>628</v>
      </c>
      <c r="C1612" t="s">
        <v>87</v>
      </c>
      <c r="D1612">
        <v>2723</v>
      </c>
      <c r="E1612" s="130">
        <v>7</v>
      </c>
      <c r="F1612" s="166">
        <v>17.86</v>
      </c>
      <c r="G1612" s="162">
        <v>45505</v>
      </c>
      <c r="H1612" s="131">
        <f t="shared" si="75"/>
        <v>45505</v>
      </c>
      <c r="I1612" s="166">
        <f t="shared" si="76"/>
        <v>125.02</v>
      </c>
      <c r="J1612">
        <f t="shared" si="77"/>
        <v>2024</v>
      </c>
    </row>
    <row r="1613" spans="1:10">
      <c r="A1613" t="s">
        <v>119</v>
      </c>
      <c r="B1613" t="s">
        <v>626</v>
      </c>
      <c r="C1613" t="s">
        <v>87</v>
      </c>
      <c r="D1613">
        <v>1093</v>
      </c>
      <c r="E1613" s="130">
        <v>10</v>
      </c>
      <c r="F1613" s="166">
        <v>7.24</v>
      </c>
      <c r="G1613" s="162">
        <v>45505</v>
      </c>
      <c r="H1613" s="131">
        <f t="shared" si="75"/>
        <v>45505</v>
      </c>
      <c r="I1613" s="166">
        <f t="shared" si="76"/>
        <v>72.400000000000006</v>
      </c>
      <c r="J1613">
        <f t="shared" si="77"/>
        <v>2024</v>
      </c>
    </row>
    <row r="1614" spans="1:10">
      <c r="A1614" t="s">
        <v>119</v>
      </c>
      <c r="B1614" t="s">
        <v>550</v>
      </c>
      <c r="C1614" t="s">
        <v>87</v>
      </c>
      <c r="D1614">
        <v>2105</v>
      </c>
      <c r="E1614" s="130">
        <v>5</v>
      </c>
      <c r="F1614" s="166">
        <v>9.7899999999999991</v>
      </c>
      <c r="G1614" s="162">
        <v>45505</v>
      </c>
      <c r="H1614" s="131">
        <f t="shared" si="75"/>
        <v>45505</v>
      </c>
      <c r="I1614" s="166">
        <f t="shared" si="76"/>
        <v>48.949999999999996</v>
      </c>
      <c r="J1614">
        <f t="shared" si="77"/>
        <v>2024</v>
      </c>
    </row>
    <row r="1615" spans="1:10">
      <c r="A1615" t="s">
        <v>119</v>
      </c>
      <c r="B1615" t="s">
        <v>642</v>
      </c>
      <c r="C1615" t="s">
        <v>87</v>
      </c>
      <c r="D1615">
        <v>1106</v>
      </c>
      <c r="E1615" s="130">
        <v>4</v>
      </c>
      <c r="F1615" s="166">
        <v>6.69</v>
      </c>
      <c r="G1615" s="162">
        <v>45505</v>
      </c>
      <c r="H1615" s="131">
        <f t="shared" si="75"/>
        <v>45505</v>
      </c>
      <c r="I1615" s="166">
        <f t="shared" si="76"/>
        <v>26.76</v>
      </c>
      <c r="J1615">
        <f t="shared" si="77"/>
        <v>2024</v>
      </c>
    </row>
    <row r="1616" spans="1:10">
      <c r="A1616" t="s">
        <v>119</v>
      </c>
      <c r="B1616" t="s">
        <v>156</v>
      </c>
      <c r="C1616" t="s">
        <v>87</v>
      </c>
      <c r="D1616">
        <v>1073</v>
      </c>
      <c r="E1616" s="130">
        <v>3</v>
      </c>
      <c r="F1616" s="166">
        <v>7.3</v>
      </c>
      <c r="G1616" s="162">
        <v>45505</v>
      </c>
      <c r="H1616" s="131">
        <f t="shared" si="75"/>
        <v>45505</v>
      </c>
      <c r="I1616" s="166">
        <f t="shared" si="76"/>
        <v>21.9</v>
      </c>
      <c r="J1616">
        <f t="shared" si="77"/>
        <v>2024</v>
      </c>
    </row>
    <row r="1617" spans="1:10">
      <c r="A1617" t="s">
        <v>119</v>
      </c>
      <c r="B1617" t="s">
        <v>155</v>
      </c>
      <c r="C1617" t="s">
        <v>87</v>
      </c>
      <c r="D1617">
        <v>1072</v>
      </c>
      <c r="E1617" s="130">
        <v>3</v>
      </c>
      <c r="F1617" s="166">
        <v>7.56</v>
      </c>
      <c r="G1617" s="162">
        <v>45505</v>
      </c>
      <c r="H1617" s="131">
        <f t="shared" si="75"/>
        <v>45505</v>
      </c>
      <c r="I1617" s="166">
        <f t="shared" si="76"/>
        <v>22.68</v>
      </c>
      <c r="J1617">
        <f t="shared" si="77"/>
        <v>2024</v>
      </c>
    </row>
    <row r="1618" spans="1:10">
      <c r="A1618" t="s">
        <v>119</v>
      </c>
      <c r="B1618" t="s">
        <v>641</v>
      </c>
      <c r="C1618" t="s">
        <v>87</v>
      </c>
      <c r="D1618">
        <v>1104</v>
      </c>
      <c r="E1618" s="130">
        <v>2</v>
      </c>
      <c r="F1618" s="166">
        <v>7.51</v>
      </c>
      <c r="G1618" s="162">
        <v>45505</v>
      </c>
      <c r="H1618" s="131">
        <f t="shared" si="75"/>
        <v>45505</v>
      </c>
      <c r="I1618" s="166">
        <f t="shared" si="76"/>
        <v>15.02</v>
      </c>
      <c r="J1618">
        <f t="shared" si="77"/>
        <v>2024</v>
      </c>
    </row>
    <row r="1619" spans="1:10">
      <c r="A1619" t="s">
        <v>119</v>
      </c>
      <c r="B1619" t="s">
        <v>192</v>
      </c>
      <c r="C1619" t="s">
        <v>87</v>
      </c>
      <c r="D1619">
        <v>1105</v>
      </c>
      <c r="E1619" s="130">
        <v>6</v>
      </c>
      <c r="F1619" s="166">
        <v>2.19</v>
      </c>
      <c r="G1619" s="162">
        <v>45505</v>
      </c>
      <c r="H1619" s="131">
        <f t="shared" si="75"/>
        <v>45505</v>
      </c>
      <c r="I1619" s="166">
        <f t="shared" si="76"/>
        <v>13.14</v>
      </c>
      <c r="J1619">
        <f t="shared" si="77"/>
        <v>2024</v>
      </c>
    </row>
    <row r="1620" spans="1:10">
      <c r="A1620" t="s">
        <v>119</v>
      </c>
      <c r="B1620" t="s">
        <v>506</v>
      </c>
      <c r="C1620" t="s">
        <v>87</v>
      </c>
      <c r="D1620">
        <v>2717</v>
      </c>
      <c r="E1620" s="130">
        <v>5</v>
      </c>
      <c r="F1620" s="166">
        <v>11.03</v>
      </c>
      <c r="G1620" s="162">
        <v>45505</v>
      </c>
      <c r="H1620" s="131">
        <f t="shared" si="75"/>
        <v>45505</v>
      </c>
      <c r="I1620" s="166">
        <f t="shared" si="76"/>
        <v>55.15</v>
      </c>
      <c r="J1620">
        <f t="shared" si="77"/>
        <v>2024</v>
      </c>
    </row>
    <row r="1621" spans="1:10">
      <c r="A1621" t="s">
        <v>119</v>
      </c>
      <c r="B1621" t="s">
        <v>517</v>
      </c>
      <c r="C1621" t="s">
        <v>87</v>
      </c>
      <c r="D1621">
        <v>2711</v>
      </c>
      <c r="E1621" s="130">
        <v>1.5</v>
      </c>
      <c r="F1621" s="166">
        <v>29.63</v>
      </c>
      <c r="G1621" s="162">
        <v>45505</v>
      </c>
      <c r="H1621" s="131">
        <f t="shared" si="75"/>
        <v>45505</v>
      </c>
      <c r="I1621" s="166">
        <f t="shared" si="76"/>
        <v>44.445</v>
      </c>
      <c r="J1621">
        <f t="shared" si="77"/>
        <v>2024</v>
      </c>
    </row>
    <row r="1622" spans="1:10">
      <c r="A1622" t="s">
        <v>119</v>
      </c>
      <c r="B1622" t="s">
        <v>186</v>
      </c>
      <c r="C1622" t="s">
        <v>87</v>
      </c>
      <c r="D1622">
        <v>2073</v>
      </c>
      <c r="E1622" s="130">
        <v>4</v>
      </c>
      <c r="F1622" s="166">
        <v>3.89</v>
      </c>
      <c r="G1622" s="162">
        <v>45505</v>
      </c>
      <c r="H1622" s="131">
        <f t="shared" si="75"/>
        <v>45505</v>
      </c>
      <c r="I1622" s="166">
        <f t="shared" si="76"/>
        <v>15.56</v>
      </c>
      <c r="J1622">
        <f t="shared" si="77"/>
        <v>2024</v>
      </c>
    </row>
    <row r="1623" spans="1:10">
      <c r="A1623" t="s">
        <v>119</v>
      </c>
      <c r="B1623" t="s">
        <v>634</v>
      </c>
      <c r="C1623" t="s">
        <v>87</v>
      </c>
      <c r="D1623">
        <v>2111</v>
      </c>
      <c r="E1623" s="130">
        <v>8</v>
      </c>
      <c r="F1623" s="166">
        <v>2.17</v>
      </c>
      <c r="G1623" s="162">
        <v>45505</v>
      </c>
      <c r="H1623" s="131">
        <f t="shared" si="75"/>
        <v>45505</v>
      </c>
      <c r="I1623" s="166">
        <f t="shared" si="76"/>
        <v>17.36</v>
      </c>
      <c r="J1623">
        <f t="shared" si="77"/>
        <v>2024</v>
      </c>
    </row>
    <row r="1624" spans="1:10">
      <c r="A1624" t="s">
        <v>313</v>
      </c>
      <c r="B1624" t="s">
        <v>559</v>
      </c>
      <c r="C1624" t="s">
        <v>87</v>
      </c>
      <c r="D1624">
        <v>2191</v>
      </c>
      <c r="E1624" s="130">
        <v>11</v>
      </c>
      <c r="F1624" s="166">
        <v>2.68</v>
      </c>
      <c r="G1624" s="162">
        <v>45505</v>
      </c>
      <c r="H1624" s="131">
        <f t="shared" si="75"/>
        <v>45505</v>
      </c>
      <c r="I1624" s="166">
        <f t="shared" si="76"/>
        <v>29.48</v>
      </c>
      <c r="J1624">
        <f t="shared" si="77"/>
        <v>2024</v>
      </c>
    </row>
    <row r="1625" spans="1:10">
      <c r="A1625" t="s">
        <v>119</v>
      </c>
      <c r="B1625" t="s">
        <v>648</v>
      </c>
      <c r="C1625" t="s">
        <v>87</v>
      </c>
      <c r="D1625">
        <v>1110</v>
      </c>
      <c r="E1625" s="130">
        <v>11</v>
      </c>
      <c r="F1625" s="166">
        <v>6.64</v>
      </c>
      <c r="G1625" s="162">
        <v>45505</v>
      </c>
      <c r="H1625" s="131">
        <f t="shared" si="75"/>
        <v>45505</v>
      </c>
      <c r="I1625" s="166">
        <f t="shared" si="76"/>
        <v>73.039999999999992</v>
      </c>
      <c r="J1625">
        <f t="shared" si="77"/>
        <v>2024</v>
      </c>
    </row>
    <row r="1626" spans="1:10">
      <c r="A1626" t="s">
        <v>119</v>
      </c>
      <c r="B1626" t="s">
        <v>646</v>
      </c>
      <c r="C1626" t="s">
        <v>87</v>
      </c>
      <c r="D1626">
        <v>1109</v>
      </c>
      <c r="E1626" s="130">
        <v>4</v>
      </c>
      <c r="F1626" s="166">
        <v>15.75</v>
      </c>
      <c r="G1626" s="162">
        <v>45505</v>
      </c>
      <c r="H1626" s="131">
        <f t="shared" si="75"/>
        <v>45505</v>
      </c>
      <c r="I1626" s="166">
        <f t="shared" si="76"/>
        <v>63</v>
      </c>
      <c r="J1626">
        <f t="shared" si="77"/>
        <v>2024</v>
      </c>
    </row>
    <row r="1627" spans="1:10">
      <c r="A1627" t="s">
        <v>119</v>
      </c>
      <c r="B1627" t="s">
        <v>611</v>
      </c>
      <c r="C1627" t="s">
        <v>87</v>
      </c>
      <c r="D1627">
        <v>2709</v>
      </c>
      <c r="E1627" s="130">
        <v>1</v>
      </c>
      <c r="F1627" s="166">
        <v>6.88</v>
      </c>
      <c r="G1627" s="162">
        <v>45505</v>
      </c>
      <c r="H1627" s="131">
        <f t="shared" si="75"/>
        <v>45505</v>
      </c>
      <c r="I1627" s="166">
        <f t="shared" si="76"/>
        <v>6.88</v>
      </c>
      <c r="J1627">
        <f t="shared" si="77"/>
        <v>2024</v>
      </c>
    </row>
    <row r="1628" spans="1:10">
      <c r="A1628" t="s">
        <v>313</v>
      </c>
      <c r="B1628" t="s">
        <v>1072</v>
      </c>
      <c r="C1628" t="s">
        <v>87</v>
      </c>
      <c r="D1628">
        <v>1134</v>
      </c>
      <c r="E1628" s="130">
        <v>12</v>
      </c>
      <c r="F1628" s="166">
        <v>7.09</v>
      </c>
      <c r="G1628" s="162">
        <v>45505</v>
      </c>
      <c r="H1628" s="131">
        <f t="shared" si="75"/>
        <v>45505</v>
      </c>
      <c r="I1628" s="166">
        <f t="shared" si="76"/>
        <v>85.08</v>
      </c>
      <c r="J1628">
        <f t="shared" si="77"/>
        <v>2024</v>
      </c>
    </row>
    <row r="1629" spans="1:10">
      <c r="A1629" t="s">
        <v>118</v>
      </c>
      <c r="B1629" t="s">
        <v>262</v>
      </c>
      <c r="C1629" t="s">
        <v>87</v>
      </c>
      <c r="D1629">
        <v>2130</v>
      </c>
      <c r="E1629" s="130">
        <v>1</v>
      </c>
      <c r="F1629" s="166">
        <v>95</v>
      </c>
      <c r="G1629" s="162">
        <v>45505</v>
      </c>
      <c r="H1629" s="131">
        <f t="shared" si="75"/>
        <v>45505</v>
      </c>
      <c r="I1629" s="166">
        <f t="shared" si="76"/>
        <v>95</v>
      </c>
      <c r="J1629">
        <f t="shared" si="77"/>
        <v>2024</v>
      </c>
    </row>
    <row r="1630" spans="1:10">
      <c r="A1630" t="s">
        <v>118</v>
      </c>
      <c r="B1630" t="s">
        <v>981</v>
      </c>
      <c r="C1630" t="s">
        <v>87</v>
      </c>
      <c r="D1630">
        <v>1662</v>
      </c>
      <c r="E1630" s="130">
        <v>0.9</v>
      </c>
      <c r="F1630" s="166">
        <v>60.07</v>
      </c>
      <c r="G1630" s="162">
        <v>45505</v>
      </c>
      <c r="H1630" s="131">
        <f t="shared" si="75"/>
        <v>45505</v>
      </c>
      <c r="I1630" s="166">
        <f t="shared" si="76"/>
        <v>54.063000000000002</v>
      </c>
      <c r="J1630">
        <f t="shared" si="77"/>
        <v>2024</v>
      </c>
    </row>
    <row r="1631" spans="1:10">
      <c r="A1631" t="s">
        <v>119</v>
      </c>
      <c r="B1631" t="s">
        <v>618</v>
      </c>
      <c r="C1631" t="s">
        <v>87</v>
      </c>
      <c r="D1631">
        <v>2070</v>
      </c>
      <c r="E1631" s="130">
        <v>1.6</v>
      </c>
      <c r="F1631" s="166">
        <v>9.4600000000000009</v>
      </c>
      <c r="G1631" s="162">
        <v>45505</v>
      </c>
      <c r="H1631" s="131">
        <f t="shared" si="75"/>
        <v>45505</v>
      </c>
      <c r="I1631" s="166">
        <f t="shared" si="76"/>
        <v>15.136000000000003</v>
      </c>
      <c r="J1631">
        <f t="shared" si="77"/>
        <v>2024</v>
      </c>
    </row>
    <row r="1632" spans="1:10">
      <c r="A1632" t="s">
        <v>119</v>
      </c>
      <c r="B1632" t="s">
        <v>170</v>
      </c>
      <c r="C1632" t="s">
        <v>87</v>
      </c>
      <c r="D1632">
        <v>1082</v>
      </c>
      <c r="E1632" s="130">
        <v>1.6</v>
      </c>
      <c r="F1632" s="166">
        <v>22.47</v>
      </c>
      <c r="G1632" s="162">
        <v>45505</v>
      </c>
      <c r="H1632" s="131">
        <f t="shared" si="75"/>
        <v>45505</v>
      </c>
      <c r="I1632" s="166">
        <f t="shared" si="76"/>
        <v>35.951999999999998</v>
      </c>
      <c r="J1632">
        <f t="shared" si="77"/>
        <v>2024</v>
      </c>
    </row>
    <row r="1633" spans="1:10">
      <c r="A1633" t="s">
        <v>119</v>
      </c>
      <c r="B1633" t="s">
        <v>167</v>
      </c>
      <c r="C1633" t="s">
        <v>87</v>
      </c>
      <c r="D1633">
        <v>2106</v>
      </c>
      <c r="E1633" s="130">
        <v>1.4</v>
      </c>
      <c r="F1633" s="166">
        <v>34.31</v>
      </c>
      <c r="G1633" s="162">
        <v>45505</v>
      </c>
      <c r="H1633" s="131">
        <f t="shared" si="75"/>
        <v>45505</v>
      </c>
      <c r="I1633" s="166">
        <f t="shared" si="76"/>
        <v>48.033999999999999</v>
      </c>
      <c r="J1633">
        <f t="shared" si="77"/>
        <v>2024</v>
      </c>
    </row>
    <row r="1634" spans="1:10">
      <c r="A1634" t="s">
        <v>313</v>
      </c>
      <c r="B1634" t="s">
        <v>1075</v>
      </c>
      <c r="C1634" t="s">
        <v>87</v>
      </c>
      <c r="D1634">
        <v>1136</v>
      </c>
      <c r="E1634" s="130">
        <v>0.5</v>
      </c>
      <c r="F1634" s="166">
        <v>26.45</v>
      </c>
      <c r="G1634" s="162">
        <v>45505</v>
      </c>
      <c r="H1634" s="131">
        <f t="shared" si="75"/>
        <v>45505</v>
      </c>
      <c r="I1634" s="166">
        <f t="shared" si="76"/>
        <v>13.225</v>
      </c>
      <c r="J1634">
        <f t="shared" si="77"/>
        <v>2024</v>
      </c>
    </row>
    <row r="1635" spans="1:10">
      <c r="A1635" t="s">
        <v>313</v>
      </c>
      <c r="B1635" t="s">
        <v>1130</v>
      </c>
      <c r="C1635" t="s">
        <v>87</v>
      </c>
      <c r="D1635">
        <v>1184</v>
      </c>
      <c r="E1635" s="130">
        <v>1</v>
      </c>
      <c r="F1635" s="166">
        <v>29.46</v>
      </c>
      <c r="G1635" s="162">
        <v>45505</v>
      </c>
      <c r="H1635" s="131">
        <f t="shared" si="75"/>
        <v>45505</v>
      </c>
      <c r="I1635" s="166">
        <f t="shared" si="76"/>
        <v>29.46</v>
      </c>
      <c r="J1635">
        <f t="shared" si="77"/>
        <v>2024</v>
      </c>
    </row>
    <row r="1636" spans="1:10">
      <c r="A1636" t="s">
        <v>119</v>
      </c>
      <c r="B1636" t="s">
        <v>610</v>
      </c>
      <c r="C1636" t="s">
        <v>87</v>
      </c>
      <c r="D1636">
        <v>2708</v>
      </c>
      <c r="E1636" s="130">
        <v>1</v>
      </c>
      <c r="F1636" s="166">
        <v>6.58</v>
      </c>
      <c r="G1636" s="162">
        <v>45505</v>
      </c>
      <c r="H1636" s="131">
        <f t="shared" si="75"/>
        <v>45505</v>
      </c>
      <c r="I1636" s="166">
        <f t="shared" si="76"/>
        <v>6.58</v>
      </c>
      <c r="J1636">
        <f t="shared" si="77"/>
        <v>2024</v>
      </c>
    </row>
    <row r="1637" spans="1:10">
      <c r="A1637" t="s">
        <v>119</v>
      </c>
      <c r="B1637" t="s">
        <v>142</v>
      </c>
      <c r="C1637" t="s">
        <v>87</v>
      </c>
      <c r="D1637">
        <v>2083</v>
      </c>
      <c r="E1637" s="130">
        <v>1</v>
      </c>
      <c r="F1637" s="166">
        <v>13.27</v>
      </c>
      <c r="G1637" s="162">
        <v>45505</v>
      </c>
      <c r="H1637" s="131">
        <f t="shared" si="75"/>
        <v>45505</v>
      </c>
      <c r="I1637" s="166">
        <f t="shared" si="76"/>
        <v>13.27</v>
      </c>
      <c r="J1637">
        <f t="shared" si="77"/>
        <v>2024</v>
      </c>
    </row>
    <row r="1638" spans="1:10">
      <c r="A1638" t="s">
        <v>313</v>
      </c>
      <c r="B1638" t="s">
        <v>1137</v>
      </c>
      <c r="C1638" t="s">
        <v>87</v>
      </c>
      <c r="D1638">
        <v>1190</v>
      </c>
      <c r="E1638" s="130">
        <v>0.2</v>
      </c>
      <c r="F1638" s="166">
        <v>5.22</v>
      </c>
      <c r="G1638" s="162">
        <v>45505</v>
      </c>
      <c r="H1638" s="131">
        <f t="shared" si="75"/>
        <v>45505</v>
      </c>
      <c r="I1638" s="166">
        <f t="shared" si="76"/>
        <v>1.044</v>
      </c>
      <c r="J1638">
        <f t="shared" si="77"/>
        <v>2024</v>
      </c>
    </row>
    <row r="1639" spans="1:10">
      <c r="A1639" t="s">
        <v>313</v>
      </c>
      <c r="B1639" t="s">
        <v>1207</v>
      </c>
      <c r="C1639" t="s">
        <v>87</v>
      </c>
      <c r="D1639">
        <v>1254</v>
      </c>
      <c r="E1639" s="130">
        <v>1</v>
      </c>
      <c r="F1639" s="166">
        <v>20.28</v>
      </c>
      <c r="G1639" s="162">
        <v>45505</v>
      </c>
      <c r="H1639" s="131">
        <f t="shared" si="75"/>
        <v>45505</v>
      </c>
      <c r="I1639" s="166">
        <f t="shared" si="76"/>
        <v>20.28</v>
      </c>
      <c r="J1639">
        <f t="shared" si="77"/>
        <v>2024</v>
      </c>
    </row>
    <row r="1640" spans="1:10">
      <c r="A1640" t="s">
        <v>313</v>
      </c>
      <c r="B1640" t="s">
        <v>1090</v>
      </c>
      <c r="C1640" t="s">
        <v>87</v>
      </c>
      <c r="D1640">
        <v>1150</v>
      </c>
      <c r="E1640" s="130">
        <v>1</v>
      </c>
      <c r="F1640" s="166">
        <v>8.68</v>
      </c>
      <c r="G1640" s="162">
        <v>45505</v>
      </c>
      <c r="H1640" s="131">
        <f t="shared" si="75"/>
        <v>45505</v>
      </c>
      <c r="I1640" s="166">
        <f t="shared" si="76"/>
        <v>8.68</v>
      </c>
      <c r="J1640">
        <f t="shared" si="77"/>
        <v>2024</v>
      </c>
    </row>
    <row r="1641" spans="1:10">
      <c r="A1641" t="s">
        <v>313</v>
      </c>
      <c r="B1641" t="s">
        <v>1651</v>
      </c>
      <c r="C1641" t="s">
        <v>87</v>
      </c>
      <c r="D1641">
        <v>1120</v>
      </c>
      <c r="E1641" s="130">
        <v>1</v>
      </c>
      <c r="F1641" s="166">
        <v>12.1</v>
      </c>
      <c r="G1641" s="162">
        <v>45505</v>
      </c>
      <c r="H1641" s="131">
        <f t="shared" si="75"/>
        <v>45505</v>
      </c>
      <c r="I1641" s="166">
        <f t="shared" si="76"/>
        <v>12.1</v>
      </c>
      <c r="J1641">
        <f t="shared" si="77"/>
        <v>2024</v>
      </c>
    </row>
    <row r="1642" spans="1:10">
      <c r="A1642" t="s">
        <v>313</v>
      </c>
      <c r="B1642" t="s">
        <v>1200</v>
      </c>
      <c r="C1642" t="s">
        <v>87</v>
      </c>
      <c r="D1642">
        <v>1249</v>
      </c>
      <c r="E1642" s="130">
        <v>4</v>
      </c>
      <c r="F1642" s="166">
        <v>3.18</v>
      </c>
      <c r="G1642" s="162">
        <v>45505</v>
      </c>
      <c r="H1642" s="131">
        <f t="shared" si="75"/>
        <v>45505</v>
      </c>
      <c r="I1642" s="166">
        <f t="shared" si="76"/>
        <v>12.72</v>
      </c>
      <c r="J1642">
        <f t="shared" si="77"/>
        <v>2024</v>
      </c>
    </row>
    <row r="1643" spans="1:10">
      <c r="A1643" t="s">
        <v>119</v>
      </c>
      <c r="B1643" t="s">
        <v>194</v>
      </c>
      <c r="C1643" t="s">
        <v>87</v>
      </c>
      <c r="D1643">
        <v>1108</v>
      </c>
      <c r="E1643" s="130">
        <v>5</v>
      </c>
      <c r="F1643" s="166">
        <v>94.39</v>
      </c>
      <c r="G1643" s="162">
        <v>45505</v>
      </c>
      <c r="H1643" s="131">
        <f t="shared" si="75"/>
        <v>45505</v>
      </c>
      <c r="I1643" s="166">
        <f t="shared" si="76"/>
        <v>471.95</v>
      </c>
      <c r="J1643">
        <f t="shared" si="77"/>
        <v>2024</v>
      </c>
    </row>
    <row r="1644" spans="1:10">
      <c r="A1644" t="s">
        <v>313</v>
      </c>
      <c r="B1644" t="s">
        <v>1650</v>
      </c>
      <c r="C1644" t="s">
        <v>87</v>
      </c>
      <c r="D1644">
        <v>1275</v>
      </c>
      <c r="E1644" s="130">
        <v>1</v>
      </c>
      <c r="F1644" s="166">
        <v>32.22</v>
      </c>
      <c r="G1644" s="162">
        <v>45505</v>
      </c>
      <c r="H1644" s="131">
        <f t="shared" si="75"/>
        <v>45505</v>
      </c>
      <c r="I1644" s="166">
        <f t="shared" si="76"/>
        <v>32.22</v>
      </c>
      <c r="J1644">
        <f t="shared" si="77"/>
        <v>2024</v>
      </c>
    </row>
    <row r="1645" spans="1:10">
      <c r="A1645" t="s">
        <v>120</v>
      </c>
      <c r="B1645" t="s">
        <v>1409</v>
      </c>
      <c r="C1645" t="s">
        <v>87</v>
      </c>
      <c r="D1645">
        <v>1878</v>
      </c>
      <c r="E1645" s="130">
        <v>4</v>
      </c>
      <c r="F1645" s="166">
        <v>31</v>
      </c>
      <c r="G1645" s="162">
        <v>45505</v>
      </c>
      <c r="H1645" s="131">
        <f t="shared" si="75"/>
        <v>45505</v>
      </c>
      <c r="I1645" s="166">
        <f t="shared" si="76"/>
        <v>124</v>
      </c>
      <c r="J1645">
        <f t="shared" si="77"/>
        <v>2024</v>
      </c>
    </row>
    <row r="1646" spans="1:10">
      <c r="A1646" t="s">
        <v>120</v>
      </c>
      <c r="B1646" t="s">
        <v>1417</v>
      </c>
      <c r="C1646" t="s">
        <v>87</v>
      </c>
      <c r="D1646">
        <v>1886</v>
      </c>
      <c r="E1646" s="130">
        <v>14</v>
      </c>
      <c r="F1646" s="166">
        <v>10.51</v>
      </c>
      <c r="G1646" s="162">
        <v>45505</v>
      </c>
      <c r="H1646" s="131">
        <f t="shared" si="75"/>
        <v>45505</v>
      </c>
      <c r="I1646" s="166">
        <f t="shared" si="76"/>
        <v>147.13999999999999</v>
      </c>
      <c r="J1646">
        <f t="shared" si="77"/>
        <v>2024</v>
      </c>
    </row>
    <row r="1647" spans="1:10">
      <c r="A1647" t="s">
        <v>120</v>
      </c>
      <c r="B1647" t="s">
        <v>1411</v>
      </c>
      <c r="C1647" t="s">
        <v>87</v>
      </c>
      <c r="D1647">
        <v>1880</v>
      </c>
      <c r="E1647" s="130">
        <v>1</v>
      </c>
      <c r="F1647" s="166">
        <v>66.150000000000006</v>
      </c>
      <c r="G1647" s="162">
        <v>45505</v>
      </c>
      <c r="H1647" s="131">
        <f t="shared" si="75"/>
        <v>45505</v>
      </c>
      <c r="I1647" s="166">
        <f t="shared" si="76"/>
        <v>66.150000000000006</v>
      </c>
      <c r="J1647">
        <f t="shared" si="77"/>
        <v>2024</v>
      </c>
    </row>
    <row r="1648" spans="1:10">
      <c r="A1648" t="s">
        <v>120</v>
      </c>
      <c r="B1648" t="s">
        <v>1410</v>
      </c>
      <c r="C1648" t="s">
        <v>87</v>
      </c>
      <c r="D1648">
        <v>1879</v>
      </c>
      <c r="E1648" s="130">
        <v>2</v>
      </c>
      <c r="F1648" s="166">
        <v>20.52</v>
      </c>
      <c r="G1648" s="162">
        <v>45505</v>
      </c>
      <c r="H1648" s="131">
        <f t="shared" si="75"/>
        <v>45505</v>
      </c>
      <c r="I1648" s="166">
        <f t="shared" si="76"/>
        <v>41.04</v>
      </c>
      <c r="J1648">
        <f t="shared" si="77"/>
        <v>2024</v>
      </c>
    </row>
    <row r="1649" spans="1:10">
      <c r="A1649" t="s">
        <v>120</v>
      </c>
      <c r="B1649" t="s">
        <v>347</v>
      </c>
      <c r="C1649" t="s">
        <v>87</v>
      </c>
      <c r="D1649">
        <v>1890</v>
      </c>
      <c r="E1649" s="130">
        <v>1</v>
      </c>
      <c r="F1649" s="166">
        <v>13.1</v>
      </c>
      <c r="G1649" s="162">
        <v>45505</v>
      </c>
      <c r="H1649" s="131">
        <f t="shared" si="75"/>
        <v>45505</v>
      </c>
      <c r="I1649" s="166">
        <f t="shared" si="76"/>
        <v>13.1</v>
      </c>
      <c r="J1649">
        <f t="shared" si="77"/>
        <v>2024</v>
      </c>
    </row>
    <row r="1650" spans="1:10">
      <c r="A1650" t="s">
        <v>120</v>
      </c>
      <c r="B1650" t="s">
        <v>1421</v>
      </c>
      <c r="C1650" t="s">
        <v>87</v>
      </c>
      <c r="D1650">
        <v>1889</v>
      </c>
      <c r="E1650" s="130">
        <v>1</v>
      </c>
      <c r="F1650" s="166">
        <v>6.81</v>
      </c>
      <c r="G1650" s="162">
        <v>45505</v>
      </c>
      <c r="H1650" s="131">
        <f t="shared" si="75"/>
        <v>45505</v>
      </c>
      <c r="I1650" s="166">
        <f t="shared" si="76"/>
        <v>6.81</v>
      </c>
      <c r="J1650">
        <f t="shared" si="77"/>
        <v>2024</v>
      </c>
    </row>
    <row r="1651" spans="1:10">
      <c r="A1651" t="s">
        <v>120</v>
      </c>
      <c r="B1651" t="s">
        <v>1414</v>
      </c>
      <c r="C1651" t="s">
        <v>87</v>
      </c>
      <c r="D1651">
        <v>1884</v>
      </c>
      <c r="E1651" s="130">
        <v>0.5</v>
      </c>
      <c r="F1651" s="166">
        <v>7.81</v>
      </c>
      <c r="G1651" s="162">
        <v>45505</v>
      </c>
      <c r="H1651" s="131">
        <f t="shared" si="75"/>
        <v>45505</v>
      </c>
      <c r="I1651" s="166">
        <f t="shared" si="76"/>
        <v>3.9049999999999998</v>
      </c>
      <c r="J1651">
        <f t="shared" si="77"/>
        <v>2024</v>
      </c>
    </row>
    <row r="1652" spans="1:10">
      <c r="A1652" t="s">
        <v>120</v>
      </c>
      <c r="B1652" t="s">
        <v>1425</v>
      </c>
      <c r="C1652" t="s">
        <v>87</v>
      </c>
      <c r="D1652">
        <v>1896</v>
      </c>
      <c r="E1652" s="130">
        <v>1</v>
      </c>
      <c r="F1652" s="166">
        <v>32.21</v>
      </c>
      <c r="G1652" s="162">
        <v>45505</v>
      </c>
      <c r="H1652" s="131">
        <f t="shared" si="75"/>
        <v>45505</v>
      </c>
      <c r="I1652" s="166">
        <f t="shared" si="76"/>
        <v>32.21</v>
      </c>
      <c r="J1652">
        <f t="shared" si="77"/>
        <v>2024</v>
      </c>
    </row>
    <row r="1653" spans="1:10">
      <c r="A1653" t="s">
        <v>120</v>
      </c>
      <c r="B1653" t="s">
        <v>1423</v>
      </c>
      <c r="C1653" t="s">
        <v>87</v>
      </c>
      <c r="D1653">
        <v>1893</v>
      </c>
      <c r="E1653" s="130">
        <v>2</v>
      </c>
      <c r="F1653" s="166">
        <v>36.43</v>
      </c>
      <c r="G1653" s="162">
        <v>45505</v>
      </c>
      <c r="H1653" s="131">
        <f t="shared" si="75"/>
        <v>45505</v>
      </c>
      <c r="I1653" s="166">
        <f t="shared" si="76"/>
        <v>72.86</v>
      </c>
      <c r="J1653">
        <f t="shared" si="77"/>
        <v>2024</v>
      </c>
    </row>
    <row r="1654" spans="1:10">
      <c r="A1654" t="s">
        <v>120</v>
      </c>
      <c r="B1654" t="s">
        <v>1428</v>
      </c>
      <c r="C1654" t="s">
        <v>87</v>
      </c>
      <c r="D1654">
        <v>2181</v>
      </c>
      <c r="E1654" s="130">
        <v>1</v>
      </c>
      <c r="F1654" s="166">
        <v>30.74</v>
      </c>
      <c r="G1654" s="162">
        <v>45505</v>
      </c>
      <c r="H1654" s="131">
        <f t="shared" si="75"/>
        <v>45505</v>
      </c>
      <c r="I1654" s="166">
        <f t="shared" si="76"/>
        <v>30.74</v>
      </c>
      <c r="J1654">
        <f t="shared" si="77"/>
        <v>2024</v>
      </c>
    </row>
    <row r="1655" spans="1:10">
      <c r="A1655" t="s">
        <v>120</v>
      </c>
      <c r="B1655" t="s">
        <v>1427</v>
      </c>
      <c r="C1655" t="s">
        <v>87</v>
      </c>
      <c r="D1655">
        <v>2179</v>
      </c>
      <c r="E1655" s="130">
        <v>1</v>
      </c>
      <c r="F1655" s="166">
        <v>35.68</v>
      </c>
      <c r="G1655" s="162">
        <v>45505</v>
      </c>
      <c r="H1655" s="131">
        <f t="shared" si="75"/>
        <v>45505</v>
      </c>
      <c r="I1655" s="166">
        <f t="shared" si="76"/>
        <v>35.68</v>
      </c>
      <c r="J1655">
        <f t="shared" si="77"/>
        <v>2024</v>
      </c>
    </row>
    <row r="1656" spans="1:10">
      <c r="A1656" t="s">
        <v>120</v>
      </c>
      <c r="B1656" t="s">
        <v>1656</v>
      </c>
      <c r="C1656" t="s">
        <v>87</v>
      </c>
      <c r="D1656">
        <v>6539</v>
      </c>
      <c r="E1656" s="130">
        <v>1</v>
      </c>
      <c r="F1656" s="166">
        <v>3.08</v>
      </c>
      <c r="G1656" s="162">
        <v>45505</v>
      </c>
      <c r="H1656" s="131">
        <f t="shared" si="75"/>
        <v>45505</v>
      </c>
      <c r="I1656" s="166">
        <f t="shared" si="76"/>
        <v>3.08</v>
      </c>
      <c r="J1656">
        <f t="shared" si="77"/>
        <v>2024</v>
      </c>
    </row>
    <row r="1657" spans="1:10">
      <c r="A1657" t="s">
        <v>119</v>
      </c>
      <c r="B1657" t="s">
        <v>630</v>
      </c>
      <c r="C1657" t="s">
        <v>87</v>
      </c>
      <c r="D1657">
        <v>1367</v>
      </c>
      <c r="E1657" s="130">
        <v>6</v>
      </c>
      <c r="F1657" s="166">
        <v>21.3</v>
      </c>
      <c r="G1657" s="162">
        <v>45505</v>
      </c>
      <c r="H1657" s="131">
        <f t="shared" si="75"/>
        <v>45505</v>
      </c>
      <c r="I1657" s="166">
        <f t="shared" si="76"/>
        <v>127.80000000000001</v>
      </c>
      <c r="J1657">
        <f t="shared" si="77"/>
        <v>2024</v>
      </c>
    </row>
    <row r="1658" spans="1:10">
      <c r="A1658" t="s">
        <v>119</v>
      </c>
      <c r="B1658" t="s">
        <v>130</v>
      </c>
      <c r="C1658" t="s">
        <v>87</v>
      </c>
      <c r="D1658">
        <v>1329</v>
      </c>
      <c r="E1658" s="130">
        <v>1</v>
      </c>
      <c r="F1658" s="166">
        <v>16.5</v>
      </c>
      <c r="G1658" s="162">
        <v>45505</v>
      </c>
      <c r="H1658" s="131">
        <f t="shared" si="75"/>
        <v>45505</v>
      </c>
      <c r="I1658" s="166">
        <f t="shared" si="76"/>
        <v>16.5</v>
      </c>
      <c r="J1658">
        <f t="shared" si="77"/>
        <v>2024</v>
      </c>
    </row>
    <row r="1659" spans="1:10">
      <c r="A1659" t="s">
        <v>119</v>
      </c>
      <c r="B1659" t="s">
        <v>489</v>
      </c>
      <c r="C1659" t="s">
        <v>87</v>
      </c>
      <c r="D1659">
        <v>1325</v>
      </c>
      <c r="E1659" s="130">
        <v>0.5</v>
      </c>
      <c r="F1659" s="166">
        <v>16.5</v>
      </c>
      <c r="G1659" s="162">
        <v>45505</v>
      </c>
      <c r="H1659" s="131">
        <f t="shared" si="75"/>
        <v>45505</v>
      </c>
      <c r="I1659" s="166">
        <f t="shared" si="76"/>
        <v>8.25</v>
      </c>
      <c r="J1659">
        <f t="shared" si="77"/>
        <v>2024</v>
      </c>
    </row>
    <row r="1660" spans="1:10">
      <c r="A1660" t="s">
        <v>119</v>
      </c>
      <c r="B1660" t="s">
        <v>476</v>
      </c>
      <c r="C1660" t="s">
        <v>87</v>
      </c>
      <c r="D1660">
        <v>1349</v>
      </c>
      <c r="E1660" s="130">
        <v>2</v>
      </c>
      <c r="F1660" s="166">
        <v>55.41</v>
      </c>
      <c r="G1660" s="162">
        <v>45505</v>
      </c>
      <c r="H1660" s="131">
        <f t="shared" si="75"/>
        <v>45505</v>
      </c>
      <c r="I1660" s="166">
        <f t="shared" si="76"/>
        <v>110.82</v>
      </c>
      <c r="J1660">
        <f t="shared" si="77"/>
        <v>2024</v>
      </c>
    </row>
    <row r="1661" spans="1:10">
      <c r="A1661" t="s">
        <v>397</v>
      </c>
      <c r="B1661" t="s">
        <v>813</v>
      </c>
      <c r="C1661" t="s">
        <v>87</v>
      </c>
      <c r="D1661">
        <v>1525</v>
      </c>
      <c r="E1661" s="130">
        <v>2</v>
      </c>
      <c r="F1661" s="166">
        <v>63.6</v>
      </c>
      <c r="G1661" s="162">
        <v>45505</v>
      </c>
      <c r="H1661" s="131">
        <f t="shared" si="75"/>
        <v>45505</v>
      </c>
      <c r="I1661" s="166">
        <f t="shared" si="76"/>
        <v>127.2</v>
      </c>
      <c r="J1661">
        <f t="shared" si="77"/>
        <v>2024</v>
      </c>
    </row>
    <row r="1662" spans="1:10">
      <c r="A1662" t="s">
        <v>397</v>
      </c>
      <c r="B1662" t="s">
        <v>811</v>
      </c>
      <c r="C1662" t="s">
        <v>87</v>
      </c>
      <c r="D1662">
        <v>1523</v>
      </c>
      <c r="E1662" s="130">
        <v>2</v>
      </c>
      <c r="F1662" s="166">
        <v>63.6</v>
      </c>
      <c r="G1662" s="162">
        <v>45505</v>
      </c>
      <c r="H1662" s="131">
        <f t="shared" si="75"/>
        <v>45505</v>
      </c>
      <c r="I1662" s="166">
        <f t="shared" si="76"/>
        <v>127.2</v>
      </c>
      <c r="J1662">
        <f t="shared" si="77"/>
        <v>2024</v>
      </c>
    </row>
    <row r="1663" spans="1:10">
      <c r="A1663" t="s">
        <v>397</v>
      </c>
      <c r="B1663" t="s">
        <v>815</v>
      </c>
      <c r="C1663" t="s">
        <v>87</v>
      </c>
      <c r="D1663">
        <v>6535</v>
      </c>
      <c r="E1663" s="130">
        <v>1</v>
      </c>
      <c r="F1663" s="166">
        <v>63.6</v>
      </c>
      <c r="G1663" s="162">
        <v>45505</v>
      </c>
      <c r="H1663" s="131">
        <f t="shared" si="75"/>
        <v>45505</v>
      </c>
      <c r="I1663" s="166">
        <f t="shared" si="76"/>
        <v>63.6</v>
      </c>
      <c r="J1663">
        <f t="shared" si="77"/>
        <v>2024</v>
      </c>
    </row>
    <row r="1664" spans="1:10">
      <c r="A1664" t="s">
        <v>119</v>
      </c>
      <c r="B1664" t="s">
        <v>500</v>
      </c>
      <c r="C1664" t="s">
        <v>87</v>
      </c>
      <c r="D1664">
        <v>1334</v>
      </c>
      <c r="E1664" s="130">
        <v>1</v>
      </c>
      <c r="F1664" s="166">
        <v>34.5</v>
      </c>
      <c r="G1664" s="162">
        <v>45505</v>
      </c>
      <c r="H1664" s="131">
        <f t="shared" si="75"/>
        <v>45505</v>
      </c>
      <c r="I1664" s="166">
        <f t="shared" si="76"/>
        <v>34.5</v>
      </c>
      <c r="J1664">
        <f t="shared" si="77"/>
        <v>2024</v>
      </c>
    </row>
    <row r="1665" spans="1:10">
      <c r="A1665" t="s">
        <v>119</v>
      </c>
      <c r="B1665" t="s">
        <v>631</v>
      </c>
      <c r="C1665" t="s">
        <v>87</v>
      </c>
      <c r="D1665">
        <v>1368</v>
      </c>
      <c r="E1665" s="130">
        <v>6</v>
      </c>
      <c r="F1665" s="166">
        <v>44.83</v>
      </c>
      <c r="G1665" s="162">
        <v>45505</v>
      </c>
      <c r="H1665" s="131">
        <f t="shared" si="75"/>
        <v>45505</v>
      </c>
      <c r="I1665" s="166">
        <f t="shared" si="76"/>
        <v>268.98</v>
      </c>
      <c r="J1665">
        <f t="shared" si="77"/>
        <v>2024</v>
      </c>
    </row>
    <row r="1666" spans="1:10">
      <c r="A1666" t="s">
        <v>119</v>
      </c>
      <c r="B1666" t="s">
        <v>575</v>
      </c>
      <c r="C1666" t="s">
        <v>87</v>
      </c>
      <c r="D1666">
        <v>1352</v>
      </c>
      <c r="E1666" s="130">
        <v>7</v>
      </c>
      <c r="F1666" s="166">
        <v>44.18</v>
      </c>
      <c r="G1666" s="162">
        <v>45505</v>
      </c>
      <c r="H1666" s="131">
        <f t="shared" ref="H1666:H1729" si="78">DATE(YEAR(G1666),MONTH(G1666),1)</f>
        <v>45505</v>
      </c>
      <c r="I1666" s="166">
        <f t="shared" ref="I1666:I1729" si="79">E1666*F1666</f>
        <v>309.26</v>
      </c>
      <c r="J1666">
        <f t="shared" ref="J1666:J1729" si="80">YEAR(G1666)</f>
        <v>2024</v>
      </c>
    </row>
    <row r="1667" spans="1:10">
      <c r="A1667" t="s">
        <v>119</v>
      </c>
      <c r="B1667" t="s">
        <v>177</v>
      </c>
      <c r="C1667" t="s">
        <v>87</v>
      </c>
      <c r="D1667">
        <v>1366</v>
      </c>
      <c r="E1667" s="130">
        <v>1.5</v>
      </c>
      <c r="F1667" s="166">
        <v>7.97</v>
      </c>
      <c r="G1667" s="162">
        <v>45505</v>
      </c>
      <c r="H1667" s="131">
        <f t="shared" si="78"/>
        <v>45505</v>
      </c>
      <c r="I1667" s="166">
        <f t="shared" si="79"/>
        <v>11.955</v>
      </c>
      <c r="J1667">
        <f t="shared" si="80"/>
        <v>2024</v>
      </c>
    </row>
    <row r="1668" spans="1:10">
      <c r="A1668" t="s">
        <v>119</v>
      </c>
      <c r="B1668" t="s">
        <v>560</v>
      </c>
      <c r="C1668" t="s">
        <v>87</v>
      </c>
      <c r="D1668">
        <v>1343</v>
      </c>
      <c r="E1668" s="130">
        <v>2</v>
      </c>
      <c r="F1668" s="166">
        <v>25.37</v>
      </c>
      <c r="G1668" s="162">
        <v>45505</v>
      </c>
      <c r="H1668" s="131">
        <f t="shared" si="78"/>
        <v>45505</v>
      </c>
      <c r="I1668" s="166">
        <f t="shared" si="79"/>
        <v>50.74</v>
      </c>
      <c r="J1668">
        <f t="shared" si="80"/>
        <v>2024</v>
      </c>
    </row>
    <row r="1669" spans="1:10">
      <c r="A1669" t="s">
        <v>119</v>
      </c>
      <c r="B1669" t="s">
        <v>538</v>
      </c>
      <c r="C1669" t="s">
        <v>87</v>
      </c>
      <c r="D1669">
        <v>6435</v>
      </c>
      <c r="E1669" s="130">
        <v>8</v>
      </c>
      <c r="F1669" s="166">
        <v>1.1000000000000001</v>
      </c>
      <c r="G1669" s="162">
        <v>45505</v>
      </c>
      <c r="H1669" s="131">
        <f t="shared" si="78"/>
        <v>45505</v>
      </c>
      <c r="I1669" s="166">
        <f t="shared" si="79"/>
        <v>8.8000000000000007</v>
      </c>
      <c r="J1669">
        <f t="shared" si="80"/>
        <v>2024</v>
      </c>
    </row>
    <row r="1670" spans="1:10">
      <c r="A1670" t="s">
        <v>119</v>
      </c>
      <c r="B1670" t="s">
        <v>189</v>
      </c>
      <c r="C1670" t="s">
        <v>87</v>
      </c>
      <c r="D1670">
        <v>1102</v>
      </c>
      <c r="E1670" s="130">
        <v>6</v>
      </c>
      <c r="F1670" s="166">
        <v>3.68</v>
      </c>
      <c r="G1670" s="162">
        <v>45505</v>
      </c>
      <c r="H1670" s="131">
        <f t="shared" si="78"/>
        <v>45505</v>
      </c>
      <c r="I1670" s="166">
        <f t="shared" si="79"/>
        <v>22.080000000000002</v>
      </c>
      <c r="J1670">
        <f t="shared" si="80"/>
        <v>2024</v>
      </c>
    </row>
    <row r="1671" spans="1:10">
      <c r="A1671" t="s">
        <v>389</v>
      </c>
      <c r="B1671" t="s">
        <v>1337</v>
      </c>
      <c r="C1671" t="s">
        <v>87</v>
      </c>
      <c r="D1671">
        <v>6080</v>
      </c>
      <c r="E1671" s="130">
        <v>0.5</v>
      </c>
      <c r="F1671" s="166">
        <v>25.35</v>
      </c>
      <c r="G1671" s="162">
        <v>45505</v>
      </c>
      <c r="H1671" s="131">
        <f t="shared" si="78"/>
        <v>45505</v>
      </c>
      <c r="I1671" s="166">
        <f t="shared" si="79"/>
        <v>12.675000000000001</v>
      </c>
      <c r="J1671">
        <f t="shared" si="80"/>
        <v>2024</v>
      </c>
    </row>
    <row r="1672" spans="1:10">
      <c r="A1672" t="s">
        <v>389</v>
      </c>
      <c r="B1672" t="s">
        <v>1338</v>
      </c>
      <c r="C1672" t="s">
        <v>87</v>
      </c>
      <c r="D1672">
        <v>6081</v>
      </c>
      <c r="E1672" s="130">
        <v>4</v>
      </c>
      <c r="F1672" s="166">
        <v>18.86</v>
      </c>
      <c r="G1672" s="162">
        <v>45505</v>
      </c>
      <c r="H1672" s="131">
        <f t="shared" si="78"/>
        <v>45505</v>
      </c>
      <c r="I1672" s="166">
        <f t="shared" si="79"/>
        <v>75.44</v>
      </c>
      <c r="J1672">
        <f t="shared" si="80"/>
        <v>2024</v>
      </c>
    </row>
    <row r="1673" spans="1:10">
      <c r="A1673" t="s">
        <v>118</v>
      </c>
      <c r="B1673" t="s">
        <v>941</v>
      </c>
      <c r="C1673" t="s">
        <v>87</v>
      </c>
      <c r="D1673">
        <v>1604</v>
      </c>
      <c r="E1673" s="130">
        <v>2</v>
      </c>
      <c r="F1673" s="166">
        <v>38.11</v>
      </c>
      <c r="G1673" s="162">
        <v>45505</v>
      </c>
      <c r="H1673" s="131">
        <f t="shared" si="78"/>
        <v>45505</v>
      </c>
      <c r="I1673" s="166">
        <f t="shared" si="79"/>
        <v>76.22</v>
      </c>
      <c r="J1673">
        <f t="shared" si="80"/>
        <v>2024</v>
      </c>
    </row>
    <row r="1674" spans="1:10">
      <c r="A1674" t="s">
        <v>118</v>
      </c>
      <c r="B1674" t="s">
        <v>258</v>
      </c>
      <c r="C1674" t="s">
        <v>87</v>
      </c>
      <c r="D1674">
        <v>1633</v>
      </c>
      <c r="E1674" s="130">
        <v>1.5</v>
      </c>
      <c r="F1674" s="166">
        <v>24.32</v>
      </c>
      <c r="G1674" s="162">
        <v>45505</v>
      </c>
      <c r="H1674" s="131">
        <f t="shared" si="78"/>
        <v>45505</v>
      </c>
      <c r="I1674" s="166">
        <f t="shared" si="79"/>
        <v>36.480000000000004</v>
      </c>
      <c r="J1674">
        <f t="shared" si="80"/>
        <v>2024</v>
      </c>
    </row>
    <row r="1675" spans="1:10">
      <c r="A1675" t="s">
        <v>350</v>
      </c>
      <c r="B1675" t="s">
        <v>1443</v>
      </c>
      <c r="C1675" t="s">
        <v>87</v>
      </c>
      <c r="D1675">
        <v>1913</v>
      </c>
      <c r="E1675" s="130">
        <v>1.5</v>
      </c>
      <c r="F1675" s="166">
        <v>45.22</v>
      </c>
      <c r="G1675" s="162">
        <v>45505</v>
      </c>
      <c r="H1675" s="131">
        <f t="shared" si="78"/>
        <v>45505</v>
      </c>
      <c r="I1675" s="166">
        <f t="shared" si="79"/>
        <v>67.83</v>
      </c>
      <c r="J1675">
        <f t="shared" si="80"/>
        <v>2024</v>
      </c>
    </row>
    <row r="1676" spans="1:10">
      <c r="A1676" t="s">
        <v>350</v>
      </c>
      <c r="B1676" t="s">
        <v>1523</v>
      </c>
      <c r="C1676" t="s">
        <v>87</v>
      </c>
      <c r="D1676">
        <v>1998</v>
      </c>
      <c r="E1676" s="130">
        <v>1</v>
      </c>
      <c r="F1676" s="166">
        <v>32.909999999999997</v>
      </c>
      <c r="G1676" s="162">
        <v>45505</v>
      </c>
      <c r="H1676" s="131">
        <f t="shared" si="78"/>
        <v>45505</v>
      </c>
      <c r="I1676" s="166">
        <f t="shared" si="79"/>
        <v>32.909999999999997</v>
      </c>
      <c r="J1676">
        <f t="shared" si="80"/>
        <v>2024</v>
      </c>
    </row>
    <row r="1677" spans="1:10">
      <c r="A1677" t="s">
        <v>120</v>
      </c>
      <c r="B1677" t="s">
        <v>1411</v>
      </c>
      <c r="C1677" t="s">
        <v>87</v>
      </c>
      <c r="D1677">
        <v>1880</v>
      </c>
      <c r="E1677" s="130">
        <v>1</v>
      </c>
      <c r="F1677" s="166">
        <v>66.150000000000006</v>
      </c>
      <c r="G1677" s="162">
        <v>45536</v>
      </c>
      <c r="H1677" s="131">
        <f t="shared" si="78"/>
        <v>45536</v>
      </c>
      <c r="I1677" s="166">
        <f t="shared" si="79"/>
        <v>66.150000000000006</v>
      </c>
      <c r="J1677">
        <f t="shared" si="80"/>
        <v>2024</v>
      </c>
    </row>
    <row r="1678" spans="1:10">
      <c r="A1678" t="s">
        <v>120</v>
      </c>
      <c r="B1678" t="s">
        <v>1410</v>
      </c>
      <c r="C1678" t="s">
        <v>87</v>
      </c>
      <c r="D1678">
        <v>1879</v>
      </c>
      <c r="E1678" s="130">
        <v>1</v>
      </c>
      <c r="F1678" s="166">
        <v>20.52</v>
      </c>
      <c r="G1678" s="162">
        <v>45536</v>
      </c>
      <c r="H1678" s="131">
        <f t="shared" si="78"/>
        <v>45536</v>
      </c>
      <c r="I1678" s="166">
        <f t="shared" si="79"/>
        <v>20.52</v>
      </c>
      <c r="J1678">
        <f t="shared" si="80"/>
        <v>2024</v>
      </c>
    </row>
    <row r="1679" spans="1:10">
      <c r="A1679" t="s">
        <v>120</v>
      </c>
      <c r="B1679" t="s">
        <v>1421</v>
      </c>
      <c r="C1679" t="s">
        <v>87</v>
      </c>
      <c r="D1679">
        <v>1889</v>
      </c>
      <c r="E1679" s="130">
        <v>2</v>
      </c>
      <c r="F1679" s="166">
        <v>6.81</v>
      </c>
      <c r="G1679" s="162">
        <v>45536</v>
      </c>
      <c r="H1679" s="131">
        <f t="shared" si="78"/>
        <v>45536</v>
      </c>
      <c r="I1679" s="166">
        <f t="shared" si="79"/>
        <v>13.62</v>
      </c>
      <c r="J1679">
        <f t="shared" si="80"/>
        <v>2024</v>
      </c>
    </row>
    <row r="1680" spans="1:10">
      <c r="A1680" t="s">
        <v>120</v>
      </c>
      <c r="B1680" t="s">
        <v>347</v>
      </c>
      <c r="C1680" t="s">
        <v>87</v>
      </c>
      <c r="D1680">
        <v>1890</v>
      </c>
      <c r="E1680" s="130">
        <v>2</v>
      </c>
      <c r="F1680" s="166">
        <v>13.1</v>
      </c>
      <c r="G1680" s="162">
        <v>45536</v>
      </c>
      <c r="H1680" s="131">
        <f t="shared" si="78"/>
        <v>45536</v>
      </c>
      <c r="I1680" s="166">
        <f t="shared" si="79"/>
        <v>26.2</v>
      </c>
      <c r="J1680">
        <f t="shared" si="80"/>
        <v>2024</v>
      </c>
    </row>
    <row r="1681" spans="1:10">
      <c r="A1681" t="s">
        <v>120</v>
      </c>
      <c r="B1681" t="s">
        <v>1414</v>
      </c>
      <c r="C1681" t="s">
        <v>87</v>
      </c>
      <c r="D1681">
        <v>1884</v>
      </c>
      <c r="E1681" s="130">
        <v>0.5</v>
      </c>
      <c r="F1681" s="166">
        <v>7.81</v>
      </c>
      <c r="G1681" s="162">
        <v>45536</v>
      </c>
      <c r="H1681" s="131">
        <f t="shared" si="78"/>
        <v>45536</v>
      </c>
      <c r="I1681" s="166">
        <f t="shared" si="79"/>
        <v>3.9049999999999998</v>
      </c>
      <c r="J1681">
        <f t="shared" si="80"/>
        <v>2024</v>
      </c>
    </row>
    <row r="1682" spans="1:10">
      <c r="A1682" t="s">
        <v>120</v>
      </c>
      <c r="B1682" t="s">
        <v>343</v>
      </c>
      <c r="C1682" t="s">
        <v>87</v>
      </c>
      <c r="D1682">
        <v>1883</v>
      </c>
      <c r="E1682" s="130">
        <v>2</v>
      </c>
      <c r="F1682" s="166">
        <v>7.74</v>
      </c>
      <c r="G1682" s="162">
        <v>45536</v>
      </c>
      <c r="H1682" s="131">
        <f t="shared" si="78"/>
        <v>45536</v>
      </c>
      <c r="I1682" s="166">
        <f t="shared" si="79"/>
        <v>15.48</v>
      </c>
      <c r="J1682">
        <f t="shared" si="80"/>
        <v>2024</v>
      </c>
    </row>
    <row r="1683" spans="1:10">
      <c r="A1683" t="s">
        <v>120</v>
      </c>
      <c r="B1683" t="s">
        <v>1409</v>
      </c>
      <c r="C1683" t="s">
        <v>87</v>
      </c>
      <c r="D1683">
        <v>1878</v>
      </c>
      <c r="E1683" s="130">
        <v>3</v>
      </c>
      <c r="F1683" s="166">
        <v>31</v>
      </c>
      <c r="G1683" s="162">
        <v>45536</v>
      </c>
      <c r="H1683" s="131">
        <f t="shared" si="78"/>
        <v>45536</v>
      </c>
      <c r="I1683" s="166">
        <f t="shared" si="79"/>
        <v>93</v>
      </c>
      <c r="J1683">
        <f t="shared" si="80"/>
        <v>2024</v>
      </c>
    </row>
    <row r="1684" spans="1:10">
      <c r="A1684" t="s">
        <v>120</v>
      </c>
      <c r="B1684" t="s">
        <v>1417</v>
      </c>
      <c r="C1684" t="s">
        <v>87</v>
      </c>
      <c r="D1684">
        <v>1886</v>
      </c>
      <c r="E1684" s="130">
        <v>16</v>
      </c>
      <c r="F1684" s="166">
        <v>10.51</v>
      </c>
      <c r="G1684" s="162">
        <v>45536</v>
      </c>
      <c r="H1684" s="131">
        <f t="shared" si="78"/>
        <v>45536</v>
      </c>
      <c r="I1684" s="166">
        <f t="shared" si="79"/>
        <v>168.16</v>
      </c>
      <c r="J1684">
        <f t="shared" si="80"/>
        <v>2024</v>
      </c>
    </row>
    <row r="1685" spans="1:10">
      <c r="A1685" t="s">
        <v>120</v>
      </c>
      <c r="B1685" t="s">
        <v>1412</v>
      </c>
      <c r="C1685" t="s">
        <v>87</v>
      </c>
      <c r="D1685">
        <v>1882</v>
      </c>
      <c r="E1685" s="130">
        <v>7</v>
      </c>
      <c r="F1685" s="166">
        <v>10.78</v>
      </c>
      <c r="G1685" s="162">
        <v>45536</v>
      </c>
      <c r="H1685" s="131">
        <f t="shared" si="78"/>
        <v>45536</v>
      </c>
      <c r="I1685" s="166">
        <f t="shared" si="79"/>
        <v>75.459999999999994</v>
      </c>
      <c r="J1685">
        <f t="shared" si="80"/>
        <v>2024</v>
      </c>
    </row>
    <row r="1686" spans="1:10">
      <c r="A1686" t="s">
        <v>120</v>
      </c>
      <c r="B1686" t="s">
        <v>1405</v>
      </c>
      <c r="C1686" t="s">
        <v>87</v>
      </c>
      <c r="D1686">
        <v>1875</v>
      </c>
      <c r="E1686" s="130">
        <v>20</v>
      </c>
      <c r="F1686" s="166">
        <v>28.75</v>
      </c>
      <c r="G1686" s="162">
        <v>45536</v>
      </c>
      <c r="H1686" s="131">
        <f t="shared" si="78"/>
        <v>45536</v>
      </c>
      <c r="I1686" s="166">
        <f t="shared" si="79"/>
        <v>575</v>
      </c>
      <c r="J1686">
        <f t="shared" si="80"/>
        <v>2024</v>
      </c>
    </row>
    <row r="1687" spans="1:10">
      <c r="A1687" t="s">
        <v>120</v>
      </c>
      <c r="B1687" t="s">
        <v>1424</v>
      </c>
      <c r="C1687" t="s">
        <v>87</v>
      </c>
      <c r="D1687">
        <v>1894</v>
      </c>
      <c r="E1687" s="130">
        <v>1</v>
      </c>
      <c r="F1687" s="166">
        <v>29</v>
      </c>
      <c r="G1687" s="162">
        <v>45536</v>
      </c>
      <c r="H1687" s="131">
        <f t="shared" si="78"/>
        <v>45536</v>
      </c>
      <c r="I1687" s="166">
        <f t="shared" si="79"/>
        <v>29</v>
      </c>
      <c r="J1687">
        <f t="shared" si="80"/>
        <v>2024</v>
      </c>
    </row>
    <row r="1688" spans="1:10">
      <c r="A1688" t="s">
        <v>120</v>
      </c>
      <c r="B1688" t="s">
        <v>1429</v>
      </c>
      <c r="C1688" t="s">
        <v>87</v>
      </c>
      <c r="D1688">
        <v>6082</v>
      </c>
      <c r="E1688" s="130">
        <v>1</v>
      </c>
      <c r="F1688" s="166">
        <v>38.42</v>
      </c>
      <c r="G1688" s="162">
        <v>45536</v>
      </c>
      <c r="H1688" s="131">
        <f t="shared" si="78"/>
        <v>45536</v>
      </c>
      <c r="I1688" s="166">
        <f t="shared" si="79"/>
        <v>38.42</v>
      </c>
      <c r="J1688">
        <f t="shared" si="80"/>
        <v>2024</v>
      </c>
    </row>
    <row r="1689" spans="1:10">
      <c r="A1689" t="s">
        <v>120</v>
      </c>
      <c r="B1689" t="s">
        <v>1656</v>
      </c>
      <c r="C1689" t="s">
        <v>87</v>
      </c>
      <c r="D1689">
        <v>6539</v>
      </c>
      <c r="E1689" s="130">
        <v>5</v>
      </c>
      <c r="F1689" s="166">
        <v>3.08</v>
      </c>
      <c r="G1689" s="162">
        <v>45536</v>
      </c>
      <c r="H1689" s="131">
        <f t="shared" si="78"/>
        <v>45536</v>
      </c>
      <c r="I1689" s="166">
        <f t="shared" si="79"/>
        <v>15.4</v>
      </c>
      <c r="J1689">
        <f t="shared" si="80"/>
        <v>2024</v>
      </c>
    </row>
    <row r="1690" spans="1:10">
      <c r="A1690" t="s">
        <v>120</v>
      </c>
      <c r="B1690" t="s">
        <v>1428</v>
      </c>
      <c r="C1690" t="s">
        <v>87</v>
      </c>
      <c r="D1690">
        <v>2181</v>
      </c>
      <c r="E1690" s="130">
        <v>3</v>
      </c>
      <c r="F1690" s="166">
        <v>30.74</v>
      </c>
      <c r="G1690" s="162">
        <v>45536</v>
      </c>
      <c r="H1690" s="131">
        <f t="shared" si="78"/>
        <v>45536</v>
      </c>
      <c r="I1690" s="166">
        <f t="shared" si="79"/>
        <v>92.22</v>
      </c>
      <c r="J1690">
        <f t="shared" si="80"/>
        <v>2024</v>
      </c>
    </row>
    <row r="1691" spans="1:10">
      <c r="A1691" t="s">
        <v>120</v>
      </c>
      <c r="B1691" t="s">
        <v>348</v>
      </c>
      <c r="C1691" t="s">
        <v>87</v>
      </c>
      <c r="D1691">
        <v>1892</v>
      </c>
      <c r="E1691" s="130">
        <v>1</v>
      </c>
      <c r="F1691" s="166">
        <v>30.91</v>
      </c>
      <c r="G1691" s="162">
        <v>45536</v>
      </c>
      <c r="H1691" s="131">
        <f t="shared" si="78"/>
        <v>45536</v>
      </c>
      <c r="I1691" s="166">
        <f t="shared" si="79"/>
        <v>30.91</v>
      </c>
      <c r="J1691">
        <f t="shared" si="80"/>
        <v>2024</v>
      </c>
    </row>
    <row r="1692" spans="1:10">
      <c r="A1692" t="s">
        <v>120</v>
      </c>
      <c r="B1692" t="s">
        <v>1427</v>
      </c>
      <c r="C1692" t="s">
        <v>87</v>
      </c>
      <c r="D1692">
        <v>2179</v>
      </c>
      <c r="E1692" s="130">
        <v>1</v>
      </c>
      <c r="F1692" s="166">
        <v>35.68</v>
      </c>
      <c r="G1692" s="162">
        <v>45536</v>
      </c>
      <c r="H1692" s="131">
        <f t="shared" si="78"/>
        <v>45536</v>
      </c>
      <c r="I1692" s="166">
        <f t="shared" si="79"/>
        <v>35.68</v>
      </c>
      <c r="J1692">
        <f t="shared" si="80"/>
        <v>2024</v>
      </c>
    </row>
    <row r="1693" spans="1:10">
      <c r="A1693" t="s">
        <v>389</v>
      </c>
      <c r="B1693" t="s">
        <v>1337</v>
      </c>
      <c r="C1693" t="s">
        <v>87</v>
      </c>
      <c r="D1693">
        <v>6080</v>
      </c>
      <c r="E1693" s="130">
        <v>7</v>
      </c>
      <c r="F1693" s="166">
        <v>25.35</v>
      </c>
      <c r="G1693" s="162">
        <v>45536</v>
      </c>
      <c r="H1693" s="131">
        <f t="shared" si="78"/>
        <v>45536</v>
      </c>
      <c r="I1693" s="166">
        <f t="shared" si="79"/>
        <v>177.45000000000002</v>
      </c>
      <c r="J1693">
        <f t="shared" si="80"/>
        <v>2024</v>
      </c>
    </row>
    <row r="1694" spans="1:10">
      <c r="A1694" t="s">
        <v>389</v>
      </c>
      <c r="B1694" t="s">
        <v>1339</v>
      </c>
      <c r="C1694" t="s">
        <v>87</v>
      </c>
      <c r="D1694">
        <v>6079</v>
      </c>
      <c r="E1694" s="130">
        <v>5</v>
      </c>
      <c r="F1694" s="166">
        <v>24.88</v>
      </c>
      <c r="G1694" s="162">
        <v>45536</v>
      </c>
      <c r="H1694" s="131">
        <f t="shared" si="78"/>
        <v>45536</v>
      </c>
      <c r="I1694" s="166">
        <f t="shared" si="79"/>
        <v>124.39999999999999</v>
      </c>
      <c r="J1694">
        <f t="shared" si="80"/>
        <v>2024</v>
      </c>
    </row>
    <row r="1695" spans="1:10">
      <c r="A1695" t="s">
        <v>389</v>
      </c>
      <c r="B1695" t="s">
        <v>1338</v>
      </c>
      <c r="C1695" t="s">
        <v>87</v>
      </c>
      <c r="D1695">
        <v>6081</v>
      </c>
      <c r="E1695" s="130">
        <v>4</v>
      </c>
      <c r="F1695" s="166">
        <v>18.86</v>
      </c>
      <c r="G1695" s="162">
        <v>45536</v>
      </c>
      <c r="H1695" s="131">
        <f t="shared" si="78"/>
        <v>45536</v>
      </c>
      <c r="I1695" s="166">
        <f t="shared" si="79"/>
        <v>75.44</v>
      </c>
      <c r="J1695">
        <f t="shared" si="80"/>
        <v>2024</v>
      </c>
    </row>
    <row r="1696" spans="1:10">
      <c r="A1696" t="s">
        <v>119</v>
      </c>
      <c r="B1696" t="s">
        <v>130</v>
      </c>
      <c r="C1696" t="s">
        <v>87</v>
      </c>
      <c r="D1696">
        <v>1329</v>
      </c>
      <c r="E1696" s="130">
        <v>0.5</v>
      </c>
      <c r="F1696" s="166">
        <v>16.5</v>
      </c>
      <c r="G1696" s="162">
        <v>45536</v>
      </c>
      <c r="H1696" s="131">
        <f t="shared" si="78"/>
        <v>45536</v>
      </c>
      <c r="I1696" s="166">
        <f t="shared" si="79"/>
        <v>8.25</v>
      </c>
      <c r="J1696">
        <f t="shared" si="80"/>
        <v>2024</v>
      </c>
    </row>
    <row r="1697" spans="1:10">
      <c r="A1697" t="s">
        <v>119</v>
      </c>
      <c r="B1697" t="s">
        <v>476</v>
      </c>
      <c r="C1697" t="s">
        <v>87</v>
      </c>
      <c r="D1697">
        <v>1349</v>
      </c>
      <c r="E1697" s="130">
        <v>2</v>
      </c>
      <c r="F1697" s="166">
        <v>55.41</v>
      </c>
      <c r="G1697" s="162">
        <v>45536</v>
      </c>
      <c r="H1697" s="131">
        <f t="shared" si="78"/>
        <v>45536</v>
      </c>
      <c r="I1697" s="166">
        <f t="shared" si="79"/>
        <v>110.82</v>
      </c>
      <c r="J1697">
        <f t="shared" si="80"/>
        <v>2024</v>
      </c>
    </row>
    <row r="1698" spans="1:10">
      <c r="A1698" t="s">
        <v>119</v>
      </c>
      <c r="B1698" t="s">
        <v>563</v>
      </c>
      <c r="C1698" t="s">
        <v>87</v>
      </c>
      <c r="D1698">
        <v>1345</v>
      </c>
      <c r="E1698" s="130">
        <v>2</v>
      </c>
      <c r="F1698" s="166">
        <v>67.430000000000007</v>
      </c>
      <c r="G1698" s="162">
        <v>45536</v>
      </c>
      <c r="H1698" s="131">
        <f t="shared" si="78"/>
        <v>45536</v>
      </c>
      <c r="I1698" s="166">
        <f t="shared" si="79"/>
        <v>134.86000000000001</v>
      </c>
      <c r="J1698">
        <f t="shared" si="80"/>
        <v>2024</v>
      </c>
    </row>
    <row r="1699" spans="1:10">
      <c r="A1699" t="s">
        <v>119</v>
      </c>
      <c r="B1699" t="s">
        <v>553</v>
      </c>
      <c r="C1699" t="s">
        <v>87</v>
      </c>
      <c r="D1699">
        <v>1342</v>
      </c>
      <c r="E1699" s="130">
        <v>0.5</v>
      </c>
      <c r="F1699" s="166">
        <v>69.819999999999993</v>
      </c>
      <c r="G1699" s="162">
        <v>45536</v>
      </c>
      <c r="H1699" s="131">
        <f t="shared" si="78"/>
        <v>45536</v>
      </c>
      <c r="I1699" s="166">
        <f t="shared" si="79"/>
        <v>34.909999999999997</v>
      </c>
      <c r="J1699">
        <f t="shared" si="80"/>
        <v>2024</v>
      </c>
    </row>
    <row r="1700" spans="1:10">
      <c r="A1700" t="s">
        <v>119</v>
      </c>
      <c r="B1700" t="s">
        <v>560</v>
      </c>
      <c r="C1700" t="s">
        <v>87</v>
      </c>
      <c r="D1700">
        <v>1343</v>
      </c>
      <c r="E1700" s="130">
        <v>1.5</v>
      </c>
      <c r="F1700" s="166">
        <v>25.37</v>
      </c>
      <c r="G1700" s="162">
        <v>45536</v>
      </c>
      <c r="H1700" s="131">
        <f t="shared" si="78"/>
        <v>45536</v>
      </c>
      <c r="I1700" s="166">
        <f t="shared" si="79"/>
        <v>38.055</v>
      </c>
      <c r="J1700">
        <f t="shared" si="80"/>
        <v>2024</v>
      </c>
    </row>
    <row r="1701" spans="1:10">
      <c r="A1701" t="s">
        <v>119</v>
      </c>
      <c r="B1701" t="s">
        <v>500</v>
      </c>
      <c r="C1701" t="s">
        <v>87</v>
      </c>
      <c r="D1701">
        <v>1334</v>
      </c>
      <c r="E1701" s="130">
        <v>5</v>
      </c>
      <c r="F1701" s="166">
        <v>34.5</v>
      </c>
      <c r="G1701" s="162">
        <v>45536</v>
      </c>
      <c r="H1701" s="131">
        <f t="shared" si="78"/>
        <v>45536</v>
      </c>
      <c r="I1701" s="166">
        <f t="shared" si="79"/>
        <v>172.5</v>
      </c>
      <c r="J1701">
        <f t="shared" si="80"/>
        <v>2024</v>
      </c>
    </row>
    <row r="1702" spans="1:10">
      <c r="A1702" t="s">
        <v>119</v>
      </c>
      <c r="B1702" t="s">
        <v>631</v>
      </c>
      <c r="C1702" t="s">
        <v>87</v>
      </c>
      <c r="D1702">
        <v>1368</v>
      </c>
      <c r="E1702" s="130">
        <v>2</v>
      </c>
      <c r="F1702" s="166">
        <v>44.83</v>
      </c>
      <c r="G1702" s="162">
        <v>45536</v>
      </c>
      <c r="H1702" s="131">
        <f t="shared" si="78"/>
        <v>45536</v>
      </c>
      <c r="I1702" s="166">
        <f t="shared" si="79"/>
        <v>89.66</v>
      </c>
      <c r="J1702">
        <f t="shared" si="80"/>
        <v>2024</v>
      </c>
    </row>
    <row r="1703" spans="1:10">
      <c r="A1703" t="s">
        <v>1565</v>
      </c>
      <c r="B1703" t="s">
        <v>1659</v>
      </c>
      <c r="C1703" t="s">
        <v>87</v>
      </c>
      <c r="D1703">
        <v>6568</v>
      </c>
      <c r="E1703" s="130">
        <v>1</v>
      </c>
      <c r="F1703" s="166">
        <v>32.21</v>
      </c>
      <c r="G1703" s="162">
        <v>45536</v>
      </c>
      <c r="H1703" s="131">
        <f t="shared" si="78"/>
        <v>45536</v>
      </c>
      <c r="I1703" s="166">
        <f t="shared" si="79"/>
        <v>32.21</v>
      </c>
      <c r="J1703">
        <f t="shared" si="80"/>
        <v>2024</v>
      </c>
    </row>
    <row r="1704" spans="1:10">
      <c r="A1704" t="s">
        <v>1565</v>
      </c>
      <c r="B1704" t="s">
        <v>1568</v>
      </c>
      <c r="C1704" t="s">
        <v>87</v>
      </c>
      <c r="D1704">
        <v>2041</v>
      </c>
      <c r="E1704" s="130">
        <v>1.5</v>
      </c>
      <c r="F1704" s="166">
        <v>32.31</v>
      </c>
      <c r="G1704" s="162">
        <v>45536</v>
      </c>
      <c r="H1704" s="131">
        <f t="shared" si="78"/>
        <v>45536</v>
      </c>
      <c r="I1704" s="166">
        <f t="shared" si="79"/>
        <v>48.465000000000003</v>
      </c>
      <c r="J1704">
        <f t="shared" si="80"/>
        <v>2024</v>
      </c>
    </row>
    <row r="1705" spans="1:10">
      <c r="A1705" t="s">
        <v>1565</v>
      </c>
      <c r="B1705" t="s">
        <v>1572</v>
      </c>
      <c r="C1705" t="s">
        <v>87</v>
      </c>
      <c r="D1705">
        <v>6530</v>
      </c>
      <c r="E1705" s="130">
        <v>1.5</v>
      </c>
      <c r="F1705" s="166">
        <v>31.96</v>
      </c>
      <c r="G1705" s="162">
        <v>45536</v>
      </c>
      <c r="H1705" s="131">
        <f t="shared" si="78"/>
        <v>45536</v>
      </c>
      <c r="I1705" s="166">
        <f t="shared" si="79"/>
        <v>47.94</v>
      </c>
      <c r="J1705">
        <f t="shared" si="80"/>
        <v>2024</v>
      </c>
    </row>
    <row r="1706" spans="1:10">
      <c r="A1706" t="s">
        <v>1565</v>
      </c>
      <c r="B1706" t="s">
        <v>1583</v>
      </c>
      <c r="C1706" t="s">
        <v>87</v>
      </c>
      <c r="D1706">
        <v>2050</v>
      </c>
      <c r="E1706" s="130">
        <v>0.5</v>
      </c>
      <c r="F1706" s="166">
        <v>0.94</v>
      </c>
      <c r="G1706" s="162">
        <v>45536</v>
      </c>
      <c r="H1706" s="131">
        <f t="shared" si="78"/>
        <v>45536</v>
      </c>
      <c r="I1706" s="166">
        <f t="shared" si="79"/>
        <v>0.47</v>
      </c>
      <c r="J1706">
        <f t="shared" si="80"/>
        <v>2024</v>
      </c>
    </row>
    <row r="1707" spans="1:10">
      <c r="A1707" t="s">
        <v>1565</v>
      </c>
      <c r="B1707" t="s">
        <v>1582</v>
      </c>
      <c r="C1707" t="s">
        <v>87</v>
      </c>
      <c r="D1707">
        <v>2049</v>
      </c>
      <c r="E1707" s="130">
        <v>0.5</v>
      </c>
      <c r="F1707" s="166">
        <v>33.700000000000003</v>
      </c>
      <c r="G1707" s="162">
        <v>45536</v>
      </c>
      <c r="H1707" s="131">
        <f t="shared" si="78"/>
        <v>45536</v>
      </c>
      <c r="I1707" s="166">
        <f t="shared" si="79"/>
        <v>16.850000000000001</v>
      </c>
      <c r="J1707">
        <f t="shared" si="80"/>
        <v>2024</v>
      </c>
    </row>
    <row r="1708" spans="1:10">
      <c r="A1708" t="s">
        <v>1565</v>
      </c>
      <c r="B1708" t="s">
        <v>1658</v>
      </c>
      <c r="C1708" t="s">
        <v>87</v>
      </c>
      <c r="D1708">
        <v>6566</v>
      </c>
      <c r="E1708" s="130">
        <v>0.5</v>
      </c>
      <c r="F1708" s="166">
        <v>35.08</v>
      </c>
      <c r="G1708" s="162">
        <v>45536</v>
      </c>
      <c r="H1708" s="131">
        <f t="shared" si="78"/>
        <v>45536</v>
      </c>
      <c r="I1708" s="166">
        <f t="shared" si="79"/>
        <v>17.54</v>
      </c>
      <c r="J1708">
        <f t="shared" si="80"/>
        <v>2024</v>
      </c>
    </row>
    <row r="1709" spans="1:10">
      <c r="A1709" t="s">
        <v>1565</v>
      </c>
      <c r="B1709" t="s">
        <v>1566</v>
      </c>
      <c r="C1709" t="s">
        <v>87</v>
      </c>
      <c r="D1709">
        <v>2039</v>
      </c>
      <c r="E1709" s="130">
        <v>1</v>
      </c>
      <c r="F1709" s="166">
        <v>32.14</v>
      </c>
      <c r="G1709" s="162">
        <v>45536</v>
      </c>
      <c r="H1709" s="131">
        <f t="shared" si="78"/>
        <v>45536</v>
      </c>
      <c r="I1709" s="166">
        <f t="shared" si="79"/>
        <v>32.14</v>
      </c>
      <c r="J1709">
        <f t="shared" si="80"/>
        <v>2024</v>
      </c>
    </row>
    <row r="1710" spans="1:10">
      <c r="A1710" t="s">
        <v>1565</v>
      </c>
      <c r="B1710" t="s">
        <v>1660</v>
      </c>
      <c r="C1710" t="s">
        <v>87</v>
      </c>
      <c r="D1710">
        <v>6565</v>
      </c>
      <c r="E1710" s="130">
        <v>1</v>
      </c>
      <c r="F1710" s="166">
        <v>28.18</v>
      </c>
      <c r="G1710" s="162">
        <v>45536</v>
      </c>
      <c r="H1710" s="131">
        <f t="shared" si="78"/>
        <v>45536</v>
      </c>
      <c r="I1710" s="166">
        <f t="shared" si="79"/>
        <v>28.18</v>
      </c>
      <c r="J1710">
        <f t="shared" si="80"/>
        <v>2024</v>
      </c>
    </row>
    <row r="1711" spans="1:10">
      <c r="A1711" t="s">
        <v>350</v>
      </c>
      <c r="B1711" t="s">
        <v>1461</v>
      </c>
      <c r="C1711" t="s">
        <v>87</v>
      </c>
      <c r="D1711">
        <v>1930</v>
      </c>
      <c r="E1711" s="130">
        <v>1</v>
      </c>
      <c r="F1711" s="166">
        <v>32.69</v>
      </c>
      <c r="G1711" s="162">
        <v>45536</v>
      </c>
      <c r="H1711" s="131">
        <f t="shared" si="78"/>
        <v>45536</v>
      </c>
      <c r="I1711" s="166">
        <f t="shared" si="79"/>
        <v>32.69</v>
      </c>
      <c r="J1711">
        <f t="shared" si="80"/>
        <v>2024</v>
      </c>
    </row>
    <row r="1712" spans="1:10">
      <c r="A1712" t="s">
        <v>350</v>
      </c>
      <c r="B1712" t="s">
        <v>1462</v>
      </c>
      <c r="C1712" t="s">
        <v>87</v>
      </c>
      <c r="D1712">
        <v>1931</v>
      </c>
      <c r="E1712" s="130">
        <v>1</v>
      </c>
      <c r="F1712" s="166">
        <v>32.69</v>
      </c>
      <c r="G1712" s="162">
        <v>45536</v>
      </c>
      <c r="H1712" s="131">
        <f t="shared" si="78"/>
        <v>45536</v>
      </c>
      <c r="I1712" s="166">
        <f t="shared" si="79"/>
        <v>32.69</v>
      </c>
      <c r="J1712">
        <f t="shared" si="80"/>
        <v>2024</v>
      </c>
    </row>
    <row r="1713" spans="1:10">
      <c r="A1713" t="s">
        <v>350</v>
      </c>
      <c r="B1713" t="s">
        <v>1443</v>
      </c>
      <c r="C1713" t="s">
        <v>87</v>
      </c>
      <c r="D1713">
        <v>1913</v>
      </c>
      <c r="E1713" s="130">
        <v>7</v>
      </c>
      <c r="F1713" s="166">
        <v>45.22</v>
      </c>
      <c r="G1713" s="162">
        <v>45536</v>
      </c>
      <c r="H1713" s="131">
        <f t="shared" si="78"/>
        <v>45536</v>
      </c>
      <c r="I1713" s="166">
        <f t="shared" si="79"/>
        <v>316.53999999999996</v>
      </c>
      <c r="J1713">
        <f t="shared" si="80"/>
        <v>2024</v>
      </c>
    </row>
    <row r="1714" spans="1:10">
      <c r="A1714" t="s">
        <v>350</v>
      </c>
      <c r="B1714" t="s">
        <v>1445</v>
      </c>
      <c r="C1714" t="s">
        <v>87</v>
      </c>
      <c r="D1714">
        <v>1915</v>
      </c>
      <c r="E1714" s="130">
        <v>1</v>
      </c>
      <c r="F1714" s="166">
        <v>61.22</v>
      </c>
      <c r="G1714" s="162">
        <v>45536</v>
      </c>
      <c r="H1714" s="131">
        <f t="shared" si="78"/>
        <v>45536</v>
      </c>
      <c r="I1714" s="166">
        <f t="shared" si="79"/>
        <v>61.22</v>
      </c>
      <c r="J1714">
        <f t="shared" si="80"/>
        <v>2024</v>
      </c>
    </row>
    <row r="1715" spans="1:10">
      <c r="A1715" t="s">
        <v>350</v>
      </c>
      <c r="B1715" t="s">
        <v>1523</v>
      </c>
      <c r="C1715" t="s">
        <v>87</v>
      </c>
      <c r="D1715">
        <v>1998</v>
      </c>
      <c r="E1715" s="130">
        <v>0.5</v>
      </c>
      <c r="F1715" s="166">
        <v>32.909999999999997</v>
      </c>
      <c r="G1715" s="162">
        <v>45536</v>
      </c>
      <c r="H1715" s="131">
        <f t="shared" si="78"/>
        <v>45536</v>
      </c>
      <c r="I1715" s="166">
        <f t="shared" si="79"/>
        <v>16.454999999999998</v>
      </c>
      <c r="J1715">
        <f t="shared" si="80"/>
        <v>2024</v>
      </c>
    </row>
    <row r="1716" spans="1:10">
      <c r="A1716" t="s">
        <v>350</v>
      </c>
      <c r="B1716" t="s">
        <v>1495</v>
      </c>
      <c r="C1716" t="s">
        <v>87</v>
      </c>
      <c r="D1716">
        <v>1964</v>
      </c>
      <c r="E1716" s="130">
        <v>1</v>
      </c>
      <c r="F1716" s="166">
        <v>35.29</v>
      </c>
      <c r="G1716" s="162">
        <v>45536</v>
      </c>
      <c r="H1716" s="131">
        <f t="shared" si="78"/>
        <v>45536</v>
      </c>
      <c r="I1716" s="166">
        <f t="shared" si="79"/>
        <v>35.29</v>
      </c>
      <c r="J1716">
        <f t="shared" si="80"/>
        <v>2024</v>
      </c>
    </row>
    <row r="1717" spans="1:10">
      <c r="A1717" t="s">
        <v>350</v>
      </c>
      <c r="B1717" t="s">
        <v>1525</v>
      </c>
      <c r="C1717" t="s">
        <v>87</v>
      </c>
      <c r="D1717">
        <v>2000</v>
      </c>
      <c r="E1717" s="130">
        <v>7</v>
      </c>
      <c r="F1717" s="166">
        <v>24.32</v>
      </c>
      <c r="G1717" s="162">
        <v>45536</v>
      </c>
      <c r="H1717" s="131">
        <f t="shared" si="78"/>
        <v>45536</v>
      </c>
      <c r="I1717" s="166">
        <f t="shared" si="79"/>
        <v>170.24</v>
      </c>
      <c r="J1717">
        <f t="shared" si="80"/>
        <v>2024</v>
      </c>
    </row>
    <row r="1718" spans="1:10">
      <c r="A1718" t="s">
        <v>119</v>
      </c>
      <c r="B1718" t="s">
        <v>484</v>
      </c>
      <c r="C1718" t="s">
        <v>87</v>
      </c>
      <c r="D1718">
        <v>6574</v>
      </c>
      <c r="E1718" s="130">
        <v>3</v>
      </c>
      <c r="F1718" s="166">
        <v>89.24</v>
      </c>
      <c r="G1718" s="162">
        <v>45536</v>
      </c>
      <c r="H1718" s="131">
        <f t="shared" si="78"/>
        <v>45536</v>
      </c>
      <c r="I1718" s="166">
        <f t="shared" si="79"/>
        <v>267.71999999999997</v>
      </c>
      <c r="J1718">
        <f t="shared" si="80"/>
        <v>2024</v>
      </c>
    </row>
    <row r="1719" spans="1:10">
      <c r="A1719" t="s">
        <v>119</v>
      </c>
      <c r="B1719" t="s">
        <v>486</v>
      </c>
      <c r="C1719" t="s">
        <v>87</v>
      </c>
      <c r="D1719">
        <v>2100</v>
      </c>
      <c r="E1719" s="130">
        <v>1.5</v>
      </c>
      <c r="F1719" s="166">
        <v>38.72</v>
      </c>
      <c r="G1719" s="162">
        <v>45536</v>
      </c>
      <c r="H1719" s="131">
        <f t="shared" si="78"/>
        <v>45536</v>
      </c>
      <c r="I1719" s="166">
        <f t="shared" si="79"/>
        <v>58.08</v>
      </c>
      <c r="J1719">
        <f t="shared" si="80"/>
        <v>2024</v>
      </c>
    </row>
    <row r="1720" spans="1:10">
      <c r="A1720" t="s">
        <v>119</v>
      </c>
      <c r="B1720" t="s">
        <v>513</v>
      </c>
      <c r="C1720" t="s">
        <v>87</v>
      </c>
      <c r="D1720">
        <v>6437</v>
      </c>
      <c r="E1720" s="130">
        <v>3</v>
      </c>
      <c r="F1720" s="166">
        <v>30.26</v>
      </c>
      <c r="G1720" s="162">
        <v>45536</v>
      </c>
      <c r="H1720" s="131">
        <f t="shared" si="78"/>
        <v>45536</v>
      </c>
      <c r="I1720" s="166">
        <f t="shared" si="79"/>
        <v>90.78</v>
      </c>
      <c r="J1720">
        <f t="shared" si="80"/>
        <v>2024</v>
      </c>
    </row>
    <row r="1721" spans="1:10">
      <c r="A1721" t="s">
        <v>119</v>
      </c>
      <c r="B1721" t="s">
        <v>604</v>
      </c>
      <c r="C1721" t="s">
        <v>87</v>
      </c>
      <c r="D1721">
        <v>1070</v>
      </c>
      <c r="E1721" s="130">
        <v>4</v>
      </c>
      <c r="F1721" s="166">
        <v>24.64</v>
      </c>
      <c r="G1721" s="162">
        <v>45536</v>
      </c>
      <c r="H1721" s="131">
        <f t="shared" si="78"/>
        <v>45536</v>
      </c>
      <c r="I1721" s="166">
        <f t="shared" si="79"/>
        <v>98.56</v>
      </c>
      <c r="J1721">
        <f t="shared" si="80"/>
        <v>2024</v>
      </c>
    </row>
    <row r="1722" spans="1:10">
      <c r="A1722" t="s">
        <v>119</v>
      </c>
      <c r="B1722" t="s">
        <v>626</v>
      </c>
      <c r="C1722" t="s">
        <v>87</v>
      </c>
      <c r="D1722">
        <v>1093</v>
      </c>
      <c r="E1722" s="130">
        <v>25</v>
      </c>
      <c r="F1722" s="166">
        <v>7.24</v>
      </c>
      <c r="G1722" s="162">
        <v>45536</v>
      </c>
      <c r="H1722" s="131">
        <f t="shared" si="78"/>
        <v>45536</v>
      </c>
      <c r="I1722" s="166">
        <f t="shared" si="79"/>
        <v>181</v>
      </c>
      <c r="J1722">
        <f t="shared" si="80"/>
        <v>2024</v>
      </c>
    </row>
    <row r="1723" spans="1:10">
      <c r="A1723" t="s">
        <v>119</v>
      </c>
      <c r="B1723" t="s">
        <v>623</v>
      </c>
      <c r="C1723" t="s">
        <v>87</v>
      </c>
      <c r="D1723">
        <v>1090</v>
      </c>
      <c r="E1723" s="130">
        <v>1</v>
      </c>
      <c r="F1723" s="166">
        <v>7.5</v>
      </c>
      <c r="G1723" s="162">
        <v>45536</v>
      </c>
      <c r="H1723" s="131">
        <f t="shared" si="78"/>
        <v>45536</v>
      </c>
      <c r="I1723" s="166">
        <f t="shared" si="79"/>
        <v>7.5</v>
      </c>
      <c r="J1723">
        <f t="shared" si="80"/>
        <v>2024</v>
      </c>
    </row>
    <row r="1724" spans="1:10">
      <c r="A1724" t="s">
        <v>119</v>
      </c>
      <c r="B1724" t="s">
        <v>172</v>
      </c>
      <c r="C1724" t="s">
        <v>87</v>
      </c>
      <c r="D1724">
        <v>1089</v>
      </c>
      <c r="E1724" s="130">
        <v>2</v>
      </c>
      <c r="F1724" s="166">
        <v>11.45</v>
      </c>
      <c r="G1724" s="162">
        <v>45536</v>
      </c>
      <c r="H1724" s="131">
        <f t="shared" si="78"/>
        <v>45536</v>
      </c>
      <c r="I1724" s="166">
        <f t="shared" si="79"/>
        <v>22.9</v>
      </c>
      <c r="J1724">
        <f t="shared" si="80"/>
        <v>2024</v>
      </c>
    </row>
    <row r="1725" spans="1:10">
      <c r="A1725" t="s">
        <v>119</v>
      </c>
      <c r="B1725" t="s">
        <v>628</v>
      </c>
      <c r="C1725" t="s">
        <v>87</v>
      </c>
      <c r="D1725">
        <v>2723</v>
      </c>
      <c r="E1725" s="130">
        <v>5</v>
      </c>
      <c r="F1725" s="166">
        <v>17.86</v>
      </c>
      <c r="G1725" s="162">
        <v>45536</v>
      </c>
      <c r="H1725" s="131">
        <f t="shared" si="78"/>
        <v>45536</v>
      </c>
      <c r="I1725" s="166">
        <f t="shared" si="79"/>
        <v>89.3</v>
      </c>
      <c r="J1725">
        <f t="shared" si="80"/>
        <v>2024</v>
      </c>
    </row>
    <row r="1726" spans="1:10">
      <c r="A1726" t="s">
        <v>119</v>
      </c>
      <c r="B1726" t="s">
        <v>616</v>
      </c>
      <c r="C1726" t="s">
        <v>87</v>
      </c>
      <c r="D1726">
        <v>1085</v>
      </c>
      <c r="E1726" s="130">
        <v>7</v>
      </c>
      <c r="F1726" s="166">
        <v>3.34</v>
      </c>
      <c r="G1726" s="162">
        <v>45536</v>
      </c>
      <c r="H1726" s="131">
        <f t="shared" si="78"/>
        <v>45536</v>
      </c>
      <c r="I1726" s="166">
        <f t="shared" si="79"/>
        <v>23.38</v>
      </c>
      <c r="J1726">
        <f t="shared" si="80"/>
        <v>2024</v>
      </c>
    </row>
    <row r="1727" spans="1:10">
      <c r="A1727" t="s">
        <v>119</v>
      </c>
      <c r="B1727" t="s">
        <v>625</v>
      </c>
      <c r="C1727" t="s">
        <v>87</v>
      </c>
      <c r="D1727">
        <v>1092</v>
      </c>
      <c r="E1727" s="130">
        <v>4</v>
      </c>
      <c r="F1727" s="166">
        <v>4.2300000000000004</v>
      </c>
      <c r="G1727" s="162">
        <v>45536</v>
      </c>
      <c r="H1727" s="131">
        <f t="shared" si="78"/>
        <v>45536</v>
      </c>
      <c r="I1727" s="166">
        <f t="shared" si="79"/>
        <v>16.920000000000002</v>
      </c>
      <c r="J1727">
        <f t="shared" si="80"/>
        <v>2024</v>
      </c>
    </row>
    <row r="1728" spans="1:10">
      <c r="A1728" t="s">
        <v>119</v>
      </c>
      <c r="B1728" t="s">
        <v>479</v>
      </c>
      <c r="C1728" t="s">
        <v>87</v>
      </c>
      <c r="D1728">
        <v>1041</v>
      </c>
      <c r="E1728" s="130">
        <v>7</v>
      </c>
      <c r="F1728" s="166">
        <v>8.83</v>
      </c>
      <c r="G1728" s="162">
        <v>45536</v>
      </c>
      <c r="H1728" s="131">
        <f t="shared" si="78"/>
        <v>45536</v>
      </c>
      <c r="I1728" s="166">
        <f t="shared" si="79"/>
        <v>61.81</v>
      </c>
      <c r="J1728">
        <f t="shared" si="80"/>
        <v>2024</v>
      </c>
    </row>
    <row r="1729" spans="1:10">
      <c r="A1729" t="s">
        <v>119</v>
      </c>
      <c r="B1729" t="s">
        <v>601</v>
      </c>
      <c r="C1729" t="s">
        <v>87</v>
      </c>
      <c r="D1729">
        <v>6071</v>
      </c>
      <c r="E1729" s="130">
        <v>1</v>
      </c>
      <c r="F1729" s="166">
        <v>5.73</v>
      </c>
      <c r="G1729" s="162">
        <v>45536</v>
      </c>
      <c r="H1729" s="131">
        <f t="shared" si="78"/>
        <v>45536</v>
      </c>
      <c r="I1729" s="166">
        <f t="shared" si="79"/>
        <v>5.73</v>
      </c>
      <c r="J1729">
        <f t="shared" si="80"/>
        <v>2024</v>
      </c>
    </row>
    <row r="1730" spans="1:10">
      <c r="A1730" t="s">
        <v>119</v>
      </c>
      <c r="B1730" t="s">
        <v>454</v>
      </c>
      <c r="C1730" t="s">
        <v>87</v>
      </c>
      <c r="D1730">
        <v>1037</v>
      </c>
      <c r="E1730" s="130">
        <v>1</v>
      </c>
      <c r="F1730" s="166">
        <v>16.12</v>
      </c>
      <c r="G1730" s="162">
        <v>45536</v>
      </c>
      <c r="H1730" s="131">
        <f t="shared" ref="H1730:H1793" si="81">DATE(YEAR(G1730),MONTH(G1730),1)</f>
        <v>45536</v>
      </c>
      <c r="I1730" s="166">
        <f t="shared" ref="I1730:I1793" si="82">E1730*F1730</f>
        <v>16.12</v>
      </c>
      <c r="J1730">
        <f t="shared" ref="J1730:J1793" si="83">YEAR(G1730)</f>
        <v>2024</v>
      </c>
    </row>
    <row r="1731" spans="1:10">
      <c r="A1731" t="s">
        <v>119</v>
      </c>
      <c r="B1731" t="s">
        <v>1608</v>
      </c>
      <c r="C1731" t="s">
        <v>87</v>
      </c>
      <c r="D1731">
        <v>2123</v>
      </c>
      <c r="E1731" s="130">
        <v>0.5</v>
      </c>
      <c r="F1731" s="166">
        <v>25.05</v>
      </c>
      <c r="G1731" s="162">
        <v>45536</v>
      </c>
      <c r="H1731" s="131">
        <f t="shared" si="81"/>
        <v>45536</v>
      </c>
      <c r="I1731" s="166">
        <f t="shared" si="82"/>
        <v>12.525</v>
      </c>
      <c r="J1731">
        <f t="shared" si="83"/>
        <v>2024</v>
      </c>
    </row>
    <row r="1732" spans="1:10">
      <c r="A1732" t="s">
        <v>119</v>
      </c>
      <c r="B1732" t="s">
        <v>462</v>
      </c>
      <c r="C1732" t="s">
        <v>87</v>
      </c>
      <c r="D1732">
        <v>3620</v>
      </c>
      <c r="E1732" s="130">
        <v>2</v>
      </c>
      <c r="F1732" s="166">
        <v>29.24</v>
      </c>
      <c r="G1732" s="162">
        <v>45536</v>
      </c>
      <c r="H1732" s="131">
        <f t="shared" si="81"/>
        <v>45536</v>
      </c>
      <c r="I1732" s="166">
        <f t="shared" si="82"/>
        <v>58.48</v>
      </c>
      <c r="J1732">
        <f t="shared" si="83"/>
        <v>2024</v>
      </c>
    </row>
    <row r="1733" spans="1:10">
      <c r="A1733" t="s">
        <v>119</v>
      </c>
      <c r="B1733" t="s">
        <v>463</v>
      </c>
      <c r="C1733" t="s">
        <v>87</v>
      </c>
      <c r="D1733">
        <v>6432</v>
      </c>
      <c r="E1733" s="130">
        <v>8</v>
      </c>
      <c r="F1733" s="166">
        <v>5.01</v>
      </c>
      <c r="G1733" s="162">
        <v>45536</v>
      </c>
      <c r="H1733" s="131">
        <f t="shared" si="81"/>
        <v>45536</v>
      </c>
      <c r="I1733" s="166">
        <f t="shared" si="82"/>
        <v>40.08</v>
      </c>
      <c r="J1733">
        <f t="shared" si="83"/>
        <v>2024</v>
      </c>
    </row>
    <row r="1734" spans="1:10">
      <c r="A1734" t="s">
        <v>119</v>
      </c>
      <c r="B1734" t="s">
        <v>464</v>
      </c>
      <c r="C1734" t="s">
        <v>87</v>
      </c>
      <c r="D1734">
        <v>3618</v>
      </c>
      <c r="E1734" s="130">
        <v>2</v>
      </c>
      <c r="F1734" s="166">
        <v>9.4499999999999993</v>
      </c>
      <c r="G1734" s="162">
        <v>45536</v>
      </c>
      <c r="H1734" s="131">
        <f t="shared" si="81"/>
        <v>45536</v>
      </c>
      <c r="I1734" s="166">
        <f t="shared" si="82"/>
        <v>18.899999999999999</v>
      </c>
      <c r="J1734">
        <f t="shared" si="83"/>
        <v>2024</v>
      </c>
    </row>
    <row r="1735" spans="1:10">
      <c r="A1735" t="s">
        <v>119</v>
      </c>
      <c r="B1735" t="s">
        <v>475</v>
      </c>
      <c r="C1735" t="s">
        <v>87</v>
      </c>
      <c r="D1735">
        <v>1039</v>
      </c>
      <c r="E1735" s="130">
        <v>1</v>
      </c>
      <c r="F1735" s="166">
        <v>5.79</v>
      </c>
      <c r="G1735" s="162">
        <v>45536</v>
      </c>
      <c r="H1735" s="131">
        <f t="shared" si="81"/>
        <v>45536</v>
      </c>
      <c r="I1735" s="166">
        <f t="shared" si="82"/>
        <v>5.79</v>
      </c>
      <c r="J1735">
        <f t="shared" si="83"/>
        <v>2024</v>
      </c>
    </row>
    <row r="1736" spans="1:10">
      <c r="A1736" t="s">
        <v>119</v>
      </c>
      <c r="B1736" t="s">
        <v>127</v>
      </c>
      <c r="C1736" t="s">
        <v>87</v>
      </c>
      <c r="D1736">
        <v>2116</v>
      </c>
      <c r="E1736" s="130">
        <v>1</v>
      </c>
      <c r="F1736" s="166">
        <v>25.54</v>
      </c>
      <c r="G1736" s="162">
        <v>45536</v>
      </c>
      <c r="H1736" s="131">
        <f t="shared" si="81"/>
        <v>45536</v>
      </c>
      <c r="I1736" s="166">
        <f t="shared" si="82"/>
        <v>25.54</v>
      </c>
      <c r="J1736">
        <f t="shared" si="83"/>
        <v>2024</v>
      </c>
    </row>
    <row r="1737" spans="1:10">
      <c r="A1737" t="s">
        <v>119</v>
      </c>
      <c r="B1737" t="s">
        <v>482</v>
      </c>
      <c r="C1737" t="s">
        <v>87</v>
      </c>
      <c r="D1737">
        <v>6438</v>
      </c>
      <c r="E1737" s="130">
        <v>11</v>
      </c>
      <c r="F1737" s="166">
        <v>7.95</v>
      </c>
      <c r="G1737" s="162">
        <v>45536</v>
      </c>
      <c r="H1737" s="131">
        <f t="shared" si="81"/>
        <v>45536</v>
      </c>
      <c r="I1737" s="166">
        <f t="shared" si="82"/>
        <v>87.45</v>
      </c>
      <c r="J1737">
        <f t="shared" si="83"/>
        <v>2024</v>
      </c>
    </row>
    <row r="1738" spans="1:10">
      <c r="A1738" t="s">
        <v>119</v>
      </c>
      <c r="B1738" t="s">
        <v>499</v>
      </c>
      <c r="C1738" t="s">
        <v>87</v>
      </c>
      <c r="D1738">
        <v>3644</v>
      </c>
      <c r="E1738" s="130">
        <v>1</v>
      </c>
      <c r="F1738" s="166">
        <v>10.6</v>
      </c>
      <c r="G1738" s="162">
        <v>45536</v>
      </c>
      <c r="H1738" s="131">
        <f t="shared" si="81"/>
        <v>45536</v>
      </c>
      <c r="I1738" s="166">
        <f t="shared" si="82"/>
        <v>10.6</v>
      </c>
      <c r="J1738">
        <f t="shared" si="83"/>
        <v>2024</v>
      </c>
    </row>
    <row r="1739" spans="1:10">
      <c r="A1739" t="s">
        <v>119</v>
      </c>
      <c r="B1739" t="s">
        <v>506</v>
      </c>
      <c r="C1739" t="s">
        <v>87</v>
      </c>
      <c r="D1739">
        <v>2717</v>
      </c>
      <c r="E1739" s="130">
        <v>4</v>
      </c>
      <c r="F1739" s="166">
        <v>11.03</v>
      </c>
      <c r="G1739" s="162">
        <v>45536</v>
      </c>
      <c r="H1739" s="131">
        <f t="shared" si="81"/>
        <v>45536</v>
      </c>
      <c r="I1739" s="166">
        <f t="shared" si="82"/>
        <v>44.12</v>
      </c>
      <c r="J1739">
        <f t="shared" si="83"/>
        <v>2024</v>
      </c>
    </row>
    <row r="1740" spans="1:10">
      <c r="A1740" t="s">
        <v>119</v>
      </c>
      <c r="B1740" t="s">
        <v>510</v>
      </c>
      <c r="C1740" t="s">
        <v>87</v>
      </c>
      <c r="D1740">
        <v>1048</v>
      </c>
      <c r="E1740" s="130">
        <v>2</v>
      </c>
      <c r="F1740" s="166">
        <v>7.94</v>
      </c>
      <c r="G1740" s="162">
        <v>45536</v>
      </c>
      <c r="H1740" s="131">
        <f t="shared" si="81"/>
        <v>45536</v>
      </c>
      <c r="I1740" s="166">
        <f t="shared" si="82"/>
        <v>15.88</v>
      </c>
      <c r="J1740">
        <f t="shared" si="83"/>
        <v>2024</v>
      </c>
    </row>
    <row r="1741" spans="1:10">
      <c r="A1741" t="s">
        <v>119</v>
      </c>
      <c r="B1741" t="s">
        <v>509</v>
      </c>
      <c r="C1741" t="s">
        <v>87</v>
      </c>
      <c r="D1741">
        <v>1047</v>
      </c>
      <c r="E1741" s="130">
        <v>1</v>
      </c>
      <c r="F1741" s="166">
        <v>9.19</v>
      </c>
      <c r="G1741" s="162">
        <v>45536</v>
      </c>
      <c r="H1741" s="131">
        <f t="shared" si="81"/>
        <v>45536</v>
      </c>
      <c r="I1741" s="166">
        <f t="shared" si="82"/>
        <v>9.19</v>
      </c>
      <c r="J1741">
        <f t="shared" si="83"/>
        <v>2024</v>
      </c>
    </row>
    <row r="1742" spans="1:10">
      <c r="A1742" t="s">
        <v>119</v>
      </c>
      <c r="B1742" t="s">
        <v>511</v>
      </c>
      <c r="C1742" t="s">
        <v>87</v>
      </c>
      <c r="D1742">
        <v>1335</v>
      </c>
      <c r="E1742" s="130">
        <v>1.5</v>
      </c>
      <c r="F1742" s="166">
        <v>15.53</v>
      </c>
      <c r="G1742" s="162">
        <v>45536</v>
      </c>
      <c r="H1742" s="131">
        <f t="shared" si="81"/>
        <v>45536</v>
      </c>
      <c r="I1742" s="166">
        <f t="shared" si="82"/>
        <v>23.294999999999998</v>
      </c>
      <c r="J1742">
        <f t="shared" si="83"/>
        <v>2024</v>
      </c>
    </row>
    <row r="1743" spans="1:10">
      <c r="A1743" t="s">
        <v>119</v>
      </c>
      <c r="B1743" t="s">
        <v>135</v>
      </c>
      <c r="C1743" t="s">
        <v>87</v>
      </c>
      <c r="D1743">
        <v>1049</v>
      </c>
      <c r="E1743" s="130">
        <v>30</v>
      </c>
      <c r="F1743" s="166">
        <v>6.15</v>
      </c>
      <c r="G1743" s="162">
        <v>45536</v>
      </c>
      <c r="H1743" s="131">
        <f t="shared" si="81"/>
        <v>45536</v>
      </c>
      <c r="I1743" s="166">
        <f t="shared" si="82"/>
        <v>184.5</v>
      </c>
      <c r="J1743">
        <f t="shared" si="83"/>
        <v>2024</v>
      </c>
    </row>
    <row r="1744" spans="1:10">
      <c r="A1744" t="s">
        <v>119</v>
      </c>
      <c r="B1744" t="s">
        <v>518</v>
      </c>
      <c r="C1744" t="s">
        <v>87</v>
      </c>
      <c r="D1744">
        <v>6075</v>
      </c>
      <c r="E1744" s="130">
        <v>0.5</v>
      </c>
      <c r="F1744" s="166">
        <v>17.07</v>
      </c>
      <c r="G1744" s="162">
        <v>45536</v>
      </c>
      <c r="H1744" s="131">
        <f t="shared" si="81"/>
        <v>45536</v>
      </c>
      <c r="I1744" s="166">
        <f t="shared" si="82"/>
        <v>8.5350000000000001</v>
      </c>
      <c r="J1744">
        <f t="shared" si="83"/>
        <v>2024</v>
      </c>
    </row>
    <row r="1745" spans="1:10">
      <c r="A1745" t="s">
        <v>119</v>
      </c>
      <c r="B1745" t="s">
        <v>63</v>
      </c>
      <c r="C1745" t="s">
        <v>87</v>
      </c>
      <c r="D1745">
        <v>2085</v>
      </c>
      <c r="E1745" s="130">
        <v>1</v>
      </c>
      <c r="F1745" s="166">
        <v>4.4800000000000004</v>
      </c>
      <c r="G1745" s="162">
        <v>45536</v>
      </c>
      <c r="H1745" s="131">
        <f t="shared" si="81"/>
        <v>45536</v>
      </c>
      <c r="I1745" s="166">
        <f t="shared" si="82"/>
        <v>4.4800000000000004</v>
      </c>
      <c r="J1745">
        <f t="shared" si="83"/>
        <v>2024</v>
      </c>
    </row>
    <row r="1746" spans="1:10">
      <c r="A1746" t="s">
        <v>119</v>
      </c>
      <c r="B1746" t="s">
        <v>136</v>
      </c>
      <c r="C1746" t="s">
        <v>87</v>
      </c>
      <c r="D1746">
        <v>3628</v>
      </c>
      <c r="E1746" s="130">
        <v>6</v>
      </c>
      <c r="F1746" s="166">
        <v>6.91</v>
      </c>
      <c r="G1746" s="162">
        <v>45536</v>
      </c>
      <c r="H1746" s="131">
        <f t="shared" si="81"/>
        <v>45536</v>
      </c>
      <c r="I1746" s="166">
        <f t="shared" si="82"/>
        <v>41.46</v>
      </c>
      <c r="J1746">
        <f t="shared" si="83"/>
        <v>2024</v>
      </c>
    </row>
    <row r="1747" spans="1:10">
      <c r="A1747" t="s">
        <v>119</v>
      </c>
      <c r="B1747" t="s">
        <v>523</v>
      </c>
      <c r="C1747" t="s">
        <v>87</v>
      </c>
      <c r="D1747">
        <v>1050</v>
      </c>
      <c r="E1747" s="130">
        <v>1</v>
      </c>
      <c r="F1747" s="166">
        <v>7.71</v>
      </c>
      <c r="G1747" s="162">
        <v>45536</v>
      </c>
      <c r="H1747" s="131">
        <f t="shared" si="81"/>
        <v>45536</v>
      </c>
      <c r="I1747" s="166">
        <f t="shared" si="82"/>
        <v>7.71</v>
      </c>
      <c r="J1747">
        <f t="shared" si="83"/>
        <v>2024</v>
      </c>
    </row>
    <row r="1748" spans="1:10">
      <c r="A1748" t="s">
        <v>119</v>
      </c>
      <c r="B1748" t="s">
        <v>138</v>
      </c>
      <c r="C1748" t="s">
        <v>87</v>
      </c>
      <c r="D1748">
        <v>2120</v>
      </c>
      <c r="E1748" s="130">
        <v>3</v>
      </c>
      <c r="F1748" s="166">
        <v>8.6999999999999993</v>
      </c>
      <c r="G1748" s="162">
        <v>45536</v>
      </c>
      <c r="H1748" s="131">
        <f t="shared" si="81"/>
        <v>45536</v>
      </c>
      <c r="I1748" s="166">
        <f t="shared" si="82"/>
        <v>26.099999999999998</v>
      </c>
      <c r="J1748">
        <f t="shared" si="83"/>
        <v>2024</v>
      </c>
    </row>
    <row r="1749" spans="1:10">
      <c r="A1749" t="s">
        <v>119</v>
      </c>
      <c r="B1749" t="s">
        <v>539</v>
      </c>
      <c r="C1749" t="s">
        <v>87</v>
      </c>
      <c r="D1749">
        <v>2079</v>
      </c>
      <c r="E1749" s="130">
        <v>3</v>
      </c>
      <c r="F1749" s="166">
        <v>7.13</v>
      </c>
      <c r="G1749" s="162">
        <v>45536</v>
      </c>
      <c r="H1749" s="131">
        <f t="shared" si="81"/>
        <v>45536</v>
      </c>
      <c r="I1749" s="166">
        <f t="shared" si="82"/>
        <v>21.39</v>
      </c>
      <c r="J1749">
        <f t="shared" si="83"/>
        <v>2024</v>
      </c>
    </row>
    <row r="1750" spans="1:10">
      <c r="A1750" t="s">
        <v>119</v>
      </c>
      <c r="B1750" t="s">
        <v>140</v>
      </c>
      <c r="C1750" t="s">
        <v>87</v>
      </c>
      <c r="D1750">
        <v>2117</v>
      </c>
      <c r="E1750" s="130">
        <v>1</v>
      </c>
      <c r="F1750" s="166">
        <v>25.04</v>
      </c>
      <c r="G1750" s="162">
        <v>45536</v>
      </c>
      <c r="H1750" s="131">
        <f t="shared" si="81"/>
        <v>45536</v>
      </c>
      <c r="I1750" s="166">
        <f t="shared" si="82"/>
        <v>25.04</v>
      </c>
      <c r="J1750">
        <f t="shared" si="83"/>
        <v>2024</v>
      </c>
    </row>
    <row r="1751" spans="1:10">
      <c r="A1751" t="s">
        <v>119</v>
      </c>
      <c r="B1751" t="s">
        <v>528</v>
      </c>
      <c r="C1751" t="s">
        <v>87</v>
      </c>
      <c r="D1751">
        <v>6542</v>
      </c>
      <c r="E1751" s="130">
        <v>3</v>
      </c>
      <c r="F1751" s="166">
        <v>94.39</v>
      </c>
      <c r="G1751" s="162">
        <v>45536</v>
      </c>
      <c r="H1751" s="131">
        <f t="shared" si="81"/>
        <v>45536</v>
      </c>
      <c r="I1751" s="166">
        <f t="shared" si="82"/>
        <v>283.17</v>
      </c>
      <c r="J1751">
        <f t="shared" si="83"/>
        <v>2024</v>
      </c>
    </row>
    <row r="1752" spans="1:10">
      <c r="A1752" t="s">
        <v>119</v>
      </c>
      <c r="B1752" t="s">
        <v>530</v>
      </c>
      <c r="C1752" t="s">
        <v>87</v>
      </c>
      <c r="D1752">
        <v>2097</v>
      </c>
      <c r="E1752" s="130">
        <v>2</v>
      </c>
      <c r="F1752" s="166">
        <v>6.73</v>
      </c>
      <c r="G1752" s="162">
        <v>45536</v>
      </c>
      <c r="H1752" s="131">
        <f t="shared" si="81"/>
        <v>45536</v>
      </c>
      <c r="I1752" s="166">
        <f t="shared" si="82"/>
        <v>13.46</v>
      </c>
      <c r="J1752">
        <f t="shared" si="83"/>
        <v>2024</v>
      </c>
    </row>
    <row r="1753" spans="1:10">
      <c r="A1753" t="s">
        <v>119</v>
      </c>
      <c r="B1753" t="s">
        <v>538</v>
      </c>
      <c r="C1753" t="s">
        <v>87</v>
      </c>
      <c r="D1753">
        <v>6435</v>
      </c>
      <c r="E1753" s="130">
        <v>6</v>
      </c>
      <c r="F1753" s="166">
        <v>1.1000000000000001</v>
      </c>
      <c r="G1753" s="162">
        <v>45536</v>
      </c>
      <c r="H1753" s="131">
        <f t="shared" si="81"/>
        <v>45536</v>
      </c>
      <c r="I1753" s="166">
        <f t="shared" si="82"/>
        <v>6.6000000000000005</v>
      </c>
      <c r="J1753">
        <f t="shared" si="83"/>
        <v>2024</v>
      </c>
    </row>
    <row r="1754" spans="1:10">
      <c r="A1754" t="s">
        <v>119</v>
      </c>
      <c r="B1754" t="s">
        <v>144</v>
      </c>
      <c r="C1754" t="s">
        <v>87</v>
      </c>
      <c r="D1754">
        <v>1061</v>
      </c>
      <c r="E1754" s="130">
        <v>2</v>
      </c>
      <c r="F1754" s="166">
        <v>3.08</v>
      </c>
      <c r="G1754" s="162">
        <v>45536</v>
      </c>
      <c r="H1754" s="131">
        <f t="shared" si="81"/>
        <v>45536</v>
      </c>
      <c r="I1754" s="166">
        <f t="shared" si="82"/>
        <v>6.16</v>
      </c>
      <c r="J1754">
        <f t="shared" si="83"/>
        <v>2024</v>
      </c>
    </row>
    <row r="1755" spans="1:10">
      <c r="A1755" t="s">
        <v>119</v>
      </c>
      <c r="B1755" t="s">
        <v>145</v>
      </c>
      <c r="C1755" t="s">
        <v>87</v>
      </c>
      <c r="D1755">
        <v>1062</v>
      </c>
      <c r="E1755" s="130">
        <v>1</v>
      </c>
      <c r="F1755" s="166">
        <v>13.11</v>
      </c>
      <c r="G1755" s="162">
        <v>45536</v>
      </c>
      <c r="H1755" s="131">
        <f t="shared" si="81"/>
        <v>45536</v>
      </c>
      <c r="I1755" s="166">
        <f t="shared" si="82"/>
        <v>13.11</v>
      </c>
      <c r="J1755">
        <f t="shared" si="83"/>
        <v>2024</v>
      </c>
    </row>
    <row r="1756" spans="1:10">
      <c r="A1756" t="s">
        <v>119</v>
      </c>
      <c r="B1756" t="s">
        <v>556</v>
      </c>
      <c r="C1756" t="s">
        <v>87</v>
      </c>
      <c r="D1756">
        <v>1063</v>
      </c>
      <c r="E1756" s="130">
        <v>2</v>
      </c>
      <c r="F1756" s="166">
        <v>13.78</v>
      </c>
      <c r="G1756" s="162">
        <v>45536</v>
      </c>
      <c r="H1756" s="131">
        <f t="shared" si="81"/>
        <v>45536</v>
      </c>
      <c r="I1756" s="166">
        <f t="shared" si="82"/>
        <v>27.56</v>
      </c>
      <c r="J1756">
        <f t="shared" si="83"/>
        <v>2024</v>
      </c>
    </row>
    <row r="1757" spans="1:10">
      <c r="A1757" t="s">
        <v>119</v>
      </c>
      <c r="B1757" t="s">
        <v>147</v>
      </c>
      <c r="C1757" t="s">
        <v>87</v>
      </c>
      <c r="D1757">
        <v>2722</v>
      </c>
      <c r="E1757" s="130">
        <v>7</v>
      </c>
      <c r="F1757" s="166">
        <v>2.5</v>
      </c>
      <c r="G1757" s="162">
        <v>45536</v>
      </c>
      <c r="H1757" s="131">
        <f t="shared" si="81"/>
        <v>45536</v>
      </c>
      <c r="I1757" s="166">
        <f t="shared" si="82"/>
        <v>17.5</v>
      </c>
      <c r="J1757">
        <f t="shared" si="83"/>
        <v>2024</v>
      </c>
    </row>
    <row r="1758" spans="1:10">
      <c r="A1758" t="s">
        <v>119</v>
      </c>
      <c r="B1758" t="s">
        <v>574</v>
      </c>
      <c r="C1758" t="s">
        <v>87</v>
      </c>
      <c r="D1758">
        <v>1351</v>
      </c>
      <c r="E1758" s="130">
        <v>1</v>
      </c>
      <c r="F1758" s="166">
        <v>75.64</v>
      </c>
      <c r="G1758" s="162">
        <v>45536</v>
      </c>
      <c r="H1758" s="131">
        <f t="shared" si="81"/>
        <v>45536</v>
      </c>
      <c r="I1758" s="166">
        <f t="shared" si="82"/>
        <v>75.64</v>
      </c>
      <c r="J1758">
        <f t="shared" si="83"/>
        <v>2024</v>
      </c>
    </row>
    <row r="1759" spans="1:10">
      <c r="A1759" t="s">
        <v>119</v>
      </c>
      <c r="B1759" t="s">
        <v>576</v>
      </c>
      <c r="C1759" t="s">
        <v>87</v>
      </c>
      <c r="D1759">
        <v>6575</v>
      </c>
      <c r="E1759" s="130">
        <v>2</v>
      </c>
      <c r="F1759" s="166">
        <v>13.85</v>
      </c>
      <c r="G1759" s="162">
        <v>45536</v>
      </c>
      <c r="H1759" s="131">
        <f t="shared" si="81"/>
        <v>45536</v>
      </c>
      <c r="I1759" s="166">
        <f t="shared" si="82"/>
        <v>27.7</v>
      </c>
      <c r="J1759">
        <f t="shared" si="83"/>
        <v>2024</v>
      </c>
    </row>
    <row r="1760" spans="1:10">
      <c r="A1760" t="s">
        <v>119</v>
      </c>
      <c r="B1760" t="s">
        <v>577</v>
      </c>
      <c r="C1760" t="s">
        <v>87</v>
      </c>
      <c r="D1760">
        <v>1071</v>
      </c>
      <c r="E1760" s="130">
        <v>9</v>
      </c>
      <c r="F1760" s="166">
        <v>14.59</v>
      </c>
      <c r="G1760" s="162">
        <v>45536</v>
      </c>
      <c r="H1760" s="131">
        <f t="shared" si="81"/>
        <v>45536</v>
      </c>
      <c r="I1760" s="166">
        <f t="shared" si="82"/>
        <v>131.31</v>
      </c>
      <c r="J1760">
        <f t="shared" si="83"/>
        <v>2024</v>
      </c>
    </row>
    <row r="1761" spans="1:10">
      <c r="A1761" t="s">
        <v>119</v>
      </c>
      <c r="B1761" t="s">
        <v>582</v>
      </c>
      <c r="C1761" t="s">
        <v>87</v>
      </c>
      <c r="D1761">
        <v>3627</v>
      </c>
      <c r="E1761" s="130">
        <v>3</v>
      </c>
      <c r="F1761" s="166">
        <v>10.1</v>
      </c>
      <c r="G1761" s="162">
        <v>45536</v>
      </c>
      <c r="H1761" s="131">
        <f t="shared" si="81"/>
        <v>45536</v>
      </c>
      <c r="I1761" s="166">
        <f t="shared" si="82"/>
        <v>30.299999999999997</v>
      </c>
      <c r="J1761">
        <f t="shared" si="83"/>
        <v>2024</v>
      </c>
    </row>
    <row r="1762" spans="1:10">
      <c r="A1762" t="s">
        <v>119</v>
      </c>
      <c r="B1762" t="s">
        <v>155</v>
      </c>
      <c r="C1762" t="s">
        <v>87</v>
      </c>
      <c r="D1762">
        <v>1072</v>
      </c>
      <c r="E1762" s="130">
        <v>1</v>
      </c>
      <c r="F1762" s="166">
        <v>7.56</v>
      </c>
      <c r="G1762" s="162">
        <v>45536</v>
      </c>
      <c r="H1762" s="131">
        <f t="shared" si="81"/>
        <v>45536</v>
      </c>
      <c r="I1762" s="166">
        <f t="shared" si="82"/>
        <v>7.56</v>
      </c>
      <c r="J1762">
        <f t="shared" si="83"/>
        <v>2024</v>
      </c>
    </row>
    <row r="1763" spans="1:10">
      <c r="A1763" t="s">
        <v>119</v>
      </c>
      <c r="B1763" t="s">
        <v>156</v>
      </c>
      <c r="C1763" t="s">
        <v>87</v>
      </c>
      <c r="D1763">
        <v>1073</v>
      </c>
      <c r="E1763" s="130">
        <v>3</v>
      </c>
      <c r="F1763" s="166">
        <v>7.3</v>
      </c>
      <c r="G1763" s="162">
        <v>45536</v>
      </c>
      <c r="H1763" s="131">
        <f t="shared" si="81"/>
        <v>45536</v>
      </c>
      <c r="I1763" s="166">
        <f t="shared" si="82"/>
        <v>21.9</v>
      </c>
      <c r="J1763">
        <f t="shared" si="83"/>
        <v>2024</v>
      </c>
    </row>
    <row r="1764" spans="1:10">
      <c r="A1764" t="s">
        <v>119</v>
      </c>
      <c r="B1764" t="s">
        <v>471</v>
      </c>
      <c r="C1764" t="s">
        <v>87</v>
      </c>
      <c r="D1764">
        <v>1361</v>
      </c>
      <c r="E1764" s="130">
        <v>1</v>
      </c>
      <c r="F1764" s="166">
        <v>35.130000000000003</v>
      </c>
      <c r="G1764" s="162">
        <v>45536</v>
      </c>
      <c r="H1764" s="131">
        <f t="shared" si="81"/>
        <v>45536</v>
      </c>
      <c r="I1764" s="166">
        <f t="shared" si="82"/>
        <v>35.130000000000003</v>
      </c>
      <c r="J1764">
        <f t="shared" si="83"/>
        <v>2024</v>
      </c>
    </row>
    <row r="1765" spans="1:10">
      <c r="A1765" t="s">
        <v>119</v>
      </c>
      <c r="B1765" t="s">
        <v>585</v>
      </c>
      <c r="C1765" t="s">
        <v>87</v>
      </c>
      <c r="D1765">
        <v>1363</v>
      </c>
      <c r="E1765" s="130">
        <v>4</v>
      </c>
      <c r="F1765" s="166">
        <v>6.27</v>
      </c>
      <c r="G1765" s="162">
        <v>45536</v>
      </c>
      <c r="H1765" s="131">
        <f t="shared" si="81"/>
        <v>45536</v>
      </c>
      <c r="I1765" s="166">
        <f t="shared" si="82"/>
        <v>25.08</v>
      </c>
      <c r="J1765">
        <f t="shared" si="83"/>
        <v>2024</v>
      </c>
    </row>
    <row r="1766" spans="1:10">
      <c r="A1766" t="s">
        <v>119</v>
      </c>
      <c r="B1766" t="s">
        <v>595</v>
      </c>
      <c r="C1766" t="s">
        <v>87</v>
      </c>
      <c r="D1766">
        <v>1075</v>
      </c>
      <c r="E1766" s="130">
        <v>4</v>
      </c>
      <c r="F1766" s="166">
        <v>1.53</v>
      </c>
      <c r="G1766" s="162">
        <v>45536</v>
      </c>
      <c r="H1766" s="131">
        <f t="shared" si="81"/>
        <v>45536</v>
      </c>
      <c r="I1766" s="166">
        <f t="shared" si="82"/>
        <v>6.12</v>
      </c>
      <c r="J1766">
        <f t="shared" si="83"/>
        <v>2024</v>
      </c>
    </row>
    <row r="1767" spans="1:10">
      <c r="A1767" t="s">
        <v>119</v>
      </c>
      <c r="B1767" t="s">
        <v>603</v>
      </c>
      <c r="C1767" t="s">
        <v>87</v>
      </c>
      <c r="D1767">
        <v>1365</v>
      </c>
      <c r="E1767" s="130">
        <v>1</v>
      </c>
      <c r="F1767" s="166">
        <v>6.63</v>
      </c>
      <c r="G1767" s="162">
        <v>45536</v>
      </c>
      <c r="H1767" s="131">
        <f t="shared" si="81"/>
        <v>45536</v>
      </c>
      <c r="I1767" s="166">
        <f t="shared" si="82"/>
        <v>6.63</v>
      </c>
      <c r="J1767">
        <f t="shared" si="83"/>
        <v>2024</v>
      </c>
    </row>
    <row r="1768" spans="1:10">
      <c r="A1768" t="s">
        <v>119</v>
      </c>
      <c r="B1768" t="s">
        <v>602</v>
      </c>
      <c r="C1768" t="s">
        <v>87</v>
      </c>
      <c r="D1768">
        <v>2710</v>
      </c>
      <c r="E1768" s="130">
        <v>10</v>
      </c>
      <c r="F1768" s="166">
        <v>1.91</v>
      </c>
      <c r="G1768" s="162">
        <v>45536</v>
      </c>
      <c r="H1768" s="131">
        <f t="shared" si="81"/>
        <v>45536</v>
      </c>
      <c r="I1768" s="166">
        <f t="shared" si="82"/>
        <v>19.099999999999998</v>
      </c>
      <c r="J1768">
        <f t="shared" si="83"/>
        <v>2024</v>
      </c>
    </row>
    <row r="1769" spans="1:10">
      <c r="A1769" t="s">
        <v>119</v>
      </c>
      <c r="B1769" t="s">
        <v>163</v>
      </c>
      <c r="C1769" t="s">
        <v>87</v>
      </c>
      <c r="D1769">
        <v>3632</v>
      </c>
      <c r="E1769" s="130">
        <v>1.5</v>
      </c>
      <c r="F1769" s="166">
        <v>16.8</v>
      </c>
      <c r="G1769" s="162">
        <v>45536</v>
      </c>
      <c r="H1769" s="131">
        <f t="shared" si="81"/>
        <v>45536</v>
      </c>
      <c r="I1769" s="166">
        <f t="shared" si="82"/>
        <v>25.200000000000003</v>
      </c>
      <c r="J1769">
        <f t="shared" si="83"/>
        <v>2024</v>
      </c>
    </row>
    <row r="1770" spans="1:10">
      <c r="A1770" t="s">
        <v>119</v>
      </c>
      <c r="B1770" t="s">
        <v>166</v>
      </c>
      <c r="C1770" t="s">
        <v>87</v>
      </c>
      <c r="D1770">
        <v>3621</v>
      </c>
      <c r="E1770" s="130">
        <v>3</v>
      </c>
      <c r="F1770" s="166">
        <v>5.9</v>
      </c>
      <c r="G1770" s="162">
        <v>45536</v>
      </c>
      <c r="H1770" s="131">
        <f t="shared" si="81"/>
        <v>45536</v>
      </c>
      <c r="I1770" s="166">
        <f t="shared" si="82"/>
        <v>17.700000000000003</v>
      </c>
      <c r="J1770">
        <f t="shared" si="83"/>
        <v>2024</v>
      </c>
    </row>
    <row r="1771" spans="1:10">
      <c r="A1771" t="s">
        <v>119</v>
      </c>
      <c r="B1771" t="s">
        <v>165</v>
      </c>
      <c r="C1771" t="s">
        <v>87</v>
      </c>
      <c r="D1771">
        <v>2090</v>
      </c>
      <c r="E1771" s="130">
        <v>1</v>
      </c>
      <c r="F1771" s="166">
        <v>11.44</v>
      </c>
      <c r="G1771" s="162">
        <v>45536</v>
      </c>
      <c r="H1771" s="131">
        <f t="shared" si="81"/>
        <v>45536</v>
      </c>
      <c r="I1771" s="166">
        <f t="shared" si="82"/>
        <v>11.44</v>
      </c>
      <c r="J1771">
        <f t="shared" si="83"/>
        <v>2024</v>
      </c>
    </row>
    <row r="1772" spans="1:10">
      <c r="A1772" t="s">
        <v>119</v>
      </c>
      <c r="B1772" t="s">
        <v>605</v>
      </c>
      <c r="C1772" t="s">
        <v>87</v>
      </c>
      <c r="D1772">
        <v>1079</v>
      </c>
      <c r="E1772" s="130">
        <v>1</v>
      </c>
      <c r="F1772" s="166">
        <v>23.47</v>
      </c>
      <c r="G1772" s="162">
        <v>45536</v>
      </c>
      <c r="H1772" s="131">
        <f t="shared" si="81"/>
        <v>45536</v>
      </c>
      <c r="I1772" s="166">
        <f t="shared" si="82"/>
        <v>23.47</v>
      </c>
      <c r="J1772">
        <f t="shared" si="83"/>
        <v>2024</v>
      </c>
    </row>
    <row r="1773" spans="1:10">
      <c r="A1773" t="s">
        <v>119</v>
      </c>
      <c r="B1773" t="s">
        <v>168</v>
      </c>
      <c r="C1773" t="s">
        <v>87</v>
      </c>
      <c r="D1773">
        <v>2077</v>
      </c>
      <c r="E1773" s="130">
        <v>28.5</v>
      </c>
      <c r="F1773" s="166">
        <v>6.82</v>
      </c>
      <c r="G1773" s="162">
        <v>45536</v>
      </c>
      <c r="H1773" s="131">
        <f t="shared" si="81"/>
        <v>45536</v>
      </c>
      <c r="I1773" s="166">
        <f t="shared" si="82"/>
        <v>194.37</v>
      </c>
      <c r="J1773">
        <f t="shared" si="83"/>
        <v>2024</v>
      </c>
    </row>
    <row r="1774" spans="1:10">
      <c r="A1774" t="s">
        <v>119</v>
      </c>
      <c r="B1774" t="s">
        <v>610</v>
      </c>
      <c r="C1774" t="s">
        <v>87</v>
      </c>
      <c r="D1774">
        <v>2708</v>
      </c>
      <c r="E1774" s="130">
        <v>5</v>
      </c>
      <c r="F1774" s="166">
        <v>6.58</v>
      </c>
      <c r="G1774" s="162">
        <v>45536</v>
      </c>
      <c r="H1774" s="131">
        <f t="shared" si="81"/>
        <v>45536</v>
      </c>
      <c r="I1774" s="166">
        <f t="shared" si="82"/>
        <v>32.9</v>
      </c>
      <c r="J1774">
        <f t="shared" si="83"/>
        <v>2024</v>
      </c>
    </row>
    <row r="1775" spans="1:10">
      <c r="A1775" t="s">
        <v>119</v>
      </c>
      <c r="B1775" t="s">
        <v>611</v>
      </c>
      <c r="C1775" t="s">
        <v>87</v>
      </c>
      <c r="D1775">
        <v>2709</v>
      </c>
      <c r="E1775" s="130">
        <v>7</v>
      </c>
      <c r="F1775" s="166">
        <v>6.88</v>
      </c>
      <c r="G1775" s="162">
        <v>45536</v>
      </c>
      <c r="H1775" s="131">
        <f t="shared" si="81"/>
        <v>45536</v>
      </c>
      <c r="I1775" s="166">
        <f t="shared" si="82"/>
        <v>48.16</v>
      </c>
      <c r="J1775">
        <f t="shared" si="83"/>
        <v>2024</v>
      </c>
    </row>
    <row r="1776" spans="1:10">
      <c r="A1776" t="s">
        <v>119</v>
      </c>
      <c r="B1776" t="s">
        <v>613</v>
      </c>
      <c r="C1776" t="s">
        <v>87</v>
      </c>
      <c r="D1776">
        <v>2705</v>
      </c>
      <c r="E1776" s="130">
        <v>6</v>
      </c>
      <c r="F1776" s="166">
        <v>25.64</v>
      </c>
      <c r="G1776" s="162">
        <v>45536</v>
      </c>
      <c r="H1776" s="131">
        <f t="shared" si="81"/>
        <v>45536</v>
      </c>
      <c r="I1776" s="166">
        <f t="shared" si="82"/>
        <v>153.84</v>
      </c>
      <c r="J1776">
        <f t="shared" si="83"/>
        <v>2024</v>
      </c>
    </row>
    <row r="1777" spans="1:10">
      <c r="A1777" t="s">
        <v>119</v>
      </c>
      <c r="B1777" t="s">
        <v>615</v>
      </c>
      <c r="C1777" t="s">
        <v>87</v>
      </c>
      <c r="D1777">
        <v>6523</v>
      </c>
      <c r="E1777" s="130">
        <v>3</v>
      </c>
      <c r="F1777" s="166">
        <v>8.11</v>
      </c>
      <c r="G1777" s="162">
        <v>45536</v>
      </c>
      <c r="H1777" s="131">
        <f t="shared" si="81"/>
        <v>45536</v>
      </c>
      <c r="I1777" s="166">
        <f t="shared" si="82"/>
        <v>24.33</v>
      </c>
      <c r="J1777">
        <f t="shared" si="83"/>
        <v>2024</v>
      </c>
    </row>
    <row r="1778" spans="1:10">
      <c r="A1778" t="s">
        <v>119</v>
      </c>
      <c r="B1778" t="s">
        <v>176</v>
      </c>
      <c r="C1778" t="s">
        <v>87</v>
      </c>
      <c r="D1778">
        <v>2099</v>
      </c>
      <c r="E1778" s="130">
        <v>1.5</v>
      </c>
      <c r="F1778" s="166">
        <v>6.54</v>
      </c>
      <c r="G1778" s="162">
        <v>45536</v>
      </c>
      <c r="H1778" s="131">
        <f t="shared" si="81"/>
        <v>45536</v>
      </c>
      <c r="I1778" s="166">
        <f t="shared" si="82"/>
        <v>9.81</v>
      </c>
      <c r="J1778">
        <f t="shared" si="83"/>
        <v>2024</v>
      </c>
    </row>
    <row r="1779" spans="1:10">
      <c r="A1779" t="s">
        <v>119</v>
      </c>
      <c r="B1779" t="s">
        <v>178</v>
      </c>
      <c r="C1779" t="s">
        <v>87</v>
      </c>
      <c r="D1779">
        <v>2098</v>
      </c>
      <c r="E1779" s="130">
        <v>2</v>
      </c>
      <c r="F1779" s="166">
        <v>1.88</v>
      </c>
      <c r="G1779" s="162">
        <v>45536</v>
      </c>
      <c r="H1779" s="131">
        <f t="shared" si="81"/>
        <v>45536</v>
      </c>
      <c r="I1779" s="166">
        <f t="shared" si="82"/>
        <v>3.76</v>
      </c>
      <c r="J1779">
        <f t="shared" si="83"/>
        <v>2024</v>
      </c>
    </row>
    <row r="1780" spans="1:10">
      <c r="A1780" t="s">
        <v>119</v>
      </c>
      <c r="B1780" t="s">
        <v>179</v>
      </c>
      <c r="C1780" t="s">
        <v>87</v>
      </c>
      <c r="D1780">
        <v>2092</v>
      </c>
      <c r="E1780" s="130">
        <v>2</v>
      </c>
      <c r="F1780" s="166">
        <v>6.64</v>
      </c>
      <c r="G1780" s="162">
        <v>45536</v>
      </c>
      <c r="H1780" s="131">
        <f t="shared" si="81"/>
        <v>45536</v>
      </c>
      <c r="I1780" s="166">
        <f t="shared" si="82"/>
        <v>13.28</v>
      </c>
      <c r="J1780">
        <f t="shared" si="83"/>
        <v>2024</v>
      </c>
    </row>
    <row r="1781" spans="1:10">
      <c r="A1781" t="s">
        <v>119</v>
      </c>
      <c r="B1781" t="s">
        <v>630</v>
      </c>
      <c r="C1781" t="s">
        <v>87</v>
      </c>
      <c r="D1781">
        <v>1367</v>
      </c>
      <c r="E1781" s="130">
        <v>1</v>
      </c>
      <c r="F1781" s="166">
        <v>21.3</v>
      </c>
      <c r="G1781" s="162">
        <v>45536</v>
      </c>
      <c r="H1781" s="131">
        <f t="shared" si="81"/>
        <v>45536</v>
      </c>
      <c r="I1781" s="166">
        <f t="shared" si="82"/>
        <v>21.3</v>
      </c>
      <c r="J1781">
        <f t="shared" si="83"/>
        <v>2024</v>
      </c>
    </row>
    <row r="1782" spans="1:10">
      <c r="A1782" t="s">
        <v>119</v>
      </c>
      <c r="B1782" t="s">
        <v>632</v>
      </c>
      <c r="C1782" t="s">
        <v>87</v>
      </c>
      <c r="D1782">
        <v>1096</v>
      </c>
      <c r="E1782" s="130">
        <v>3</v>
      </c>
      <c r="F1782" s="166">
        <v>5.44</v>
      </c>
      <c r="G1782" s="162">
        <v>45536</v>
      </c>
      <c r="H1782" s="131">
        <f t="shared" si="81"/>
        <v>45536</v>
      </c>
      <c r="I1782" s="166">
        <f t="shared" si="82"/>
        <v>16.32</v>
      </c>
      <c r="J1782">
        <f t="shared" si="83"/>
        <v>2024</v>
      </c>
    </row>
    <row r="1783" spans="1:10">
      <c r="A1783" t="s">
        <v>119</v>
      </c>
      <c r="B1783" t="s">
        <v>634</v>
      </c>
      <c r="C1783" t="s">
        <v>87</v>
      </c>
      <c r="D1783">
        <v>2111</v>
      </c>
      <c r="E1783" s="130">
        <v>13</v>
      </c>
      <c r="F1783" s="166">
        <v>2.17</v>
      </c>
      <c r="G1783" s="162">
        <v>45536</v>
      </c>
      <c r="H1783" s="131">
        <f t="shared" si="81"/>
        <v>45536</v>
      </c>
      <c r="I1783" s="166">
        <f t="shared" si="82"/>
        <v>28.21</v>
      </c>
      <c r="J1783">
        <f t="shared" si="83"/>
        <v>2024</v>
      </c>
    </row>
    <row r="1784" spans="1:10">
      <c r="A1784" t="s">
        <v>119</v>
      </c>
      <c r="B1784" t="s">
        <v>186</v>
      </c>
      <c r="C1784" t="s">
        <v>87</v>
      </c>
      <c r="D1784">
        <v>2073</v>
      </c>
      <c r="E1784" s="130">
        <v>3</v>
      </c>
      <c r="F1784" s="166">
        <v>3.89</v>
      </c>
      <c r="G1784" s="162">
        <v>45536</v>
      </c>
      <c r="H1784" s="131">
        <f t="shared" si="81"/>
        <v>45536</v>
      </c>
      <c r="I1784" s="166">
        <f t="shared" si="82"/>
        <v>11.67</v>
      </c>
      <c r="J1784">
        <f t="shared" si="83"/>
        <v>2024</v>
      </c>
    </row>
    <row r="1785" spans="1:10">
      <c r="A1785" t="s">
        <v>119</v>
      </c>
      <c r="B1785" t="s">
        <v>185</v>
      </c>
      <c r="C1785" t="s">
        <v>87</v>
      </c>
      <c r="D1785">
        <v>2112</v>
      </c>
      <c r="E1785" s="130">
        <v>10</v>
      </c>
      <c r="F1785" s="166">
        <v>3.55</v>
      </c>
      <c r="G1785" s="162">
        <v>45536</v>
      </c>
      <c r="H1785" s="131">
        <f t="shared" si="81"/>
        <v>45536</v>
      </c>
      <c r="I1785" s="166">
        <f t="shared" si="82"/>
        <v>35.5</v>
      </c>
      <c r="J1785">
        <f t="shared" si="83"/>
        <v>2024</v>
      </c>
    </row>
    <row r="1786" spans="1:10">
      <c r="A1786" t="s">
        <v>119</v>
      </c>
      <c r="B1786" t="s">
        <v>189</v>
      </c>
      <c r="C1786" t="s">
        <v>87</v>
      </c>
      <c r="D1786">
        <v>1102</v>
      </c>
      <c r="E1786" s="130">
        <v>6</v>
      </c>
      <c r="F1786" s="166">
        <v>3.68</v>
      </c>
      <c r="G1786" s="162">
        <v>45536</v>
      </c>
      <c r="H1786" s="131">
        <f t="shared" si="81"/>
        <v>45536</v>
      </c>
      <c r="I1786" s="166">
        <f t="shared" si="82"/>
        <v>22.080000000000002</v>
      </c>
      <c r="J1786">
        <f t="shared" si="83"/>
        <v>2024</v>
      </c>
    </row>
    <row r="1787" spans="1:10">
      <c r="A1787" t="s">
        <v>119</v>
      </c>
      <c r="B1787" t="s">
        <v>642</v>
      </c>
      <c r="C1787" t="s">
        <v>87</v>
      </c>
      <c r="D1787">
        <v>1106</v>
      </c>
      <c r="E1787" s="130">
        <v>5</v>
      </c>
      <c r="F1787" s="166">
        <v>6.69</v>
      </c>
      <c r="G1787" s="162">
        <v>45536</v>
      </c>
      <c r="H1787" s="131">
        <f t="shared" si="81"/>
        <v>45536</v>
      </c>
      <c r="I1787" s="166">
        <f t="shared" si="82"/>
        <v>33.450000000000003</v>
      </c>
      <c r="J1787">
        <f t="shared" si="83"/>
        <v>2024</v>
      </c>
    </row>
    <row r="1788" spans="1:10">
      <c r="A1788" t="s">
        <v>119</v>
      </c>
      <c r="B1788" t="s">
        <v>192</v>
      </c>
      <c r="C1788" t="s">
        <v>87</v>
      </c>
      <c r="D1788">
        <v>1105</v>
      </c>
      <c r="E1788" s="130">
        <v>7</v>
      </c>
      <c r="F1788" s="166">
        <v>2.19</v>
      </c>
      <c r="G1788" s="162">
        <v>45536</v>
      </c>
      <c r="H1788" s="131">
        <f t="shared" si="81"/>
        <v>45536</v>
      </c>
      <c r="I1788" s="166">
        <f t="shared" si="82"/>
        <v>15.33</v>
      </c>
      <c r="J1788">
        <f t="shared" si="83"/>
        <v>2024</v>
      </c>
    </row>
    <row r="1789" spans="1:10">
      <c r="A1789" t="s">
        <v>119</v>
      </c>
      <c r="B1789" t="s">
        <v>644</v>
      </c>
      <c r="C1789" t="s">
        <v>87</v>
      </c>
      <c r="D1789">
        <v>6431</v>
      </c>
      <c r="E1789" s="130">
        <v>1</v>
      </c>
      <c r="F1789" s="166">
        <v>6.34</v>
      </c>
      <c r="G1789" s="162">
        <v>45536</v>
      </c>
      <c r="H1789" s="131">
        <f t="shared" si="81"/>
        <v>45536</v>
      </c>
      <c r="I1789" s="166">
        <f t="shared" si="82"/>
        <v>6.34</v>
      </c>
      <c r="J1789">
        <f t="shared" si="83"/>
        <v>2024</v>
      </c>
    </row>
    <row r="1790" spans="1:10">
      <c r="A1790" t="s">
        <v>119</v>
      </c>
      <c r="B1790" t="s">
        <v>649</v>
      </c>
      <c r="C1790" t="s">
        <v>87</v>
      </c>
      <c r="D1790">
        <v>2704</v>
      </c>
      <c r="E1790" s="130">
        <v>4</v>
      </c>
      <c r="F1790" s="166">
        <v>2.25</v>
      </c>
      <c r="G1790" s="162">
        <v>45536</v>
      </c>
      <c r="H1790" s="131">
        <f t="shared" si="81"/>
        <v>45536</v>
      </c>
      <c r="I1790" s="166">
        <f t="shared" si="82"/>
        <v>9</v>
      </c>
      <c r="J1790">
        <f t="shared" si="83"/>
        <v>2024</v>
      </c>
    </row>
    <row r="1791" spans="1:10">
      <c r="A1791" t="s">
        <v>119</v>
      </c>
      <c r="B1791" t="s">
        <v>860</v>
      </c>
      <c r="C1791" t="s">
        <v>87</v>
      </c>
      <c r="D1791">
        <v>6545</v>
      </c>
      <c r="E1791" s="130">
        <v>4</v>
      </c>
      <c r="F1791" s="166">
        <v>23.07</v>
      </c>
      <c r="G1791" s="162">
        <v>45536</v>
      </c>
      <c r="H1791" s="131">
        <f t="shared" si="81"/>
        <v>45536</v>
      </c>
      <c r="I1791" s="166">
        <f t="shared" si="82"/>
        <v>92.28</v>
      </c>
      <c r="J1791">
        <f t="shared" si="83"/>
        <v>2024</v>
      </c>
    </row>
    <row r="1792" spans="1:10">
      <c r="A1792" t="s">
        <v>313</v>
      </c>
      <c r="B1792" t="s">
        <v>124</v>
      </c>
      <c r="C1792" t="s">
        <v>87</v>
      </c>
      <c r="D1792">
        <v>1112</v>
      </c>
      <c r="E1792" s="130">
        <v>1</v>
      </c>
      <c r="F1792" s="166">
        <v>90.37</v>
      </c>
      <c r="G1792" s="162">
        <v>45536</v>
      </c>
      <c r="H1792" s="131">
        <f t="shared" si="81"/>
        <v>45536</v>
      </c>
      <c r="I1792" s="166">
        <f t="shared" si="82"/>
        <v>90.37</v>
      </c>
      <c r="J1792">
        <f t="shared" si="83"/>
        <v>2024</v>
      </c>
    </row>
    <row r="1793" spans="1:10">
      <c r="A1793" t="s">
        <v>313</v>
      </c>
      <c r="B1793" t="s">
        <v>1069</v>
      </c>
      <c r="C1793" t="s">
        <v>87</v>
      </c>
      <c r="D1793">
        <v>1131</v>
      </c>
      <c r="E1793" s="130">
        <v>7</v>
      </c>
      <c r="F1793" s="166">
        <v>2.35</v>
      </c>
      <c r="G1793" s="162">
        <v>45536</v>
      </c>
      <c r="H1793" s="131">
        <f t="shared" si="81"/>
        <v>45536</v>
      </c>
      <c r="I1793" s="166">
        <f t="shared" si="82"/>
        <v>16.45</v>
      </c>
      <c r="J1793">
        <f t="shared" si="83"/>
        <v>2024</v>
      </c>
    </row>
    <row r="1794" spans="1:10">
      <c r="A1794" t="s">
        <v>313</v>
      </c>
      <c r="B1794" t="s">
        <v>1079</v>
      </c>
      <c r="C1794" t="s">
        <v>87</v>
      </c>
      <c r="D1794">
        <v>1141</v>
      </c>
      <c r="E1794" s="130">
        <v>1</v>
      </c>
      <c r="F1794" s="166">
        <v>10.25</v>
      </c>
      <c r="G1794" s="162">
        <v>45536</v>
      </c>
      <c r="H1794" s="131">
        <f t="shared" ref="H1794:H1857" si="84">DATE(YEAR(G1794),MONTH(G1794),1)</f>
        <v>45536</v>
      </c>
      <c r="I1794" s="166">
        <f t="shared" ref="I1794:I1857" si="85">E1794*F1794</f>
        <v>10.25</v>
      </c>
      <c r="J1794">
        <f t="shared" ref="J1794:J1857" si="86">YEAR(G1794)</f>
        <v>2024</v>
      </c>
    </row>
    <row r="1795" spans="1:10">
      <c r="A1795" t="s">
        <v>313</v>
      </c>
      <c r="B1795" t="s">
        <v>1257</v>
      </c>
      <c r="C1795" t="s">
        <v>87</v>
      </c>
      <c r="D1795">
        <v>1308</v>
      </c>
      <c r="E1795" s="130">
        <v>13</v>
      </c>
      <c r="F1795" s="166">
        <v>2.98</v>
      </c>
      <c r="G1795" s="162">
        <v>45536</v>
      </c>
      <c r="H1795" s="131">
        <f t="shared" si="84"/>
        <v>45536</v>
      </c>
      <c r="I1795" s="166">
        <f t="shared" si="85"/>
        <v>38.74</v>
      </c>
      <c r="J1795">
        <f t="shared" si="86"/>
        <v>2024</v>
      </c>
    </row>
    <row r="1796" spans="1:10">
      <c r="A1796" t="s">
        <v>313</v>
      </c>
      <c r="B1796" t="s">
        <v>1099</v>
      </c>
      <c r="C1796" t="s">
        <v>87</v>
      </c>
      <c r="D1796">
        <v>1155</v>
      </c>
      <c r="E1796" s="130">
        <v>1.5</v>
      </c>
      <c r="F1796" s="166">
        <v>3.85</v>
      </c>
      <c r="G1796" s="162">
        <v>45536</v>
      </c>
      <c r="H1796" s="131">
        <f t="shared" si="84"/>
        <v>45536</v>
      </c>
      <c r="I1796" s="166">
        <f t="shared" si="85"/>
        <v>5.7750000000000004</v>
      </c>
      <c r="J1796">
        <f t="shared" si="86"/>
        <v>2024</v>
      </c>
    </row>
    <row r="1797" spans="1:10">
      <c r="A1797" t="s">
        <v>313</v>
      </c>
      <c r="B1797" t="s">
        <v>1069</v>
      </c>
      <c r="C1797" t="s">
        <v>87</v>
      </c>
      <c r="D1797">
        <v>1131</v>
      </c>
      <c r="E1797" s="130">
        <v>7</v>
      </c>
      <c r="F1797" s="166">
        <v>2.35</v>
      </c>
      <c r="G1797" s="162">
        <v>45536</v>
      </c>
      <c r="H1797" s="131">
        <f t="shared" si="84"/>
        <v>45536</v>
      </c>
      <c r="I1797" s="166">
        <f t="shared" si="85"/>
        <v>16.45</v>
      </c>
      <c r="J1797">
        <f t="shared" si="86"/>
        <v>2024</v>
      </c>
    </row>
    <row r="1798" spans="1:10">
      <c r="A1798" t="s">
        <v>313</v>
      </c>
      <c r="B1798" t="s">
        <v>1144</v>
      </c>
      <c r="C1798" t="s">
        <v>87</v>
      </c>
      <c r="D1798">
        <v>1197</v>
      </c>
      <c r="E1798" s="130">
        <v>9</v>
      </c>
      <c r="F1798" s="166">
        <v>3.67</v>
      </c>
      <c r="G1798" s="162">
        <v>45536</v>
      </c>
      <c r="H1798" s="131">
        <f t="shared" si="84"/>
        <v>45536</v>
      </c>
      <c r="I1798" s="166">
        <f t="shared" si="85"/>
        <v>33.03</v>
      </c>
      <c r="J1798">
        <f t="shared" si="86"/>
        <v>2024</v>
      </c>
    </row>
    <row r="1799" spans="1:10">
      <c r="A1799" t="s">
        <v>393</v>
      </c>
      <c r="B1799" t="s">
        <v>925</v>
      </c>
      <c r="C1799" t="s">
        <v>87</v>
      </c>
      <c r="D1799">
        <v>6555</v>
      </c>
      <c r="E1799" s="130">
        <v>2</v>
      </c>
      <c r="F1799" s="166">
        <v>56.55</v>
      </c>
      <c r="G1799" s="162">
        <v>45536</v>
      </c>
      <c r="H1799" s="131">
        <f t="shared" si="84"/>
        <v>45536</v>
      </c>
      <c r="I1799" s="166">
        <f t="shared" si="85"/>
        <v>113.1</v>
      </c>
      <c r="J1799">
        <f t="shared" si="86"/>
        <v>2024</v>
      </c>
    </row>
    <row r="1800" spans="1:10">
      <c r="A1800" t="s">
        <v>313</v>
      </c>
      <c r="B1800" t="s">
        <v>1102</v>
      </c>
      <c r="C1800" t="s">
        <v>87</v>
      </c>
      <c r="D1800">
        <v>1158</v>
      </c>
      <c r="E1800" s="130">
        <v>3</v>
      </c>
      <c r="F1800" s="166">
        <v>8</v>
      </c>
      <c r="G1800" s="162">
        <v>45536</v>
      </c>
      <c r="H1800" s="131">
        <f t="shared" si="84"/>
        <v>45536</v>
      </c>
      <c r="I1800" s="166">
        <f t="shared" si="85"/>
        <v>24</v>
      </c>
      <c r="J1800">
        <f t="shared" si="86"/>
        <v>2024</v>
      </c>
    </row>
    <row r="1801" spans="1:10">
      <c r="A1801" t="s">
        <v>313</v>
      </c>
      <c r="B1801" t="s">
        <v>1125</v>
      </c>
      <c r="C1801" t="s">
        <v>87</v>
      </c>
      <c r="D1801">
        <v>1179</v>
      </c>
      <c r="E1801" s="130">
        <v>1</v>
      </c>
      <c r="F1801" s="166">
        <v>25.25</v>
      </c>
      <c r="G1801" s="162">
        <v>45536</v>
      </c>
      <c r="H1801" s="131">
        <f t="shared" si="84"/>
        <v>45536</v>
      </c>
      <c r="I1801" s="166">
        <f t="shared" si="85"/>
        <v>25.25</v>
      </c>
      <c r="J1801">
        <f t="shared" si="86"/>
        <v>2024</v>
      </c>
    </row>
    <row r="1802" spans="1:10">
      <c r="A1802" t="s">
        <v>313</v>
      </c>
      <c r="B1802" t="s">
        <v>1130</v>
      </c>
      <c r="C1802" t="s">
        <v>87</v>
      </c>
      <c r="D1802">
        <v>1184</v>
      </c>
      <c r="E1802" s="130">
        <v>4</v>
      </c>
      <c r="F1802" s="166">
        <v>29.46</v>
      </c>
      <c r="G1802" s="162">
        <v>45536</v>
      </c>
      <c r="H1802" s="131">
        <f t="shared" si="84"/>
        <v>45536</v>
      </c>
      <c r="I1802" s="166">
        <f t="shared" si="85"/>
        <v>117.84</v>
      </c>
      <c r="J1802">
        <f t="shared" si="86"/>
        <v>2024</v>
      </c>
    </row>
    <row r="1803" spans="1:10">
      <c r="A1803" t="s">
        <v>313</v>
      </c>
      <c r="B1803" t="s">
        <v>1131</v>
      </c>
      <c r="C1803" t="s">
        <v>87</v>
      </c>
      <c r="D1803">
        <v>1185</v>
      </c>
      <c r="E1803" s="130">
        <v>1</v>
      </c>
      <c r="F1803" s="166">
        <v>45.68</v>
      </c>
      <c r="G1803" s="162">
        <v>45536</v>
      </c>
      <c r="H1803" s="131">
        <f t="shared" si="84"/>
        <v>45536</v>
      </c>
      <c r="I1803" s="166">
        <f t="shared" si="85"/>
        <v>45.68</v>
      </c>
      <c r="J1803">
        <f t="shared" si="86"/>
        <v>2024</v>
      </c>
    </row>
    <row r="1804" spans="1:10">
      <c r="A1804" t="s">
        <v>313</v>
      </c>
      <c r="B1804" t="s">
        <v>1160</v>
      </c>
      <c r="C1804" t="s">
        <v>87</v>
      </c>
      <c r="D1804">
        <v>1212</v>
      </c>
      <c r="E1804" s="130">
        <v>1</v>
      </c>
      <c r="F1804" s="166">
        <v>59.6</v>
      </c>
      <c r="G1804" s="162">
        <v>45536</v>
      </c>
      <c r="H1804" s="131">
        <f t="shared" si="84"/>
        <v>45536</v>
      </c>
      <c r="I1804" s="166">
        <f t="shared" si="85"/>
        <v>59.6</v>
      </c>
      <c r="J1804">
        <f t="shared" si="86"/>
        <v>2024</v>
      </c>
    </row>
    <row r="1805" spans="1:10">
      <c r="A1805" t="s">
        <v>313</v>
      </c>
      <c r="B1805" t="s">
        <v>1650</v>
      </c>
      <c r="C1805" t="s">
        <v>87</v>
      </c>
      <c r="D1805">
        <v>1275</v>
      </c>
      <c r="E1805" s="130">
        <v>1</v>
      </c>
      <c r="F1805" s="166">
        <v>32.22</v>
      </c>
      <c r="G1805" s="162">
        <v>45536</v>
      </c>
      <c r="H1805" s="131">
        <f t="shared" si="84"/>
        <v>45536</v>
      </c>
      <c r="I1805" s="166">
        <f t="shared" si="85"/>
        <v>32.22</v>
      </c>
      <c r="J1805">
        <f t="shared" si="86"/>
        <v>2024</v>
      </c>
    </row>
    <row r="1806" spans="1:10">
      <c r="A1806" t="s">
        <v>313</v>
      </c>
      <c r="B1806" t="s">
        <v>1205</v>
      </c>
      <c r="C1806" t="s">
        <v>87</v>
      </c>
      <c r="D1806">
        <v>6066</v>
      </c>
      <c r="E1806" s="130">
        <v>2</v>
      </c>
      <c r="F1806" s="166">
        <v>8.1</v>
      </c>
      <c r="G1806" s="162">
        <v>45536</v>
      </c>
      <c r="H1806" s="131">
        <f t="shared" si="84"/>
        <v>45536</v>
      </c>
      <c r="I1806" s="166">
        <f t="shared" si="85"/>
        <v>16.2</v>
      </c>
      <c r="J1806">
        <f t="shared" si="86"/>
        <v>2024</v>
      </c>
    </row>
    <row r="1807" spans="1:10">
      <c r="A1807" t="s">
        <v>313</v>
      </c>
      <c r="B1807" t="s">
        <v>1135</v>
      </c>
      <c r="C1807" t="s">
        <v>87</v>
      </c>
      <c r="D1807">
        <v>6061</v>
      </c>
      <c r="E1807" s="130">
        <v>3</v>
      </c>
      <c r="F1807" s="166">
        <v>9.32</v>
      </c>
      <c r="G1807" s="162">
        <v>45536</v>
      </c>
      <c r="H1807" s="131">
        <f t="shared" si="84"/>
        <v>45536</v>
      </c>
      <c r="I1807" s="166">
        <f t="shared" si="85"/>
        <v>27.96</v>
      </c>
      <c r="J1807">
        <f t="shared" si="86"/>
        <v>2024</v>
      </c>
    </row>
    <row r="1808" spans="1:10">
      <c r="A1808" t="s">
        <v>313</v>
      </c>
      <c r="B1808" t="s">
        <v>1138</v>
      </c>
      <c r="C1808" t="s">
        <v>87</v>
      </c>
      <c r="D1808">
        <v>1191</v>
      </c>
      <c r="E1808" s="130">
        <v>0.5</v>
      </c>
      <c r="F1808" s="166">
        <v>10.43</v>
      </c>
      <c r="G1808" s="162">
        <v>45536</v>
      </c>
      <c r="H1808" s="131">
        <f t="shared" si="84"/>
        <v>45536</v>
      </c>
      <c r="I1808" s="166">
        <f t="shared" si="85"/>
        <v>5.2149999999999999</v>
      </c>
      <c r="J1808">
        <f t="shared" si="86"/>
        <v>2024</v>
      </c>
    </row>
    <row r="1809" spans="1:10">
      <c r="A1809" t="s">
        <v>313</v>
      </c>
      <c r="B1809" t="s">
        <v>1110</v>
      </c>
      <c r="C1809" t="s">
        <v>87</v>
      </c>
      <c r="D1809">
        <v>1166</v>
      </c>
      <c r="E1809" s="130">
        <v>3</v>
      </c>
      <c r="F1809" s="166">
        <v>16.98</v>
      </c>
      <c r="G1809" s="162">
        <v>45536</v>
      </c>
      <c r="H1809" s="131">
        <f t="shared" si="84"/>
        <v>45536</v>
      </c>
      <c r="I1809" s="166">
        <f t="shared" si="85"/>
        <v>50.94</v>
      </c>
      <c r="J1809">
        <f t="shared" si="86"/>
        <v>2024</v>
      </c>
    </row>
    <row r="1810" spans="1:10">
      <c r="A1810" t="s">
        <v>313</v>
      </c>
      <c r="B1810" t="s">
        <v>1266</v>
      </c>
      <c r="C1810" t="s">
        <v>87</v>
      </c>
      <c r="D1810">
        <v>1317</v>
      </c>
      <c r="E1810" s="130">
        <v>3</v>
      </c>
      <c r="F1810" s="166">
        <v>11.21</v>
      </c>
      <c r="G1810" s="162">
        <v>45536</v>
      </c>
      <c r="H1810" s="131">
        <f t="shared" si="84"/>
        <v>45536</v>
      </c>
      <c r="I1810" s="166">
        <f t="shared" si="85"/>
        <v>33.630000000000003</v>
      </c>
      <c r="J1810">
        <f t="shared" si="86"/>
        <v>2024</v>
      </c>
    </row>
    <row r="1811" spans="1:10">
      <c r="A1811" t="s">
        <v>313</v>
      </c>
      <c r="B1811" t="s">
        <v>1213</v>
      </c>
      <c r="C1811" t="s">
        <v>87</v>
      </c>
      <c r="D1811">
        <v>1259</v>
      </c>
      <c r="E1811" s="130">
        <v>1</v>
      </c>
      <c r="F1811" s="166">
        <v>4.68</v>
      </c>
      <c r="G1811" s="162">
        <v>45536</v>
      </c>
      <c r="H1811" s="131">
        <f t="shared" si="84"/>
        <v>45536</v>
      </c>
      <c r="I1811" s="166">
        <f t="shared" si="85"/>
        <v>4.68</v>
      </c>
      <c r="J1811">
        <f t="shared" si="86"/>
        <v>2024</v>
      </c>
    </row>
    <row r="1812" spans="1:10">
      <c r="A1812" t="s">
        <v>313</v>
      </c>
      <c r="B1812" t="s">
        <v>1061</v>
      </c>
      <c r="C1812" t="s">
        <v>87</v>
      </c>
      <c r="D1812">
        <v>1123</v>
      </c>
      <c r="E1812" s="130">
        <v>1</v>
      </c>
      <c r="F1812" s="166">
        <v>4.8099999999999996</v>
      </c>
      <c r="G1812" s="162">
        <v>45536</v>
      </c>
      <c r="H1812" s="131">
        <f t="shared" si="84"/>
        <v>45536</v>
      </c>
      <c r="I1812" s="166">
        <f t="shared" si="85"/>
        <v>4.8099999999999996</v>
      </c>
      <c r="J1812">
        <f t="shared" si="86"/>
        <v>2024</v>
      </c>
    </row>
    <row r="1813" spans="1:10">
      <c r="A1813" t="s">
        <v>118</v>
      </c>
      <c r="B1813" t="s">
        <v>970</v>
      </c>
      <c r="C1813" t="s">
        <v>87</v>
      </c>
      <c r="D1813">
        <v>1657</v>
      </c>
      <c r="E1813" s="130">
        <v>6</v>
      </c>
      <c r="F1813" s="166">
        <v>18.8</v>
      </c>
      <c r="G1813" s="162">
        <v>45536</v>
      </c>
      <c r="H1813" s="131">
        <f t="shared" si="84"/>
        <v>45536</v>
      </c>
      <c r="I1813" s="166">
        <f t="shared" si="85"/>
        <v>112.80000000000001</v>
      </c>
      <c r="J1813">
        <f t="shared" si="86"/>
        <v>2024</v>
      </c>
    </row>
    <row r="1814" spans="1:10">
      <c r="A1814" t="s">
        <v>383</v>
      </c>
      <c r="B1814" t="s">
        <v>850</v>
      </c>
      <c r="C1814" t="s">
        <v>87</v>
      </c>
      <c r="D1814">
        <v>6063</v>
      </c>
      <c r="E1814" s="130">
        <v>6</v>
      </c>
      <c r="F1814" s="166">
        <v>47</v>
      </c>
      <c r="G1814" s="162">
        <v>45536</v>
      </c>
      <c r="H1814" s="131">
        <f t="shared" si="84"/>
        <v>45536</v>
      </c>
      <c r="I1814" s="166">
        <f t="shared" si="85"/>
        <v>282</v>
      </c>
      <c r="J1814">
        <f t="shared" si="86"/>
        <v>2024</v>
      </c>
    </row>
    <row r="1815" spans="1:10">
      <c r="A1815" t="s">
        <v>119</v>
      </c>
      <c r="B1815" t="s">
        <v>519</v>
      </c>
      <c r="C1815" t="s">
        <v>87</v>
      </c>
      <c r="D1815">
        <v>6593</v>
      </c>
      <c r="E1815" s="130">
        <v>4</v>
      </c>
      <c r="F1815" s="166">
        <v>2.65</v>
      </c>
      <c r="G1815" s="162">
        <v>45536</v>
      </c>
      <c r="H1815" s="131">
        <f t="shared" si="84"/>
        <v>45536</v>
      </c>
      <c r="I1815" s="166">
        <f t="shared" si="85"/>
        <v>10.6</v>
      </c>
      <c r="J1815">
        <f t="shared" si="86"/>
        <v>2024</v>
      </c>
    </row>
    <row r="1816" spans="1:10">
      <c r="A1816" t="s">
        <v>119</v>
      </c>
      <c r="B1816" t="s">
        <v>607</v>
      </c>
      <c r="C1816" t="s">
        <v>87</v>
      </c>
      <c r="D1816">
        <v>6594</v>
      </c>
      <c r="E1816" s="130">
        <v>5</v>
      </c>
      <c r="F1816" s="166">
        <v>15.47</v>
      </c>
      <c r="G1816" s="162">
        <v>45536</v>
      </c>
      <c r="H1816" s="131">
        <f t="shared" si="84"/>
        <v>45536</v>
      </c>
      <c r="I1816" s="166">
        <f t="shared" si="85"/>
        <v>77.350000000000009</v>
      </c>
      <c r="J1816">
        <f t="shared" si="86"/>
        <v>2024</v>
      </c>
    </row>
    <row r="1817" spans="1:10">
      <c r="A1817" t="s">
        <v>119</v>
      </c>
      <c r="B1817" t="s">
        <v>545</v>
      </c>
      <c r="C1817" t="s">
        <v>87</v>
      </c>
      <c r="D1817">
        <v>2146</v>
      </c>
      <c r="E1817" s="130">
        <v>6</v>
      </c>
      <c r="F1817" s="166">
        <v>8.33</v>
      </c>
      <c r="G1817" s="162">
        <v>45536</v>
      </c>
      <c r="H1817" s="131">
        <f t="shared" si="84"/>
        <v>45536</v>
      </c>
      <c r="I1817" s="166">
        <f t="shared" si="85"/>
        <v>49.980000000000004</v>
      </c>
      <c r="J1817">
        <f t="shared" si="86"/>
        <v>2024</v>
      </c>
    </row>
    <row r="1818" spans="1:10">
      <c r="A1818" t="s">
        <v>119</v>
      </c>
      <c r="B1818" t="s">
        <v>546</v>
      </c>
      <c r="C1818" t="s">
        <v>87</v>
      </c>
      <c r="D1818">
        <v>6592</v>
      </c>
      <c r="E1818" s="130">
        <v>6</v>
      </c>
      <c r="F1818" s="166">
        <v>17.43</v>
      </c>
      <c r="G1818" s="162">
        <v>45536</v>
      </c>
      <c r="H1818" s="131">
        <f t="shared" si="84"/>
        <v>45536</v>
      </c>
      <c r="I1818" s="166">
        <f t="shared" si="85"/>
        <v>104.58</v>
      </c>
      <c r="J1818">
        <f t="shared" si="86"/>
        <v>2024</v>
      </c>
    </row>
    <row r="1819" spans="1:10">
      <c r="A1819" t="s">
        <v>119</v>
      </c>
      <c r="B1819" t="s">
        <v>547</v>
      </c>
      <c r="C1819" t="s">
        <v>87</v>
      </c>
      <c r="D1819">
        <v>6596</v>
      </c>
      <c r="E1819" s="130">
        <v>5</v>
      </c>
      <c r="F1819" s="166">
        <v>19</v>
      </c>
      <c r="G1819" s="162">
        <v>45536</v>
      </c>
      <c r="H1819" s="131">
        <f t="shared" si="84"/>
        <v>45536</v>
      </c>
      <c r="I1819" s="166">
        <f t="shared" si="85"/>
        <v>95</v>
      </c>
      <c r="J1819">
        <f t="shared" si="86"/>
        <v>2024</v>
      </c>
    </row>
    <row r="1820" spans="1:10">
      <c r="A1820" t="s">
        <v>119</v>
      </c>
      <c r="B1820" t="s">
        <v>648</v>
      </c>
      <c r="C1820" t="s">
        <v>87</v>
      </c>
      <c r="D1820">
        <v>1110</v>
      </c>
      <c r="E1820" s="130">
        <v>2</v>
      </c>
      <c r="F1820" s="166">
        <v>6.64</v>
      </c>
      <c r="G1820" s="162">
        <v>45536</v>
      </c>
      <c r="H1820" s="131">
        <f t="shared" si="84"/>
        <v>45536</v>
      </c>
      <c r="I1820" s="166">
        <f t="shared" si="85"/>
        <v>13.28</v>
      </c>
      <c r="J1820">
        <f t="shared" si="86"/>
        <v>2024</v>
      </c>
    </row>
    <row r="1821" spans="1:10">
      <c r="A1821" t="s">
        <v>119</v>
      </c>
      <c r="B1821" t="s">
        <v>551</v>
      </c>
      <c r="C1821" t="s">
        <v>87</v>
      </c>
      <c r="D1821">
        <v>6597</v>
      </c>
      <c r="E1821" s="130">
        <v>4</v>
      </c>
      <c r="F1821" s="166">
        <v>11.78</v>
      </c>
      <c r="G1821" s="162">
        <v>45536</v>
      </c>
      <c r="H1821" s="131">
        <f t="shared" si="84"/>
        <v>45536</v>
      </c>
      <c r="I1821" s="166">
        <f t="shared" si="85"/>
        <v>47.12</v>
      </c>
      <c r="J1821">
        <f t="shared" si="86"/>
        <v>2024</v>
      </c>
    </row>
    <row r="1822" spans="1:10">
      <c r="A1822" t="s">
        <v>119</v>
      </c>
      <c r="B1822" t="s">
        <v>505</v>
      </c>
      <c r="C1822" t="s">
        <v>87</v>
      </c>
      <c r="D1822">
        <v>6598</v>
      </c>
      <c r="E1822" s="130">
        <v>8</v>
      </c>
      <c r="F1822" s="166">
        <v>8.9700000000000006</v>
      </c>
      <c r="G1822" s="162">
        <v>45536</v>
      </c>
      <c r="H1822" s="131">
        <f t="shared" si="84"/>
        <v>45536</v>
      </c>
      <c r="I1822" s="166">
        <f t="shared" si="85"/>
        <v>71.760000000000005</v>
      </c>
      <c r="J1822">
        <f t="shared" si="86"/>
        <v>2024</v>
      </c>
    </row>
    <row r="1823" spans="1:10">
      <c r="A1823" t="s">
        <v>119</v>
      </c>
      <c r="B1823" t="s">
        <v>567</v>
      </c>
      <c r="C1823" t="s">
        <v>87</v>
      </c>
      <c r="D1823">
        <v>1347</v>
      </c>
      <c r="E1823" s="130">
        <v>11</v>
      </c>
      <c r="F1823" s="166">
        <v>8.81</v>
      </c>
      <c r="G1823" s="162">
        <v>45536</v>
      </c>
      <c r="H1823" s="131">
        <f t="shared" si="84"/>
        <v>45536</v>
      </c>
      <c r="I1823" s="166">
        <f t="shared" si="85"/>
        <v>96.910000000000011</v>
      </c>
      <c r="J1823">
        <f t="shared" si="86"/>
        <v>2024</v>
      </c>
    </row>
    <row r="1824" spans="1:10">
      <c r="A1824" t="s">
        <v>119</v>
      </c>
      <c r="B1824" t="s">
        <v>126</v>
      </c>
      <c r="C1824" t="s">
        <v>87</v>
      </c>
      <c r="D1824">
        <v>2075</v>
      </c>
      <c r="E1824" s="130">
        <v>8</v>
      </c>
      <c r="F1824" s="166">
        <v>9.4499999999999993</v>
      </c>
      <c r="G1824" s="162">
        <v>45536</v>
      </c>
      <c r="H1824" s="131">
        <f t="shared" si="84"/>
        <v>45536</v>
      </c>
      <c r="I1824" s="166">
        <f t="shared" si="85"/>
        <v>75.599999999999994</v>
      </c>
      <c r="J1824">
        <f t="shared" si="86"/>
        <v>2024</v>
      </c>
    </row>
    <row r="1825" spans="1:10">
      <c r="A1825" t="s">
        <v>381</v>
      </c>
      <c r="B1825" t="s">
        <v>998</v>
      </c>
      <c r="C1825" t="s">
        <v>87</v>
      </c>
      <c r="D1825">
        <v>6439</v>
      </c>
      <c r="E1825" s="130">
        <v>10</v>
      </c>
      <c r="F1825" s="166">
        <v>11.68</v>
      </c>
      <c r="G1825" s="162">
        <v>45536</v>
      </c>
      <c r="H1825" s="131">
        <f t="shared" si="84"/>
        <v>45536</v>
      </c>
      <c r="I1825" s="166">
        <f t="shared" si="85"/>
        <v>116.8</v>
      </c>
      <c r="J1825">
        <f t="shared" si="86"/>
        <v>2024</v>
      </c>
    </row>
    <row r="1826" spans="1:10">
      <c r="A1826" t="s">
        <v>119</v>
      </c>
      <c r="B1826" t="s">
        <v>568</v>
      </c>
      <c r="C1826" t="s">
        <v>87</v>
      </c>
      <c r="D1826">
        <v>1348</v>
      </c>
      <c r="E1826" s="130">
        <v>1</v>
      </c>
      <c r="F1826" s="166">
        <v>34.89</v>
      </c>
      <c r="G1826" s="162">
        <v>45536</v>
      </c>
      <c r="H1826" s="131">
        <f t="shared" si="84"/>
        <v>45536</v>
      </c>
      <c r="I1826" s="166">
        <f t="shared" si="85"/>
        <v>34.89</v>
      </c>
      <c r="J1826">
        <f t="shared" si="86"/>
        <v>2024</v>
      </c>
    </row>
    <row r="1827" spans="1:10">
      <c r="A1827" t="s">
        <v>119</v>
      </c>
      <c r="B1827" t="s">
        <v>502</v>
      </c>
      <c r="C1827" t="s">
        <v>87</v>
      </c>
      <c r="D1827">
        <v>6602</v>
      </c>
      <c r="E1827" s="130">
        <v>2.5</v>
      </c>
      <c r="F1827" s="166">
        <v>19.899999999999999</v>
      </c>
      <c r="G1827" s="162">
        <v>45536</v>
      </c>
      <c r="H1827" s="131">
        <f t="shared" si="84"/>
        <v>45536</v>
      </c>
      <c r="I1827" s="166">
        <f t="shared" si="85"/>
        <v>49.75</v>
      </c>
      <c r="J1827">
        <f t="shared" si="86"/>
        <v>2024</v>
      </c>
    </row>
    <row r="1828" spans="1:10">
      <c r="A1828" t="s">
        <v>119</v>
      </c>
      <c r="B1828" t="s">
        <v>537</v>
      </c>
      <c r="C1828" t="s">
        <v>87</v>
      </c>
      <c r="D1828">
        <v>6599</v>
      </c>
      <c r="E1828" s="130">
        <v>8</v>
      </c>
      <c r="F1828" s="166">
        <v>1.8</v>
      </c>
      <c r="G1828" s="162">
        <v>45536</v>
      </c>
      <c r="H1828" s="131">
        <f t="shared" si="84"/>
        <v>45536</v>
      </c>
      <c r="I1828" s="166">
        <f t="shared" si="85"/>
        <v>14.4</v>
      </c>
      <c r="J1828">
        <f t="shared" si="86"/>
        <v>2024</v>
      </c>
    </row>
    <row r="1829" spans="1:10">
      <c r="A1829" t="s">
        <v>119</v>
      </c>
      <c r="B1829" t="s">
        <v>525</v>
      </c>
      <c r="C1829" t="s">
        <v>87</v>
      </c>
      <c r="D1829">
        <v>6600</v>
      </c>
      <c r="E1829" s="130">
        <v>1</v>
      </c>
      <c r="F1829" s="166">
        <v>26.1</v>
      </c>
      <c r="G1829" s="162">
        <v>45536</v>
      </c>
      <c r="H1829" s="131">
        <f t="shared" si="84"/>
        <v>45536</v>
      </c>
      <c r="I1829" s="166">
        <f t="shared" si="85"/>
        <v>26.1</v>
      </c>
      <c r="J1829">
        <f t="shared" si="86"/>
        <v>2024</v>
      </c>
    </row>
    <row r="1830" spans="1:10">
      <c r="A1830" t="s">
        <v>119</v>
      </c>
      <c r="B1830" t="s">
        <v>453</v>
      </c>
      <c r="C1830" t="s">
        <v>87</v>
      </c>
      <c r="D1830">
        <v>6601</v>
      </c>
      <c r="E1830" s="130">
        <v>3</v>
      </c>
      <c r="F1830" s="166">
        <v>8.36</v>
      </c>
      <c r="G1830" s="162">
        <v>45536</v>
      </c>
      <c r="H1830" s="131">
        <f t="shared" si="84"/>
        <v>45536</v>
      </c>
      <c r="I1830" s="166">
        <f t="shared" si="85"/>
        <v>25.08</v>
      </c>
      <c r="J1830">
        <f t="shared" si="86"/>
        <v>2024</v>
      </c>
    </row>
    <row r="1831" spans="1:10">
      <c r="A1831" t="s">
        <v>119</v>
      </c>
      <c r="B1831" t="s">
        <v>589</v>
      </c>
      <c r="C1831" t="s">
        <v>87</v>
      </c>
      <c r="D1831">
        <v>1074</v>
      </c>
      <c r="E1831" s="130">
        <v>8</v>
      </c>
      <c r="F1831" s="166">
        <v>8.0500000000000007</v>
      </c>
      <c r="G1831" s="162">
        <v>45536</v>
      </c>
      <c r="H1831" s="131">
        <f t="shared" si="84"/>
        <v>45536</v>
      </c>
      <c r="I1831" s="166">
        <f t="shared" si="85"/>
        <v>64.400000000000006</v>
      </c>
      <c r="J1831">
        <f t="shared" si="86"/>
        <v>2024</v>
      </c>
    </row>
    <row r="1832" spans="1:10">
      <c r="A1832" t="s">
        <v>119</v>
      </c>
      <c r="B1832" t="s">
        <v>548</v>
      </c>
      <c r="C1832" t="s">
        <v>87</v>
      </c>
      <c r="D1832">
        <v>6606</v>
      </c>
      <c r="E1832" s="130">
        <v>24</v>
      </c>
      <c r="F1832" s="166">
        <v>4.5999999999999996</v>
      </c>
      <c r="G1832" s="162">
        <v>45536</v>
      </c>
      <c r="H1832" s="131">
        <f t="shared" si="84"/>
        <v>45536</v>
      </c>
      <c r="I1832" s="166">
        <f t="shared" si="85"/>
        <v>110.39999999999999</v>
      </c>
      <c r="J1832">
        <f t="shared" si="86"/>
        <v>2024</v>
      </c>
    </row>
    <row r="1833" spans="1:10">
      <c r="A1833" t="s">
        <v>119</v>
      </c>
      <c r="B1833" t="s">
        <v>559</v>
      </c>
      <c r="C1833" t="s">
        <v>87</v>
      </c>
      <c r="D1833">
        <v>6604</v>
      </c>
      <c r="E1833" s="130">
        <v>13</v>
      </c>
      <c r="F1833" s="166">
        <v>11.72</v>
      </c>
      <c r="G1833" s="162">
        <v>45536</v>
      </c>
      <c r="H1833" s="131">
        <f t="shared" si="84"/>
        <v>45536</v>
      </c>
      <c r="I1833" s="166">
        <f t="shared" si="85"/>
        <v>152.36000000000001</v>
      </c>
      <c r="J1833">
        <f t="shared" si="86"/>
        <v>2024</v>
      </c>
    </row>
    <row r="1834" spans="1:10">
      <c r="A1834" t="s">
        <v>119</v>
      </c>
      <c r="B1834" t="s">
        <v>566</v>
      </c>
      <c r="C1834" t="s">
        <v>87</v>
      </c>
      <c r="D1834">
        <v>6605</v>
      </c>
      <c r="E1834" s="130">
        <v>6</v>
      </c>
      <c r="F1834" s="166">
        <v>9.7100000000000009</v>
      </c>
      <c r="G1834" s="162">
        <v>45536</v>
      </c>
      <c r="H1834" s="131">
        <f t="shared" si="84"/>
        <v>45536</v>
      </c>
      <c r="I1834" s="166">
        <f t="shared" si="85"/>
        <v>58.260000000000005</v>
      </c>
      <c r="J1834">
        <f t="shared" si="86"/>
        <v>2024</v>
      </c>
    </row>
    <row r="1835" spans="1:10">
      <c r="A1835" t="s">
        <v>119</v>
      </c>
      <c r="B1835" t="s">
        <v>534</v>
      </c>
      <c r="C1835" t="s">
        <v>87</v>
      </c>
      <c r="D1835">
        <v>6608</v>
      </c>
      <c r="E1835" s="130">
        <v>3</v>
      </c>
      <c r="F1835" s="166">
        <v>10.38</v>
      </c>
      <c r="G1835" s="162">
        <v>45536</v>
      </c>
      <c r="H1835" s="131">
        <f t="shared" si="84"/>
        <v>45536</v>
      </c>
      <c r="I1835" s="166">
        <f t="shared" si="85"/>
        <v>31.14</v>
      </c>
      <c r="J1835">
        <f t="shared" si="86"/>
        <v>2024</v>
      </c>
    </row>
    <row r="1836" spans="1:10">
      <c r="A1836" t="s">
        <v>119</v>
      </c>
      <c r="B1836" t="s">
        <v>531</v>
      </c>
      <c r="C1836" t="s">
        <v>87</v>
      </c>
      <c r="D1836">
        <v>6611</v>
      </c>
      <c r="E1836" s="130">
        <v>1</v>
      </c>
      <c r="F1836" s="166">
        <v>10.37</v>
      </c>
      <c r="G1836" s="162">
        <v>45536</v>
      </c>
      <c r="H1836" s="131">
        <f t="shared" si="84"/>
        <v>45536</v>
      </c>
      <c r="I1836" s="166">
        <f t="shared" si="85"/>
        <v>10.37</v>
      </c>
      <c r="J1836">
        <f t="shared" si="86"/>
        <v>2024</v>
      </c>
    </row>
    <row r="1837" spans="1:10">
      <c r="A1837" t="s">
        <v>119</v>
      </c>
      <c r="B1837" t="s">
        <v>532</v>
      </c>
      <c r="C1837" t="s">
        <v>87</v>
      </c>
      <c r="D1837">
        <v>6610</v>
      </c>
      <c r="E1837" s="130">
        <v>1</v>
      </c>
      <c r="F1837" s="166">
        <v>10.38</v>
      </c>
      <c r="G1837" s="162">
        <v>45536</v>
      </c>
      <c r="H1837" s="131">
        <f t="shared" si="84"/>
        <v>45536</v>
      </c>
      <c r="I1837" s="166">
        <f t="shared" si="85"/>
        <v>10.38</v>
      </c>
      <c r="J1837">
        <f t="shared" si="86"/>
        <v>2024</v>
      </c>
    </row>
    <row r="1838" spans="1:10">
      <c r="A1838" t="s">
        <v>119</v>
      </c>
      <c r="B1838" t="s">
        <v>533</v>
      </c>
      <c r="C1838" t="s">
        <v>87</v>
      </c>
      <c r="D1838">
        <v>6609</v>
      </c>
      <c r="E1838" s="130">
        <v>2</v>
      </c>
      <c r="F1838" s="166">
        <v>10.38</v>
      </c>
      <c r="G1838" s="162">
        <v>45536</v>
      </c>
      <c r="H1838" s="131">
        <f t="shared" si="84"/>
        <v>45536</v>
      </c>
      <c r="I1838" s="166">
        <f t="shared" si="85"/>
        <v>20.76</v>
      </c>
      <c r="J1838">
        <f t="shared" si="86"/>
        <v>2024</v>
      </c>
    </row>
    <row r="1839" spans="1:10">
      <c r="A1839" t="s">
        <v>119</v>
      </c>
      <c r="B1839" t="s">
        <v>535</v>
      </c>
      <c r="C1839" t="s">
        <v>87</v>
      </c>
      <c r="D1839">
        <v>6612</v>
      </c>
      <c r="E1839" s="130">
        <v>1</v>
      </c>
      <c r="F1839" s="166">
        <v>10.37</v>
      </c>
      <c r="G1839" s="162">
        <v>45536</v>
      </c>
      <c r="H1839" s="131">
        <f t="shared" si="84"/>
        <v>45536</v>
      </c>
      <c r="I1839" s="166">
        <f t="shared" si="85"/>
        <v>10.37</v>
      </c>
      <c r="J1839">
        <f t="shared" si="86"/>
        <v>2024</v>
      </c>
    </row>
    <row r="1840" spans="1:10">
      <c r="A1840" t="s">
        <v>119</v>
      </c>
      <c r="B1840" t="s">
        <v>536</v>
      </c>
      <c r="C1840" t="s">
        <v>87</v>
      </c>
      <c r="D1840">
        <v>6614</v>
      </c>
      <c r="E1840" s="130">
        <v>1</v>
      </c>
      <c r="F1840" s="166">
        <v>10.32</v>
      </c>
      <c r="G1840" s="162">
        <v>45536</v>
      </c>
      <c r="H1840" s="131">
        <f t="shared" si="84"/>
        <v>45536</v>
      </c>
      <c r="I1840" s="166">
        <f t="shared" si="85"/>
        <v>10.32</v>
      </c>
      <c r="J1840">
        <f t="shared" si="86"/>
        <v>2024</v>
      </c>
    </row>
    <row r="1841" spans="1:10">
      <c r="A1841" t="s">
        <v>119</v>
      </c>
      <c r="B1841" t="s">
        <v>554</v>
      </c>
      <c r="C1841" t="s">
        <v>87</v>
      </c>
      <c r="D1841">
        <v>6613</v>
      </c>
      <c r="E1841" s="130">
        <v>1</v>
      </c>
      <c r="F1841" s="166">
        <v>17.77</v>
      </c>
      <c r="G1841" s="162">
        <v>45536</v>
      </c>
      <c r="H1841" s="131">
        <f t="shared" si="84"/>
        <v>45536</v>
      </c>
      <c r="I1841" s="166">
        <f t="shared" si="85"/>
        <v>17.77</v>
      </c>
      <c r="J1841">
        <f t="shared" si="86"/>
        <v>2024</v>
      </c>
    </row>
    <row r="1842" spans="1:10">
      <c r="A1842" t="s">
        <v>390</v>
      </c>
      <c r="B1842" t="s">
        <v>816</v>
      </c>
      <c r="C1842" t="s">
        <v>87</v>
      </c>
      <c r="D1842">
        <v>6548</v>
      </c>
      <c r="E1842" s="130">
        <v>24</v>
      </c>
      <c r="F1842" s="166">
        <v>5.24</v>
      </c>
      <c r="G1842" s="162">
        <v>45536</v>
      </c>
      <c r="H1842" s="131">
        <f t="shared" si="84"/>
        <v>45536</v>
      </c>
      <c r="I1842" s="166">
        <f t="shared" si="85"/>
        <v>125.76</v>
      </c>
      <c r="J1842">
        <f t="shared" si="86"/>
        <v>2024</v>
      </c>
    </row>
    <row r="1843" spans="1:10">
      <c r="A1843" t="s">
        <v>390</v>
      </c>
      <c r="B1843" t="s">
        <v>818</v>
      </c>
      <c r="C1843" t="s">
        <v>87</v>
      </c>
      <c r="D1843">
        <v>6551</v>
      </c>
      <c r="E1843" s="130">
        <v>21</v>
      </c>
      <c r="F1843" s="166">
        <v>2.9</v>
      </c>
      <c r="G1843" s="162">
        <v>45536</v>
      </c>
      <c r="H1843" s="131">
        <f t="shared" si="84"/>
        <v>45536</v>
      </c>
      <c r="I1843" s="166">
        <f t="shared" si="85"/>
        <v>60.9</v>
      </c>
      <c r="J1843">
        <f t="shared" si="86"/>
        <v>2024</v>
      </c>
    </row>
    <row r="1844" spans="1:10">
      <c r="A1844" t="s">
        <v>390</v>
      </c>
      <c r="B1844" t="s">
        <v>819</v>
      </c>
      <c r="C1844" t="s">
        <v>87</v>
      </c>
      <c r="D1844">
        <v>6552</v>
      </c>
      <c r="E1844" s="130">
        <v>18</v>
      </c>
      <c r="F1844" s="166">
        <v>4.4000000000000004</v>
      </c>
      <c r="G1844" s="162">
        <v>45536</v>
      </c>
      <c r="H1844" s="131">
        <f t="shared" si="84"/>
        <v>45536</v>
      </c>
      <c r="I1844" s="166">
        <f t="shared" si="85"/>
        <v>79.2</v>
      </c>
      <c r="J1844">
        <f t="shared" si="86"/>
        <v>2024</v>
      </c>
    </row>
    <row r="1845" spans="1:10">
      <c r="A1845" t="s">
        <v>350</v>
      </c>
      <c r="B1845" t="s">
        <v>1430</v>
      </c>
      <c r="C1845" t="s">
        <v>87</v>
      </c>
      <c r="D1845">
        <v>1899</v>
      </c>
      <c r="E1845" s="130">
        <v>4</v>
      </c>
      <c r="F1845" s="166">
        <v>15</v>
      </c>
      <c r="G1845" s="162">
        <v>45536</v>
      </c>
      <c r="H1845" s="131">
        <f t="shared" si="84"/>
        <v>45536</v>
      </c>
      <c r="I1845" s="166">
        <f t="shared" si="85"/>
        <v>60</v>
      </c>
      <c r="J1845">
        <f t="shared" si="86"/>
        <v>2024</v>
      </c>
    </row>
    <row r="1846" spans="1:10">
      <c r="A1846" t="s">
        <v>383</v>
      </c>
      <c r="B1846" t="s">
        <v>848</v>
      </c>
      <c r="C1846" t="s">
        <v>87</v>
      </c>
      <c r="D1846">
        <v>6590</v>
      </c>
      <c r="E1846" s="130">
        <v>6</v>
      </c>
      <c r="F1846" s="166">
        <v>3.35</v>
      </c>
      <c r="G1846" s="162">
        <v>45536</v>
      </c>
      <c r="H1846" s="131">
        <f t="shared" si="84"/>
        <v>45536</v>
      </c>
      <c r="I1846" s="166">
        <f t="shared" si="85"/>
        <v>20.100000000000001</v>
      </c>
      <c r="J1846">
        <f t="shared" si="86"/>
        <v>2024</v>
      </c>
    </row>
    <row r="1847" spans="1:10">
      <c r="A1847" t="s">
        <v>392</v>
      </c>
      <c r="B1847" t="s">
        <v>422</v>
      </c>
      <c r="C1847" t="s">
        <v>87</v>
      </c>
      <c r="D1847">
        <v>1030</v>
      </c>
      <c r="E1847" s="130">
        <v>2</v>
      </c>
      <c r="F1847" s="166">
        <v>19.52</v>
      </c>
      <c r="G1847" s="162">
        <v>45536</v>
      </c>
      <c r="H1847" s="131">
        <f t="shared" si="84"/>
        <v>45536</v>
      </c>
      <c r="I1847" s="166">
        <f t="shared" si="85"/>
        <v>39.04</v>
      </c>
      <c r="J1847">
        <f t="shared" si="86"/>
        <v>2024</v>
      </c>
    </row>
    <row r="1848" spans="1:10">
      <c r="A1848" t="s">
        <v>392</v>
      </c>
      <c r="B1848" t="s">
        <v>424</v>
      </c>
      <c r="C1848" t="s">
        <v>87</v>
      </c>
      <c r="D1848">
        <v>1032</v>
      </c>
      <c r="E1848" s="130">
        <v>1</v>
      </c>
      <c r="F1848" s="166">
        <v>19.93</v>
      </c>
      <c r="G1848" s="162">
        <v>45536</v>
      </c>
      <c r="H1848" s="131">
        <f t="shared" si="84"/>
        <v>45536</v>
      </c>
      <c r="I1848" s="166">
        <f t="shared" si="85"/>
        <v>19.93</v>
      </c>
      <c r="J1848">
        <f t="shared" si="86"/>
        <v>2024</v>
      </c>
    </row>
    <row r="1849" spans="1:10">
      <c r="A1849" t="s">
        <v>350</v>
      </c>
      <c r="B1849" t="s">
        <v>820</v>
      </c>
      <c r="C1849" t="s">
        <v>87</v>
      </c>
      <c r="D1849">
        <v>1898</v>
      </c>
      <c r="E1849" s="130">
        <v>2</v>
      </c>
      <c r="F1849" s="166">
        <v>12.73</v>
      </c>
      <c r="G1849" s="162">
        <v>45536</v>
      </c>
      <c r="H1849" s="131">
        <f t="shared" si="84"/>
        <v>45536</v>
      </c>
      <c r="I1849" s="166">
        <f t="shared" si="85"/>
        <v>25.46</v>
      </c>
      <c r="J1849">
        <f t="shared" si="86"/>
        <v>2024</v>
      </c>
    </row>
    <row r="1850" spans="1:10">
      <c r="A1850" t="s">
        <v>350</v>
      </c>
      <c r="B1850" t="s">
        <v>1467</v>
      </c>
      <c r="C1850" t="s">
        <v>87</v>
      </c>
      <c r="D1850">
        <v>1937</v>
      </c>
      <c r="E1850" s="130">
        <v>4</v>
      </c>
      <c r="F1850" s="166">
        <v>30.05</v>
      </c>
      <c r="G1850" s="162">
        <v>45536</v>
      </c>
      <c r="H1850" s="131">
        <f t="shared" si="84"/>
        <v>45536</v>
      </c>
      <c r="I1850" s="166">
        <f t="shared" si="85"/>
        <v>120.2</v>
      </c>
      <c r="J1850">
        <f t="shared" si="86"/>
        <v>2024</v>
      </c>
    </row>
    <row r="1851" spans="1:10">
      <c r="A1851" t="s">
        <v>350</v>
      </c>
      <c r="B1851" t="s">
        <v>1484</v>
      </c>
      <c r="C1851" t="s">
        <v>87</v>
      </c>
      <c r="D1851">
        <v>1955</v>
      </c>
      <c r="E1851" s="130">
        <v>2</v>
      </c>
      <c r="F1851" s="166">
        <v>102.6</v>
      </c>
      <c r="G1851" s="162">
        <v>45536</v>
      </c>
      <c r="H1851" s="131">
        <f t="shared" si="84"/>
        <v>45536</v>
      </c>
      <c r="I1851" s="166">
        <f t="shared" si="85"/>
        <v>205.2</v>
      </c>
      <c r="J1851">
        <f t="shared" si="86"/>
        <v>2024</v>
      </c>
    </row>
    <row r="1852" spans="1:10">
      <c r="A1852" t="s">
        <v>274</v>
      </c>
      <c r="B1852" t="s">
        <v>276</v>
      </c>
      <c r="C1852" t="s">
        <v>87</v>
      </c>
      <c r="D1852">
        <v>1693</v>
      </c>
      <c r="E1852" s="130">
        <v>250</v>
      </c>
      <c r="F1852" s="166">
        <v>0.7</v>
      </c>
      <c r="G1852" s="162">
        <v>45536</v>
      </c>
      <c r="H1852" s="131">
        <f t="shared" si="84"/>
        <v>45536</v>
      </c>
      <c r="I1852" s="166">
        <f t="shared" si="85"/>
        <v>175</v>
      </c>
      <c r="J1852">
        <f t="shared" si="86"/>
        <v>2024</v>
      </c>
    </row>
    <row r="1853" spans="1:10">
      <c r="A1853" t="s">
        <v>274</v>
      </c>
      <c r="B1853" t="s">
        <v>275</v>
      </c>
      <c r="C1853" t="s">
        <v>87</v>
      </c>
      <c r="D1853">
        <v>1691</v>
      </c>
      <c r="E1853" s="130">
        <v>300</v>
      </c>
      <c r="F1853" s="166">
        <v>0.7</v>
      </c>
      <c r="G1853" s="162">
        <v>45536</v>
      </c>
      <c r="H1853" s="131">
        <f t="shared" si="84"/>
        <v>45536</v>
      </c>
      <c r="I1853" s="166">
        <f t="shared" si="85"/>
        <v>210</v>
      </c>
      <c r="J1853">
        <f t="shared" si="86"/>
        <v>2024</v>
      </c>
    </row>
    <row r="1854" spans="1:10">
      <c r="A1854" t="s">
        <v>274</v>
      </c>
      <c r="B1854" t="s">
        <v>280</v>
      </c>
      <c r="C1854" t="s">
        <v>87</v>
      </c>
      <c r="D1854">
        <v>2065</v>
      </c>
      <c r="E1854" s="130">
        <v>200</v>
      </c>
      <c r="F1854" s="166">
        <v>0.7</v>
      </c>
      <c r="G1854" s="162">
        <v>45536</v>
      </c>
      <c r="H1854" s="131">
        <f t="shared" si="84"/>
        <v>45536</v>
      </c>
      <c r="I1854" s="166">
        <f t="shared" si="85"/>
        <v>140</v>
      </c>
      <c r="J1854">
        <f t="shared" si="86"/>
        <v>2024</v>
      </c>
    </row>
    <row r="1855" spans="1:10">
      <c r="A1855" t="s">
        <v>274</v>
      </c>
      <c r="B1855" t="s">
        <v>278</v>
      </c>
      <c r="C1855" t="s">
        <v>87</v>
      </c>
      <c r="D1855">
        <v>1695</v>
      </c>
      <c r="E1855" s="130">
        <v>150</v>
      </c>
      <c r="F1855" s="166">
        <v>0.7</v>
      </c>
      <c r="G1855" s="162">
        <v>45536</v>
      </c>
      <c r="H1855" s="131">
        <f t="shared" si="84"/>
        <v>45536</v>
      </c>
      <c r="I1855" s="166">
        <f t="shared" si="85"/>
        <v>105</v>
      </c>
      <c r="J1855">
        <f t="shared" si="86"/>
        <v>2024</v>
      </c>
    </row>
    <row r="1856" spans="1:10">
      <c r="A1856" t="s">
        <v>383</v>
      </c>
      <c r="B1856" t="s">
        <v>844</v>
      </c>
      <c r="C1856" t="s">
        <v>87</v>
      </c>
      <c r="D1856">
        <v>6074</v>
      </c>
      <c r="E1856" s="130">
        <v>20</v>
      </c>
      <c r="F1856" s="166">
        <v>4.5999999999999996</v>
      </c>
      <c r="G1856" s="162">
        <v>45536</v>
      </c>
      <c r="H1856" s="131">
        <f t="shared" si="84"/>
        <v>45536</v>
      </c>
      <c r="I1856" s="166">
        <f t="shared" si="85"/>
        <v>92</v>
      </c>
      <c r="J1856">
        <f t="shared" si="86"/>
        <v>2024</v>
      </c>
    </row>
    <row r="1857" spans="1:10">
      <c r="A1857" t="s">
        <v>383</v>
      </c>
      <c r="B1857" t="s">
        <v>1625</v>
      </c>
      <c r="C1857" t="s">
        <v>87</v>
      </c>
      <c r="D1857">
        <v>6419</v>
      </c>
      <c r="E1857" s="130">
        <v>6</v>
      </c>
      <c r="F1857" s="166">
        <v>7</v>
      </c>
      <c r="G1857" s="162">
        <v>45536</v>
      </c>
      <c r="H1857" s="131">
        <f t="shared" si="84"/>
        <v>45536</v>
      </c>
      <c r="I1857" s="166">
        <f t="shared" si="85"/>
        <v>42</v>
      </c>
      <c r="J1857">
        <f t="shared" si="86"/>
        <v>2024</v>
      </c>
    </row>
    <row r="1858" spans="1:10">
      <c r="A1858" t="s">
        <v>119</v>
      </c>
      <c r="B1858" t="s">
        <v>517</v>
      </c>
      <c r="C1858" t="s">
        <v>87</v>
      </c>
      <c r="D1858">
        <v>2711</v>
      </c>
      <c r="E1858" s="130">
        <v>1</v>
      </c>
      <c r="F1858" s="166">
        <v>29.63</v>
      </c>
      <c r="G1858" s="162">
        <v>45566</v>
      </c>
      <c r="H1858" s="131">
        <f t="shared" ref="H1858:H1921" si="87">DATE(YEAR(G1858),MONTH(G1858),1)</f>
        <v>45566</v>
      </c>
      <c r="I1858" s="166">
        <f t="shared" ref="I1858:I1921" si="88">E1858*F1858</f>
        <v>29.63</v>
      </c>
      <c r="J1858">
        <f t="shared" ref="J1858:J1921" si="89">YEAR(G1858)</f>
        <v>2024</v>
      </c>
    </row>
    <row r="1859" spans="1:10">
      <c r="A1859" t="s">
        <v>119</v>
      </c>
      <c r="B1859" t="s">
        <v>589</v>
      </c>
      <c r="C1859" t="s">
        <v>87</v>
      </c>
      <c r="D1859">
        <v>1074</v>
      </c>
      <c r="E1859" s="130">
        <v>3</v>
      </c>
      <c r="F1859" s="166">
        <v>8.0500000000000007</v>
      </c>
      <c r="G1859" s="162">
        <v>45566</v>
      </c>
      <c r="H1859" s="131">
        <f t="shared" si="87"/>
        <v>45566</v>
      </c>
      <c r="I1859" s="166">
        <f t="shared" si="88"/>
        <v>24.150000000000002</v>
      </c>
      <c r="J1859">
        <f t="shared" si="89"/>
        <v>2024</v>
      </c>
    </row>
    <row r="1860" spans="1:10">
      <c r="A1860" t="s">
        <v>119</v>
      </c>
      <c r="B1860" t="s">
        <v>613</v>
      </c>
      <c r="C1860" t="s">
        <v>87</v>
      </c>
      <c r="D1860">
        <v>2705</v>
      </c>
      <c r="E1860" s="130">
        <v>7</v>
      </c>
      <c r="F1860" s="166">
        <v>25.64</v>
      </c>
      <c r="G1860" s="162">
        <v>45566</v>
      </c>
      <c r="H1860" s="131">
        <f t="shared" si="87"/>
        <v>45566</v>
      </c>
      <c r="I1860" s="166">
        <f t="shared" si="88"/>
        <v>179.48000000000002</v>
      </c>
      <c r="J1860">
        <f t="shared" si="89"/>
        <v>2024</v>
      </c>
    </row>
    <row r="1861" spans="1:10">
      <c r="A1861" t="s">
        <v>119</v>
      </c>
      <c r="B1861" t="s">
        <v>502</v>
      </c>
      <c r="C1861" t="s">
        <v>87</v>
      </c>
      <c r="D1861">
        <v>6602</v>
      </c>
      <c r="E1861" s="130">
        <v>6</v>
      </c>
      <c r="F1861" s="166">
        <v>19.899999999999999</v>
      </c>
      <c r="G1861" s="162">
        <v>45566</v>
      </c>
      <c r="H1861" s="131">
        <f t="shared" si="87"/>
        <v>45566</v>
      </c>
      <c r="I1861" s="166">
        <f t="shared" si="88"/>
        <v>119.39999999999999</v>
      </c>
      <c r="J1861">
        <f t="shared" si="89"/>
        <v>2024</v>
      </c>
    </row>
    <row r="1862" spans="1:10">
      <c r="A1862" t="s">
        <v>119</v>
      </c>
      <c r="B1862" t="s">
        <v>170</v>
      </c>
      <c r="C1862" t="s">
        <v>87</v>
      </c>
      <c r="D1862">
        <v>1082</v>
      </c>
      <c r="E1862" s="130">
        <v>1</v>
      </c>
      <c r="F1862" s="166">
        <v>22.47</v>
      </c>
      <c r="G1862" s="162">
        <v>45566</v>
      </c>
      <c r="H1862" s="131">
        <f t="shared" si="87"/>
        <v>45566</v>
      </c>
      <c r="I1862" s="166">
        <f t="shared" si="88"/>
        <v>22.47</v>
      </c>
      <c r="J1862">
        <f t="shared" si="89"/>
        <v>2024</v>
      </c>
    </row>
    <row r="1863" spans="1:10">
      <c r="A1863" t="s">
        <v>119</v>
      </c>
      <c r="B1863" t="s">
        <v>635</v>
      </c>
      <c r="C1863" t="s">
        <v>87</v>
      </c>
      <c r="D1863">
        <v>1098</v>
      </c>
      <c r="E1863" s="130">
        <v>1</v>
      </c>
      <c r="F1863" s="166">
        <v>36.03</v>
      </c>
      <c r="G1863" s="162">
        <v>45566</v>
      </c>
      <c r="H1863" s="131">
        <f t="shared" si="87"/>
        <v>45566</v>
      </c>
      <c r="I1863" s="166">
        <f t="shared" si="88"/>
        <v>36.03</v>
      </c>
      <c r="J1863">
        <f t="shared" si="89"/>
        <v>2024</v>
      </c>
    </row>
    <row r="1864" spans="1:10">
      <c r="A1864" t="s">
        <v>119</v>
      </c>
      <c r="B1864" t="s">
        <v>176</v>
      </c>
      <c r="C1864" t="s">
        <v>87</v>
      </c>
      <c r="D1864">
        <v>2099</v>
      </c>
      <c r="E1864" s="130">
        <v>1</v>
      </c>
      <c r="F1864" s="166">
        <v>6.54</v>
      </c>
      <c r="G1864" s="162">
        <v>45566</v>
      </c>
      <c r="H1864" s="131">
        <f t="shared" si="87"/>
        <v>45566</v>
      </c>
      <c r="I1864" s="166">
        <f t="shared" si="88"/>
        <v>6.54</v>
      </c>
      <c r="J1864">
        <f t="shared" si="89"/>
        <v>2024</v>
      </c>
    </row>
    <row r="1865" spans="1:10">
      <c r="A1865" t="s">
        <v>119</v>
      </c>
      <c r="B1865" t="s">
        <v>576</v>
      </c>
      <c r="C1865" t="s">
        <v>87</v>
      </c>
      <c r="D1865">
        <v>6575</v>
      </c>
      <c r="E1865" s="130">
        <v>2</v>
      </c>
      <c r="F1865" s="166">
        <v>13.85</v>
      </c>
      <c r="G1865" s="162">
        <v>45566</v>
      </c>
      <c r="H1865" s="131">
        <f t="shared" si="87"/>
        <v>45566</v>
      </c>
      <c r="I1865" s="166">
        <f t="shared" si="88"/>
        <v>27.7</v>
      </c>
      <c r="J1865">
        <f t="shared" si="89"/>
        <v>2024</v>
      </c>
    </row>
    <row r="1866" spans="1:10">
      <c r="A1866" t="s">
        <v>119</v>
      </c>
      <c r="B1866" t="s">
        <v>525</v>
      </c>
      <c r="C1866" t="s">
        <v>87</v>
      </c>
      <c r="D1866">
        <v>6600</v>
      </c>
      <c r="E1866" s="130">
        <v>1</v>
      </c>
      <c r="F1866" s="166">
        <v>26.1</v>
      </c>
      <c r="G1866" s="162">
        <v>45566</v>
      </c>
      <c r="H1866" s="131">
        <f t="shared" si="87"/>
        <v>45566</v>
      </c>
      <c r="I1866" s="166">
        <f t="shared" si="88"/>
        <v>26.1</v>
      </c>
      <c r="J1866">
        <f t="shared" si="89"/>
        <v>2024</v>
      </c>
    </row>
    <row r="1867" spans="1:10">
      <c r="A1867" t="s">
        <v>119</v>
      </c>
      <c r="B1867" t="s">
        <v>168</v>
      </c>
      <c r="C1867" t="s">
        <v>87</v>
      </c>
      <c r="D1867">
        <v>2077</v>
      </c>
      <c r="E1867" s="130">
        <v>9</v>
      </c>
      <c r="F1867" s="166">
        <v>6.82</v>
      </c>
      <c r="G1867" s="162">
        <v>45566</v>
      </c>
      <c r="H1867" s="131">
        <f t="shared" si="87"/>
        <v>45566</v>
      </c>
      <c r="I1867" s="166">
        <f t="shared" si="88"/>
        <v>61.38</v>
      </c>
      <c r="J1867">
        <f t="shared" si="89"/>
        <v>2024</v>
      </c>
    </row>
    <row r="1868" spans="1:10">
      <c r="A1868" t="s">
        <v>119</v>
      </c>
      <c r="B1868" t="s">
        <v>537</v>
      </c>
      <c r="C1868" t="s">
        <v>87</v>
      </c>
      <c r="D1868">
        <v>6599</v>
      </c>
      <c r="E1868" s="130">
        <v>6</v>
      </c>
      <c r="F1868" s="166">
        <v>1.8</v>
      </c>
      <c r="G1868" s="162">
        <v>45566</v>
      </c>
      <c r="H1868" s="131">
        <f t="shared" si="87"/>
        <v>45566</v>
      </c>
      <c r="I1868" s="166">
        <f t="shared" si="88"/>
        <v>10.8</v>
      </c>
      <c r="J1868">
        <f t="shared" si="89"/>
        <v>2024</v>
      </c>
    </row>
    <row r="1869" spans="1:10">
      <c r="A1869" t="s">
        <v>119</v>
      </c>
      <c r="B1869" t="s">
        <v>530</v>
      </c>
      <c r="C1869" t="s">
        <v>87</v>
      </c>
      <c r="D1869">
        <v>2097</v>
      </c>
      <c r="E1869" s="130">
        <v>2</v>
      </c>
      <c r="F1869" s="166">
        <v>6.73</v>
      </c>
      <c r="G1869" s="162">
        <v>45566</v>
      </c>
      <c r="H1869" s="131">
        <f t="shared" si="87"/>
        <v>45566</v>
      </c>
      <c r="I1869" s="166">
        <f t="shared" si="88"/>
        <v>13.46</v>
      </c>
      <c r="J1869">
        <f t="shared" si="89"/>
        <v>2024</v>
      </c>
    </row>
    <row r="1870" spans="1:10">
      <c r="A1870" t="s">
        <v>119</v>
      </c>
      <c r="B1870" t="s">
        <v>482</v>
      </c>
      <c r="C1870" t="s">
        <v>87</v>
      </c>
      <c r="D1870">
        <v>6438</v>
      </c>
      <c r="E1870" s="130">
        <v>1</v>
      </c>
      <c r="F1870" s="166">
        <v>7.95</v>
      </c>
      <c r="G1870" s="162">
        <v>45566</v>
      </c>
      <c r="H1870" s="131">
        <f t="shared" si="87"/>
        <v>45566</v>
      </c>
      <c r="I1870" s="166">
        <f t="shared" si="88"/>
        <v>7.95</v>
      </c>
      <c r="J1870">
        <f t="shared" si="89"/>
        <v>2024</v>
      </c>
    </row>
    <row r="1871" spans="1:10">
      <c r="A1871" t="s">
        <v>119</v>
      </c>
      <c r="B1871" t="s">
        <v>618</v>
      </c>
      <c r="C1871" t="s">
        <v>87</v>
      </c>
      <c r="D1871">
        <v>2070</v>
      </c>
      <c r="E1871" s="130">
        <v>2</v>
      </c>
      <c r="F1871" s="166">
        <v>9.4600000000000009</v>
      </c>
      <c r="G1871" s="162">
        <v>45566</v>
      </c>
      <c r="H1871" s="131">
        <f t="shared" si="87"/>
        <v>45566</v>
      </c>
      <c r="I1871" s="166">
        <f t="shared" si="88"/>
        <v>18.920000000000002</v>
      </c>
      <c r="J1871">
        <f t="shared" si="89"/>
        <v>2024</v>
      </c>
    </row>
    <row r="1872" spans="1:10">
      <c r="A1872" t="s">
        <v>119</v>
      </c>
      <c r="B1872" t="s">
        <v>642</v>
      </c>
      <c r="C1872" t="s">
        <v>87</v>
      </c>
      <c r="D1872">
        <v>1106</v>
      </c>
      <c r="E1872" s="130">
        <v>5</v>
      </c>
      <c r="F1872" s="166">
        <v>6.69</v>
      </c>
      <c r="G1872" s="162">
        <v>45566</v>
      </c>
      <c r="H1872" s="131">
        <f t="shared" si="87"/>
        <v>45566</v>
      </c>
      <c r="I1872" s="166">
        <f t="shared" si="88"/>
        <v>33.450000000000003</v>
      </c>
      <c r="J1872">
        <f t="shared" si="89"/>
        <v>2024</v>
      </c>
    </row>
    <row r="1873" spans="1:10">
      <c r="A1873" t="s">
        <v>119</v>
      </c>
      <c r="B1873" t="s">
        <v>157</v>
      </c>
      <c r="C1873" t="s">
        <v>87</v>
      </c>
      <c r="D1873">
        <v>2089</v>
      </c>
      <c r="E1873" s="130">
        <v>1</v>
      </c>
      <c r="F1873" s="166">
        <v>17.07</v>
      </c>
      <c r="G1873" s="162">
        <v>45566</v>
      </c>
      <c r="H1873" s="131">
        <f t="shared" si="87"/>
        <v>45566</v>
      </c>
      <c r="I1873" s="166">
        <f t="shared" si="88"/>
        <v>17.07</v>
      </c>
      <c r="J1873">
        <f t="shared" si="89"/>
        <v>2024</v>
      </c>
    </row>
    <row r="1874" spans="1:10">
      <c r="A1874" t="s">
        <v>119</v>
      </c>
      <c r="B1874" t="s">
        <v>523</v>
      </c>
      <c r="C1874" t="s">
        <v>87</v>
      </c>
      <c r="D1874">
        <v>1050</v>
      </c>
      <c r="E1874" s="130">
        <v>3</v>
      </c>
      <c r="F1874" s="166">
        <v>7.71</v>
      </c>
      <c r="G1874" s="162">
        <v>45566</v>
      </c>
      <c r="H1874" s="131">
        <f t="shared" si="87"/>
        <v>45566</v>
      </c>
      <c r="I1874" s="166">
        <f t="shared" si="88"/>
        <v>23.13</v>
      </c>
      <c r="J1874">
        <f t="shared" si="89"/>
        <v>2024</v>
      </c>
    </row>
    <row r="1875" spans="1:10">
      <c r="A1875" t="s">
        <v>119</v>
      </c>
      <c r="B1875" t="s">
        <v>138</v>
      </c>
      <c r="C1875" t="s">
        <v>87</v>
      </c>
      <c r="D1875">
        <v>2120</v>
      </c>
      <c r="E1875" s="130">
        <v>2</v>
      </c>
      <c r="F1875" s="166">
        <v>8.6999999999999993</v>
      </c>
      <c r="G1875" s="162">
        <v>45566</v>
      </c>
      <c r="H1875" s="131">
        <f t="shared" si="87"/>
        <v>45566</v>
      </c>
      <c r="I1875" s="166">
        <f t="shared" si="88"/>
        <v>17.399999999999999</v>
      </c>
      <c r="J1875">
        <f t="shared" si="89"/>
        <v>2024</v>
      </c>
    </row>
    <row r="1876" spans="1:10">
      <c r="A1876" t="s">
        <v>119</v>
      </c>
      <c r="B1876" t="s">
        <v>472</v>
      </c>
      <c r="C1876" t="s">
        <v>87</v>
      </c>
      <c r="D1876">
        <v>2713</v>
      </c>
      <c r="E1876" s="130">
        <v>1</v>
      </c>
      <c r="F1876" s="166">
        <v>7.96</v>
      </c>
      <c r="G1876" s="162">
        <v>45566</v>
      </c>
      <c r="H1876" s="131">
        <f t="shared" si="87"/>
        <v>45566</v>
      </c>
      <c r="I1876" s="166">
        <f t="shared" si="88"/>
        <v>7.96</v>
      </c>
      <c r="J1876">
        <f t="shared" si="89"/>
        <v>2024</v>
      </c>
    </row>
    <row r="1877" spans="1:10">
      <c r="A1877" t="s">
        <v>119</v>
      </c>
      <c r="B1877" t="s">
        <v>1618</v>
      </c>
      <c r="C1877" t="s">
        <v>87</v>
      </c>
      <c r="D1877">
        <v>6433</v>
      </c>
      <c r="E1877" s="130">
        <v>2</v>
      </c>
      <c r="F1877" s="166">
        <v>19.649999999999999</v>
      </c>
      <c r="G1877" s="162">
        <v>45566</v>
      </c>
      <c r="H1877" s="131">
        <f t="shared" si="87"/>
        <v>45566</v>
      </c>
      <c r="I1877" s="166">
        <f t="shared" si="88"/>
        <v>39.299999999999997</v>
      </c>
      <c r="J1877">
        <f t="shared" si="89"/>
        <v>2024</v>
      </c>
    </row>
    <row r="1878" spans="1:10">
      <c r="A1878" t="s">
        <v>119</v>
      </c>
      <c r="B1878" t="s">
        <v>146</v>
      </c>
      <c r="C1878" t="s">
        <v>87</v>
      </c>
      <c r="D1878">
        <v>2076</v>
      </c>
      <c r="E1878" s="130">
        <v>3</v>
      </c>
      <c r="F1878" s="166">
        <v>9.4499999999999993</v>
      </c>
      <c r="G1878" s="162">
        <v>45566</v>
      </c>
      <c r="H1878" s="131">
        <f t="shared" si="87"/>
        <v>45566</v>
      </c>
      <c r="I1878" s="166">
        <f t="shared" si="88"/>
        <v>28.349999999999998</v>
      </c>
      <c r="J1878">
        <f t="shared" si="89"/>
        <v>2024</v>
      </c>
    </row>
    <row r="1879" spans="1:10">
      <c r="A1879" t="s">
        <v>119</v>
      </c>
      <c r="B1879" t="s">
        <v>860</v>
      </c>
      <c r="C1879" t="s">
        <v>87</v>
      </c>
      <c r="D1879">
        <v>6545</v>
      </c>
      <c r="E1879" s="130">
        <v>2</v>
      </c>
      <c r="F1879" s="166">
        <v>23.07</v>
      </c>
      <c r="G1879" s="162">
        <v>45566</v>
      </c>
      <c r="H1879" s="131">
        <f t="shared" si="87"/>
        <v>45566</v>
      </c>
      <c r="I1879" s="166">
        <f t="shared" si="88"/>
        <v>46.14</v>
      </c>
      <c r="J1879">
        <f t="shared" si="89"/>
        <v>2024</v>
      </c>
    </row>
    <row r="1880" spans="1:10">
      <c r="A1880" t="s">
        <v>119</v>
      </c>
      <c r="B1880" t="s">
        <v>603</v>
      </c>
      <c r="C1880" t="s">
        <v>87</v>
      </c>
      <c r="D1880">
        <v>1365</v>
      </c>
      <c r="E1880" s="130">
        <v>1</v>
      </c>
      <c r="F1880" s="166">
        <v>6.63</v>
      </c>
      <c r="G1880" s="162">
        <v>45566</v>
      </c>
      <c r="H1880" s="131">
        <f t="shared" si="87"/>
        <v>45566</v>
      </c>
      <c r="I1880" s="166">
        <f t="shared" si="88"/>
        <v>6.63</v>
      </c>
      <c r="J1880">
        <f t="shared" si="89"/>
        <v>2024</v>
      </c>
    </row>
    <row r="1881" spans="1:10">
      <c r="A1881" t="s">
        <v>119</v>
      </c>
      <c r="B1881" t="s">
        <v>602</v>
      </c>
      <c r="C1881" t="s">
        <v>87</v>
      </c>
      <c r="D1881">
        <v>2710</v>
      </c>
      <c r="E1881" s="130">
        <v>2</v>
      </c>
      <c r="F1881" s="166">
        <v>1.91</v>
      </c>
      <c r="G1881" s="162">
        <v>45566</v>
      </c>
      <c r="H1881" s="131">
        <f t="shared" si="87"/>
        <v>45566</v>
      </c>
      <c r="I1881" s="166">
        <f t="shared" si="88"/>
        <v>3.82</v>
      </c>
      <c r="J1881">
        <f t="shared" si="89"/>
        <v>2024</v>
      </c>
    </row>
    <row r="1882" spans="1:10">
      <c r="A1882" t="s">
        <v>119</v>
      </c>
      <c r="B1882" t="s">
        <v>513</v>
      </c>
      <c r="C1882" t="s">
        <v>87</v>
      </c>
      <c r="D1882">
        <v>6437</v>
      </c>
      <c r="E1882" s="130">
        <v>1.5</v>
      </c>
      <c r="F1882" s="166">
        <v>30.26</v>
      </c>
      <c r="G1882" s="162">
        <v>45566</v>
      </c>
      <c r="H1882" s="131">
        <f t="shared" si="87"/>
        <v>45566</v>
      </c>
      <c r="I1882" s="166">
        <f t="shared" si="88"/>
        <v>45.39</v>
      </c>
      <c r="J1882">
        <f t="shared" si="89"/>
        <v>2024</v>
      </c>
    </row>
    <row r="1883" spans="1:10">
      <c r="A1883" t="s">
        <v>119</v>
      </c>
      <c r="B1883" t="s">
        <v>556</v>
      </c>
      <c r="C1883" t="s">
        <v>87</v>
      </c>
      <c r="D1883">
        <v>1063</v>
      </c>
      <c r="E1883" s="130">
        <v>1.5</v>
      </c>
      <c r="F1883" s="166">
        <v>13.78</v>
      </c>
      <c r="G1883" s="162">
        <v>45566</v>
      </c>
      <c r="H1883" s="131">
        <f t="shared" si="87"/>
        <v>45566</v>
      </c>
      <c r="I1883" s="166">
        <f t="shared" si="88"/>
        <v>20.669999999999998</v>
      </c>
      <c r="J1883">
        <f t="shared" si="89"/>
        <v>2024</v>
      </c>
    </row>
    <row r="1884" spans="1:10">
      <c r="A1884" t="s">
        <v>119</v>
      </c>
      <c r="B1884" t="s">
        <v>632</v>
      </c>
      <c r="C1884" t="s">
        <v>87</v>
      </c>
      <c r="D1884">
        <v>1096</v>
      </c>
      <c r="E1884" s="130">
        <v>4</v>
      </c>
      <c r="F1884" s="166">
        <v>5.44</v>
      </c>
      <c r="G1884" s="162">
        <v>45566</v>
      </c>
      <c r="H1884" s="131">
        <f t="shared" si="87"/>
        <v>45566</v>
      </c>
      <c r="I1884" s="166">
        <f t="shared" si="88"/>
        <v>21.76</v>
      </c>
      <c r="J1884">
        <f t="shared" si="89"/>
        <v>2024</v>
      </c>
    </row>
    <row r="1885" spans="1:10">
      <c r="A1885" t="s">
        <v>119</v>
      </c>
      <c r="B1885" t="s">
        <v>179</v>
      </c>
      <c r="C1885" t="s">
        <v>87</v>
      </c>
      <c r="D1885">
        <v>2092</v>
      </c>
      <c r="E1885" s="130">
        <v>1</v>
      </c>
      <c r="F1885" s="166">
        <v>6.64</v>
      </c>
      <c r="G1885" s="162">
        <v>45566</v>
      </c>
      <c r="H1885" s="131">
        <f t="shared" si="87"/>
        <v>45566</v>
      </c>
      <c r="I1885" s="166">
        <f t="shared" si="88"/>
        <v>6.64</v>
      </c>
      <c r="J1885">
        <f t="shared" si="89"/>
        <v>2024</v>
      </c>
    </row>
    <row r="1886" spans="1:10">
      <c r="A1886" t="s">
        <v>119</v>
      </c>
      <c r="B1886" t="s">
        <v>180</v>
      </c>
      <c r="C1886" t="s">
        <v>87</v>
      </c>
      <c r="D1886">
        <v>2091</v>
      </c>
      <c r="E1886" s="130">
        <v>1</v>
      </c>
      <c r="F1886" s="166">
        <v>7.13</v>
      </c>
      <c r="G1886" s="162">
        <v>45566</v>
      </c>
      <c r="H1886" s="131">
        <f t="shared" si="87"/>
        <v>45566</v>
      </c>
      <c r="I1886" s="166">
        <f t="shared" si="88"/>
        <v>7.13</v>
      </c>
      <c r="J1886">
        <f t="shared" si="89"/>
        <v>2024</v>
      </c>
    </row>
    <row r="1887" spans="1:10">
      <c r="A1887" t="s">
        <v>119</v>
      </c>
      <c r="B1887" t="s">
        <v>605</v>
      </c>
      <c r="C1887" t="s">
        <v>87</v>
      </c>
      <c r="D1887">
        <v>1079</v>
      </c>
      <c r="E1887" s="130">
        <v>2</v>
      </c>
      <c r="F1887" s="166">
        <v>23.47</v>
      </c>
      <c r="G1887" s="162">
        <v>45566</v>
      </c>
      <c r="H1887" s="131">
        <f t="shared" si="87"/>
        <v>45566</v>
      </c>
      <c r="I1887" s="166">
        <f t="shared" si="88"/>
        <v>46.94</v>
      </c>
      <c r="J1887">
        <f t="shared" si="89"/>
        <v>2024</v>
      </c>
    </row>
    <row r="1888" spans="1:10">
      <c r="A1888" t="s">
        <v>119</v>
      </c>
      <c r="B1888" t="s">
        <v>511</v>
      </c>
      <c r="C1888" t="s">
        <v>87</v>
      </c>
      <c r="D1888">
        <v>1335</v>
      </c>
      <c r="E1888" s="130">
        <v>3</v>
      </c>
      <c r="F1888" s="166">
        <v>15.53</v>
      </c>
      <c r="G1888" s="162">
        <v>45566</v>
      </c>
      <c r="H1888" s="131">
        <f t="shared" si="87"/>
        <v>45566</v>
      </c>
      <c r="I1888" s="166">
        <f t="shared" si="88"/>
        <v>46.589999999999996</v>
      </c>
      <c r="J1888">
        <f t="shared" si="89"/>
        <v>2024</v>
      </c>
    </row>
    <row r="1889" spans="1:10">
      <c r="A1889" t="s">
        <v>119</v>
      </c>
      <c r="B1889" t="s">
        <v>145</v>
      </c>
      <c r="C1889" t="s">
        <v>87</v>
      </c>
      <c r="D1889">
        <v>1062</v>
      </c>
      <c r="E1889" s="130">
        <v>1</v>
      </c>
      <c r="F1889" s="166">
        <v>13.11</v>
      </c>
      <c r="G1889" s="162">
        <v>45566</v>
      </c>
      <c r="H1889" s="131">
        <f t="shared" si="87"/>
        <v>45566</v>
      </c>
      <c r="I1889" s="166">
        <f t="shared" si="88"/>
        <v>13.11</v>
      </c>
      <c r="J1889">
        <f t="shared" si="89"/>
        <v>2024</v>
      </c>
    </row>
    <row r="1890" spans="1:10">
      <c r="A1890" t="s">
        <v>119</v>
      </c>
      <c r="B1890" t="s">
        <v>604</v>
      </c>
      <c r="C1890" t="s">
        <v>87</v>
      </c>
      <c r="D1890">
        <v>1070</v>
      </c>
      <c r="E1890" s="130">
        <v>2</v>
      </c>
      <c r="F1890" s="166">
        <v>24.64</v>
      </c>
      <c r="G1890" s="162">
        <v>45566</v>
      </c>
      <c r="H1890" s="131">
        <f t="shared" si="87"/>
        <v>45566</v>
      </c>
      <c r="I1890" s="166">
        <f t="shared" si="88"/>
        <v>49.28</v>
      </c>
      <c r="J1890">
        <f t="shared" si="89"/>
        <v>2024</v>
      </c>
    </row>
    <row r="1891" spans="1:10">
      <c r="A1891" t="s">
        <v>119</v>
      </c>
      <c r="B1891" t="s">
        <v>559</v>
      </c>
      <c r="C1891" t="s">
        <v>87</v>
      </c>
      <c r="D1891">
        <v>6604</v>
      </c>
      <c r="E1891" s="130">
        <v>15</v>
      </c>
      <c r="F1891" s="166">
        <v>11.72</v>
      </c>
      <c r="G1891" s="162">
        <v>45566</v>
      </c>
      <c r="H1891" s="131">
        <f t="shared" si="87"/>
        <v>45566</v>
      </c>
      <c r="I1891" s="166">
        <f t="shared" si="88"/>
        <v>175.8</v>
      </c>
      <c r="J1891">
        <f t="shared" si="89"/>
        <v>2024</v>
      </c>
    </row>
    <row r="1892" spans="1:10">
      <c r="A1892" t="s">
        <v>119</v>
      </c>
      <c r="B1892" t="s">
        <v>185</v>
      </c>
      <c r="C1892" t="s">
        <v>87</v>
      </c>
      <c r="D1892">
        <v>2112</v>
      </c>
      <c r="E1892" s="130">
        <v>7</v>
      </c>
      <c r="F1892" s="166">
        <v>3.55</v>
      </c>
      <c r="G1892" s="162">
        <v>45566</v>
      </c>
      <c r="H1892" s="131">
        <f t="shared" si="87"/>
        <v>45566</v>
      </c>
      <c r="I1892" s="166">
        <f t="shared" si="88"/>
        <v>24.849999999999998</v>
      </c>
      <c r="J1892">
        <f t="shared" si="89"/>
        <v>2024</v>
      </c>
    </row>
    <row r="1893" spans="1:10">
      <c r="A1893" t="s">
        <v>119</v>
      </c>
      <c r="B1893" t="s">
        <v>646</v>
      </c>
      <c r="C1893" t="s">
        <v>87</v>
      </c>
      <c r="D1893">
        <v>1109</v>
      </c>
      <c r="E1893" s="130">
        <v>3</v>
      </c>
      <c r="F1893" s="166">
        <v>15.75</v>
      </c>
      <c r="G1893" s="162">
        <v>45566</v>
      </c>
      <c r="H1893" s="131">
        <f t="shared" si="87"/>
        <v>45566</v>
      </c>
      <c r="I1893" s="166">
        <f t="shared" si="88"/>
        <v>47.25</v>
      </c>
      <c r="J1893">
        <f t="shared" si="89"/>
        <v>2024</v>
      </c>
    </row>
    <row r="1894" spans="1:10">
      <c r="A1894" t="s">
        <v>119</v>
      </c>
      <c r="B1894" t="s">
        <v>506</v>
      </c>
      <c r="C1894" t="s">
        <v>87</v>
      </c>
      <c r="D1894">
        <v>2717</v>
      </c>
      <c r="E1894" s="130">
        <v>5</v>
      </c>
      <c r="F1894" s="166">
        <v>11.03</v>
      </c>
      <c r="G1894" s="162">
        <v>45566</v>
      </c>
      <c r="H1894" s="131">
        <f t="shared" si="87"/>
        <v>45566</v>
      </c>
      <c r="I1894" s="166">
        <f t="shared" si="88"/>
        <v>55.15</v>
      </c>
      <c r="J1894">
        <f t="shared" si="89"/>
        <v>2024</v>
      </c>
    </row>
    <row r="1895" spans="1:10">
      <c r="A1895" t="s">
        <v>119</v>
      </c>
      <c r="B1895" t="s">
        <v>582</v>
      </c>
      <c r="C1895" t="s">
        <v>87</v>
      </c>
      <c r="D1895">
        <v>3627</v>
      </c>
      <c r="E1895" s="130">
        <v>8</v>
      </c>
      <c r="F1895" s="166">
        <v>10.1</v>
      </c>
      <c r="G1895" s="162">
        <v>45566</v>
      </c>
      <c r="H1895" s="131">
        <f t="shared" si="87"/>
        <v>45566</v>
      </c>
      <c r="I1895" s="166">
        <f t="shared" si="88"/>
        <v>80.8</v>
      </c>
      <c r="J1895">
        <f t="shared" si="89"/>
        <v>2024</v>
      </c>
    </row>
    <row r="1896" spans="1:10">
      <c r="A1896" t="s">
        <v>119</v>
      </c>
      <c r="B1896" t="s">
        <v>610</v>
      </c>
      <c r="C1896" t="s">
        <v>87</v>
      </c>
      <c r="D1896">
        <v>2708</v>
      </c>
      <c r="E1896" s="130">
        <v>3</v>
      </c>
      <c r="F1896" s="166">
        <v>6.58</v>
      </c>
      <c r="G1896" s="162">
        <v>45566</v>
      </c>
      <c r="H1896" s="131">
        <f t="shared" si="87"/>
        <v>45566</v>
      </c>
      <c r="I1896" s="166">
        <f t="shared" si="88"/>
        <v>19.740000000000002</v>
      </c>
      <c r="J1896">
        <f t="shared" si="89"/>
        <v>2024</v>
      </c>
    </row>
    <row r="1897" spans="1:10">
      <c r="A1897" t="s">
        <v>119</v>
      </c>
      <c r="B1897" t="s">
        <v>611</v>
      </c>
      <c r="C1897" t="s">
        <v>87</v>
      </c>
      <c r="D1897">
        <v>2709</v>
      </c>
      <c r="E1897" s="130">
        <v>6</v>
      </c>
      <c r="F1897" s="166">
        <v>6.88</v>
      </c>
      <c r="G1897" s="162">
        <v>45566</v>
      </c>
      <c r="H1897" s="131">
        <f t="shared" si="87"/>
        <v>45566</v>
      </c>
      <c r="I1897" s="166">
        <f t="shared" si="88"/>
        <v>41.28</v>
      </c>
      <c r="J1897">
        <f t="shared" si="89"/>
        <v>2024</v>
      </c>
    </row>
    <row r="1898" spans="1:10">
      <c r="A1898" t="s">
        <v>119</v>
      </c>
      <c r="B1898" t="s">
        <v>136</v>
      </c>
      <c r="C1898" t="s">
        <v>87</v>
      </c>
      <c r="D1898">
        <v>3628</v>
      </c>
      <c r="E1898" s="130">
        <v>2.5</v>
      </c>
      <c r="F1898" s="166">
        <v>6.91</v>
      </c>
      <c r="G1898" s="162">
        <v>45566</v>
      </c>
      <c r="H1898" s="131">
        <f t="shared" si="87"/>
        <v>45566</v>
      </c>
      <c r="I1898" s="166">
        <f t="shared" si="88"/>
        <v>17.274999999999999</v>
      </c>
      <c r="J1898">
        <f t="shared" si="89"/>
        <v>2024</v>
      </c>
    </row>
    <row r="1899" spans="1:10">
      <c r="A1899" t="s">
        <v>119</v>
      </c>
      <c r="B1899" t="s">
        <v>607</v>
      </c>
      <c r="C1899" t="s">
        <v>87</v>
      </c>
      <c r="D1899">
        <v>6594</v>
      </c>
      <c r="E1899" s="130">
        <v>3</v>
      </c>
      <c r="F1899" s="166">
        <v>15.47</v>
      </c>
      <c r="G1899" s="162">
        <v>45566</v>
      </c>
      <c r="H1899" s="131">
        <f t="shared" si="87"/>
        <v>45566</v>
      </c>
      <c r="I1899" s="166">
        <f t="shared" si="88"/>
        <v>46.410000000000004</v>
      </c>
      <c r="J1899">
        <f t="shared" si="89"/>
        <v>2024</v>
      </c>
    </row>
    <row r="1900" spans="1:10">
      <c r="A1900" t="s">
        <v>119</v>
      </c>
      <c r="B1900" t="s">
        <v>453</v>
      </c>
      <c r="C1900" t="s">
        <v>87</v>
      </c>
      <c r="D1900">
        <v>6601</v>
      </c>
      <c r="E1900" s="130">
        <v>2</v>
      </c>
      <c r="F1900" s="166">
        <v>8.36</v>
      </c>
      <c r="G1900" s="162">
        <v>45566</v>
      </c>
      <c r="H1900" s="131">
        <f t="shared" si="87"/>
        <v>45566</v>
      </c>
      <c r="I1900" s="166">
        <f t="shared" si="88"/>
        <v>16.72</v>
      </c>
      <c r="J1900">
        <f t="shared" si="89"/>
        <v>2024</v>
      </c>
    </row>
    <row r="1901" spans="1:10">
      <c r="A1901" t="s">
        <v>119</v>
      </c>
      <c r="B1901" t="s">
        <v>454</v>
      </c>
      <c r="C1901" t="s">
        <v>87</v>
      </c>
      <c r="D1901">
        <v>1037</v>
      </c>
      <c r="E1901" s="130">
        <v>2</v>
      </c>
      <c r="F1901" s="166">
        <v>16.12</v>
      </c>
      <c r="G1901" s="162">
        <v>45566</v>
      </c>
      <c r="H1901" s="131">
        <f t="shared" si="87"/>
        <v>45566</v>
      </c>
      <c r="I1901" s="166">
        <f t="shared" si="88"/>
        <v>32.24</v>
      </c>
      <c r="J1901">
        <f t="shared" si="89"/>
        <v>2024</v>
      </c>
    </row>
    <row r="1902" spans="1:10">
      <c r="A1902" t="s">
        <v>119</v>
      </c>
      <c r="B1902" t="s">
        <v>455</v>
      </c>
      <c r="C1902" t="s">
        <v>87</v>
      </c>
      <c r="D1902">
        <v>1036</v>
      </c>
      <c r="E1902" s="130">
        <v>1</v>
      </c>
      <c r="F1902" s="166">
        <v>15.3</v>
      </c>
      <c r="G1902" s="162">
        <v>45566</v>
      </c>
      <c r="H1902" s="131">
        <f t="shared" si="87"/>
        <v>45566</v>
      </c>
      <c r="I1902" s="166">
        <f t="shared" si="88"/>
        <v>15.3</v>
      </c>
      <c r="J1902">
        <f t="shared" si="89"/>
        <v>2024</v>
      </c>
    </row>
    <row r="1903" spans="1:10">
      <c r="A1903" t="s">
        <v>119</v>
      </c>
      <c r="B1903" t="s">
        <v>166</v>
      </c>
      <c r="C1903" t="s">
        <v>87</v>
      </c>
      <c r="D1903">
        <v>3621</v>
      </c>
      <c r="E1903" s="130">
        <v>3</v>
      </c>
      <c r="F1903" s="166">
        <v>5.9</v>
      </c>
      <c r="G1903" s="162">
        <v>45566</v>
      </c>
      <c r="H1903" s="131">
        <f t="shared" si="87"/>
        <v>45566</v>
      </c>
      <c r="I1903" s="166">
        <f t="shared" si="88"/>
        <v>17.700000000000003</v>
      </c>
      <c r="J1903">
        <f t="shared" si="89"/>
        <v>2024</v>
      </c>
    </row>
    <row r="1904" spans="1:10">
      <c r="A1904" t="s">
        <v>119</v>
      </c>
      <c r="B1904" t="s">
        <v>486</v>
      </c>
      <c r="C1904" t="s">
        <v>87</v>
      </c>
      <c r="D1904">
        <v>2100</v>
      </c>
      <c r="E1904" s="130">
        <v>4.5</v>
      </c>
      <c r="F1904" s="166">
        <v>38.72</v>
      </c>
      <c r="G1904" s="162">
        <v>45566</v>
      </c>
      <c r="H1904" s="131">
        <f t="shared" si="87"/>
        <v>45566</v>
      </c>
      <c r="I1904" s="166">
        <f t="shared" si="88"/>
        <v>174.24</v>
      </c>
      <c r="J1904">
        <f t="shared" si="89"/>
        <v>2024</v>
      </c>
    </row>
    <row r="1905" spans="1:10">
      <c r="A1905" t="s">
        <v>119</v>
      </c>
      <c r="B1905" t="s">
        <v>485</v>
      </c>
      <c r="C1905" t="s">
        <v>87</v>
      </c>
      <c r="D1905">
        <v>2706</v>
      </c>
      <c r="E1905" s="130">
        <v>1</v>
      </c>
      <c r="F1905" s="166">
        <v>42.71</v>
      </c>
      <c r="G1905" s="162">
        <v>45566</v>
      </c>
      <c r="H1905" s="131">
        <f t="shared" si="87"/>
        <v>45566</v>
      </c>
      <c r="I1905" s="166">
        <f t="shared" si="88"/>
        <v>42.71</v>
      </c>
      <c r="J1905">
        <f t="shared" si="89"/>
        <v>2024</v>
      </c>
    </row>
    <row r="1906" spans="1:10">
      <c r="A1906" t="s">
        <v>119</v>
      </c>
      <c r="B1906" t="s">
        <v>484</v>
      </c>
      <c r="C1906" t="s">
        <v>87</v>
      </c>
      <c r="D1906">
        <v>6574</v>
      </c>
      <c r="E1906" s="130">
        <v>1</v>
      </c>
      <c r="F1906" s="166">
        <v>89.24</v>
      </c>
      <c r="G1906" s="162">
        <v>45566</v>
      </c>
      <c r="H1906" s="131">
        <f t="shared" si="87"/>
        <v>45566</v>
      </c>
      <c r="I1906" s="166">
        <f t="shared" si="88"/>
        <v>89.24</v>
      </c>
      <c r="J1906">
        <f t="shared" si="89"/>
        <v>2024</v>
      </c>
    </row>
    <row r="1907" spans="1:10">
      <c r="A1907" t="s">
        <v>119</v>
      </c>
      <c r="B1907" t="s">
        <v>129</v>
      </c>
      <c r="C1907" t="s">
        <v>87</v>
      </c>
      <c r="D1907">
        <v>1042</v>
      </c>
      <c r="E1907" s="130">
        <v>1</v>
      </c>
      <c r="F1907" s="166">
        <v>18.18</v>
      </c>
      <c r="G1907" s="162">
        <v>45566</v>
      </c>
      <c r="H1907" s="131">
        <f t="shared" si="87"/>
        <v>45566</v>
      </c>
      <c r="I1907" s="166">
        <f t="shared" si="88"/>
        <v>18.18</v>
      </c>
      <c r="J1907">
        <f t="shared" si="89"/>
        <v>2024</v>
      </c>
    </row>
    <row r="1908" spans="1:10">
      <c r="A1908" t="s">
        <v>119</v>
      </c>
      <c r="B1908" t="s">
        <v>186</v>
      </c>
      <c r="C1908" t="s">
        <v>87</v>
      </c>
      <c r="D1908">
        <v>2073</v>
      </c>
      <c r="E1908" s="130">
        <v>3</v>
      </c>
      <c r="F1908" s="166">
        <v>3.89</v>
      </c>
      <c r="G1908" s="162">
        <v>45566</v>
      </c>
      <c r="H1908" s="131">
        <f t="shared" si="87"/>
        <v>45566</v>
      </c>
      <c r="I1908" s="166">
        <f t="shared" si="88"/>
        <v>11.67</v>
      </c>
      <c r="J1908">
        <f t="shared" si="89"/>
        <v>2024</v>
      </c>
    </row>
    <row r="1909" spans="1:10">
      <c r="A1909" t="s">
        <v>119</v>
      </c>
      <c r="B1909" t="s">
        <v>192</v>
      </c>
      <c r="C1909" t="s">
        <v>87</v>
      </c>
      <c r="D1909">
        <v>1105</v>
      </c>
      <c r="E1909" s="130">
        <v>3</v>
      </c>
      <c r="F1909" s="166">
        <v>2.19</v>
      </c>
      <c r="G1909" s="162">
        <v>45566</v>
      </c>
      <c r="H1909" s="131">
        <f t="shared" si="87"/>
        <v>45566</v>
      </c>
      <c r="I1909" s="166">
        <f t="shared" si="88"/>
        <v>6.57</v>
      </c>
      <c r="J1909">
        <f t="shared" si="89"/>
        <v>2024</v>
      </c>
    </row>
    <row r="1910" spans="1:10">
      <c r="A1910" t="s">
        <v>119</v>
      </c>
      <c r="B1910" t="s">
        <v>501</v>
      </c>
      <c r="C1910" t="s">
        <v>87</v>
      </c>
      <c r="D1910">
        <v>1043</v>
      </c>
      <c r="E1910" s="130">
        <v>3</v>
      </c>
      <c r="F1910" s="166">
        <v>8.4700000000000006</v>
      </c>
      <c r="G1910" s="162">
        <v>45566</v>
      </c>
      <c r="H1910" s="131">
        <f t="shared" si="87"/>
        <v>45566</v>
      </c>
      <c r="I1910" s="166">
        <f t="shared" si="88"/>
        <v>25.410000000000004</v>
      </c>
      <c r="J1910">
        <f t="shared" si="89"/>
        <v>2024</v>
      </c>
    </row>
    <row r="1911" spans="1:10">
      <c r="A1911" t="s">
        <v>119</v>
      </c>
      <c r="B1911" t="s">
        <v>155</v>
      </c>
      <c r="C1911" t="s">
        <v>87</v>
      </c>
      <c r="D1911">
        <v>1072</v>
      </c>
      <c r="E1911" s="130">
        <v>2</v>
      </c>
      <c r="F1911" s="166">
        <v>7.56</v>
      </c>
      <c r="G1911" s="162">
        <v>45566</v>
      </c>
      <c r="H1911" s="131">
        <f t="shared" si="87"/>
        <v>45566</v>
      </c>
      <c r="I1911" s="166">
        <f t="shared" si="88"/>
        <v>15.12</v>
      </c>
      <c r="J1911">
        <f t="shared" si="89"/>
        <v>2024</v>
      </c>
    </row>
    <row r="1912" spans="1:10">
      <c r="A1912" t="s">
        <v>119</v>
      </c>
      <c r="B1912" t="s">
        <v>463</v>
      </c>
      <c r="C1912" t="s">
        <v>87</v>
      </c>
      <c r="D1912">
        <v>6432</v>
      </c>
      <c r="E1912" s="130">
        <v>4</v>
      </c>
      <c r="F1912" s="166">
        <v>5.01</v>
      </c>
      <c r="G1912" s="162">
        <v>45566</v>
      </c>
      <c r="H1912" s="131">
        <f t="shared" si="87"/>
        <v>45566</v>
      </c>
      <c r="I1912" s="166">
        <f t="shared" si="88"/>
        <v>20.04</v>
      </c>
      <c r="J1912">
        <f t="shared" si="89"/>
        <v>2024</v>
      </c>
    </row>
    <row r="1913" spans="1:10">
      <c r="A1913" t="s">
        <v>119</v>
      </c>
      <c r="B1913" t="s">
        <v>195</v>
      </c>
      <c r="C1913" t="s">
        <v>87</v>
      </c>
      <c r="D1913">
        <v>3630</v>
      </c>
      <c r="E1913" s="130">
        <v>6</v>
      </c>
      <c r="F1913" s="166">
        <v>4.4400000000000004</v>
      </c>
      <c r="G1913" s="162">
        <v>45566</v>
      </c>
      <c r="H1913" s="131">
        <f t="shared" si="87"/>
        <v>45566</v>
      </c>
      <c r="I1913" s="166">
        <f t="shared" si="88"/>
        <v>26.64</v>
      </c>
      <c r="J1913">
        <f t="shared" si="89"/>
        <v>2024</v>
      </c>
    </row>
    <row r="1914" spans="1:10">
      <c r="A1914" t="s">
        <v>119</v>
      </c>
      <c r="B1914" t="s">
        <v>649</v>
      </c>
      <c r="C1914" t="s">
        <v>87</v>
      </c>
      <c r="D1914">
        <v>2704</v>
      </c>
      <c r="E1914" s="130">
        <v>5</v>
      </c>
      <c r="F1914" s="166">
        <v>2.25</v>
      </c>
      <c r="G1914" s="162">
        <v>45566</v>
      </c>
      <c r="H1914" s="131">
        <f t="shared" si="87"/>
        <v>45566</v>
      </c>
      <c r="I1914" s="166">
        <f t="shared" si="88"/>
        <v>11.25</v>
      </c>
      <c r="J1914">
        <f t="shared" si="89"/>
        <v>2024</v>
      </c>
    </row>
    <row r="1915" spans="1:10">
      <c r="A1915" t="s">
        <v>119</v>
      </c>
      <c r="B1915" t="s">
        <v>504</v>
      </c>
      <c r="C1915" t="s">
        <v>87</v>
      </c>
      <c r="D1915">
        <v>2118</v>
      </c>
      <c r="E1915" s="130">
        <v>5</v>
      </c>
      <c r="F1915" s="166">
        <v>6.22</v>
      </c>
      <c r="G1915" s="162">
        <v>45566</v>
      </c>
      <c r="H1915" s="131">
        <f t="shared" si="87"/>
        <v>45566</v>
      </c>
      <c r="I1915" s="166">
        <f t="shared" si="88"/>
        <v>31.099999999999998</v>
      </c>
      <c r="J1915">
        <f t="shared" si="89"/>
        <v>2024</v>
      </c>
    </row>
    <row r="1916" spans="1:10">
      <c r="A1916" t="s">
        <v>119</v>
      </c>
      <c r="B1916" t="s">
        <v>63</v>
      </c>
      <c r="C1916" t="s">
        <v>87</v>
      </c>
      <c r="D1916">
        <v>2085</v>
      </c>
      <c r="E1916" s="130">
        <v>1</v>
      </c>
      <c r="F1916" s="166">
        <v>4.4800000000000004</v>
      </c>
      <c r="G1916" s="162">
        <v>45566</v>
      </c>
      <c r="H1916" s="131">
        <f t="shared" si="87"/>
        <v>45566</v>
      </c>
      <c r="I1916" s="166">
        <f t="shared" si="88"/>
        <v>4.4800000000000004</v>
      </c>
      <c r="J1916">
        <f t="shared" si="89"/>
        <v>2024</v>
      </c>
    </row>
    <row r="1917" spans="1:10">
      <c r="A1917" t="s">
        <v>119</v>
      </c>
      <c r="B1917" t="s">
        <v>64</v>
      </c>
      <c r="C1917" t="s">
        <v>87</v>
      </c>
      <c r="D1917">
        <v>1059</v>
      </c>
      <c r="E1917" s="130">
        <v>10</v>
      </c>
      <c r="F1917" s="166">
        <v>3.2</v>
      </c>
      <c r="G1917" s="162">
        <v>45566</v>
      </c>
      <c r="H1917" s="131">
        <f t="shared" si="87"/>
        <v>45566</v>
      </c>
      <c r="I1917" s="166">
        <f t="shared" si="88"/>
        <v>32</v>
      </c>
      <c r="J1917">
        <f t="shared" si="89"/>
        <v>2024</v>
      </c>
    </row>
    <row r="1918" spans="1:10">
      <c r="A1918" t="s">
        <v>119</v>
      </c>
      <c r="B1918" t="s">
        <v>544</v>
      </c>
      <c r="C1918" t="s">
        <v>87</v>
      </c>
      <c r="D1918">
        <v>1056</v>
      </c>
      <c r="E1918" s="130">
        <v>3</v>
      </c>
      <c r="F1918" s="166">
        <v>5.0599999999999996</v>
      </c>
      <c r="G1918" s="162">
        <v>45566</v>
      </c>
      <c r="H1918" s="131">
        <f t="shared" si="87"/>
        <v>45566</v>
      </c>
      <c r="I1918" s="166">
        <f t="shared" si="88"/>
        <v>15.18</v>
      </c>
      <c r="J1918">
        <f t="shared" si="89"/>
        <v>2024</v>
      </c>
    </row>
    <row r="1919" spans="1:10">
      <c r="A1919" t="s">
        <v>119</v>
      </c>
      <c r="B1919" t="s">
        <v>161</v>
      </c>
      <c r="C1919" t="s">
        <v>87</v>
      </c>
      <c r="D1919">
        <v>1077</v>
      </c>
      <c r="E1919" s="130">
        <v>2</v>
      </c>
      <c r="F1919" s="166">
        <v>16.29</v>
      </c>
      <c r="G1919" s="162">
        <v>45566</v>
      </c>
      <c r="H1919" s="131">
        <f t="shared" si="87"/>
        <v>45566</v>
      </c>
      <c r="I1919" s="166">
        <f t="shared" si="88"/>
        <v>32.58</v>
      </c>
      <c r="J1919">
        <f t="shared" si="89"/>
        <v>2024</v>
      </c>
    </row>
    <row r="1920" spans="1:10">
      <c r="A1920" t="s">
        <v>119</v>
      </c>
      <c r="B1920" t="s">
        <v>567</v>
      </c>
      <c r="C1920" t="s">
        <v>87</v>
      </c>
      <c r="D1920">
        <v>1347</v>
      </c>
      <c r="E1920" s="130">
        <v>3</v>
      </c>
      <c r="F1920" s="166">
        <v>8.81</v>
      </c>
      <c r="G1920" s="162">
        <v>45566</v>
      </c>
      <c r="H1920" s="131">
        <f t="shared" si="87"/>
        <v>45566</v>
      </c>
      <c r="I1920" s="166">
        <f t="shared" si="88"/>
        <v>26.43</v>
      </c>
      <c r="J1920">
        <f t="shared" si="89"/>
        <v>2024</v>
      </c>
    </row>
    <row r="1921" spans="1:10">
      <c r="A1921" t="s">
        <v>119</v>
      </c>
      <c r="B1921" t="s">
        <v>625</v>
      </c>
      <c r="C1921" t="s">
        <v>87</v>
      </c>
      <c r="D1921">
        <v>1092</v>
      </c>
      <c r="E1921" s="130">
        <v>5</v>
      </c>
      <c r="F1921" s="166">
        <v>4.2300000000000004</v>
      </c>
      <c r="G1921" s="162">
        <v>45566</v>
      </c>
      <c r="H1921" s="131">
        <f t="shared" si="87"/>
        <v>45566</v>
      </c>
      <c r="I1921" s="166">
        <f t="shared" si="88"/>
        <v>21.150000000000002</v>
      </c>
      <c r="J1921">
        <f t="shared" si="89"/>
        <v>2024</v>
      </c>
    </row>
    <row r="1922" spans="1:10">
      <c r="A1922" t="s">
        <v>119</v>
      </c>
      <c r="B1922" t="s">
        <v>616</v>
      </c>
      <c r="C1922" t="s">
        <v>87</v>
      </c>
      <c r="D1922">
        <v>1085</v>
      </c>
      <c r="E1922" s="130">
        <v>6</v>
      </c>
      <c r="F1922" s="166">
        <v>3.34</v>
      </c>
      <c r="G1922" s="162">
        <v>45566</v>
      </c>
      <c r="H1922" s="131">
        <f t="shared" ref="H1922:H1985" si="90">DATE(YEAR(G1922),MONTH(G1922),1)</f>
        <v>45566</v>
      </c>
      <c r="I1922" s="166">
        <f t="shared" ref="I1922:I1985" si="91">E1922*F1922</f>
        <v>20.04</v>
      </c>
      <c r="J1922">
        <f t="shared" ref="J1922:J1985" si="92">YEAR(G1922)</f>
        <v>2024</v>
      </c>
    </row>
    <row r="1923" spans="1:10">
      <c r="A1923" t="s">
        <v>119</v>
      </c>
      <c r="B1923" t="s">
        <v>505</v>
      </c>
      <c r="C1923" t="s">
        <v>87</v>
      </c>
      <c r="D1923">
        <v>6598</v>
      </c>
      <c r="E1923" s="130">
        <v>3</v>
      </c>
      <c r="F1923" s="166">
        <v>8.9700000000000006</v>
      </c>
      <c r="G1923" s="162">
        <v>45566</v>
      </c>
      <c r="H1923" s="131">
        <f t="shared" si="90"/>
        <v>45566</v>
      </c>
      <c r="I1923" s="166">
        <f t="shared" si="91"/>
        <v>26.910000000000004</v>
      </c>
      <c r="J1923">
        <f t="shared" si="92"/>
        <v>2024</v>
      </c>
    </row>
    <row r="1924" spans="1:10">
      <c r="A1924" t="s">
        <v>119</v>
      </c>
      <c r="B1924" t="s">
        <v>534</v>
      </c>
      <c r="C1924" t="s">
        <v>87</v>
      </c>
      <c r="D1924">
        <v>6608</v>
      </c>
      <c r="E1924" s="130">
        <v>2.5</v>
      </c>
      <c r="F1924" s="166">
        <v>10.38</v>
      </c>
      <c r="G1924" s="162">
        <v>45566</v>
      </c>
      <c r="H1924" s="131">
        <f t="shared" si="90"/>
        <v>45566</v>
      </c>
      <c r="I1924" s="166">
        <f t="shared" si="91"/>
        <v>25.950000000000003</v>
      </c>
      <c r="J1924">
        <f t="shared" si="92"/>
        <v>2024</v>
      </c>
    </row>
    <row r="1925" spans="1:10">
      <c r="A1925" t="s">
        <v>119</v>
      </c>
      <c r="B1925" t="s">
        <v>531</v>
      </c>
      <c r="C1925" t="s">
        <v>87</v>
      </c>
      <c r="D1925">
        <v>6611</v>
      </c>
      <c r="E1925" s="130">
        <v>0.5</v>
      </c>
      <c r="F1925" s="166">
        <v>10.37</v>
      </c>
      <c r="G1925" s="162">
        <v>45566</v>
      </c>
      <c r="H1925" s="131">
        <f t="shared" si="90"/>
        <v>45566</v>
      </c>
      <c r="I1925" s="166">
        <f t="shared" si="91"/>
        <v>5.1849999999999996</v>
      </c>
      <c r="J1925">
        <f t="shared" si="92"/>
        <v>2024</v>
      </c>
    </row>
    <row r="1926" spans="1:10">
      <c r="A1926" t="s">
        <v>119</v>
      </c>
      <c r="B1926" t="s">
        <v>532</v>
      </c>
      <c r="C1926" t="s">
        <v>87</v>
      </c>
      <c r="D1926">
        <v>6610</v>
      </c>
      <c r="E1926" s="130">
        <v>0.5</v>
      </c>
      <c r="F1926" s="166">
        <v>10.38</v>
      </c>
      <c r="G1926" s="162">
        <v>45566</v>
      </c>
      <c r="H1926" s="131">
        <f t="shared" si="90"/>
        <v>45566</v>
      </c>
      <c r="I1926" s="166">
        <f t="shared" si="91"/>
        <v>5.19</v>
      </c>
      <c r="J1926">
        <f t="shared" si="92"/>
        <v>2024</v>
      </c>
    </row>
    <row r="1927" spans="1:10">
      <c r="A1927" t="s">
        <v>119</v>
      </c>
      <c r="B1927" t="s">
        <v>533</v>
      </c>
      <c r="C1927" t="s">
        <v>87</v>
      </c>
      <c r="D1927">
        <v>6609</v>
      </c>
      <c r="E1927" s="130">
        <v>1</v>
      </c>
      <c r="F1927" s="166">
        <v>10.38</v>
      </c>
      <c r="G1927" s="162">
        <v>45566</v>
      </c>
      <c r="H1927" s="131">
        <f t="shared" si="90"/>
        <v>45566</v>
      </c>
      <c r="I1927" s="166">
        <f t="shared" si="91"/>
        <v>10.38</v>
      </c>
      <c r="J1927">
        <f t="shared" si="92"/>
        <v>2024</v>
      </c>
    </row>
    <row r="1928" spans="1:10">
      <c r="A1928" t="s">
        <v>119</v>
      </c>
      <c r="B1928" t="s">
        <v>535</v>
      </c>
      <c r="C1928" t="s">
        <v>87</v>
      </c>
      <c r="D1928">
        <v>6612</v>
      </c>
      <c r="E1928" s="130">
        <v>1</v>
      </c>
      <c r="F1928" s="166">
        <v>10.37</v>
      </c>
      <c r="G1928" s="162">
        <v>45566</v>
      </c>
      <c r="H1928" s="131">
        <f t="shared" si="90"/>
        <v>45566</v>
      </c>
      <c r="I1928" s="166">
        <f t="shared" si="91"/>
        <v>10.37</v>
      </c>
      <c r="J1928">
        <f t="shared" si="92"/>
        <v>2024</v>
      </c>
    </row>
    <row r="1929" spans="1:10">
      <c r="A1929" t="s">
        <v>119</v>
      </c>
      <c r="B1929" t="s">
        <v>538</v>
      </c>
      <c r="C1929" t="s">
        <v>87</v>
      </c>
      <c r="D1929">
        <v>6435</v>
      </c>
      <c r="E1929" s="130">
        <v>6</v>
      </c>
      <c r="F1929" s="166">
        <v>1.1000000000000001</v>
      </c>
      <c r="G1929" s="162">
        <v>45566</v>
      </c>
      <c r="H1929" s="131">
        <f t="shared" si="90"/>
        <v>45566</v>
      </c>
      <c r="I1929" s="166">
        <f t="shared" si="91"/>
        <v>6.6000000000000005</v>
      </c>
      <c r="J1929">
        <f t="shared" si="92"/>
        <v>2024</v>
      </c>
    </row>
    <row r="1930" spans="1:10">
      <c r="A1930" t="s">
        <v>119</v>
      </c>
      <c r="B1930" t="s">
        <v>178</v>
      </c>
      <c r="C1930" t="s">
        <v>87</v>
      </c>
      <c r="D1930">
        <v>2098</v>
      </c>
      <c r="E1930" s="130">
        <v>2</v>
      </c>
      <c r="F1930" s="166">
        <v>1.88</v>
      </c>
      <c r="G1930" s="162">
        <v>45566</v>
      </c>
      <c r="H1930" s="131">
        <f t="shared" si="90"/>
        <v>45566</v>
      </c>
      <c r="I1930" s="166">
        <f t="shared" si="91"/>
        <v>3.76</v>
      </c>
      <c r="J1930">
        <f t="shared" si="92"/>
        <v>2024</v>
      </c>
    </row>
    <row r="1931" spans="1:10">
      <c r="A1931" t="s">
        <v>119</v>
      </c>
      <c r="B1931" t="s">
        <v>126</v>
      </c>
      <c r="C1931" t="s">
        <v>87</v>
      </c>
      <c r="D1931">
        <v>2075</v>
      </c>
      <c r="E1931" s="130">
        <v>5</v>
      </c>
      <c r="F1931" s="166">
        <v>9.4499999999999993</v>
      </c>
      <c r="G1931" s="162">
        <v>45566</v>
      </c>
      <c r="H1931" s="131">
        <f t="shared" si="90"/>
        <v>45566</v>
      </c>
      <c r="I1931" s="166">
        <f t="shared" si="91"/>
        <v>47.25</v>
      </c>
      <c r="J1931">
        <f t="shared" si="92"/>
        <v>2024</v>
      </c>
    </row>
    <row r="1932" spans="1:10">
      <c r="A1932" t="s">
        <v>119</v>
      </c>
      <c r="B1932" t="s">
        <v>551</v>
      </c>
      <c r="C1932" t="s">
        <v>87</v>
      </c>
      <c r="D1932">
        <v>6597</v>
      </c>
      <c r="E1932" s="130">
        <v>2</v>
      </c>
      <c r="F1932" s="166">
        <v>11.78</v>
      </c>
      <c r="G1932" s="162">
        <v>45566</v>
      </c>
      <c r="H1932" s="131">
        <f t="shared" si="90"/>
        <v>45566</v>
      </c>
      <c r="I1932" s="166">
        <f t="shared" si="91"/>
        <v>23.56</v>
      </c>
      <c r="J1932">
        <f t="shared" si="92"/>
        <v>2024</v>
      </c>
    </row>
    <row r="1933" spans="1:10">
      <c r="A1933" t="s">
        <v>119</v>
      </c>
      <c r="B1933" t="s">
        <v>546</v>
      </c>
      <c r="C1933" t="s">
        <v>87</v>
      </c>
      <c r="D1933">
        <v>6592</v>
      </c>
      <c r="E1933" s="130">
        <v>5</v>
      </c>
      <c r="F1933" s="166">
        <v>17.43</v>
      </c>
      <c r="G1933" s="162">
        <v>45566</v>
      </c>
      <c r="H1933" s="131">
        <f t="shared" si="90"/>
        <v>45566</v>
      </c>
      <c r="I1933" s="166">
        <f t="shared" si="91"/>
        <v>87.15</v>
      </c>
      <c r="J1933">
        <f t="shared" si="92"/>
        <v>2024</v>
      </c>
    </row>
    <row r="1934" spans="1:10">
      <c r="A1934" t="s">
        <v>119</v>
      </c>
      <c r="B1934" t="s">
        <v>510</v>
      </c>
      <c r="C1934" t="s">
        <v>87</v>
      </c>
      <c r="D1934">
        <v>1048</v>
      </c>
      <c r="E1934" s="130">
        <v>3</v>
      </c>
      <c r="F1934" s="166">
        <v>7.94</v>
      </c>
      <c r="G1934" s="162">
        <v>45566</v>
      </c>
      <c r="H1934" s="131">
        <f t="shared" si="90"/>
        <v>45566</v>
      </c>
      <c r="I1934" s="166">
        <f t="shared" si="91"/>
        <v>23.82</v>
      </c>
      <c r="J1934">
        <f t="shared" si="92"/>
        <v>2024</v>
      </c>
    </row>
    <row r="1935" spans="1:10">
      <c r="A1935" t="s">
        <v>119</v>
      </c>
      <c r="B1935" t="s">
        <v>626</v>
      </c>
      <c r="C1935" t="s">
        <v>87</v>
      </c>
      <c r="D1935">
        <v>1093</v>
      </c>
      <c r="E1935" s="130">
        <v>10</v>
      </c>
      <c r="F1935" s="166">
        <v>7.24</v>
      </c>
      <c r="G1935" s="162">
        <v>45566</v>
      </c>
      <c r="H1935" s="131">
        <f t="shared" si="90"/>
        <v>45566</v>
      </c>
      <c r="I1935" s="166">
        <f t="shared" si="91"/>
        <v>72.400000000000006</v>
      </c>
      <c r="J1935">
        <f t="shared" si="92"/>
        <v>2024</v>
      </c>
    </row>
    <row r="1936" spans="1:10">
      <c r="A1936" t="s">
        <v>119</v>
      </c>
      <c r="B1936" t="s">
        <v>478</v>
      </c>
      <c r="C1936" t="s">
        <v>87</v>
      </c>
      <c r="D1936">
        <v>6603</v>
      </c>
      <c r="E1936" s="130">
        <v>3</v>
      </c>
      <c r="F1936" s="166">
        <v>6.37</v>
      </c>
      <c r="G1936" s="162">
        <v>45566</v>
      </c>
      <c r="H1936" s="131">
        <f t="shared" si="90"/>
        <v>45566</v>
      </c>
      <c r="I1936" s="166">
        <f t="shared" si="91"/>
        <v>19.11</v>
      </c>
      <c r="J1936">
        <f t="shared" si="92"/>
        <v>2024</v>
      </c>
    </row>
    <row r="1937" spans="1:10">
      <c r="A1937" t="s">
        <v>119</v>
      </c>
      <c r="B1937" t="s">
        <v>628</v>
      </c>
      <c r="C1937" t="s">
        <v>87</v>
      </c>
      <c r="D1937">
        <v>2723</v>
      </c>
      <c r="E1937" s="130">
        <v>1</v>
      </c>
      <c r="F1937" s="166">
        <v>17.86</v>
      </c>
      <c r="G1937" s="162">
        <v>45566</v>
      </c>
      <c r="H1937" s="131">
        <f t="shared" si="90"/>
        <v>45566</v>
      </c>
      <c r="I1937" s="166">
        <f t="shared" si="91"/>
        <v>17.86</v>
      </c>
      <c r="J1937">
        <f t="shared" si="92"/>
        <v>2024</v>
      </c>
    </row>
    <row r="1938" spans="1:10">
      <c r="A1938" t="s">
        <v>119</v>
      </c>
      <c r="B1938" t="s">
        <v>536</v>
      </c>
      <c r="C1938" t="s">
        <v>87</v>
      </c>
      <c r="D1938">
        <v>6614</v>
      </c>
      <c r="E1938" s="130">
        <v>1</v>
      </c>
      <c r="F1938" s="166">
        <v>10.32</v>
      </c>
      <c r="G1938" s="162">
        <v>45566</v>
      </c>
      <c r="H1938" s="131">
        <f t="shared" si="90"/>
        <v>45566</v>
      </c>
      <c r="I1938" s="166">
        <f t="shared" si="91"/>
        <v>10.32</v>
      </c>
      <c r="J1938">
        <f t="shared" si="92"/>
        <v>2024</v>
      </c>
    </row>
    <row r="1939" spans="1:10">
      <c r="A1939" t="s">
        <v>119</v>
      </c>
      <c r="B1939" t="s">
        <v>125</v>
      </c>
      <c r="C1939" t="s">
        <v>87</v>
      </c>
      <c r="D1939">
        <v>2102</v>
      </c>
      <c r="E1939" s="130">
        <v>1</v>
      </c>
      <c r="F1939" s="166">
        <v>19.7</v>
      </c>
      <c r="G1939" s="162">
        <v>45566</v>
      </c>
      <c r="H1939" s="131">
        <f t="shared" si="90"/>
        <v>45566</v>
      </c>
      <c r="I1939" s="166">
        <f t="shared" si="91"/>
        <v>19.7</v>
      </c>
      <c r="J1939">
        <f t="shared" si="92"/>
        <v>2024</v>
      </c>
    </row>
    <row r="1940" spans="1:10">
      <c r="A1940" t="s">
        <v>119</v>
      </c>
      <c r="B1940" t="s">
        <v>471</v>
      </c>
      <c r="C1940" t="s">
        <v>87</v>
      </c>
      <c r="D1940">
        <v>1361</v>
      </c>
      <c r="E1940" s="130">
        <v>1</v>
      </c>
      <c r="F1940" s="166">
        <v>35.130000000000003</v>
      </c>
      <c r="G1940" s="162">
        <v>45566</v>
      </c>
      <c r="H1940" s="131">
        <f t="shared" si="90"/>
        <v>45566</v>
      </c>
      <c r="I1940" s="166">
        <f t="shared" si="91"/>
        <v>35.130000000000003</v>
      </c>
      <c r="J1940">
        <f t="shared" si="92"/>
        <v>2024</v>
      </c>
    </row>
    <row r="1941" spans="1:10">
      <c r="A1941" t="s">
        <v>119</v>
      </c>
      <c r="B1941" t="s">
        <v>189</v>
      </c>
      <c r="C1941" t="s">
        <v>87</v>
      </c>
      <c r="D1941">
        <v>1102</v>
      </c>
      <c r="E1941" s="130">
        <v>2</v>
      </c>
      <c r="F1941" s="166">
        <v>3.68</v>
      </c>
      <c r="G1941" s="162">
        <v>45566</v>
      </c>
      <c r="H1941" s="131">
        <f t="shared" si="90"/>
        <v>45566</v>
      </c>
      <c r="I1941" s="166">
        <f t="shared" si="91"/>
        <v>7.36</v>
      </c>
      <c r="J1941">
        <f t="shared" si="92"/>
        <v>2024</v>
      </c>
    </row>
    <row r="1942" spans="1:10">
      <c r="A1942" t="s">
        <v>119</v>
      </c>
      <c r="B1942" t="s">
        <v>462</v>
      </c>
      <c r="C1942" t="s">
        <v>87</v>
      </c>
      <c r="D1942">
        <v>3620</v>
      </c>
      <c r="E1942" s="130">
        <v>1</v>
      </c>
      <c r="F1942" s="166">
        <v>29.24</v>
      </c>
      <c r="G1942" s="162">
        <v>45566</v>
      </c>
      <c r="H1942" s="131">
        <f t="shared" si="90"/>
        <v>45566</v>
      </c>
      <c r="I1942" s="166">
        <f t="shared" si="91"/>
        <v>29.24</v>
      </c>
      <c r="J1942">
        <f t="shared" si="92"/>
        <v>2024</v>
      </c>
    </row>
    <row r="1943" spans="1:10">
      <c r="A1943" t="s">
        <v>119</v>
      </c>
      <c r="B1943" t="s">
        <v>577</v>
      </c>
      <c r="C1943" t="s">
        <v>87</v>
      </c>
      <c r="D1943">
        <v>1071</v>
      </c>
      <c r="E1943" s="130">
        <v>1</v>
      </c>
      <c r="F1943" s="166">
        <v>14.59</v>
      </c>
      <c r="G1943" s="162">
        <v>45566</v>
      </c>
      <c r="H1943" s="131">
        <f t="shared" si="90"/>
        <v>45566</v>
      </c>
      <c r="I1943" s="166">
        <f t="shared" si="91"/>
        <v>14.59</v>
      </c>
      <c r="J1943">
        <f t="shared" si="92"/>
        <v>2024</v>
      </c>
    </row>
    <row r="1944" spans="1:10">
      <c r="A1944" t="s">
        <v>381</v>
      </c>
      <c r="B1944" t="s">
        <v>998</v>
      </c>
      <c r="C1944" t="s">
        <v>87</v>
      </c>
      <c r="D1944">
        <v>6439</v>
      </c>
      <c r="E1944" s="130">
        <v>6</v>
      </c>
      <c r="F1944" s="166">
        <v>11.68</v>
      </c>
      <c r="G1944" s="162">
        <v>45566</v>
      </c>
      <c r="H1944" s="131">
        <f t="shared" si="90"/>
        <v>45566</v>
      </c>
      <c r="I1944" s="166">
        <f t="shared" si="91"/>
        <v>70.08</v>
      </c>
      <c r="J1944">
        <f t="shared" si="92"/>
        <v>2024</v>
      </c>
    </row>
    <row r="1945" spans="1:10">
      <c r="A1945" t="s">
        <v>313</v>
      </c>
      <c r="B1945" t="s">
        <v>470</v>
      </c>
      <c r="C1945" t="s">
        <v>87</v>
      </c>
      <c r="D1945">
        <v>1127</v>
      </c>
      <c r="E1945" s="130">
        <v>1</v>
      </c>
      <c r="F1945" s="166">
        <v>15.91</v>
      </c>
      <c r="G1945" s="162">
        <v>45566</v>
      </c>
      <c r="H1945" s="131">
        <f t="shared" si="90"/>
        <v>45566</v>
      </c>
      <c r="I1945" s="166">
        <f t="shared" si="91"/>
        <v>15.91</v>
      </c>
      <c r="J1945">
        <f t="shared" si="92"/>
        <v>2024</v>
      </c>
    </row>
    <row r="1946" spans="1:10">
      <c r="A1946" t="s">
        <v>313</v>
      </c>
      <c r="B1946" t="s">
        <v>1090</v>
      </c>
      <c r="C1946" t="s">
        <v>87</v>
      </c>
      <c r="D1946">
        <v>1150</v>
      </c>
      <c r="E1946" s="130">
        <v>2</v>
      </c>
      <c r="F1946" s="166">
        <v>8.68</v>
      </c>
      <c r="G1946" s="162">
        <v>45566</v>
      </c>
      <c r="H1946" s="131">
        <f t="shared" si="90"/>
        <v>45566</v>
      </c>
      <c r="I1946" s="166">
        <f t="shared" si="91"/>
        <v>17.36</v>
      </c>
      <c r="J1946">
        <f t="shared" si="92"/>
        <v>2024</v>
      </c>
    </row>
    <row r="1947" spans="1:10">
      <c r="A1947" t="s">
        <v>313</v>
      </c>
      <c r="B1947" t="s">
        <v>1110</v>
      </c>
      <c r="C1947" t="s">
        <v>87</v>
      </c>
      <c r="D1947">
        <v>1166</v>
      </c>
      <c r="E1947" s="130">
        <v>3</v>
      </c>
      <c r="F1947" s="166">
        <v>16.98</v>
      </c>
      <c r="G1947" s="162">
        <v>45566</v>
      </c>
      <c r="H1947" s="131">
        <f t="shared" si="90"/>
        <v>45566</v>
      </c>
      <c r="I1947" s="166">
        <f t="shared" si="91"/>
        <v>50.94</v>
      </c>
      <c r="J1947">
        <f t="shared" si="92"/>
        <v>2024</v>
      </c>
    </row>
    <row r="1948" spans="1:10">
      <c r="A1948" t="s">
        <v>313</v>
      </c>
      <c r="B1948" t="s">
        <v>1061</v>
      </c>
      <c r="C1948" t="s">
        <v>87</v>
      </c>
      <c r="D1948">
        <v>1123</v>
      </c>
      <c r="E1948" s="130">
        <v>1</v>
      </c>
      <c r="F1948" s="166">
        <v>4.8099999999999996</v>
      </c>
      <c r="G1948" s="162">
        <v>45566</v>
      </c>
      <c r="H1948" s="131">
        <f t="shared" si="90"/>
        <v>45566</v>
      </c>
      <c r="I1948" s="166">
        <f t="shared" si="91"/>
        <v>4.8099999999999996</v>
      </c>
      <c r="J1948">
        <f t="shared" si="92"/>
        <v>2024</v>
      </c>
    </row>
    <row r="1949" spans="1:10">
      <c r="A1949" t="s">
        <v>313</v>
      </c>
      <c r="B1949" t="s">
        <v>1195</v>
      </c>
      <c r="C1949" t="s">
        <v>87</v>
      </c>
      <c r="D1949">
        <v>1244</v>
      </c>
      <c r="E1949" s="130">
        <v>2.5</v>
      </c>
      <c r="F1949" s="166">
        <v>3.5</v>
      </c>
      <c r="G1949" s="162">
        <v>45566</v>
      </c>
      <c r="H1949" s="131">
        <f t="shared" si="90"/>
        <v>45566</v>
      </c>
      <c r="I1949" s="166">
        <f t="shared" si="91"/>
        <v>8.75</v>
      </c>
      <c r="J1949">
        <f t="shared" si="92"/>
        <v>2024</v>
      </c>
    </row>
    <row r="1950" spans="1:10">
      <c r="A1950" t="s">
        <v>313</v>
      </c>
      <c r="B1950" t="s">
        <v>1227</v>
      </c>
      <c r="C1950" t="s">
        <v>87</v>
      </c>
      <c r="D1950">
        <v>1274</v>
      </c>
      <c r="E1950" s="130">
        <v>1</v>
      </c>
      <c r="F1950" s="166">
        <v>8.0299999999999994</v>
      </c>
      <c r="G1950" s="162">
        <v>45566</v>
      </c>
      <c r="H1950" s="131">
        <f t="shared" si="90"/>
        <v>45566</v>
      </c>
      <c r="I1950" s="166">
        <f t="shared" si="91"/>
        <v>8.0299999999999994</v>
      </c>
      <c r="J1950">
        <f t="shared" si="92"/>
        <v>2024</v>
      </c>
    </row>
    <row r="1951" spans="1:10">
      <c r="A1951" t="s">
        <v>313</v>
      </c>
      <c r="B1951" t="s">
        <v>1257</v>
      </c>
      <c r="C1951" t="s">
        <v>87</v>
      </c>
      <c r="D1951">
        <v>1308</v>
      </c>
      <c r="E1951" s="130">
        <v>10</v>
      </c>
      <c r="F1951" s="166">
        <v>2.98</v>
      </c>
      <c r="G1951" s="162">
        <v>45566</v>
      </c>
      <c r="H1951" s="131">
        <f t="shared" si="90"/>
        <v>45566</v>
      </c>
      <c r="I1951" s="166">
        <f t="shared" si="91"/>
        <v>29.8</v>
      </c>
      <c r="J1951">
        <f t="shared" si="92"/>
        <v>2024</v>
      </c>
    </row>
    <row r="1952" spans="1:10">
      <c r="A1952" t="s">
        <v>118</v>
      </c>
      <c r="B1952" t="s">
        <v>970</v>
      </c>
      <c r="C1952" t="s">
        <v>87</v>
      </c>
      <c r="D1952">
        <v>1657</v>
      </c>
      <c r="E1952" s="130">
        <v>1</v>
      </c>
      <c r="F1952" s="166">
        <v>18.8</v>
      </c>
      <c r="G1952" s="162">
        <v>45566</v>
      </c>
      <c r="H1952" s="131">
        <f t="shared" si="90"/>
        <v>45566</v>
      </c>
      <c r="I1952" s="166">
        <f t="shared" si="91"/>
        <v>18.8</v>
      </c>
      <c r="J1952">
        <f t="shared" si="92"/>
        <v>2024</v>
      </c>
    </row>
    <row r="1953" spans="1:10">
      <c r="A1953" t="s">
        <v>118</v>
      </c>
      <c r="B1953" t="s">
        <v>978</v>
      </c>
      <c r="C1953" t="s">
        <v>87</v>
      </c>
      <c r="D1953">
        <v>1659</v>
      </c>
      <c r="E1953" s="130">
        <v>2</v>
      </c>
      <c r="F1953" s="166">
        <v>33.89</v>
      </c>
      <c r="G1953" s="162">
        <v>45566</v>
      </c>
      <c r="H1953" s="131">
        <f t="shared" si="90"/>
        <v>45566</v>
      </c>
      <c r="I1953" s="166">
        <f t="shared" si="91"/>
        <v>67.78</v>
      </c>
      <c r="J1953">
        <f t="shared" si="92"/>
        <v>2024</v>
      </c>
    </row>
    <row r="1954" spans="1:10">
      <c r="A1954" t="s">
        <v>393</v>
      </c>
      <c r="B1954" t="s">
        <v>925</v>
      </c>
      <c r="C1954" t="s">
        <v>87</v>
      </c>
      <c r="D1954">
        <v>6555</v>
      </c>
      <c r="E1954" s="130">
        <v>2</v>
      </c>
      <c r="F1954" s="166">
        <v>56.55</v>
      </c>
      <c r="G1954" s="162">
        <v>45566</v>
      </c>
      <c r="H1954" s="131">
        <f t="shared" si="90"/>
        <v>45566</v>
      </c>
      <c r="I1954" s="166">
        <f t="shared" si="91"/>
        <v>113.1</v>
      </c>
      <c r="J1954">
        <f t="shared" si="92"/>
        <v>2024</v>
      </c>
    </row>
    <row r="1955" spans="1:10">
      <c r="A1955" t="s">
        <v>313</v>
      </c>
      <c r="B1955" t="s">
        <v>1218</v>
      </c>
      <c r="C1955" t="s">
        <v>87</v>
      </c>
      <c r="D1955">
        <v>1265</v>
      </c>
      <c r="E1955" s="130">
        <v>1</v>
      </c>
      <c r="F1955" s="166">
        <v>12.5</v>
      </c>
      <c r="G1955" s="162">
        <v>45566</v>
      </c>
      <c r="H1955" s="131">
        <f t="shared" si="90"/>
        <v>45566</v>
      </c>
      <c r="I1955" s="166">
        <f t="shared" si="91"/>
        <v>12.5</v>
      </c>
      <c r="J1955">
        <f t="shared" si="92"/>
        <v>2024</v>
      </c>
    </row>
    <row r="1956" spans="1:10">
      <c r="A1956" t="s">
        <v>313</v>
      </c>
      <c r="B1956" t="s">
        <v>1135</v>
      </c>
      <c r="C1956" t="s">
        <v>87</v>
      </c>
      <c r="D1956">
        <v>6061</v>
      </c>
      <c r="E1956" s="130">
        <v>2</v>
      </c>
      <c r="F1956" s="166">
        <v>9.32</v>
      </c>
      <c r="G1956" s="162">
        <v>45566</v>
      </c>
      <c r="H1956" s="131">
        <f t="shared" si="90"/>
        <v>45566</v>
      </c>
      <c r="I1956" s="166">
        <f t="shared" si="91"/>
        <v>18.64</v>
      </c>
      <c r="J1956">
        <f t="shared" si="92"/>
        <v>2024</v>
      </c>
    </row>
    <row r="1957" spans="1:10">
      <c r="A1957" t="s">
        <v>313</v>
      </c>
      <c r="B1957" t="s">
        <v>1180</v>
      </c>
      <c r="C1957" t="s">
        <v>87</v>
      </c>
      <c r="D1957">
        <v>6067</v>
      </c>
      <c r="E1957" s="130">
        <v>1</v>
      </c>
      <c r="F1957" s="166">
        <v>5.09</v>
      </c>
      <c r="G1957" s="162">
        <v>45566</v>
      </c>
      <c r="H1957" s="131">
        <f t="shared" si="90"/>
        <v>45566</v>
      </c>
      <c r="I1957" s="166">
        <f t="shared" si="91"/>
        <v>5.09</v>
      </c>
      <c r="J1957">
        <f t="shared" si="92"/>
        <v>2024</v>
      </c>
    </row>
    <row r="1958" spans="1:10">
      <c r="A1958" t="s">
        <v>313</v>
      </c>
      <c r="B1958" t="s">
        <v>1197</v>
      </c>
      <c r="C1958" t="s">
        <v>87</v>
      </c>
      <c r="D1958">
        <v>1246</v>
      </c>
      <c r="E1958" s="130">
        <v>4</v>
      </c>
      <c r="F1958" s="166">
        <v>16.579999999999998</v>
      </c>
      <c r="G1958" s="162">
        <v>45566</v>
      </c>
      <c r="H1958" s="131">
        <f t="shared" si="90"/>
        <v>45566</v>
      </c>
      <c r="I1958" s="166">
        <f t="shared" si="91"/>
        <v>66.319999999999993</v>
      </c>
      <c r="J1958">
        <f t="shared" si="92"/>
        <v>2024</v>
      </c>
    </row>
    <row r="1959" spans="1:10">
      <c r="A1959" t="s">
        <v>313</v>
      </c>
      <c r="B1959" t="s">
        <v>1080</v>
      </c>
      <c r="C1959" t="s">
        <v>87</v>
      </c>
      <c r="D1959">
        <v>1142</v>
      </c>
      <c r="E1959" s="130">
        <v>9</v>
      </c>
      <c r="F1959" s="166">
        <v>3.7</v>
      </c>
      <c r="G1959" s="162">
        <v>45566</v>
      </c>
      <c r="H1959" s="131">
        <f t="shared" si="90"/>
        <v>45566</v>
      </c>
      <c r="I1959" s="166">
        <f t="shared" si="91"/>
        <v>33.300000000000004</v>
      </c>
      <c r="J1959">
        <f t="shared" si="92"/>
        <v>2024</v>
      </c>
    </row>
    <row r="1960" spans="1:10">
      <c r="A1960" t="s">
        <v>313</v>
      </c>
      <c r="B1960" t="s">
        <v>1081</v>
      </c>
      <c r="C1960" t="s">
        <v>87</v>
      </c>
      <c r="D1960">
        <v>1143</v>
      </c>
      <c r="E1960" s="130">
        <v>2</v>
      </c>
      <c r="F1960" s="166">
        <v>3.62</v>
      </c>
      <c r="G1960" s="162">
        <v>45566</v>
      </c>
      <c r="H1960" s="131">
        <f t="shared" si="90"/>
        <v>45566</v>
      </c>
      <c r="I1960" s="166">
        <f t="shared" si="91"/>
        <v>7.24</v>
      </c>
      <c r="J1960">
        <f t="shared" si="92"/>
        <v>2024</v>
      </c>
    </row>
    <row r="1961" spans="1:10">
      <c r="A1961" t="s">
        <v>313</v>
      </c>
      <c r="B1961" t="s">
        <v>1205</v>
      </c>
      <c r="C1961" t="s">
        <v>87</v>
      </c>
      <c r="D1961">
        <v>6066</v>
      </c>
      <c r="E1961" s="130">
        <v>4</v>
      </c>
      <c r="F1961" s="166">
        <v>8.1</v>
      </c>
      <c r="G1961" s="162">
        <v>45566</v>
      </c>
      <c r="H1961" s="131">
        <f t="shared" si="90"/>
        <v>45566</v>
      </c>
      <c r="I1961" s="166">
        <f t="shared" si="91"/>
        <v>32.4</v>
      </c>
      <c r="J1961">
        <f t="shared" si="92"/>
        <v>2024</v>
      </c>
    </row>
    <row r="1962" spans="1:10">
      <c r="A1962" t="s">
        <v>313</v>
      </c>
      <c r="B1962" t="s">
        <v>1102</v>
      </c>
      <c r="C1962" t="s">
        <v>87</v>
      </c>
      <c r="D1962">
        <v>1158</v>
      </c>
      <c r="E1962" s="130">
        <v>2</v>
      </c>
      <c r="F1962" s="166">
        <v>8</v>
      </c>
      <c r="G1962" s="162">
        <v>45566</v>
      </c>
      <c r="H1962" s="131">
        <f t="shared" si="90"/>
        <v>45566</v>
      </c>
      <c r="I1962" s="166">
        <f t="shared" si="91"/>
        <v>16</v>
      </c>
      <c r="J1962">
        <f t="shared" si="92"/>
        <v>2024</v>
      </c>
    </row>
    <row r="1963" spans="1:10">
      <c r="A1963" t="s">
        <v>313</v>
      </c>
      <c r="B1963" t="s">
        <v>1130</v>
      </c>
      <c r="C1963" t="s">
        <v>87</v>
      </c>
      <c r="D1963">
        <v>1184</v>
      </c>
      <c r="E1963" s="130">
        <v>2</v>
      </c>
      <c r="F1963" s="166">
        <v>29.46</v>
      </c>
      <c r="G1963" s="162">
        <v>45566</v>
      </c>
      <c r="H1963" s="131">
        <f t="shared" si="90"/>
        <v>45566</v>
      </c>
      <c r="I1963" s="166">
        <f t="shared" si="91"/>
        <v>58.92</v>
      </c>
      <c r="J1963">
        <f t="shared" si="92"/>
        <v>2024</v>
      </c>
    </row>
    <row r="1964" spans="1:10">
      <c r="A1964" t="s">
        <v>313</v>
      </c>
      <c r="B1964" t="s">
        <v>1200</v>
      </c>
      <c r="C1964" t="s">
        <v>87</v>
      </c>
      <c r="D1964">
        <v>1249</v>
      </c>
      <c r="E1964" s="130">
        <v>3</v>
      </c>
      <c r="F1964" s="166">
        <v>3.18</v>
      </c>
      <c r="G1964" s="162">
        <v>45566</v>
      </c>
      <c r="H1964" s="131">
        <f t="shared" si="90"/>
        <v>45566</v>
      </c>
      <c r="I1964" s="166">
        <f t="shared" si="91"/>
        <v>9.5400000000000009</v>
      </c>
      <c r="J1964">
        <f t="shared" si="92"/>
        <v>2024</v>
      </c>
    </row>
    <row r="1965" spans="1:10">
      <c r="A1965" t="s">
        <v>313</v>
      </c>
      <c r="B1965" t="s">
        <v>1069</v>
      </c>
      <c r="C1965" t="s">
        <v>87</v>
      </c>
      <c r="D1965">
        <v>1131</v>
      </c>
      <c r="E1965" s="130">
        <v>3</v>
      </c>
      <c r="F1965" s="166">
        <v>2.35</v>
      </c>
      <c r="G1965" s="162">
        <v>45566</v>
      </c>
      <c r="H1965" s="131">
        <f t="shared" si="90"/>
        <v>45566</v>
      </c>
      <c r="I1965" s="166">
        <f t="shared" si="91"/>
        <v>7.0500000000000007</v>
      </c>
      <c r="J1965">
        <f t="shared" si="92"/>
        <v>2024</v>
      </c>
    </row>
    <row r="1966" spans="1:10">
      <c r="A1966" t="s">
        <v>119</v>
      </c>
      <c r="B1966" t="s">
        <v>564</v>
      </c>
      <c r="C1966" t="s">
        <v>87</v>
      </c>
      <c r="D1966">
        <v>6619</v>
      </c>
      <c r="E1966" s="130">
        <v>1</v>
      </c>
      <c r="F1966" s="166">
        <v>5.27</v>
      </c>
      <c r="G1966" s="162">
        <v>45566</v>
      </c>
      <c r="H1966" s="131">
        <f t="shared" si="90"/>
        <v>45566</v>
      </c>
      <c r="I1966" s="166">
        <f t="shared" si="91"/>
        <v>5.27</v>
      </c>
      <c r="J1966">
        <f t="shared" si="92"/>
        <v>2024</v>
      </c>
    </row>
    <row r="1967" spans="1:10">
      <c r="A1967" t="s">
        <v>119</v>
      </c>
      <c r="B1967" t="s">
        <v>608</v>
      </c>
      <c r="C1967" t="s">
        <v>87</v>
      </c>
      <c r="D1967">
        <v>6620</v>
      </c>
      <c r="E1967" s="130">
        <v>1</v>
      </c>
      <c r="F1967" s="166">
        <v>8.5500000000000007</v>
      </c>
      <c r="G1967" s="162">
        <v>45566</v>
      </c>
      <c r="H1967" s="131">
        <f t="shared" si="90"/>
        <v>45566</v>
      </c>
      <c r="I1967" s="166">
        <f t="shared" si="91"/>
        <v>8.5500000000000007</v>
      </c>
      <c r="J1967">
        <f t="shared" si="92"/>
        <v>2024</v>
      </c>
    </row>
    <row r="1968" spans="1:10">
      <c r="A1968" t="s">
        <v>119</v>
      </c>
      <c r="B1968" t="s">
        <v>592</v>
      </c>
      <c r="C1968" t="s">
        <v>87</v>
      </c>
      <c r="D1968">
        <v>6621</v>
      </c>
      <c r="E1968" s="130">
        <v>3</v>
      </c>
      <c r="F1968" s="166">
        <v>5.35</v>
      </c>
      <c r="G1968" s="162">
        <v>45566</v>
      </c>
      <c r="H1968" s="131">
        <f t="shared" si="90"/>
        <v>45566</v>
      </c>
      <c r="I1968" s="166">
        <f t="shared" si="91"/>
        <v>16.049999999999997</v>
      </c>
      <c r="J1968">
        <f t="shared" si="92"/>
        <v>2024</v>
      </c>
    </row>
    <row r="1969" spans="1:10">
      <c r="A1969" t="s">
        <v>119</v>
      </c>
      <c r="B1969" t="s">
        <v>540</v>
      </c>
      <c r="C1969" t="s">
        <v>87</v>
      </c>
      <c r="D1969">
        <v>6617</v>
      </c>
      <c r="E1969" s="130">
        <v>6</v>
      </c>
      <c r="F1969" s="166">
        <v>14.2</v>
      </c>
      <c r="G1969" s="162">
        <v>45566</v>
      </c>
      <c r="H1969" s="131">
        <f t="shared" si="90"/>
        <v>45566</v>
      </c>
      <c r="I1969" s="166">
        <f t="shared" si="91"/>
        <v>85.199999999999989</v>
      </c>
      <c r="J1969">
        <f t="shared" si="92"/>
        <v>2024</v>
      </c>
    </row>
    <row r="1970" spans="1:10">
      <c r="A1970" t="s">
        <v>119</v>
      </c>
      <c r="B1970" t="s">
        <v>516</v>
      </c>
      <c r="C1970" t="s">
        <v>87</v>
      </c>
      <c r="D1970">
        <v>6622</v>
      </c>
      <c r="E1970" s="130">
        <v>6</v>
      </c>
      <c r="F1970" s="166">
        <v>2.82</v>
      </c>
      <c r="G1970" s="162">
        <v>45566</v>
      </c>
      <c r="H1970" s="131">
        <f t="shared" si="90"/>
        <v>45566</v>
      </c>
      <c r="I1970" s="166">
        <f t="shared" si="91"/>
        <v>16.919999999999998</v>
      </c>
      <c r="J1970">
        <f t="shared" si="92"/>
        <v>2024</v>
      </c>
    </row>
    <row r="1971" spans="1:10">
      <c r="A1971" t="s">
        <v>119</v>
      </c>
      <c r="B1971" t="s">
        <v>1619</v>
      </c>
      <c r="C1971" t="s">
        <v>87</v>
      </c>
      <c r="D1971">
        <v>6615</v>
      </c>
      <c r="E1971" s="130">
        <v>2</v>
      </c>
      <c r="F1971" s="166">
        <v>35</v>
      </c>
      <c r="G1971" s="162">
        <v>45566</v>
      </c>
      <c r="H1971" s="131">
        <f t="shared" si="90"/>
        <v>45566</v>
      </c>
      <c r="I1971" s="166">
        <f t="shared" si="91"/>
        <v>70</v>
      </c>
      <c r="J1971">
        <f t="shared" si="92"/>
        <v>2024</v>
      </c>
    </row>
    <row r="1972" spans="1:10">
      <c r="A1972" t="s">
        <v>396</v>
      </c>
      <c r="B1972" t="s">
        <v>1363</v>
      </c>
      <c r="C1972" t="s">
        <v>87</v>
      </c>
      <c r="D1972">
        <v>1827</v>
      </c>
      <c r="E1972" s="130">
        <v>3</v>
      </c>
      <c r="F1972" s="166">
        <v>52.11</v>
      </c>
      <c r="G1972" s="162">
        <v>45566</v>
      </c>
      <c r="H1972" s="131">
        <f t="shared" si="90"/>
        <v>45566</v>
      </c>
      <c r="I1972" s="166">
        <f t="shared" si="91"/>
        <v>156.32999999999998</v>
      </c>
      <c r="J1972">
        <f t="shared" si="92"/>
        <v>2024</v>
      </c>
    </row>
    <row r="1973" spans="1:10">
      <c r="A1973" t="s">
        <v>396</v>
      </c>
      <c r="B1973" t="s">
        <v>1655</v>
      </c>
      <c r="C1973" t="s">
        <v>87</v>
      </c>
      <c r="D1973">
        <v>6623</v>
      </c>
      <c r="E1973" s="130">
        <v>60</v>
      </c>
      <c r="F1973" s="166">
        <v>2.85</v>
      </c>
      <c r="G1973" s="162">
        <v>45566</v>
      </c>
      <c r="H1973" s="131">
        <f t="shared" si="90"/>
        <v>45566</v>
      </c>
      <c r="I1973" s="166">
        <f t="shared" si="91"/>
        <v>171</v>
      </c>
      <c r="J1973">
        <f t="shared" si="92"/>
        <v>2024</v>
      </c>
    </row>
    <row r="1974" spans="1:10">
      <c r="A1974" t="s">
        <v>396</v>
      </c>
      <c r="B1974" t="s">
        <v>1391</v>
      </c>
      <c r="C1974" t="s">
        <v>87</v>
      </c>
      <c r="D1974">
        <v>1854</v>
      </c>
      <c r="E1974" s="130">
        <v>1</v>
      </c>
      <c r="F1974" s="166">
        <v>29.04</v>
      </c>
      <c r="G1974" s="162">
        <v>45566</v>
      </c>
      <c r="H1974" s="131">
        <f t="shared" si="90"/>
        <v>45566</v>
      </c>
      <c r="I1974" s="166">
        <f t="shared" si="91"/>
        <v>29.04</v>
      </c>
      <c r="J1974">
        <f t="shared" si="92"/>
        <v>2024</v>
      </c>
    </row>
    <row r="1975" spans="1:10">
      <c r="A1975" t="s">
        <v>396</v>
      </c>
      <c r="B1975" t="s">
        <v>1392</v>
      </c>
      <c r="C1975" t="s">
        <v>87</v>
      </c>
      <c r="D1975">
        <v>6624</v>
      </c>
      <c r="E1975" s="130">
        <v>2</v>
      </c>
      <c r="F1975" s="166">
        <v>34.68</v>
      </c>
      <c r="G1975" s="162">
        <v>45566</v>
      </c>
      <c r="H1975" s="131">
        <f t="shared" si="90"/>
        <v>45566</v>
      </c>
      <c r="I1975" s="166">
        <f t="shared" si="91"/>
        <v>69.36</v>
      </c>
      <c r="J1975">
        <f t="shared" si="92"/>
        <v>2024</v>
      </c>
    </row>
    <row r="1976" spans="1:10">
      <c r="A1976" t="s">
        <v>396</v>
      </c>
      <c r="B1976" t="s">
        <v>1379</v>
      </c>
      <c r="C1976" t="s">
        <v>87</v>
      </c>
      <c r="D1976">
        <v>1842</v>
      </c>
      <c r="E1976" s="130">
        <v>1</v>
      </c>
      <c r="F1976" s="166">
        <v>29.04</v>
      </c>
      <c r="G1976" s="162">
        <v>45566</v>
      </c>
      <c r="H1976" s="131">
        <f t="shared" si="90"/>
        <v>45566</v>
      </c>
      <c r="I1976" s="166">
        <f t="shared" si="91"/>
        <v>29.04</v>
      </c>
      <c r="J1976">
        <f t="shared" si="92"/>
        <v>2024</v>
      </c>
    </row>
    <row r="1977" spans="1:10">
      <c r="A1977" t="s">
        <v>396</v>
      </c>
      <c r="B1977" t="s">
        <v>1383</v>
      </c>
      <c r="C1977" t="s">
        <v>87</v>
      </c>
      <c r="D1977">
        <v>1846</v>
      </c>
      <c r="E1977" s="130">
        <v>6</v>
      </c>
      <c r="F1977" s="166">
        <v>14.75</v>
      </c>
      <c r="G1977" s="162">
        <v>45566</v>
      </c>
      <c r="H1977" s="131">
        <f t="shared" si="90"/>
        <v>45566</v>
      </c>
      <c r="I1977" s="166">
        <f t="shared" si="91"/>
        <v>88.5</v>
      </c>
      <c r="J1977">
        <f t="shared" si="92"/>
        <v>2024</v>
      </c>
    </row>
    <row r="1978" spans="1:10">
      <c r="A1978" t="s">
        <v>118</v>
      </c>
      <c r="B1978" t="s">
        <v>953</v>
      </c>
      <c r="C1978" t="s">
        <v>87</v>
      </c>
      <c r="D1978">
        <v>6526</v>
      </c>
      <c r="E1978" s="130">
        <v>4</v>
      </c>
      <c r="F1978" s="166">
        <v>5.22</v>
      </c>
      <c r="G1978" s="162">
        <v>45566</v>
      </c>
      <c r="H1978" s="131">
        <f t="shared" si="90"/>
        <v>45566</v>
      </c>
      <c r="I1978" s="166">
        <f t="shared" si="91"/>
        <v>20.88</v>
      </c>
      <c r="J1978">
        <f t="shared" si="92"/>
        <v>2024</v>
      </c>
    </row>
    <row r="1979" spans="1:10">
      <c r="A1979" t="s">
        <v>118</v>
      </c>
      <c r="B1979" t="s">
        <v>243</v>
      </c>
      <c r="C1979" t="s">
        <v>87</v>
      </c>
      <c r="D1979">
        <v>1616</v>
      </c>
      <c r="E1979" s="130">
        <v>1</v>
      </c>
      <c r="F1979" s="166">
        <v>19.77</v>
      </c>
      <c r="G1979" s="162">
        <v>45566</v>
      </c>
      <c r="H1979" s="131">
        <f t="shared" si="90"/>
        <v>45566</v>
      </c>
      <c r="I1979" s="166">
        <f t="shared" si="91"/>
        <v>19.77</v>
      </c>
      <c r="J1979">
        <f t="shared" si="92"/>
        <v>2024</v>
      </c>
    </row>
    <row r="1980" spans="1:10">
      <c r="A1980" t="s">
        <v>118</v>
      </c>
      <c r="B1980" t="s">
        <v>152</v>
      </c>
      <c r="C1980" t="s">
        <v>87</v>
      </c>
      <c r="D1980">
        <v>1653</v>
      </c>
      <c r="E1980" s="130">
        <v>1</v>
      </c>
      <c r="F1980" s="166">
        <v>45.6</v>
      </c>
      <c r="G1980" s="162">
        <v>45566</v>
      </c>
      <c r="H1980" s="131">
        <f t="shared" si="90"/>
        <v>45566</v>
      </c>
      <c r="I1980" s="166">
        <f t="shared" si="91"/>
        <v>45.6</v>
      </c>
      <c r="J1980">
        <f t="shared" si="92"/>
        <v>2024</v>
      </c>
    </row>
    <row r="1981" spans="1:10">
      <c r="A1981" t="s">
        <v>118</v>
      </c>
      <c r="B1981" t="s">
        <v>255</v>
      </c>
      <c r="C1981" t="s">
        <v>87</v>
      </c>
      <c r="D1981">
        <v>1628</v>
      </c>
      <c r="E1981" s="130">
        <v>3</v>
      </c>
      <c r="F1981" s="166">
        <v>66.150000000000006</v>
      </c>
      <c r="G1981" s="162">
        <v>45566</v>
      </c>
      <c r="H1981" s="131">
        <f t="shared" si="90"/>
        <v>45566</v>
      </c>
      <c r="I1981" s="166">
        <f t="shared" si="91"/>
        <v>198.45000000000002</v>
      </c>
      <c r="J1981">
        <f t="shared" si="92"/>
        <v>2024</v>
      </c>
    </row>
    <row r="1982" spans="1:10">
      <c r="A1982" t="s">
        <v>350</v>
      </c>
      <c r="B1982" t="s">
        <v>1430</v>
      </c>
      <c r="C1982" t="s">
        <v>87</v>
      </c>
      <c r="D1982">
        <v>1899</v>
      </c>
      <c r="E1982" s="130">
        <v>4</v>
      </c>
      <c r="F1982" s="166">
        <v>15</v>
      </c>
      <c r="G1982" s="162">
        <v>45566</v>
      </c>
      <c r="H1982" s="131">
        <f t="shared" si="90"/>
        <v>45566</v>
      </c>
      <c r="I1982" s="166">
        <f t="shared" si="91"/>
        <v>60</v>
      </c>
      <c r="J1982">
        <f t="shared" si="92"/>
        <v>2024</v>
      </c>
    </row>
    <row r="1983" spans="1:10">
      <c r="A1983" t="s">
        <v>350</v>
      </c>
      <c r="B1983" t="s">
        <v>1440</v>
      </c>
      <c r="C1983" t="s">
        <v>87</v>
      </c>
      <c r="D1983">
        <v>1909</v>
      </c>
      <c r="E1983" s="130">
        <v>2</v>
      </c>
      <c r="F1983" s="166">
        <v>32</v>
      </c>
      <c r="G1983" s="162">
        <v>45566</v>
      </c>
      <c r="H1983" s="131">
        <f t="shared" si="90"/>
        <v>45566</v>
      </c>
      <c r="I1983" s="166">
        <f t="shared" si="91"/>
        <v>64</v>
      </c>
      <c r="J1983">
        <f t="shared" si="92"/>
        <v>2024</v>
      </c>
    </row>
    <row r="1984" spans="1:10">
      <c r="A1984" t="s">
        <v>350</v>
      </c>
      <c r="B1984" t="s">
        <v>1494</v>
      </c>
      <c r="C1984" t="s">
        <v>87</v>
      </c>
      <c r="D1984">
        <v>1963</v>
      </c>
      <c r="E1984" s="130">
        <v>1</v>
      </c>
      <c r="F1984" s="166">
        <v>88</v>
      </c>
      <c r="G1984" s="162">
        <v>45566</v>
      </c>
      <c r="H1984" s="131">
        <f t="shared" si="90"/>
        <v>45566</v>
      </c>
      <c r="I1984" s="166">
        <f t="shared" si="91"/>
        <v>88</v>
      </c>
      <c r="J1984">
        <f t="shared" si="92"/>
        <v>2024</v>
      </c>
    </row>
    <row r="1985" spans="1:10">
      <c r="A1985" t="s">
        <v>350</v>
      </c>
      <c r="B1985" t="s">
        <v>1500</v>
      </c>
      <c r="C1985" t="s">
        <v>87</v>
      </c>
      <c r="D1985">
        <v>1971</v>
      </c>
      <c r="E1985" s="130">
        <v>1</v>
      </c>
      <c r="F1985" s="166">
        <v>31.74</v>
      </c>
      <c r="G1985" s="162">
        <v>45566</v>
      </c>
      <c r="H1985" s="131">
        <f t="shared" si="90"/>
        <v>45566</v>
      </c>
      <c r="I1985" s="166">
        <f t="shared" si="91"/>
        <v>31.74</v>
      </c>
      <c r="J1985">
        <f t="shared" si="92"/>
        <v>2024</v>
      </c>
    </row>
    <row r="1986" spans="1:10">
      <c r="A1986" t="s">
        <v>350</v>
      </c>
      <c r="B1986" t="s">
        <v>1508</v>
      </c>
      <c r="C1986" t="s">
        <v>87</v>
      </c>
      <c r="D1986">
        <v>1981</v>
      </c>
      <c r="E1986" s="130">
        <v>1</v>
      </c>
      <c r="F1986" s="166">
        <v>135.5</v>
      </c>
      <c r="G1986" s="162">
        <v>45566</v>
      </c>
      <c r="H1986" s="131">
        <f t="shared" ref="H1986:H2049" si="93">DATE(YEAR(G1986),MONTH(G1986),1)</f>
        <v>45566</v>
      </c>
      <c r="I1986" s="166">
        <f t="shared" ref="I1986:I2049" si="94">E1986*F1986</f>
        <v>135.5</v>
      </c>
      <c r="J1986">
        <f t="shared" ref="J1986:J2049" si="95">YEAR(G1986)</f>
        <v>2024</v>
      </c>
    </row>
    <row r="1987" spans="1:10">
      <c r="A1987" t="s">
        <v>350</v>
      </c>
      <c r="B1987" t="s">
        <v>1515</v>
      </c>
      <c r="C1987" t="s">
        <v>87</v>
      </c>
      <c r="D1987">
        <v>1991</v>
      </c>
      <c r="E1987" s="130">
        <v>2</v>
      </c>
      <c r="F1987" s="166">
        <v>83.03</v>
      </c>
      <c r="G1987" s="162">
        <v>45566</v>
      </c>
      <c r="H1987" s="131">
        <f t="shared" si="93"/>
        <v>45566</v>
      </c>
      <c r="I1987" s="166">
        <f t="shared" si="94"/>
        <v>166.06</v>
      </c>
      <c r="J1987">
        <f t="shared" si="95"/>
        <v>2024</v>
      </c>
    </row>
    <row r="1988" spans="1:10">
      <c r="A1988" t="s">
        <v>350</v>
      </c>
      <c r="B1988" t="s">
        <v>355</v>
      </c>
      <c r="C1988" t="s">
        <v>87</v>
      </c>
      <c r="D1988">
        <v>1989</v>
      </c>
      <c r="E1988" s="130">
        <v>2</v>
      </c>
      <c r="F1988" s="166">
        <v>51.25</v>
      </c>
      <c r="G1988" s="162">
        <v>45566</v>
      </c>
      <c r="H1988" s="131">
        <f t="shared" si="93"/>
        <v>45566</v>
      </c>
      <c r="I1988" s="166">
        <f t="shared" si="94"/>
        <v>102.5</v>
      </c>
      <c r="J1988">
        <f t="shared" si="95"/>
        <v>2024</v>
      </c>
    </row>
    <row r="1989" spans="1:10">
      <c r="A1989" t="s">
        <v>350</v>
      </c>
      <c r="B1989" t="s">
        <v>1516</v>
      </c>
      <c r="C1989" t="s">
        <v>87</v>
      </c>
      <c r="D1989">
        <v>1992</v>
      </c>
      <c r="E1989" s="130">
        <v>5</v>
      </c>
      <c r="F1989" s="166">
        <v>46.71</v>
      </c>
      <c r="G1989" s="162">
        <v>45566</v>
      </c>
      <c r="H1989" s="131">
        <f t="shared" si="93"/>
        <v>45566</v>
      </c>
      <c r="I1989" s="166">
        <f t="shared" si="94"/>
        <v>233.55</v>
      </c>
      <c r="J1989">
        <f t="shared" si="95"/>
        <v>2024</v>
      </c>
    </row>
    <row r="1990" spans="1:10">
      <c r="A1990" t="s">
        <v>350</v>
      </c>
      <c r="B1990" t="s">
        <v>1531</v>
      </c>
      <c r="C1990" t="s">
        <v>87</v>
      </c>
      <c r="D1990">
        <v>2006</v>
      </c>
      <c r="E1990" s="130">
        <v>9.5</v>
      </c>
      <c r="F1990" s="166">
        <v>2.41</v>
      </c>
      <c r="G1990" s="162">
        <v>45566</v>
      </c>
      <c r="H1990" s="131">
        <f t="shared" si="93"/>
        <v>45566</v>
      </c>
      <c r="I1990" s="166">
        <f t="shared" si="94"/>
        <v>22.895000000000003</v>
      </c>
      <c r="J1990">
        <f t="shared" si="95"/>
        <v>2024</v>
      </c>
    </row>
    <row r="1991" spans="1:10">
      <c r="A1991" t="s">
        <v>390</v>
      </c>
      <c r="B1991" t="s">
        <v>816</v>
      </c>
      <c r="C1991" t="s">
        <v>87</v>
      </c>
      <c r="D1991">
        <v>6548</v>
      </c>
      <c r="E1991" s="130">
        <v>25</v>
      </c>
      <c r="F1991" s="166">
        <v>5.24</v>
      </c>
      <c r="G1991" s="162">
        <v>45566</v>
      </c>
      <c r="H1991" s="131">
        <f t="shared" si="93"/>
        <v>45566</v>
      </c>
      <c r="I1991" s="166">
        <f t="shared" si="94"/>
        <v>131</v>
      </c>
      <c r="J1991">
        <f t="shared" si="95"/>
        <v>2024</v>
      </c>
    </row>
    <row r="1992" spans="1:10">
      <c r="A1992" t="s">
        <v>390</v>
      </c>
      <c r="B1992" t="s">
        <v>818</v>
      </c>
      <c r="C1992" t="s">
        <v>87</v>
      </c>
      <c r="D1992">
        <v>6551</v>
      </c>
      <c r="E1992" s="130">
        <v>17</v>
      </c>
      <c r="F1992" s="166">
        <v>2.9</v>
      </c>
      <c r="G1992" s="162">
        <v>45566</v>
      </c>
      <c r="H1992" s="131">
        <f t="shared" si="93"/>
        <v>45566</v>
      </c>
      <c r="I1992" s="166">
        <f t="shared" si="94"/>
        <v>49.3</v>
      </c>
      <c r="J1992">
        <f t="shared" si="95"/>
        <v>2024</v>
      </c>
    </row>
    <row r="1993" spans="1:10">
      <c r="A1993" t="s">
        <v>390</v>
      </c>
      <c r="B1993" t="s">
        <v>819</v>
      </c>
      <c r="C1993" t="s">
        <v>87</v>
      </c>
      <c r="D1993">
        <v>6552</v>
      </c>
      <c r="E1993" s="130">
        <v>16</v>
      </c>
      <c r="F1993" s="166">
        <v>4.4000000000000004</v>
      </c>
      <c r="G1993" s="162">
        <v>45566</v>
      </c>
      <c r="H1993" s="131">
        <f t="shared" si="93"/>
        <v>45566</v>
      </c>
      <c r="I1993" s="166">
        <f t="shared" si="94"/>
        <v>70.400000000000006</v>
      </c>
      <c r="J1993">
        <f t="shared" si="95"/>
        <v>2024</v>
      </c>
    </row>
    <row r="1994" spans="1:10">
      <c r="A1994" t="s">
        <v>274</v>
      </c>
      <c r="B1994" t="s">
        <v>276</v>
      </c>
      <c r="C1994" t="s">
        <v>87</v>
      </c>
      <c r="D1994">
        <v>1693</v>
      </c>
      <c r="E1994" s="130">
        <v>150</v>
      </c>
      <c r="F1994" s="166">
        <v>0.7</v>
      </c>
      <c r="G1994" s="162">
        <v>45566</v>
      </c>
      <c r="H1994" s="131">
        <f t="shared" si="93"/>
        <v>45566</v>
      </c>
      <c r="I1994" s="166">
        <f t="shared" si="94"/>
        <v>105</v>
      </c>
      <c r="J1994">
        <f t="shared" si="95"/>
        <v>2024</v>
      </c>
    </row>
    <row r="1995" spans="1:10">
      <c r="A1995" t="s">
        <v>274</v>
      </c>
      <c r="B1995" t="s">
        <v>280</v>
      </c>
      <c r="C1995" t="s">
        <v>87</v>
      </c>
      <c r="D1995">
        <v>2065</v>
      </c>
      <c r="E1995" s="130">
        <v>300</v>
      </c>
      <c r="F1995" s="166">
        <v>0.7</v>
      </c>
      <c r="G1995" s="162">
        <v>45566</v>
      </c>
      <c r="H1995" s="131">
        <f t="shared" si="93"/>
        <v>45566</v>
      </c>
      <c r="I1995" s="166">
        <f t="shared" si="94"/>
        <v>210</v>
      </c>
      <c r="J1995">
        <f t="shared" si="95"/>
        <v>2024</v>
      </c>
    </row>
    <row r="1996" spans="1:10">
      <c r="A1996" t="s">
        <v>113</v>
      </c>
      <c r="B1996" t="s">
        <v>1312</v>
      </c>
      <c r="C1996" t="s">
        <v>87</v>
      </c>
      <c r="D1996">
        <v>6425</v>
      </c>
      <c r="E1996" s="130">
        <v>1</v>
      </c>
      <c r="F1996" s="166">
        <v>18.899999999999999</v>
      </c>
      <c r="G1996" s="162">
        <v>45566</v>
      </c>
      <c r="H1996" s="131">
        <f t="shared" si="93"/>
        <v>45566</v>
      </c>
      <c r="I1996" s="166">
        <f t="shared" si="94"/>
        <v>18.899999999999999</v>
      </c>
      <c r="J1996">
        <f t="shared" si="95"/>
        <v>2024</v>
      </c>
    </row>
    <row r="1997" spans="1:10">
      <c r="A1997" t="s">
        <v>383</v>
      </c>
      <c r="B1997" t="s">
        <v>824</v>
      </c>
      <c r="C1997" t="s">
        <v>87</v>
      </c>
      <c r="D1997">
        <v>6422</v>
      </c>
      <c r="E1997" s="130">
        <v>1</v>
      </c>
      <c r="F1997" s="166">
        <v>12.3</v>
      </c>
      <c r="G1997" s="162">
        <v>45566</v>
      </c>
      <c r="H1997" s="131">
        <f t="shared" si="93"/>
        <v>45566</v>
      </c>
      <c r="I1997" s="166">
        <f t="shared" si="94"/>
        <v>12.3</v>
      </c>
      <c r="J1997">
        <f t="shared" si="95"/>
        <v>2024</v>
      </c>
    </row>
    <row r="1998" spans="1:10">
      <c r="A1998" t="s">
        <v>383</v>
      </c>
      <c r="B1998" t="s">
        <v>1625</v>
      </c>
      <c r="C1998" t="s">
        <v>87</v>
      </c>
      <c r="D1998">
        <v>6419</v>
      </c>
      <c r="E1998" s="130">
        <v>1</v>
      </c>
      <c r="F1998" s="166">
        <v>7</v>
      </c>
      <c r="G1998" s="162">
        <v>45566</v>
      </c>
      <c r="H1998" s="131">
        <f t="shared" si="93"/>
        <v>45566</v>
      </c>
      <c r="I1998" s="166">
        <f t="shared" si="94"/>
        <v>7</v>
      </c>
      <c r="J1998">
        <f t="shared" si="95"/>
        <v>2024</v>
      </c>
    </row>
    <row r="1999" spans="1:10">
      <c r="A1999" t="s">
        <v>383</v>
      </c>
      <c r="B1999" t="s">
        <v>849</v>
      </c>
      <c r="C1999" t="s">
        <v>87</v>
      </c>
      <c r="D1999">
        <v>2727</v>
      </c>
      <c r="E1999" s="130">
        <v>10</v>
      </c>
      <c r="F1999" s="166">
        <v>1.9</v>
      </c>
      <c r="G1999" s="162">
        <v>45566</v>
      </c>
      <c r="H1999" s="131">
        <f t="shared" si="93"/>
        <v>45566</v>
      </c>
      <c r="I1999" s="166">
        <f t="shared" si="94"/>
        <v>19</v>
      </c>
      <c r="J1999">
        <f t="shared" si="95"/>
        <v>2024</v>
      </c>
    </row>
    <row r="2000" spans="1:10">
      <c r="A2000" t="s">
        <v>383</v>
      </c>
      <c r="B2000" t="s">
        <v>844</v>
      </c>
      <c r="C2000" t="s">
        <v>87</v>
      </c>
      <c r="D2000">
        <v>6074</v>
      </c>
      <c r="E2000" s="130">
        <v>6</v>
      </c>
      <c r="F2000" s="166">
        <v>4.5999999999999996</v>
      </c>
      <c r="G2000" s="162">
        <v>45566</v>
      </c>
      <c r="H2000" s="131">
        <f t="shared" si="93"/>
        <v>45566</v>
      </c>
      <c r="I2000" s="166">
        <f t="shared" si="94"/>
        <v>27.599999999999998</v>
      </c>
      <c r="J2000">
        <f t="shared" si="95"/>
        <v>2024</v>
      </c>
    </row>
    <row r="2001" spans="1:10">
      <c r="A2001" t="s">
        <v>383</v>
      </c>
      <c r="B2001" t="s">
        <v>829</v>
      </c>
      <c r="C2001" t="s">
        <v>87</v>
      </c>
      <c r="D2001">
        <v>6420</v>
      </c>
      <c r="E2001" s="130">
        <v>3</v>
      </c>
      <c r="F2001" s="166">
        <v>8.6999999999999993</v>
      </c>
      <c r="G2001" s="162">
        <v>45566</v>
      </c>
      <c r="H2001" s="131">
        <f t="shared" si="93"/>
        <v>45566</v>
      </c>
      <c r="I2001" s="166">
        <f t="shared" si="94"/>
        <v>26.099999999999998</v>
      </c>
      <c r="J2001">
        <f t="shared" si="95"/>
        <v>2024</v>
      </c>
    </row>
    <row r="2002" spans="1:10">
      <c r="A2002" t="s">
        <v>383</v>
      </c>
      <c r="B2002" t="s">
        <v>836</v>
      </c>
      <c r="C2002" t="s">
        <v>87</v>
      </c>
      <c r="D2002">
        <v>2728</v>
      </c>
      <c r="E2002" s="130">
        <v>3</v>
      </c>
      <c r="F2002" s="166">
        <v>15.75</v>
      </c>
      <c r="G2002" s="162">
        <v>45566</v>
      </c>
      <c r="H2002" s="131">
        <f t="shared" si="93"/>
        <v>45566</v>
      </c>
      <c r="I2002" s="166">
        <f t="shared" si="94"/>
        <v>47.25</v>
      </c>
      <c r="J2002">
        <f t="shared" si="95"/>
        <v>2024</v>
      </c>
    </row>
    <row r="2003" spans="1:10">
      <c r="A2003" t="s">
        <v>383</v>
      </c>
      <c r="B2003" t="s">
        <v>820</v>
      </c>
      <c r="C2003" t="s">
        <v>87</v>
      </c>
      <c r="D2003">
        <v>1527</v>
      </c>
      <c r="E2003" s="130">
        <v>2</v>
      </c>
      <c r="F2003" s="166">
        <v>12.73</v>
      </c>
      <c r="G2003" s="162">
        <v>45566</v>
      </c>
      <c r="H2003" s="131">
        <f t="shared" si="93"/>
        <v>45566</v>
      </c>
      <c r="I2003" s="166">
        <f t="shared" si="94"/>
        <v>25.46</v>
      </c>
      <c r="J2003">
        <f t="shared" si="95"/>
        <v>2024</v>
      </c>
    </row>
    <row r="2004" spans="1:10">
      <c r="A2004" t="s">
        <v>118</v>
      </c>
      <c r="B2004" t="s">
        <v>262</v>
      </c>
      <c r="C2004" t="s">
        <v>87</v>
      </c>
      <c r="D2004">
        <v>2130</v>
      </c>
      <c r="E2004" s="130">
        <v>0.5</v>
      </c>
      <c r="F2004" s="166">
        <v>95</v>
      </c>
      <c r="G2004" s="162">
        <v>45566</v>
      </c>
      <c r="H2004" s="131">
        <f t="shared" si="93"/>
        <v>45566</v>
      </c>
      <c r="I2004" s="166">
        <f t="shared" si="94"/>
        <v>47.5</v>
      </c>
      <c r="J2004">
        <f t="shared" si="95"/>
        <v>2024</v>
      </c>
    </row>
    <row r="2005" spans="1:10">
      <c r="A2005" t="s">
        <v>350</v>
      </c>
      <c r="B2005" t="s">
        <v>1527</v>
      </c>
      <c r="C2005" t="s">
        <v>87</v>
      </c>
      <c r="D2005">
        <v>2002</v>
      </c>
      <c r="E2005" s="130">
        <v>1</v>
      </c>
      <c r="F2005" s="166">
        <v>8.85</v>
      </c>
      <c r="G2005" s="162">
        <v>45566</v>
      </c>
      <c r="H2005" s="131">
        <f t="shared" si="93"/>
        <v>45566</v>
      </c>
      <c r="I2005" s="166">
        <f t="shared" si="94"/>
        <v>8.85</v>
      </c>
      <c r="J2005">
        <f t="shared" si="95"/>
        <v>2024</v>
      </c>
    </row>
    <row r="2006" spans="1:10">
      <c r="A2006" t="s">
        <v>383</v>
      </c>
      <c r="B2006" t="s">
        <v>838</v>
      </c>
      <c r="C2006" t="s">
        <v>87</v>
      </c>
      <c r="D2006">
        <v>6064</v>
      </c>
      <c r="E2006" s="130">
        <v>9</v>
      </c>
      <c r="F2006" s="166">
        <v>4.33</v>
      </c>
      <c r="G2006" s="162">
        <v>45566</v>
      </c>
      <c r="H2006" s="131">
        <f t="shared" si="93"/>
        <v>45566</v>
      </c>
      <c r="I2006" s="166">
        <f t="shared" si="94"/>
        <v>38.97</v>
      </c>
      <c r="J2006">
        <f t="shared" si="95"/>
        <v>2024</v>
      </c>
    </row>
    <row r="2007" spans="1:10">
      <c r="A2007" t="s">
        <v>383</v>
      </c>
      <c r="B2007" t="s">
        <v>851</v>
      </c>
      <c r="C2007" t="s">
        <v>87</v>
      </c>
      <c r="D2007">
        <v>6630</v>
      </c>
      <c r="E2007" s="130">
        <v>1.9</v>
      </c>
      <c r="F2007" s="166">
        <v>30</v>
      </c>
      <c r="G2007" s="162">
        <v>45566</v>
      </c>
      <c r="H2007" s="131">
        <f t="shared" si="93"/>
        <v>45566</v>
      </c>
      <c r="I2007" s="166">
        <f t="shared" si="94"/>
        <v>57</v>
      </c>
      <c r="J2007">
        <f t="shared" si="95"/>
        <v>2024</v>
      </c>
    </row>
    <row r="2008" spans="1:10">
      <c r="A2008" t="s">
        <v>383</v>
      </c>
      <c r="B2008" t="s">
        <v>840</v>
      </c>
      <c r="C2008" t="s">
        <v>87</v>
      </c>
      <c r="D2008">
        <v>6629</v>
      </c>
      <c r="E2008" s="130">
        <v>5</v>
      </c>
      <c r="F2008" s="166">
        <v>21.2</v>
      </c>
      <c r="G2008" s="162">
        <v>45566</v>
      </c>
      <c r="H2008" s="131">
        <f t="shared" si="93"/>
        <v>45566</v>
      </c>
      <c r="I2008" s="166">
        <f t="shared" si="94"/>
        <v>106</v>
      </c>
      <c r="J2008">
        <f t="shared" si="95"/>
        <v>2024</v>
      </c>
    </row>
    <row r="2009" spans="1:10">
      <c r="A2009" t="s">
        <v>383</v>
      </c>
      <c r="B2009" t="s">
        <v>842</v>
      </c>
      <c r="C2009" t="s">
        <v>87</v>
      </c>
      <c r="D2009">
        <v>6625</v>
      </c>
      <c r="E2009" s="130">
        <v>1</v>
      </c>
      <c r="F2009" s="166">
        <v>33.5</v>
      </c>
      <c r="G2009" s="162">
        <v>45566</v>
      </c>
      <c r="H2009" s="131">
        <f t="shared" si="93"/>
        <v>45566</v>
      </c>
      <c r="I2009" s="166">
        <f t="shared" si="94"/>
        <v>33.5</v>
      </c>
      <c r="J2009">
        <f t="shared" si="95"/>
        <v>2024</v>
      </c>
    </row>
    <row r="2010" spans="1:10">
      <c r="A2010" t="s">
        <v>383</v>
      </c>
      <c r="B2010" t="s">
        <v>1621</v>
      </c>
      <c r="C2010" t="s">
        <v>87</v>
      </c>
      <c r="D2010">
        <v>6626</v>
      </c>
      <c r="E2010" s="130">
        <v>1</v>
      </c>
      <c r="F2010" s="166">
        <v>31</v>
      </c>
      <c r="G2010" s="162">
        <v>45566</v>
      </c>
      <c r="H2010" s="131">
        <f t="shared" si="93"/>
        <v>45566</v>
      </c>
      <c r="I2010" s="166">
        <f t="shared" si="94"/>
        <v>31</v>
      </c>
      <c r="J2010">
        <f t="shared" si="95"/>
        <v>2024</v>
      </c>
    </row>
    <row r="2011" spans="1:10">
      <c r="A2011" t="s">
        <v>383</v>
      </c>
      <c r="B2011" t="s">
        <v>855</v>
      </c>
      <c r="C2011" t="s">
        <v>87</v>
      </c>
      <c r="D2011">
        <v>6628</v>
      </c>
      <c r="E2011" s="130">
        <v>16</v>
      </c>
      <c r="F2011" s="166">
        <v>4.5</v>
      </c>
      <c r="G2011" s="162">
        <v>45566</v>
      </c>
      <c r="H2011" s="131">
        <f t="shared" si="93"/>
        <v>45566</v>
      </c>
      <c r="I2011" s="166">
        <f t="shared" si="94"/>
        <v>72</v>
      </c>
      <c r="J2011">
        <f t="shared" si="95"/>
        <v>2024</v>
      </c>
    </row>
    <row r="2012" spans="1:10">
      <c r="A2012" t="s">
        <v>383</v>
      </c>
      <c r="B2012" t="s">
        <v>473</v>
      </c>
      <c r="C2012" t="s">
        <v>87</v>
      </c>
      <c r="D2012">
        <v>6631</v>
      </c>
      <c r="E2012" s="130">
        <v>0.5</v>
      </c>
      <c r="F2012" s="166">
        <v>14.95</v>
      </c>
      <c r="G2012" s="162">
        <v>45566</v>
      </c>
      <c r="H2012" s="131">
        <f t="shared" si="93"/>
        <v>45566</v>
      </c>
      <c r="I2012" s="166">
        <f t="shared" si="94"/>
        <v>7.4749999999999996</v>
      </c>
      <c r="J2012">
        <f t="shared" si="95"/>
        <v>2024</v>
      </c>
    </row>
    <row r="2013" spans="1:10">
      <c r="A2013" t="s">
        <v>350</v>
      </c>
      <c r="B2013" t="s">
        <v>1434</v>
      </c>
      <c r="C2013" t="s">
        <v>87</v>
      </c>
      <c r="D2013">
        <v>1903</v>
      </c>
      <c r="E2013" s="130">
        <v>1</v>
      </c>
      <c r="F2013" s="166">
        <v>23.03</v>
      </c>
      <c r="G2013" s="162">
        <v>45566</v>
      </c>
      <c r="H2013" s="131">
        <f t="shared" si="93"/>
        <v>45566</v>
      </c>
      <c r="I2013" s="166">
        <f t="shared" si="94"/>
        <v>23.03</v>
      </c>
      <c r="J2013">
        <f t="shared" si="95"/>
        <v>2024</v>
      </c>
    </row>
    <row r="2014" spans="1:10">
      <c r="A2014" t="s">
        <v>350</v>
      </c>
      <c r="B2014" t="s">
        <v>1525</v>
      </c>
      <c r="C2014" t="s">
        <v>87</v>
      </c>
      <c r="D2014">
        <v>2000</v>
      </c>
      <c r="E2014" s="130">
        <v>4</v>
      </c>
      <c r="F2014" s="166">
        <v>24.32</v>
      </c>
      <c r="G2014" s="162">
        <v>45566</v>
      </c>
      <c r="H2014" s="131">
        <f t="shared" si="93"/>
        <v>45566</v>
      </c>
      <c r="I2014" s="166">
        <f t="shared" si="94"/>
        <v>97.28</v>
      </c>
      <c r="J2014">
        <f t="shared" si="95"/>
        <v>2024</v>
      </c>
    </row>
    <row r="2015" spans="1:10">
      <c r="A2015" t="s">
        <v>350</v>
      </c>
      <c r="B2015" t="s">
        <v>1513</v>
      </c>
      <c r="C2015" t="s">
        <v>87</v>
      </c>
      <c r="D2015">
        <v>1988</v>
      </c>
      <c r="E2015" s="130">
        <v>1</v>
      </c>
      <c r="F2015" s="166">
        <v>31.99</v>
      </c>
      <c r="G2015" s="162">
        <v>45566</v>
      </c>
      <c r="H2015" s="131">
        <f t="shared" si="93"/>
        <v>45566</v>
      </c>
      <c r="I2015" s="166">
        <f t="shared" si="94"/>
        <v>31.99</v>
      </c>
      <c r="J2015">
        <f t="shared" si="95"/>
        <v>2024</v>
      </c>
    </row>
    <row r="2016" spans="1:10">
      <c r="A2016" t="s">
        <v>119</v>
      </c>
      <c r="B2016" t="s">
        <v>595</v>
      </c>
      <c r="C2016" t="s">
        <v>87</v>
      </c>
      <c r="D2016">
        <v>1075</v>
      </c>
      <c r="E2016" s="130">
        <v>6</v>
      </c>
      <c r="F2016" s="166">
        <v>1.53</v>
      </c>
      <c r="G2016" s="162">
        <v>45566</v>
      </c>
      <c r="H2016" s="131">
        <f t="shared" si="93"/>
        <v>45566</v>
      </c>
      <c r="I2016" s="166">
        <f t="shared" si="94"/>
        <v>9.18</v>
      </c>
      <c r="J2016">
        <f t="shared" si="95"/>
        <v>2024</v>
      </c>
    </row>
    <row r="2017" spans="1:10">
      <c r="A2017" t="s">
        <v>119</v>
      </c>
      <c r="B2017" t="s">
        <v>562</v>
      </c>
      <c r="C2017" t="s">
        <v>87</v>
      </c>
      <c r="D2017">
        <v>1065</v>
      </c>
      <c r="E2017" s="130">
        <v>6</v>
      </c>
      <c r="F2017" s="166">
        <v>1.9</v>
      </c>
      <c r="G2017" s="162">
        <v>45566</v>
      </c>
      <c r="H2017" s="131">
        <f t="shared" si="93"/>
        <v>45566</v>
      </c>
      <c r="I2017" s="166">
        <f t="shared" si="94"/>
        <v>11.399999999999999</v>
      </c>
      <c r="J2017">
        <f t="shared" si="95"/>
        <v>2024</v>
      </c>
    </row>
    <row r="2018" spans="1:10">
      <c r="A2018" t="s">
        <v>313</v>
      </c>
      <c r="B2018" t="s">
        <v>1143</v>
      </c>
      <c r="C2018" t="s">
        <v>87</v>
      </c>
      <c r="D2018">
        <v>1196</v>
      </c>
      <c r="E2018" s="130">
        <v>2</v>
      </c>
      <c r="F2018" s="166">
        <v>6.6</v>
      </c>
      <c r="G2018" s="162">
        <v>45566</v>
      </c>
      <c r="H2018" s="131">
        <f t="shared" si="93"/>
        <v>45566</v>
      </c>
      <c r="I2018" s="166">
        <f t="shared" si="94"/>
        <v>13.2</v>
      </c>
      <c r="J2018">
        <f t="shared" si="95"/>
        <v>2024</v>
      </c>
    </row>
    <row r="2019" spans="1:10">
      <c r="A2019" t="s">
        <v>350</v>
      </c>
      <c r="B2019" t="s">
        <v>1469</v>
      </c>
      <c r="C2019" t="s">
        <v>87</v>
      </c>
      <c r="D2019">
        <v>1939</v>
      </c>
      <c r="E2019" s="130">
        <v>3</v>
      </c>
      <c r="F2019" s="166">
        <v>40.64</v>
      </c>
      <c r="G2019" s="162">
        <v>45566</v>
      </c>
      <c r="H2019" s="131">
        <f t="shared" si="93"/>
        <v>45566</v>
      </c>
      <c r="I2019" s="166">
        <f t="shared" si="94"/>
        <v>121.92</v>
      </c>
      <c r="J2019">
        <f t="shared" si="95"/>
        <v>2024</v>
      </c>
    </row>
    <row r="2020" spans="1:10">
      <c r="A2020" t="s">
        <v>350</v>
      </c>
      <c r="B2020" t="s">
        <v>1518</v>
      </c>
      <c r="C2020" t="s">
        <v>87</v>
      </c>
      <c r="D2020">
        <v>1993</v>
      </c>
      <c r="E2020" s="130">
        <v>1</v>
      </c>
      <c r="F2020" s="166">
        <v>57.96</v>
      </c>
      <c r="G2020" s="162">
        <v>45566</v>
      </c>
      <c r="H2020" s="131">
        <f t="shared" si="93"/>
        <v>45566</v>
      </c>
      <c r="I2020" s="166">
        <f t="shared" si="94"/>
        <v>57.96</v>
      </c>
      <c r="J2020">
        <f t="shared" si="95"/>
        <v>2024</v>
      </c>
    </row>
    <row r="2021" spans="1:10">
      <c r="A2021" t="s">
        <v>392</v>
      </c>
      <c r="B2021" t="s">
        <v>425</v>
      </c>
      <c r="C2021" t="s">
        <v>87</v>
      </c>
      <c r="D2021">
        <v>1033</v>
      </c>
      <c r="E2021" s="130">
        <v>4</v>
      </c>
      <c r="F2021" s="166">
        <v>16.93</v>
      </c>
      <c r="G2021" s="162">
        <v>45566</v>
      </c>
      <c r="H2021" s="131">
        <f t="shared" si="93"/>
        <v>45566</v>
      </c>
      <c r="I2021" s="166">
        <f t="shared" si="94"/>
        <v>67.72</v>
      </c>
      <c r="J2021">
        <f t="shared" si="95"/>
        <v>2024</v>
      </c>
    </row>
    <row r="2022" spans="1:10">
      <c r="A2022" t="s">
        <v>1565</v>
      </c>
      <c r="B2022" t="s">
        <v>1586</v>
      </c>
      <c r="C2022" t="s">
        <v>87</v>
      </c>
      <c r="D2022">
        <v>2054</v>
      </c>
      <c r="E2022" s="130">
        <v>1</v>
      </c>
      <c r="F2022" s="166">
        <v>32.54</v>
      </c>
      <c r="G2022" s="162">
        <v>45566</v>
      </c>
      <c r="H2022" s="131">
        <f t="shared" si="93"/>
        <v>45566</v>
      </c>
      <c r="I2022" s="166">
        <f t="shared" si="94"/>
        <v>32.54</v>
      </c>
      <c r="J2022">
        <f t="shared" si="95"/>
        <v>2024</v>
      </c>
    </row>
    <row r="2023" spans="1:10">
      <c r="A2023" t="s">
        <v>1565</v>
      </c>
      <c r="B2023" t="s">
        <v>1576</v>
      </c>
      <c r="C2023" t="s">
        <v>87</v>
      </c>
      <c r="D2023">
        <v>6531</v>
      </c>
      <c r="E2023" s="130">
        <v>1</v>
      </c>
      <c r="F2023" s="166">
        <v>33.11</v>
      </c>
      <c r="G2023" s="162">
        <v>45566</v>
      </c>
      <c r="H2023" s="131">
        <f t="shared" si="93"/>
        <v>45566</v>
      </c>
      <c r="I2023" s="166">
        <f t="shared" si="94"/>
        <v>33.11</v>
      </c>
      <c r="J2023">
        <f t="shared" si="95"/>
        <v>2024</v>
      </c>
    </row>
    <row r="2024" spans="1:10">
      <c r="A2024" t="s">
        <v>1565</v>
      </c>
      <c r="B2024" t="s">
        <v>1571</v>
      </c>
      <c r="C2024" t="s">
        <v>87</v>
      </c>
      <c r="D2024">
        <v>6529</v>
      </c>
      <c r="E2024" s="130">
        <v>1</v>
      </c>
      <c r="F2024" s="166">
        <v>33.11</v>
      </c>
      <c r="G2024" s="162">
        <v>45566</v>
      </c>
      <c r="H2024" s="131">
        <f t="shared" si="93"/>
        <v>45566</v>
      </c>
      <c r="I2024" s="166">
        <f t="shared" si="94"/>
        <v>33.11</v>
      </c>
      <c r="J2024">
        <f t="shared" si="95"/>
        <v>2024</v>
      </c>
    </row>
    <row r="2025" spans="1:10">
      <c r="A2025" t="s">
        <v>1565</v>
      </c>
      <c r="B2025" t="s">
        <v>1658</v>
      </c>
      <c r="C2025" t="s">
        <v>87</v>
      </c>
      <c r="D2025">
        <v>6566</v>
      </c>
      <c r="E2025" s="130">
        <v>1</v>
      </c>
      <c r="F2025" s="166">
        <v>35.08</v>
      </c>
      <c r="G2025" s="162">
        <v>45566</v>
      </c>
      <c r="H2025" s="131">
        <f t="shared" si="93"/>
        <v>45566</v>
      </c>
      <c r="I2025" s="166">
        <f t="shared" si="94"/>
        <v>35.08</v>
      </c>
      <c r="J2025">
        <f t="shared" si="95"/>
        <v>2024</v>
      </c>
    </row>
    <row r="2026" spans="1:10">
      <c r="A2026" t="s">
        <v>1565</v>
      </c>
      <c r="B2026" t="s">
        <v>1573</v>
      </c>
      <c r="C2026" t="s">
        <v>87</v>
      </c>
      <c r="D2026">
        <v>6532</v>
      </c>
      <c r="E2026" s="130">
        <v>1</v>
      </c>
      <c r="F2026" s="166">
        <v>28.18</v>
      </c>
      <c r="G2026" s="162">
        <v>45566</v>
      </c>
      <c r="H2026" s="131">
        <f t="shared" si="93"/>
        <v>45566</v>
      </c>
      <c r="I2026" s="166">
        <f t="shared" si="94"/>
        <v>28.18</v>
      </c>
      <c r="J2026">
        <f t="shared" si="95"/>
        <v>2024</v>
      </c>
    </row>
    <row r="2027" spans="1:10">
      <c r="A2027" t="s">
        <v>1565</v>
      </c>
      <c r="B2027" t="s">
        <v>1660</v>
      </c>
      <c r="C2027" t="s">
        <v>87</v>
      </c>
      <c r="D2027">
        <v>6565</v>
      </c>
      <c r="E2027" s="130">
        <v>1</v>
      </c>
      <c r="F2027" s="166">
        <v>28.18</v>
      </c>
      <c r="G2027" s="162">
        <v>45566</v>
      </c>
      <c r="H2027" s="131">
        <f t="shared" si="93"/>
        <v>45566</v>
      </c>
      <c r="I2027" s="166">
        <f t="shared" si="94"/>
        <v>28.18</v>
      </c>
      <c r="J2027">
        <f t="shared" si="95"/>
        <v>2024</v>
      </c>
    </row>
    <row r="2028" spans="1:10">
      <c r="A2028" t="s">
        <v>1565</v>
      </c>
      <c r="B2028" t="s">
        <v>1582</v>
      </c>
      <c r="C2028" t="s">
        <v>87</v>
      </c>
      <c r="D2028">
        <v>2049</v>
      </c>
      <c r="E2028" s="130">
        <v>1</v>
      </c>
      <c r="F2028" s="166">
        <v>33.700000000000003</v>
      </c>
      <c r="G2028" s="162">
        <v>45566</v>
      </c>
      <c r="H2028" s="131">
        <f t="shared" si="93"/>
        <v>45566</v>
      </c>
      <c r="I2028" s="166">
        <f t="shared" si="94"/>
        <v>33.700000000000003</v>
      </c>
      <c r="J2028">
        <f t="shared" si="95"/>
        <v>2024</v>
      </c>
    </row>
    <row r="2029" spans="1:10">
      <c r="A2029" t="s">
        <v>1565</v>
      </c>
      <c r="B2029" t="s">
        <v>1587</v>
      </c>
      <c r="C2029" t="s">
        <v>87</v>
      </c>
      <c r="D2029">
        <v>2055</v>
      </c>
      <c r="E2029" s="130">
        <v>1</v>
      </c>
      <c r="F2029" s="166">
        <v>31.3</v>
      </c>
      <c r="G2029" s="162">
        <v>45566</v>
      </c>
      <c r="H2029" s="131">
        <f t="shared" si="93"/>
        <v>45566</v>
      </c>
      <c r="I2029" s="166">
        <f t="shared" si="94"/>
        <v>31.3</v>
      </c>
      <c r="J2029">
        <f t="shared" si="95"/>
        <v>2024</v>
      </c>
    </row>
    <row r="2030" spans="1:10">
      <c r="A2030" t="s">
        <v>119</v>
      </c>
      <c r="B2030" t="s">
        <v>500</v>
      </c>
      <c r="C2030" t="s">
        <v>87</v>
      </c>
      <c r="D2030">
        <v>1334</v>
      </c>
      <c r="E2030" s="130">
        <v>1</v>
      </c>
      <c r="F2030" s="166">
        <v>34.5</v>
      </c>
      <c r="G2030" s="162">
        <v>45566</v>
      </c>
      <c r="H2030" s="131">
        <f t="shared" si="93"/>
        <v>45566</v>
      </c>
      <c r="I2030" s="166">
        <f t="shared" si="94"/>
        <v>34.5</v>
      </c>
      <c r="J2030">
        <f t="shared" si="95"/>
        <v>2024</v>
      </c>
    </row>
    <row r="2031" spans="1:10">
      <c r="A2031" t="s">
        <v>119</v>
      </c>
      <c r="B2031" t="s">
        <v>631</v>
      </c>
      <c r="C2031" t="s">
        <v>87</v>
      </c>
      <c r="D2031">
        <v>1368</v>
      </c>
      <c r="E2031" s="130">
        <v>1</v>
      </c>
      <c r="F2031" s="166">
        <v>44.83</v>
      </c>
      <c r="G2031" s="162">
        <v>45566</v>
      </c>
      <c r="H2031" s="131">
        <f t="shared" si="93"/>
        <v>45566</v>
      </c>
      <c r="I2031" s="166">
        <f t="shared" si="94"/>
        <v>44.83</v>
      </c>
      <c r="J2031">
        <f t="shared" si="95"/>
        <v>2024</v>
      </c>
    </row>
    <row r="2032" spans="1:10">
      <c r="A2032" t="s">
        <v>268</v>
      </c>
      <c r="B2032" t="s">
        <v>991</v>
      </c>
      <c r="C2032" t="s">
        <v>87</v>
      </c>
      <c r="D2032">
        <v>6633</v>
      </c>
      <c r="E2032" s="130">
        <v>16</v>
      </c>
      <c r="F2032" s="166">
        <v>7.86</v>
      </c>
      <c r="G2032" s="162">
        <v>45566</v>
      </c>
      <c r="H2032" s="131">
        <f t="shared" si="93"/>
        <v>45566</v>
      </c>
      <c r="I2032" s="166">
        <f t="shared" si="94"/>
        <v>125.76</v>
      </c>
      <c r="J2032">
        <f t="shared" si="95"/>
        <v>2024</v>
      </c>
    </row>
    <row r="2033" spans="1:10">
      <c r="A2033" t="s">
        <v>268</v>
      </c>
      <c r="B2033" t="s">
        <v>995</v>
      </c>
      <c r="C2033" t="s">
        <v>87</v>
      </c>
      <c r="D2033">
        <v>6632</v>
      </c>
      <c r="E2033" s="130">
        <v>8</v>
      </c>
      <c r="F2033" s="166">
        <v>10.11</v>
      </c>
      <c r="G2033" s="162">
        <v>45566</v>
      </c>
      <c r="H2033" s="131">
        <f t="shared" si="93"/>
        <v>45566</v>
      </c>
      <c r="I2033" s="166">
        <f t="shared" si="94"/>
        <v>80.88</v>
      </c>
      <c r="J2033">
        <f t="shared" si="95"/>
        <v>2024</v>
      </c>
    </row>
    <row r="2034" spans="1:10">
      <c r="A2034" t="s">
        <v>120</v>
      </c>
      <c r="B2034" t="s">
        <v>1405</v>
      </c>
      <c r="C2034" t="s">
        <v>87</v>
      </c>
      <c r="D2034">
        <v>1875</v>
      </c>
      <c r="E2034" s="130">
        <v>12</v>
      </c>
      <c r="F2034" s="166">
        <v>28.75</v>
      </c>
      <c r="G2034" s="162">
        <v>45566</v>
      </c>
      <c r="H2034" s="131">
        <f t="shared" si="93"/>
        <v>45566</v>
      </c>
      <c r="I2034" s="166">
        <f t="shared" si="94"/>
        <v>345</v>
      </c>
      <c r="J2034">
        <f t="shared" si="95"/>
        <v>2024</v>
      </c>
    </row>
    <row r="2035" spans="1:10">
      <c r="A2035" t="s">
        <v>120</v>
      </c>
      <c r="B2035" t="s">
        <v>1412</v>
      </c>
      <c r="C2035" t="s">
        <v>87</v>
      </c>
      <c r="D2035">
        <v>1882</v>
      </c>
      <c r="E2035" s="130">
        <v>3</v>
      </c>
      <c r="F2035" s="166">
        <v>10.78</v>
      </c>
      <c r="G2035" s="162">
        <v>45566</v>
      </c>
      <c r="H2035" s="131">
        <f t="shared" si="93"/>
        <v>45566</v>
      </c>
      <c r="I2035" s="166">
        <f t="shared" si="94"/>
        <v>32.339999999999996</v>
      </c>
      <c r="J2035">
        <f t="shared" si="95"/>
        <v>2024</v>
      </c>
    </row>
    <row r="2036" spans="1:10">
      <c r="A2036" t="s">
        <v>120</v>
      </c>
      <c r="B2036" t="s">
        <v>1411</v>
      </c>
      <c r="C2036" t="s">
        <v>87</v>
      </c>
      <c r="D2036">
        <v>1880</v>
      </c>
      <c r="E2036" s="130">
        <v>2</v>
      </c>
      <c r="F2036" s="166">
        <v>71.45</v>
      </c>
      <c r="G2036" s="162">
        <v>45566</v>
      </c>
      <c r="H2036" s="131">
        <f t="shared" si="93"/>
        <v>45566</v>
      </c>
      <c r="I2036" s="166">
        <f t="shared" si="94"/>
        <v>142.9</v>
      </c>
      <c r="J2036">
        <f t="shared" si="95"/>
        <v>2024</v>
      </c>
    </row>
    <row r="2037" spans="1:10">
      <c r="A2037" t="s">
        <v>120</v>
      </c>
      <c r="B2037" t="s">
        <v>1417</v>
      </c>
      <c r="C2037" t="s">
        <v>87</v>
      </c>
      <c r="D2037">
        <v>1886</v>
      </c>
      <c r="E2037" s="130">
        <v>10</v>
      </c>
      <c r="F2037" s="166">
        <v>10.51</v>
      </c>
      <c r="G2037" s="162">
        <v>45566</v>
      </c>
      <c r="H2037" s="131">
        <f t="shared" si="93"/>
        <v>45566</v>
      </c>
      <c r="I2037" s="166">
        <f t="shared" si="94"/>
        <v>105.1</v>
      </c>
      <c r="J2037">
        <f t="shared" si="95"/>
        <v>2024</v>
      </c>
    </row>
    <row r="2038" spans="1:10">
      <c r="A2038" t="s">
        <v>120</v>
      </c>
      <c r="B2038" t="s">
        <v>1409</v>
      </c>
      <c r="C2038" t="s">
        <v>87</v>
      </c>
      <c r="D2038">
        <v>1878</v>
      </c>
      <c r="E2038" s="130">
        <v>6</v>
      </c>
      <c r="F2038" s="166">
        <v>31</v>
      </c>
      <c r="G2038" s="162">
        <v>45566</v>
      </c>
      <c r="H2038" s="131">
        <f t="shared" si="93"/>
        <v>45566</v>
      </c>
      <c r="I2038" s="166">
        <f t="shared" si="94"/>
        <v>186</v>
      </c>
      <c r="J2038">
        <f t="shared" si="95"/>
        <v>2024</v>
      </c>
    </row>
    <row r="2039" spans="1:10">
      <c r="A2039" t="s">
        <v>119</v>
      </c>
      <c r="B2039" t="s">
        <v>633</v>
      </c>
      <c r="C2039" t="s">
        <v>87</v>
      </c>
      <c r="D2039">
        <v>6638</v>
      </c>
      <c r="E2039" s="130">
        <v>1</v>
      </c>
      <c r="F2039" s="166">
        <v>30.76</v>
      </c>
      <c r="G2039" s="162">
        <v>45566</v>
      </c>
      <c r="H2039" s="131">
        <f t="shared" si="93"/>
        <v>45566</v>
      </c>
      <c r="I2039" s="166">
        <f t="shared" si="94"/>
        <v>30.76</v>
      </c>
      <c r="J2039">
        <f t="shared" si="95"/>
        <v>2024</v>
      </c>
    </row>
    <row r="2040" spans="1:10">
      <c r="A2040" t="s">
        <v>119</v>
      </c>
      <c r="B2040" t="s">
        <v>553</v>
      </c>
      <c r="C2040" t="s">
        <v>87</v>
      </c>
      <c r="D2040">
        <v>1342</v>
      </c>
      <c r="E2040" s="130">
        <v>1</v>
      </c>
      <c r="F2040" s="166">
        <v>69.819999999999993</v>
      </c>
      <c r="G2040" s="162">
        <v>45566</v>
      </c>
      <c r="H2040" s="131">
        <f t="shared" si="93"/>
        <v>45566</v>
      </c>
      <c r="I2040" s="166">
        <f t="shared" si="94"/>
        <v>69.819999999999993</v>
      </c>
      <c r="J2040">
        <f t="shared" si="95"/>
        <v>2024</v>
      </c>
    </row>
    <row r="2041" spans="1:10">
      <c r="A2041" t="s">
        <v>119</v>
      </c>
      <c r="B2041" t="s">
        <v>563</v>
      </c>
      <c r="C2041" t="s">
        <v>87</v>
      </c>
      <c r="D2041">
        <v>1345</v>
      </c>
      <c r="E2041" s="130">
        <v>1</v>
      </c>
      <c r="F2041" s="166">
        <v>67.430000000000007</v>
      </c>
      <c r="G2041" s="162">
        <v>45566</v>
      </c>
      <c r="H2041" s="131">
        <f t="shared" si="93"/>
        <v>45566</v>
      </c>
      <c r="I2041" s="166">
        <f t="shared" si="94"/>
        <v>67.430000000000007</v>
      </c>
      <c r="J2041">
        <f t="shared" si="95"/>
        <v>2024</v>
      </c>
    </row>
    <row r="2042" spans="1:10">
      <c r="A2042" t="s">
        <v>119</v>
      </c>
      <c r="B2042" t="s">
        <v>574</v>
      </c>
      <c r="C2042" t="s">
        <v>87</v>
      </c>
      <c r="D2042">
        <v>1351</v>
      </c>
      <c r="E2042" s="130">
        <v>1</v>
      </c>
      <c r="F2042" s="166">
        <v>75.64</v>
      </c>
      <c r="G2042" s="162">
        <v>45566</v>
      </c>
      <c r="H2042" s="131">
        <f t="shared" si="93"/>
        <v>45566</v>
      </c>
      <c r="I2042" s="166">
        <f t="shared" si="94"/>
        <v>75.64</v>
      </c>
      <c r="J2042">
        <f t="shared" si="95"/>
        <v>2024</v>
      </c>
    </row>
    <row r="2043" spans="1:10">
      <c r="A2043" t="s">
        <v>119</v>
      </c>
      <c r="B2043" t="s">
        <v>489</v>
      </c>
      <c r="C2043" t="s">
        <v>87</v>
      </c>
      <c r="D2043">
        <v>1325</v>
      </c>
      <c r="E2043" s="130">
        <v>2</v>
      </c>
      <c r="F2043" s="166">
        <v>16.5</v>
      </c>
      <c r="G2043" s="162">
        <v>45566</v>
      </c>
      <c r="H2043" s="131">
        <f t="shared" si="93"/>
        <v>45566</v>
      </c>
      <c r="I2043" s="166">
        <f t="shared" si="94"/>
        <v>33</v>
      </c>
      <c r="J2043">
        <f t="shared" si="95"/>
        <v>2024</v>
      </c>
    </row>
    <row r="2044" spans="1:10">
      <c r="A2044" t="s">
        <v>119</v>
      </c>
      <c r="B2044" t="s">
        <v>130</v>
      </c>
      <c r="C2044" t="s">
        <v>87</v>
      </c>
      <c r="D2044">
        <v>1329</v>
      </c>
      <c r="E2044" s="130">
        <v>2</v>
      </c>
      <c r="F2044" s="166">
        <v>16.5</v>
      </c>
      <c r="G2044" s="162">
        <v>45566</v>
      </c>
      <c r="H2044" s="131">
        <f t="shared" si="93"/>
        <v>45566</v>
      </c>
      <c r="I2044" s="166">
        <f t="shared" si="94"/>
        <v>33</v>
      </c>
      <c r="J2044">
        <f t="shared" si="95"/>
        <v>2024</v>
      </c>
    </row>
    <row r="2045" spans="1:10">
      <c r="A2045" t="s">
        <v>119</v>
      </c>
      <c r="B2045" t="s">
        <v>568</v>
      </c>
      <c r="C2045" t="s">
        <v>87</v>
      </c>
      <c r="D2045">
        <v>1348</v>
      </c>
      <c r="E2045" s="130">
        <v>1</v>
      </c>
      <c r="F2045" s="166">
        <v>34.89</v>
      </c>
      <c r="G2045" s="162">
        <v>45566</v>
      </c>
      <c r="H2045" s="131">
        <f t="shared" si="93"/>
        <v>45566</v>
      </c>
      <c r="I2045" s="166">
        <f t="shared" si="94"/>
        <v>34.89</v>
      </c>
      <c r="J2045">
        <f t="shared" si="95"/>
        <v>2024</v>
      </c>
    </row>
    <row r="2046" spans="1:10">
      <c r="A2046" t="s">
        <v>119</v>
      </c>
      <c r="B2046" t="s">
        <v>476</v>
      </c>
      <c r="C2046" t="s">
        <v>87</v>
      </c>
      <c r="D2046">
        <v>1349</v>
      </c>
      <c r="E2046" s="130">
        <v>3</v>
      </c>
      <c r="F2046" s="166">
        <v>55.41</v>
      </c>
      <c r="G2046" s="162">
        <v>45566</v>
      </c>
      <c r="H2046" s="131">
        <f t="shared" si="93"/>
        <v>45566</v>
      </c>
      <c r="I2046" s="166">
        <f t="shared" si="94"/>
        <v>166.23</v>
      </c>
      <c r="J2046">
        <f t="shared" si="95"/>
        <v>2024</v>
      </c>
    </row>
    <row r="2047" spans="1:10">
      <c r="A2047" t="s">
        <v>119</v>
      </c>
      <c r="B2047" t="s">
        <v>630</v>
      </c>
      <c r="C2047" t="s">
        <v>87</v>
      </c>
      <c r="D2047">
        <v>1367</v>
      </c>
      <c r="E2047" s="130">
        <v>1</v>
      </c>
      <c r="F2047" s="166">
        <v>21.3</v>
      </c>
      <c r="G2047" s="162">
        <v>45566</v>
      </c>
      <c r="H2047" s="131">
        <f t="shared" si="93"/>
        <v>45566</v>
      </c>
      <c r="I2047" s="166">
        <f t="shared" si="94"/>
        <v>21.3</v>
      </c>
      <c r="J2047">
        <f t="shared" si="95"/>
        <v>2024</v>
      </c>
    </row>
    <row r="2048" spans="1:10">
      <c r="A2048" t="s">
        <v>119</v>
      </c>
      <c r="B2048" t="s">
        <v>560</v>
      </c>
      <c r="C2048" t="s">
        <v>87</v>
      </c>
      <c r="D2048">
        <v>1343</v>
      </c>
      <c r="E2048" s="130">
        <v>1</v>
      </c>
      <c r="F2048" s="166">
        <v>25.37</v>
      </c>
      <c r="G2048" s="162">
        <v>45566</v>
      </c>
      <c r="H2048" s="131">
        <f t="shared" si="93"/>
        <v>45566</v>
      </c>
      <c r="I2048" s="166">
        <f t="shared" si="94"/>
        <v>25.37</v>
      </c>
      <c r="J2048">
        <f t="shared" si="95"/>
        <v>2024</v>
      </c>
    </row>
    <row r="2049" spans="1:10">
      <c r="A2049" t="s">
        <v>268</v>
      </c>
      <c r="B2049" t="s">
        <v>996</v>
      </c>
      <c r="C2049" t="s">
        <v>87</v>
      </c>
      <c r="D2049">
        <v>6636</v>
      </c>
      <c r="E2049" s="130">
        <v>12</v>
      </c>
      <c r="F2049" s="166">
        <v>7.48</v>
      </c>
      <c r="G2049" s="162">
        <v>45566</v>
      </c>
      <c r="H2049" s="131">
        <f t="shared" si="93"/>
        <v>45566</v>
      </c>
      <c r="I2049" s="166">
        <f t="shared" si="94"/>
        <v>89.76</v>
      </c>
      <c r="J2049">
        <f t="shared" si="95"/>
        <v>2024</v>
      </c>
    </row>
    <row r="2050" spans="1:10">
      <c r="A2050" t="s">
        <v>268</v>
      </c>
      <c r="B2050" t="s">
        <v>997</v>
      </c>
      <c r="C2050" t="s">
        <v>87</v>
      </c>
      <c r="D2050">
        <v>6637</v>
      </c>
      <c r="E2050" s="130">
        <v>12</v>
      </c>
      <c r="F2050" s="166">
        <v>7.48</v>
      </c>
      <c r="G2050" s="162">
        <v>45566</v>
      </c>
      <c r="H2050" s="131">
        <f t="shared" ref="H2050:H2113" si="96">DATE(YEAR(G2050),MONTH(G2050),1)</f>
        <v>45566</v>
      </c>
      <c r="I2050" s="166">
        <f t="shared" ref="I2050:I2113" si="97">E2050*F2050</f>
        <v>89.76</v>
      </c>
      <c r="J2050">
        <f t="shared" ref="J2050:J2113" si="98">YEAR(G2050)</f>
        <v>2024</v>
      </c>
    </row>
    <row r="2051" spans="1:10">
      <c r="A2051" t="s">
        <v>313</v>
      </c>
      <c r="B2051" t="s">
        <v>1072</v>
      </c>
      <c r="C2051" t="s">
        <v>87</v>
      </c>
      <c r="D2051">
        <v>1134</v>
      </c>
      <c r="E2051" s="130">
        <v>13</v>
      </c>
      <c r="F2051" s="166">
        <v>7.09</v>
      </c>
      <c r="G2051" s="162">
        <v>45566</v>
      </c>
      <c r="H2051" s="131">
        <f t="shared" si="96"/>
        <v>45566</v>
      </c>
      <c r="I2051" s="166">
        <f t="shared" si="97"/>
        <v>92.17</v>
      </c>
      <c r="J2051">
        <f t="shared" si="98"/>
        <v>2024</v>
      </c>
    </row>
    <row r="2052" spans="1:10">
      <c r="A2052" t="s">
        <v>313</v>
      </c>
      <c r="B2052" t="s">
        <v>1070</v>
      </c>
      <c r="C2052" t="s">
        <v>87</v>
      </c>
      <c r="D2052">
        <v>1132</v>
      </c>
      <c r="E2052" s="130">
        <v>6</v>
      </c>
      <c r="F2052" s="166">
        <v>17.89</v>
      </c>
      <c r="G2052" s="162">
        <v>45566</v>
      </c>
      <c r="H2052" s="131">
        <f t="shared" si="96"/>
        <v>45566</v>
      </c>
      <c r="I2052" s="166">
        <f t="shared" si="97"/>
        <v>107.34</v>
      </c>
      <c r="J2052">
        <f t="shared" si="98"/>
        <v>2024</v>
      </c>
    </row>
    <row r="2053" spans="1:10">
      <c r="A2053" t="s">
        <v>389</v>
      </c>
      <c r="B2053" t="s">
        <v>1337</v>
      </c>
      <c r="C2053" t="s">
        <v>87</v>
      </c>
      <c r="D2053">
        <v>6080</v>
      </c>
      <c r="E2053" s="130">
        <v>10</v>
      </c>
      <c r="F2053" s="166">
        <v>25.35</v>
      </c>
      <c r="G2053" s="162">
        <v>45566</v>
      </c>
      <c r="H2053" s="131">
        <f t="shared" si="96"/>
        <v>45566</v>
      </c>
      <c r="I2053" s="166">
        <f t="shared" si="97"/>
        <v>253.5</v>
      </c>
      <c r="J2053">
        <f t="shared" si="98"/>
        <v>2024</v>
      </c>
    </row>
    <row r="2054" spans="1:10">
      <c r="A2054" t="s">
        <v>389</v>
      </c>
      <c r="B2054" t="s">
        <v>1338</v>
      </c>
      <c r="C2054" t="s">
        <v>87</v>
      </c>
      <c r="D2054">
        <v>6081</v>
      </c>
      <c r="E2054" s="130">
        <v>5</v>
      </c>
      <c r="F2054" s="166">
        <v>18.86</v>
      </c>
      <c r="G2054" s="162">
        <v>45566</v>
      </c>
      <c r="H2054" s="131">
        <f t="shared" si="96"/>
        <v>45566</v>
      </c>
      <c r="I2054" s="166">
        <f t="shared" si="97"/>
        <v>94.3</v>
      </c>
      <c r="J2054">
        <f t="shared" si="98"/>
        <v>2024</v>
      </c>
    </row>
    <row r="2055" spans="1:10">
      <c r="A2055" t="s">
        <v>120</v>
      </c>
      <c r="B2055" t="s">
        <v>1656</v>
      </c>
      <c r="C2055" t="s">
        <v>87</v>
      </c>
      <c r="D2055">
        <v>6539</v>
      </c>
      <c r="E2055" s="130">
        <v>4</v>
      </c>
      <c r="F2055" s="166">
        <v>3.08</v>
      </c>
      <c r="G2055" s="162">
        <v>45566</v>
      </c>
      <c r="H2055" s="131">
        <f t="shared" si="96"/>
        <v>45566</v>
      </c>
      <c r="I2055" s="166">
        <f t="shared" si="97"/>
        <v>12.32</v>
      </c>
      <c r="J2055">
        <f t="shared" si="98"/>
        <v>2024</v>
      </c>
    </row>
    <row r="2056" spans="1:10">
      <c r="A2056" t="s">
        <v>120</v>
      </c>
      <c r="B2056" t="s">
        <v>349</v>
      </c>
      <c r="C2056" t="s">
        <v>87</v>
      </c>
      <c r="D2056">
        <v>1895</v>
      </c>
      <c r="E2056" s="130">
        <v>1</v>
      </c>
      <c r="F2056" s="166">
        <v>31.3</v>
      </c>
      <c r="G2056" s="162">
        <v>45566</v>
      </c>
      <c r="H2056" s="131">
        <f t="shared" si="96"/>
        <v>45566</v>
      </c>
      <c r="I2056" s="166">
        <f t="shared" si="97"/>
        <v>31.3</v>
      </c>
      <c r="J2056">
        <f t="shared" si="98"/>
        <v>2024</v>
      </c>
    </row>
    <row r="2057" spans="1:10">
      <c r="A2057" t="s">
        <v>397</v>
      </c>
      <c r="B2057" t="s">
        <v>811</v>
      </c>
      <c r="C2057" t="s">
        <v>87</v>
      </c>
      <c r="D2057">
        <v>1523</v>
      </c>
      <c r="E2057" s="130">
        <v>2</v>
      </c>
      <c r="F2057" s="166">
        <v>65.19</v>
      </c>
      <c r="G2057" s="162">
        <v>45566</v>
      </c>
      <c r="H2057" s="131">
        <f t="shared" si="96"/>
        <v>45566</v>
      </c>
      <c r="I2057" s="166">
        <f t="shared" si="97"/>
        <v>130.38</v>
      </c>
      <c r="J2057">
        <f t="shared" si="98"/>
        <v>2024</v>
      </c>
    </row>
    <row r="2058" spans="1:10">
      <c r="A2058" t="s">
        <v>397</v>
      </c>
      <c r="B2058" t="s">
        <v>813</v>
      </c>
      <c r="C2058" t="s">
        <v>87</v>
      </c>
      <c r="D2058">
        <v>1525</v>
      </c>
      <c r="E2058" s="130">
        <v>2.5</v>
      </c>
      <c r="F2058" s="166">
        <v>65.19</v>
      </c>
      <c r="G2058" s="162">
        <v>45566</v>
      </c>
      <c r="H2058" s="131">
        <f t="shared" si="96"/>
        <v>45566</v>
      </c>
      <c r="I2058" s="166">
        <f t="shared" si="97"/>
        <v>162.97499999999999</v>
      </c>
      <c r="J2058">
        <f t="shared" si="98"/>
        <v>2024</v>
      </c>
    </row>
    <row r="2059" spans="1:10">
      <c r="A2059" t="s">
        <v>397</v>
      </c>
      <c r="B2059" t="s">
        <v>815</v>
      </c>
      <c r="C2059" t="s">
        <v>87</v>
      </c>
      <c r="D2059">
        <v>6535</v>
      </c>
      <c r="E2059" s="130">
        <v>2</v>
      </c>
      <c r="F2059" s="166">
        <v>65.19</v>
      </c>
      <c r="G2059" s="162">
        <v>45566</v>
      </c>
      <c r="H2059" s="131">
        <f t="shared" si="96"/>
        <v>45566</v>
      </c>
      <c r="I2059" s="166">
        <f t="shared" si="97"/>
        <v>130.38</v>
      </c>
      <c r="J2059">
        <f t="shared" si="98"/>
        <v>2024</v>
      </c>
    </row>
    <row r="2060" spans="1:10">
      <c r="A2060" t="s">
        <v>397</v>
      </c>
      <c r="B2060" t="s">
        <v>812</v>
      </c>
      <c r="C2060" t="s">
        <v>87</v>
      </c>
      <c r="D2060">
        <v>1524</v>
      </c>
      <c r="E2060" s="130">
        <v>3</v>
      </c>
      <c r="F2060" s="166">
        <v>65.19</v>
      </c>
      <c r="G2060" s="162">
        <v>45566</v>
      </c>
      <c r="H2060" s="131">
        <f t="shared" si="96"/>
        <v>45566</v>
      </c>
      <c r="I2060" s="166">
        <f t="shared" si="97"/>
        <v>195.57</v>
      </c>
      <c r="J2060">
        <f t="shared" si="98"/>
        <v>2024</v>
      </c>
    </row>
    <row r="2061" spans="1:10">
      <c r="A2061" t="s">
        <v>119</v>
      </c>
      <c r="B2061" t="s">
        <v>163</v>
      </c>
      <c r="C2061" t="s">
        <v>87</v>
      </c>
      <c r="D2061">
        <v>3632</v>
      </c>
      <c r="E2061" s="130">
        <v>2</v>
      </c>
      <c r="F2061" s="166">
        <v>16.8</v>
      </c>
      <c r="G2061" s="162">
        <v>45597</v>
      </c>
      <c r="H2061" s="131">
        <f t="shared" si="96"/>
        <v>45597</v>
      </c>
      <c r="I2061" s="166">
        <f t="shared" si="97"/>
        <v>33.6</v>
      </c>
      <c r="J2061">
        <f t="shared" si="98"/>
        <v>2024</v>
      </c>
    </row>
    <row r="2062" spans="1:10">
      <c r="A2062" t="s">
        <v>119</v>
      </c>
      <c r="B2062" t="s">
        <v>604</v>
      </c>
      <c r="C2062" t="s">
        <v>87</v>
      </c>
      <c r="D2062">
        <v>1070</v>
      </c>
      <c r="E2062" s="130">
        <v>2</v>
      </c>
      <c r="F2062" s="166">
        <v>24.99</v>
      </c>
      <c r="G2062" s="162">
        <v>45597</v>
      </c>
      <c r="H2062" s="131">
        <f t="shared" si="96"/>
        <v>45597</v>
      </c>
      <c r="I2062" s="166">
        <f t="shared" si="97"/>
        <v>49.98</v>
      </c>
      <c r="J2062">
        <f t="shared" si="98"/>
        <v>2024</v>
      </c>
    </row>
    <row r="2063" spans="1:10">
      <c r="A2063" t="s">
        <v>119</v>
      </c>
      <c r="B2063" t="s">
        <v>539</v>
      </c>
      <c r="C2063" t="s">
        <v>87</v>
      </c>
      <c r="D2063">
        <v>2079</v>
      </c>
      <c r="E2063" s="130">
        <v>1</v>
      </c>
      <c r="F2063" s="166">
        <v>4.3600000000000003</v>
      </c>
      <c r="G2063" s="162">
        <v>45597</v>
      </c>
      <c r="H2063" s="131">
        <f t="shared" si="96"/>
        <v>45597</v>
      </c>
      <c r="I2063" s="166">
        <f t="shared" si="97"/>
        <v>4.3600000000000003</v>
      </c>
      <c r="J2063">
        <f t="shared" si="98"/>
        <v>2024</v>
      </c>
    </row>
    <row r="2064" spans="1:10">
      <c r="A2064" t="s">
        <v>119</v>
      </c>
      <c r="B2064" t="s">
        <v>453</v>
      </c>
      <c r="C2064" t="s">
        <v>87</v>
      </c>
      <c r="D2064">
        <v>6601</v>
      </c>
      <c r="E2064" s="130">
        <v>2</v>
      </c>
      <c r="F2064" s="166">
        <v>12.28</v>
      </c>
      <c r="G2064" s="162">
        <v>45597</v>
      </c>
      <c r="H2064" s="131">
        <f t="shared" si="96"/>
        <v>45597</v>
      </c>
      <c r="I2064" s="166">
        <f t="shared" si="97"/>
        <v>24.56</v>
      </c>
      <c r="J2064">
        <f t="shared" si="98"/>
        <v>2024</v>
      </c>
    </row>
    <row r="2065" spans="1:10">
      <c r="A2065" t="s">
        <v>393</v>
      </c>
      <c r="B2065" t="s">
        <v>925</v>
      </c>
      <c r="C2065" t="s">
        <v>87</v>
      </c>
      <c r="D2065">
        <v>6555</v>
      </c>
      <c r="E2065" s="130">
        <v>2</v>
      </c>
      <c r="F2065" s="166">
        <v>56.55</v>
      </c>
      <c r="G2065" s="162">
        <v>45597</v>
      </c>
      <c r="H2065" s="131">
        <f t="shared" si="96"/>
        <v>45597</v>
      </c>
      <c r="I2065" s="166">
        <f t="shared" si="97"/>
        <v>113.1</v>
      </c>
      <c r="J2065">
        <f t="shared" si="98"/>
        <v>2024</v>
      </c>
    </row>
    <row r="2066" spans="1:10">
      <c r="A2066" t="s">
        <v>119</v>
      </c>
      <c r="B2066" t="s">
        <v>454</v>
      </c>
      <c r="C2066" t="s">
        <v>87</v>
      </c>
      <c r="D2066">
        <v>1037</v>
      </c>
      <c r="E2066" s="130">
        <v>2</v>
      </c>
      <c r="F2066" s="166">
        <v>17.940000000000001</v>
      </c>
      <c r="G2066" s="162">
        <v>45597</v>
      </c>
      <c r="H2066" s="131">
        <f t="shared" si="96"/>
        <v>45597</v>
      </c>
      <c r="I2066" s="166">
        <f t="shared" si="97"/>
        <v>35.880000000000003</v>
      </c>
      <c r="J2066">
        <f t="shared" si="98"/>
        <v>2024</v>
      </c>
    </row>
    <row r="2067" spans="1:10">
      <c r="A2067" t="s">
        <v>119</v>
      </c>
      <c r="B2067" t="s">
        <v>577</v>
      </c>
      <c r="C2067" t="s">
        <v>87</v>
      </c>
      <c r="D2067">
        <v>1071</v>
      </c>
      <c r="E2067" s="130">
        <v>4</v>
      </c>
      <c r="F2067" s="166">
        <v>14.59</v>
      </c>
      <c r="G2067" s="162">
        <v>45597</v>
      </c>
      <c r="H2067" s="131">
        <f t="shared" si="96"/>
        <v>45597</v>
      </c>
      <c r="I2067" s="166">
        <f t="shared" si="97"/>
        <v>58.36</v>
      </c>
      <c r="J2067">
        <f t="shared" si="98"/>
        <v>2024</v>
      </c>
    </row>
    <row r="2068" spans="1:10">
      <c r="A2068" t="s">
        <v>119</v>
      </c>
      <c r="B2068" t="s">
        <v>479</v>
      </c>
      <c r="C2068" t="s">
        <v>87</v>
      </c>
      <c r="D2068">
        <v>1041</v>
      </c>
      <c r="E2068" s="130">
        <v>5</v>
      </c>
      <c r="F2068" s="166">
        <v>12.3</v>
      </c>
      <c r="G2068" s="162">
        <v>45597</v>
      </c>
      <c r="H2068" s="131">
        <f t="shared" si="96"/>
        <v>45597</v>
      </c>
      <c r="I2068" s="166">
        <f t="shared" si="97"/>
        <v>61.5</v>
      </c>
      <c r="J2068">
        <f t="shared" si="98"/>
        <v>2024</v>
      </c>
    </row>
    <row r="2069" spans="1:10">
      <c r="A2069" t="s">
        <v>119</v>
      </c>
      <c r="B2069" t="s">
        <v>582</v>
      </c>
      <c r="C2069" t="s">
        <v>87</v>
      </c>
      <c r="D2069">
        <v>3627</v>
      </c>
      <c r="E2069" s="130">
        <v>7</v>
      </c>
      <c r="F2069" s="166">
        <v>10.68</v>
      </c>
      <c r="G2069" s="162">
        <v>45597</v>
      </c>
      <c r="H2069" s="131">
        <f t="shared" si="96"/>
        <v>45597</v>
      </c>
      <c r="I2069" s="166">
        <f t="shared" si="97"/>
        <v>74.759999999999991</v>
      </c>
      <c r="J2069">
        <f t="shared" si="98"/>
        <v>2024</v>
      </c>
    </row>
    <row r="2070" spans="1:10">
      <c r="A2070" t="s">
        <v>400</v>
      </c>
      <c r="B2070" t="s">
        <v>410</v>
      </c>
      <c r="C2070" t="s">
        <v>87</v>
      </c>
      <c r="D2070">
        <v>6554</v>
      </c>
      <c r="E2070" s="130">
        <v>12</v>
      </c>
      <c r="F2070" s="166">
        <v>4.5</v>
      </c>
      <c r="G2070" s="162">
        <v>45597</v>
      </c>
      <c r="H2070" s="131">
        <f t="shared" si="96"/>
        <v>45597</v>
      </c>
      <c r="I2070" s="166">
        <f t="shared" si="97"/>
        <v>54</v>
      </c>
      <c r="J2070">
        <f t="shared" si="98"/>
        <v>2024</v>
      </c>
    </row>
    <row r="2071" spans="1:10">
      <c r="A2071" t="s">
        <v>119</v>
      </c>
      <c r="B2071" t="s">
        <v>595</v>
      </c>
      <c r="C2071" t="s">
        <v>87</v>
      </c>
      <c r="D2071">
        <v>1075</v>
      </c>
      <c r="E2071" s="130">
        <v>5</v>
      </c>
      <c r="F2071" s="166">
        <v>1.53</v>
      </c>
      <c r="G2071" s="162">
        <v>45597</v>
      </c>
      <c r="H2071" s="131">
        <f t="shared" si="96"/>
        <v>45597</v>
      </c>
      <c r="I2071" s="166">
        <f t="shared" si="97"/>
        <v>7.65</v>
      </c>
      <c r="J2071">
        <f t="shared" si="98"/>
        <v>2024</v>
      </c>
    </row>
    <row r="2072" spans="1:10">
      <c r="A2072" t="s">
        <v>119</v>
      </c>
      <c r="B2072" t="s">
        <v>147</v>
      </c>
      <c r="C2072" t="s">
        <v>87</v>
      </c>
      <c r="D2072">
        <v>2722</v>
      </c>
      <c r="E2072" s="130">
        <v>7</v>
      </c>
      <c r="F2072" s="166">
        <v>2.5</v>
      </c>
      <c r="G2072" s="162">
        <v>45597</v>
      </c>
      <c r="H2072" s="131">
        <f t="shared" si="96"/>
        <v>45597</v>
      </c>
      <c r="I2072" s="166">
        <f t="shared" si="97"/>
        <v>17.5</v>
      </c>
      <c r="J2072">
        <f t="shared" si="98"/>
        <v>2024</v>
      </c>
    </row>
    <row r="2073" spans="1:10">
      <c r="A2073" t="s">
        <v>119</v>
      </c>
      <c r="B2073" t="s">
        <v>156</v>
      </c>
      <c r="C2073" t="s">
        <v>87</v>
      </c>
      <c r="D2073">
        <v>1073</v>
      </c>
      <c r="E2073" s="130">
        <v>1</v>
      </c>
      <c r="F2073" s="166">
        <v>7.3</v>
      </c>
      <c r="G2073" s="162">
        <v>45597</v>
      </c>
      <c r="H2073" s="131">
        <f t="shared" si="96"/>
        <v>45597</v>
      </c>
      <c r="I2073" s="166">
        <f t="shared" si="97"/>
        <v>7.3</v>
      </c>
      <c r="J2073">
        <f t="shared" si="98"/>
        <v>2024</v>
      </c>
    </row>
    <row r="2074" spans="1:10">
      <c r="A2074" t="s">
        <v>119</v>
      </c>
      <c r="B2074" t="s">
        <v>501</v>
      </c>
      <c r="C2074" t="s">
        <v>87</v>
      </c>
      <c r="D2074">
        <v>1043</v>
      </c>
      <c r="E2074" s="130">
        <v>3</v>
      </c>
      <c r="F2074" s="166">
        <v>9.69</v>
      </c>
      <c r="G2074" s="162">
        <v>45597</v>
      </c>
      <c r="H2074" s="131">
        <f t="shared" si="96"/>
        <v>45597</v>
      </c>
      <c r="I2074" s="166">
        <f t="shared" si="97"/>
        <v>29.07</v>
      </c>
      <c r="J2074">
        <f t="shared" si="98"/>
        <v>2024</v>
      </c>
    </row>
    <row r="2075" spans="1:10">
      <c r="A2075" t="s">
        <v>119</v>
      </c>
      <c r="B2075" t="s">
        <v>647</v>
      </c>
      <c r="C2075" t="s">
        <v>87</v>
      </c>
      <c r="D2075">
        <v>2712</v>
      </c>
      <c r="E2075" s="130">
        <v>3</v>
      </c>
      <c r="F2075" s="166">
        <v>15.63</v>
      </c>
      <c r="G2075" s="162">
        <v>45597</v>
      </c>
      <c r="H2075" s="131">
        <f t="shared" si="96"/>
        <v>45597</v>
      </c>
      <c r="I2075" s="166">
        <f t="shared" si="97"/>
        <v>46.89</v>
      </c>
      <c r="J2075">
        <f t="shared" si="98"/>
        <v>2024</v>
      </c>
    </row>
    <row r="2076" spans="1:10">
      <c r="A2076" t="s">
        <v>119</v>
      </c>
      <c r="B2076" t="s">
        <v>186</v>
      </c>
      <c r="C2076" t="s">
        <v>87</v>
      </c>
      <c r="D2076">
        <v>2073</v>
      </c>
      <c r="E2076" s="130">
        <v>5</v>
      </c>
      <c r="F2076" s="166">
        <v>3.89</v>
      </c>
      <c r="G2076" s="162">
        <v>45597</v>
      </c>
      <c r="H2076" s="131">
        <f t="shared" si="96"/>
        <v>45597</v>
      </c>
      <c r="I2076" s="166">
        <f t="shared" si="97"/>
        <v>19.45</v>
      </c>
      <c r="J2076">
        <f t="shared" si="98"/>
        <v>2024</v>
      </c>
    </row>
    <row r="2077" spans="1:10">
      <c r="A2077" t="s">
        <v>119</v>
      </c>
      <c r="B2077" t="s">
        <v>185</v>
      </c>
      <c r="C2077" t="s">
        <v>87</v>
      </c>
      <c r="D2077">
        <v>2112</v>
      </c>
      <c r="E2077" s="130">
        <v>9</v>
      </c>
      <c r="F2077" s="166">
        <v>3.55</v>
      </c>
      <c r="G2077" s="162">
        <v>45597</v>
      </c>
      <c r="H2077" s="131">
        <f t="shared" si="96"/>
        <v>45597</v>
      </c>
      <c r="I2077" s="166">
        <f t="shared" si="97"/>
        <v>31.95</v>
      </c>
      <c r="J2077">
        <f t="shared" si="98"/>
        <v>2024</v>
      </c>
    </row>
    <row r="2078" spans="1:10">
      <c r="A2078" t="s">
        <v>119</v>
      </c>
      <c r="B2078" t="s">
        <v>581</v>
      </c>
      <c r="C2078" t="s">
        <v>87</v>
      </c>
      <c r="D2078">
        <v>1360</v>
      </c>
      <c r="E2078" s="130">
        <v>1</v>
      </c>
      <c r="F2078" s="166">
        <v>27.05</v>
      </c>
      <c r="G2078" s="162">
        <v>45597</v>
      </c>
      <c r="H2078" s="131">
        <f t="shared" si="96"/>
        <v>45597</v>
      </c>
      <c r="I2078" s="166">
        <f t="shared" si="97"/>
        <v>27.05</v>
      </c>
      <c r="J2078">
        <f t="shared" si="98"/>
        <v>2024</v>
      </c>
    </row>
    <row r="2079" spans="1:10">
      <c r="A2079" t="s">
        <v>119</v>
      </c>
      <c r="B2079" t="s">
        <v>166</v>
      </c>
      <c r="C2079" t="s">
        <v>87</v>
      </c>
      <c r="D2079">
        <v>3621</v>
      </c>
      <c r="E2079" s="130">
        <v>3</v>
      </c>
      <c r="F2079" s="166">
        <v>5.9</v>
      </c>
      <c r="G2079" s="162">
        <v>45597</v>
      </c>
      <c r="H2079" s="131">
        <f t="shared" si="96"/>
        <v>45597</v>
      </c>
      <c r="I2079" s="166">
        <f t="shared" si="97"/>
        <v>17.700000000000003</v>
      </c>
      <c r="J2079">
        <f t="shared" si="98"/>
        <v>2024</v>
      </c>
    </row>
    <row r="2080" spans="1:10">
      <c r="A2080" t="s">
        <v>119</v>
      </c>
      <c r="B2080" t="s">
        <v>632</v>
      </c>
      <c r="C2080" t="s">
        <v>87</v>
      </c>
      <c r="D2080">
        <v>1096</v>
      </c>
      <c r="E2080" s="130">
        <v>3</v>
      </c>
      <c r="F2080" s="166">
        <v>6.71</v>
      </c>
      <c r="G2080" s="162">
        <v>45597</v>
      </c>
      <c r="H2080" s="131">
        <f t="shared" si="96"/>
        <v>45597</v>
      </c>
      <c r="I2080" s="166">
        <f t="shared" si="97"/>
        <v>20.13</v>
      </c>
      <c r="J2080">
        <f t="shared" si="98"/>
        <v>2024</v>
      </c>
    </row>
    <row r="2081" spans="1:10">
      <c r="A2081" t="s">
        <v>119</v>
      </c>
      <c r="B2081" t="s">
        <v>610</v>
      </c>
      <c r="C2081" t="s">
        <v>87</v>
      </c>
      <c r="D2081">
        <v>2708</v>
      </c>
      <c r="E2081" s="130">
        <v>7</v>
      </c>
      <c r="F2081" s="166">
        <v>6.64</v>
      </c>
      <c r="G2081" s="162">
        <v>45597</v>
      </c>
      <c r="H2081" s="131">
        <f t="shared" si="96"/>
        <v>45597</v>
      </c>
      <c r="I2081" s="166">
        <f t="shared" si="97"/>
        <v>46.48</v>
      </c>
      <c r="J2081">
        <f t="shared" si="98"/>
        <v>2024</v>
      </c>
    </row>
    <row r="2082" spans="1:10">
      <c r="A2082" t="s">
        <v>119</v>
      </c>
      <c r="B2082" t="s">
        <v>611</v>
      </c>
      <c r="C2082" t="s">
        <v>87</v>
      </c>
      <c r="D2082">
        <v>2709</v>
      </c>
      <c r="E2082" s="130">
        <v>10</v>
      </c>
      <c r="F2082" s="166">
        <v>7.13</v>
      </c>
      <c r="G2082" s="162">
        <v>45597</v>
      </c>
      <c r="H2082" s="131">
        <f t="shared" si="96"/>
        <v>45597</v>
      </c>
      <c r="I2082" s="166">
        <f t="shared" si="97"/>
        <v>71.3</v>
      </c>
      <c r="J2082">
        <f t="shared" si="98"/>
        <v>2024</v>
      </c>
    </row>
    <row r="2083" spans="1:10">
      <c r="A2083" t="s">
        <v>119</v>
      </c>
      <c r="B2083" t="s">
        <v>179</v>
      </c>
      <c r="C2083" t="s">
        <v>87</v>
      </c>
      <c r="D2083">
        <v>2092</v>
      </c>
      <c r="E2083" s="130">
        <v>2</v>
      </c>
      <c r="F2083" s="166">
        <v>6.64</v>
      </c>
      <c r="G2083" s="162">
        <v>45597</v>
      </c>
      <c r="H2083" s="131">
        <f t="shared" si="96"/>
        <v>45597</v>
      </c>
      <c r="I2083" s="166">
        <f t="shared" si="97"/>
        <v>13.28</v>
      </c>
      <c r="J2083">
        <f t="shared" si="98"/>
        <v>2024</v>
      </c>
    </row>
    <row r="2084" spans="1:10">
      <c r="A2084" t="s">
        <v>119</v>
      </c>
      <c r="B2084" t="s">
        <v>519</v>
      </c>
      <c r="C2084" t="s">
        <v>87</v>
      </c>
      <c r="D2084">
        <v>6593</v>
      </c>
      <c r="E2084" s="130">
        <v>4</v>
      </c>
      <c r="F2084" s="166">
        <v>2.65</v>
      </c>
      <c r="G2084" s="162">
        <v>45597</v>
      </c>
      <c r="H2084" s="131">
        <f t="shared" si="96"/>
        <v>45597</v>
      </c>
      <c r="I2084" s="166">
        <f t="shared" si="97"/>
        <v>10.6</v>
      </c>
      <c r="J2084">
        <f t="shared" si="98"/>
        <v>2024</v>
      </c>
    </row>
    <row r="2085" spans="1:10">
      <c r="A2085" t="s">
        <v>119</v>
      </c>
      <c r="B2085" t="s">
        <v>606</v>
      </c>
      <c r="C2085" t="s">
        <v>87</v>
      </c>
      <c r="D2085">
        <v>2082</v>
      </c>
      <c r="E2085" s="130">
        <v>3</v>
      </c>
      <c r="F2085" s="166">
        <v>13.9</v>
      </c>
      <c r="G2085" s="162">
        <v>45597</v>
      </c>
      <c r="H2085" s="131">
        <f t="shared" si="96"/>
        <v>45597</v>
      </c>
      <c r="I2085" s="166">
        <f t="shared" si="97"/>
        <v>41.7</v>
      </c>
      <c r="J2085">
        <f t="shared" si="98"/>
        <v>2024</v>
      </c>
    </row>
    <row r="2086" spans="1:10">
      <c r="A2086" t="s">
        <v>119</v>
      </c>
      <c r="B2086" t="s">
        <v>511</v>
      </c>
      <c r="C2086" t="s">
        <v>87</v>
      </c>
      <c r="D2086">
        <v>1335</v>
      </c>
      <c r="E2086" s="130">
        <v>4</v>
      </c>
      <c r="F2086" s="166">
        <v>18.079999999999998</v>
      </c>
      <c r="G2086" s="162">
        <v>45597</v>
      </c>
      <c r="H2086" s="131">
        <f t="shared" si="96"/>
        <v>45597</v>
      </c>
      <c r="I2086" s="166">
        <f t="shared" si="97"/>
        <v>72.319999999999993</v>
      </c>
      <c r="J2086">
        <f t="shared" si="98"/>
        <v>2024</v>
      </c>
    </row>
    <row r="2087" spans="1:10">
      <c r="A2087" t="s">
        <v>119</v>
      </c>
      <c r="B2087" t="s">
        <v>506</v>
      </c>
      <c r="C2087" t="s">
        <v>87</v>
      </c>
      <c r="D2087">
        <v>2717</v>
      </c>
      <c r="E2087" s="130">
        <v>3</v>
      </c>
      <c r="F2087" s="166">
        <v>11.03</v>
      </c>
      <c r="G2087" s="162">
        <v>45597</v>
      </c>
      <c r="H2087" s="131">
        <f t="shared" si="96"/>
        <v>45597</v>
      </c>
      <c r="I2087" s="166">
        <f t="shared" si="97"/>
        <v>33.089999999999996</v>
      </c>
      <c r="J2087">
        <f t="shared" si="98"/>
        <v>2024</v>
      </c>
    </row>
    <row r="2088" spans="1:10">
      <c r="A2088" t="s">
        <v>119</v>
      </c>
      <c r="B2088" t="s">
        <v>463</v>
      </c>
      <c r="C2088" t="s">
        <v>87</v>
      </c>
      <c r="D2088">
        <v>6432</v>
      </c>
      <c r="E2088" s="130">
        <v>4</v>
      </c>
      <c r="F2088" s="166">
        <v>5.01</v>
      </c>
      <c r="G2088" s="162">
        <v>45597</v>
      </c>
      <c r="H2088" s="131">
        <f t="shared" si="96"/>
        <v>45597</v>
      </c>
      <c r="I2088" s="166">
        <f t="shared" si="97"/>
        <v>20.04</v>
      </c>
      <c r="J2088">
        <f t="shared" si="98"/>
        <v>2024</v>
      </c>
    </row>
    <row r="2089" spans="1:10">
      <c r="A2089" t="s">
        <v>119</v>
      </c>
      <c r="B2089" t="s">
        <v>641</v>
      </c>
      <c r="C2089" t="s">
        <v>87</v>
      </c>
      <c r="D2089">
        <v>1104</v>
      </c>
      <c r="E2089" s="130">
        <v>7</v>
      </c>
      <c r="F2089" s="166">
        <v>7.54</v>
      </c>
      <c r="G2089" s="162">
        <v>45597</v>
      </c>
      <c r="H2089" s="131">
        <f t="shared" si="96"/>
        <v>45597</v>
      </c>
      <c r="I2089" s="166">
        <f t="shared" si="97"/>
        <v>52.78</v>
      </c>
      <c r="J2089">
        <f t="shared" si="98"/>
        <v>2024</v>
      </c>
    </row>
    <row r="2090" spans="1:10">
      <c r="A2090" t="s">
        <v>119</v>
      </c>
      <c r="B2090" t="s">
        <v>192</v>
      </c>
      <c r="C2090" t="s">
        <v>87</v>
      </c>
      <c r="D2090">
        <v>1105</v>
      </c>
      <c r="E2090" s="130">
        <v>8</v>
      </c>
      <c r="F2090" s="166">
        <v>2.19</v>
      </c>
      <c r="G2090" s="162">
        <v>45597</v>
      </c>
      <c r="H2090" s="131">
        <f t="shared" si="96"/>
        <v>45597</v>
      </c>
      <c r="I2090" s="166">
        <f t="shared" si="97"/>
        <v>17.52</v>
      </c>
      <c r="J2090">
        <f t="shared" si="98"/>
        <v>2024</v>
      </c>
    </row>
    <row r="2091" spans="1:10">
      <c r="A2091" t="s">
        <v>119</v>
      </c>
      <c r="B2091" t="s">
        <v>504</v>
      </c>
      <c r="C2091" t="s">
        <v>87</v>
      </c>
      <c r="D2091">
        <v>2118</v>
      </c>
      <c r="E2091" s="130">
        <v>4</v>
      </c>
      <c r="F2091" s="166">
        <v>4.09</v>
      </c>
      <c r="G2091" s="162">
        <v>45597</v>
      </c>
      <c r="H2091" s="131">
        <f t="shared" si="96"/>
        <v>45597</v>
      </c>
      <c r="I2091" s="166">
        <f t="shared" si="97"/>
        <v>16.36</v>
      </c>
      <c r="J2091">
        <f t="shared" si="98"/>
        <v>2024</v>
      </c>
    </row>
    <row r="2092" spans="1:10">
      <c r="A2092" t="s">
        <v>119</v>
      </c>
      <c r="B2092" t="s">
        <v>505</v>
      </c>
      <c r="C2092" t="s">
        <v>87</v>
      </c>
      <c r="D2092">
        <v>6598</v>
      </c>
      <c r="E2092" s="130">
        <v>3</v>
      </c>
      <c r="F2092" s="166">
        <v>8.9700000000000006</v>
      </c>
      <c r="G2092" s="162">
        <v>45597</v>
      </c>
      <c r="H2092" s="131">
        <f t="shared" si="96"/>
        <v>45597</v>
      </c>
      <c r="I2092" s="166">
        <f t="shared" si="97"/>
        <v>26.910000000000004</v>
      </c>
      <c r="J2092">
        <f t="shared" si="98"/>
        <v>2024</v>
      </c>
    </row>
    <row r="2093" spans="1:10">
      <c r="A2093" t="s">
        <v>119</v>
      </c>
      <c r="B2093" t="s">
        <v>462</v>
      </c>
      <c r="C2093" t="s">
        <v>87</v>
      </c>
      <c r="D2093">
        <v>3620</v>
      </c>
      <c r="E2093" s="130">
        <v>2</v>
      </c>
      <c r="F2093" s="166">
        <v>29.24</v>
      </c>
      <c r="G2093" s="162">
        <v>45597</v>
      </c>
      <c r="H2093" s="131">
        <f t="shared" si="96"/>
        <v>45597</v>
      </c>
      <c r="I2093" s="166">
        <f t="shared" si="97"/>
        <v>58.48</v>
      </c>
      <c r="J2093">
        <f t="shared" si="98"/>
        <v>2024</v>
      </c>
    </row>
    <row r="2094" spans="1:10">
      <c r="A2094" t="s">
        <v>119</v>
      </c>
      <c r="B2094" t="s">
        <v>1608</v>
      </c>
      <c r="C2094" t="s">
        <v>87</v>
      </c>
      <c r="D2094">
        <v>2123</v>
      </c>
      <c r="E2094" s="130">
        <v>2</v>
      </c>
      <c r="F2094" s="166">
        <v>25.05</v>
      </c>
      <c r="G2094" s="162">
        <v>45597</v>
      </c>
      <c r="H2094" s="131">
        <f t="shared" si="96"/>
        <v>45597</v>
      </c>
      <c r="I2094" s="166">
        <f t="shared" si="97"/>
        <v>50.1</v>
      </c>
      <c r="J2094">
        <f t="shared" si="98"/>
        <v>2024</v>
      </c>
    </row>
    <row r="2095" spans="1:10">
      <c r="A2095" t="s">
        <v>119</v>
      </c>
      <c r="B2095" t="s">
        <v>63</v>
      </c>
      <c r="C2095" t="s">
        <v>87</v>
      </c>
      <c r="D2095">
        <v>2085</v>
      </c>
      <c r="E2095" s="130">
        <v>1</v>
      </c>
      <c r="F2095" s="166">
        <v>4.4800000000000004</v>
      </c>
      <c r="G2095" s="162">
        <v>45597</v>
      </c>
      <c r="H2095" s="131">
        <f t="shared" si="96"/>
        <v>45597</v>
      </c>
      <c r="I2095" s="166">
        <f t="shared" si="97"/>
        <v>4.4800000000000004</v>
      </c>
      <c r="J2095">
        <f t="shared" si="98"/>
        <v>2024</v>
      </c>
    </row>
    <row r="2096" spans="1:10">
      <c r="A2096" t="s">
        <v>119</v>
      </c>
      <c r="B2096" t="s">
        <v>607</v>
      </c>
      <c r="C2096" t="s">
        <v>87</v>
      </c>
      <c r="D2096">
        <v>6594</v>
      </c>
      <c r="E2096" s="130">
        <v>4</v>
      </c>
      <c r="F2096" s="166">
        <v>15.47</v>
      </c>
      <c r="G2096" s="162">
        <v>45597</v>
      </c>
      <c r="H2096" s="131">
        <f t="shared" si="96"/>
        <v>45597</v>
      </c>
      <c r="I2096" s="166">
        <f t="shared" si="97"/>
        <v>61.88</v>
      </c>
      <c r="J2096">
        <f t="shared" si="98"/>
        <v>2024</v>
      </c>
    </row>
    <row r="2097" spans="1:10">
      <c r="A2097" t="s">
        <v>119</v>
      </c>
      <c r="B2097" t="s">
        <v>613</v>
      </c>
      <c r="C2097" t="s">
        <v>87</v>
      </c>
      <c r="D2097">
        <v>2705</v>
      </c>
      <c r="E2097" s="130">
        <v>2</v>
      </c>
      <c r="F2097" s="166">
        <v>17.47</v>
      </c>
      <c r="G2097" s="162">
        <v>45597</v>
      </c>
      <c r="H2097" s="131">
        <f t="shared" si="96"/>
        <v>45597</v>
      </c>
      <c r="I2097" s="166">
        <f t="shared" si="97"/>
        <v>34.94</v>
      </c>
      <c r="J2097">
        <f t="shared" si="98"/>
        <v>2024</v>
      </c>
    </row>
    <row r="2098" spans="1:10">
      <c r="A2098" t="s">
        <v>119</v>
      </c>
      <c r="B2098" t="s">
        <v>502</v>
      </c>
      <c r="C2098" t="s">
        <v>87</v>
      </c>
      <c r="D2098">
        <v>6602</v>
      </c>
      <c r="E2098" s="130">
        <v>4.5</v>
      </c>
      <c r="F2098" s="166">
        <v>19.899999999999999</v>
      </c>
      <c r="G2098" s="162">
        <v>45597</v>
      </c>
      <c r="H2098" s="131">
        <f t="shared" si="96"/>
        <v>45597</v>
      </c>
      <c r="I2098" s="166">
        <f t="shared" si="97"/>
        <v>89.55</v>
      </c>
      <c r="J2098">
        <f t="shared" si="98"/>
        <v>2024</v>
      </c>
    </row>
    <row r="2099" spans="1:10">
      <c r="A2099" t="s">
        <v>119</v>
      </c>
      <c r="B2099" t="s">
        <v>168</v>
      </c>
      <c r="C2099" t="s">
        <v>87</v>
      </c>
      <c r="D2099">
        <v>2077</v>
      </c>
      <c r="E2099" s="130">
        <v>17.5</v>
      </c>
      <c r="F2099" s="166">
        <v>6.82</v>
      </c>
      <c r="G2099" s="162">
        <v>45597</v>
      </c>
      <c r="H2099" s="131">
        <f t="shared" si="96"/>
        <v>45597</v>
      </c>
      <c r="I2099" s="166">
        <f t="shared" si="97"/>
        <v>119.35000000000001</v>
      </c>
      <c r="J2099">
        <f t="shared" si="98"/>
        <v>2024</v>
      </c>
    </row>
    <row r="2100" spans="1:10">
      <c r="A2100" t="s">
        <v>119</v>
      </c>
      <c r="B2100" t="s">
        <v>170</v>
      </c>
      <c r="C2100" t="s">
        <v>87</v>
      </c>
      <c r="D2100">
        <v>1082</v>
      </c>
      <c r="E2100" s="130">
        <v>3</v>
      </c>
      <c r="F2100" s="166">
        <v>22.47</v>
      </c>
      <c r="G2100" s="162">
        <v>45597</v>
      </c>
      <c r="H2100" s="131">
        <f t="shared" si="96"/>
        <v>45597</v>
      </c>
      <c r="I2100" s="166">
        <f t="shared" si="97"/>
        <v>67.41</v>
      </c>
      <c r="J2100">
        <f t="shared" si="98"/>
        <v>2024</v>
      </c>
    </row>
    <row r="2101" spans="1:10">
      <c r="A2101" t="s">
        <v>119</v>
      </c>
      <c r="B2101" t="s">
        <v>530</v>
      </c>
      <c r="C2101" t="s">
        <v>87</v>
      </c>
      <c r="D2101">
        <v>2097</v>
      </c>
      <c r="E2101" s="130">
        <v>2</v>
      </c>
      <c r="F2101" s="166">
        <v>6.73</v>
      </c>
      <c r="G2101" s="162">
        <v>45597</v>
      </c>
      <c r="H2101" s="131">
        <f t="shared" si="96"/>
        <v>45597</v>
      </c>
      <c r="I2101" s="166">
        <f t="shared" si="97"/>
        <v>13.46</v>
      </c>
      <c r="J2101">
        <f t="shared" si="98"/>
        <v>2024</v>
      </c>
    </row>
    <row r="2102" spans="1:10">
      <c r="A2102" t="s">
        <v>119</v>
      </c>
      <c r="B2102" t="s">
        <v>176</v>
      </c>
      <c r="C2102" t="s">
        <v>87</v>
      </c>
      <c r="D2102">
        <v>2099</v>
      </c>
      <c r="E2102" s="130">
        <v>3</v>
      </c>
      <c r="F2102" s="166">
        <v>6.54</v>
      </c>
      <c r="G2102" s="162">
        <v>45597</v>
      </c>
      <c r="H2102" s="131">
        <f t="shared" si="96"/>
        <v>45597</v>
      </c>
      <c r="I2102" s="166">
        <f t="shared" si="97"/>
        <v>19.62</v>
      </c>
      <c r="J2102">
        <f t="shared" si="98"/>
        <v>2024</v>
      </c>
    </row>
    <row r="2103" spans="1:10">
      <c r="A2103" t="s">
        <v>119</v>
      </c>
      <c r="B2103" t="s">
        <v>178</v>
      </c>
      <c r="C2103" t="s">
        <v>87</v>
      </c>
      <c r="D2103">
        <v>2098</v>
      </c>
      <c r="E2103" s="130">
        <v>2</v>
      </c>
      <c r="F2103" s="166">
        <v>1.88</v>
      </c>
      <c r="G2103" s="162">
        <v>45597</v>
      </c>
      <c r="H2103" s="131">
        <f t="shared" si="96"/>
        <v>45597</v>
      </c>
      <c r="I2103" s="166">
        <f t="shared" si="97"/>
        <v>3.76</v>
      </c>
      <c r="J2103">
        <f t="shared" si="98"/>
        <v>2024</v>
      </c>
    </row>
    <row r="2104" spans="1:10">
      <c r="A2104" t="s">
        <v>119</v>
      </c>
      <c r="B2104" t="s">
        <v>136</v>
      </c>
      <c r="C2104" t="s">
        <v>87</v>
      </c>
      <c r="D2104">
        <v>3628</v>
      </c>
      <c r="E2104" s="130">
        <v>1.5</v>
      </c>
      <c r="F2104" s="166">
        <v>6.91</v>
      </c>
      <c r="G2104" s="162">
        <v>45597</v>
      </c>
      <c r="H2104" s="131">
        <f t="shared" si="96"/>
        <v>45597</v>
      </c>
      <c r="I2104" s="166">
        <f t="shared" si="97"/>
        <v>10.365</v>
      </c>
      <c r="J2104">
        <f t="shared" si="98"/>
        <v>2024</v>
      </c>
    </row>
    <row r="2105" spans="1:10">
      <c r="A2105" t="s">
        <v>119</v>
      </c>
      <c r="B2105" t="s">
        <v>525</v>
      </c>
      <c r="C2105" t="s">
        <v>87</v>
      </c>
      <c r="D2105">
        <v>6600</v>
      </c>
      <c r="E2105" s="130">
        <v>0.5</v>
      </c>
      <c r="F2105" s="166">
        <v>26.1</v>
      </c>
      <c r="G2105" s="162">
        <v>45597</v>
      </c>
      <c r="H2105" s="131">
        <f t="shared" si="96"/>
        <v>45597</v>
      </c>
      <c r="I2105" s="166">
        <f t="shared" si="97"/>
        <v>13.05</v>
      </c>
      <c r="J2105">
        <f t="shared" si="98"/>
        <v>2024</v>
      </c>
    </row>
    <row r="2106" spans="1:10">
      <c r="A2106" t="s">
        <v>119</v>
      </c>
      <c r="B2106" t="s">
        <v>194</v>
      </c>
      <c r="C2106" t="s">
        <v>87</v>
      </c>
      <c r="D2106">
        <v>1108</v>
      </c>
      <c r="E2106" s="130">
        <v>1</v>
      </c>
      <c r="F2106" s="166">
        <v>94.39</v>
      </c>
      <c r="G2106" s="162">
        <v>45597</v>
      </c>
      <c r="H2106" s="131">
        <f t="shared" si="96"/>
        <v>45597</v>
      </c>
      <c r="I2106" s="166">
        <f t="shared" si="97"/>
        <v>94.39</v>
      </c>
      <c r="J2106">
        <f t="shared" si="98"/>
        <v>2024</v>
      </c>
    </row>
    <row r="2107" spans="1:10">
      <c r="A2107" t="s">
        <v>119</v>
      </c>
      <c r="B2107" t="s">
        <v>576</v>
      </c>
      <c r="C2107" t="s">
        <v>87</v>
      </c>
      <c r="D2107">
        <v>6575</v>
      </c>
      <c r="E2107" s="130">
        <v>2</v>
      </c>
      <c r="F2107" s="166">
        <v>13.85</v>
      </c>
      <c r="G2107" s="162">
        <v>45597</v>
      </c>
      <c r="H2107" s="131">
        <f t="shared" si="96"/>
        <v>45597</v>
      </c>
      <c r="I2107" s="166">
        <f t="shared" si="97"/>
        <v>27.7</v>
      </c>
      <c r="J2107">
        <f t="shared" si="98"/>
        <v>2024</v>
      </c>
    </row>
    <row r="2108" spans="1:10">
      <c r="A2108" t="s">
        <v>119</v>
      </c>
      <c r="B2108" t="s">
        <v>464</v>
      </c>
      <c r="C2108" t="s">
        <v>87</v>
      </c>
      <c r="D2108">
        <v>3618</v>
      </c>
      <c r="E2108" s="130">
        <v>2</v>
      </c>
      <c r="F2108" s="166">
        <v>9.44</v>
      </c>
      <c r="G2108" s="162">
        <v>45597</v>
      </c>
      <c r="H2108" s="131">
        <f t="shared" si="96"/>
        <v>45597</v>
      </c>
      <c r="I2108" s="166">
        <f t="shared" si="97"/>
        <v>18.88</v>
      </c>
      <c r="J2108">
        <f t="shared" si="98"/>
        <v>2024</v>
      </c>
    </row>
    <row r="2109" spans="1:10">
      <c r="A2109" t="s">
        <v>119</v>
      </c>
      <c r="B2109" t="s">
        <v>140</v>
      </c>
      <c r="C2109" t="s">
        <v>87</v>
      </c>
      <c r="D2109">
        <v>2117</v>
      </c>
      <c r="E2109" s="130">
        <v>2</v>
      </c>
      <c r="F2109" s="166">
        <v>25.04</v>
      </c>
      <c r="G2109" s="162">
        <v>45597</v>
      </c>
      <c r="H2109" s="131">
        <f t="shared" si="96"/>
        <v>45597</v>
      </c>
      <c r="I2109" s="166">
        <f t="shared" si="97"/>
        <v>50.08</v>
      </c>
      <c r="J2109">
        <f t="shared" si="98"/>
        <v>2024</v>
      </c>
    </row>
    <row r="2110" spans="1:10">
      <c r="A2110" t="s">
        <v>119</v>
      </c>
      <c r="B2110" t="s">
        <v>145</v>
      </c>
      <c r="C2110" t="s">
        <v>87</v>
      </c>
      <c r="D2110">
        <v>1062</v>
      </c>
      <c r="E2110" s="130">
        <v>1</v>
      </c>
      <c r="F2110" s="166">
        <v>13.11</v>
      </c>
      <c r="G2110" s="162">
        <v>45597</v>
      </c>
      <c r="H2110" s="131">
        <f t="shared" si="96"/>
        <v>45597</v>
      </c>
      <c r="I2110" s="166">
        <f t="shared" si="97"/>
        <v>13.11</v>
      </c>
      <c r="J2110">
        <f t="shared" si="98"/>
        <v>2024</v>
      </c>
    </row>
    <row r="2111" spans="1:10">
      <c r="A2111" t="s">
        <v>119</v>
      </c>
      <c r="B2111" t="s">
        <v>602</v>
      </c>
      <c r="C2111" t="s">
        <v>87</v>
      </c>
      <c r="D2111">
        <v>2710</v>
      </c>
      <c r="E2111" s="130">
        <v>1</v>
      </c>
      <c r="F2111" s="166">
        <v>4.3</v>
      </c>
      <c r="G2111" s="162">
        <v>45597</v>
      </c>
      <c r="H2111" s="131">
        <f t="shared" si="96"/>
        <v>45597</v>
      </c>
      <c r="I2111" s="166">
        <f t="shared" si="97"/>
        <v>4.3</v>
      </c>
      <c r="J2111">
        <f t="shared" si="98"/>
        <v>2024</v>
      </c>
    </row>
    <row r="2112" spans="1:10">
      <c r="A2112" t="s">
        <v>119</v>
      </c>
      <c r="B2112" t="s">
        <v>642</v>
      </c>
      <c r="C2112" t="s">
        <v>87</v>
      </c>
      <c r="D2112">
        <v>1106</v>
      </c>
      <c r="E2112" s="130">
        <v>3</v>
      </c>
      <c r="F2112" s="166">
        <v>7.44</v>
      </c>
      <c r="G2112" s="162">
        <v>45597</v>
      </c>
      <c r="H2112" s="131">
        <f t="shared" si="96"/>
        <v>45597</v>
      </c>
      <c r="I2112" s="166">
        <f t="shared" si="97"/>
        <v>22.32</v>
      </c>
      <c r="J2112">
        <f t="shared" si="98"/>
        <v>2024</v>
      </c>
    </row>
    <row r="2113" spans="1:10">
      <c r="A2113" t="s">
        <v>119</v>
      </c>
      <c r="B2113" t="s">
        <v>646</v>
      </c>
      <c r="C2113" t="s">
        <v>87</v>
      </c>
      <c r="D2113">
        <v>1109</v>
      </c>
      <c r="E2113" s="130">
        <v>6</v>
      </c>
      <c r="F2113" s="166">
        <v>15.75</v>
      </c>
      <c r="G2113" s="162">
        <v>45597</v>
      </c>
      <c r="H2113" s="131">
        <f t="shared" si="96"/>
        <v>45597</v>
      </c>
      <c r="I2113" s="166">
        <f t="shared" si="97"/>
        <v>94.5</v>
      </c>
      <c r="J2113">
        <f t="shared" si="98"/>
        <v>2024</v>
      </c>
    </row>
    <row r="2114" spans="1:10">
      <c r="A2114" t="s">
        <v>119</v>
      </c>
      <c r="B2114" t="s">
        <v>484</v>
      </c>
      <c r="C2114" t="s">
        <v>87</v>
      </c>
      <c r="D2114">
        <v>6574</v>
      </c>
      <c r="E2114" s="130">
        <v>1</v>
      </c>
      <c r="F2114" s="166">
        <v>89.24</v>
      </c>
      <c r="G2114" s="162">
        <v>45597</v>
      </c>
      <c r="H2114" s="131">
        <f t="shared" ref="H2114:H2177" si="99">DATE(YEAR(G2114),MONTH(G2114),1)</f>
        <v>45597</v>
      </c>
      <c r="I2114" s="166">
        <f t="shared" ref="I2114:I2177" si="100">E2114*F2114</f>
        <v>89.24</v>
      </c>
      <c r="J2114">
        <f t="shared" ref="J2114:J2177" si="101">YEAR(G2114)</f>
        <v>2024</v>
      </c>
    </row>
    <row r="2115" spans="1:10">
      <c r="A2115" t="s">
        <v>119</v>
      </c>
      <c r="B2115" t="s">
        <v>485</v>
      </c>
      <c r="C2115" t="s">
        <v>87</v>
      </c>
      <c r="D2115">
        <v>2706</v>
      </c>
      <c r="E2115" s="130">
        <v>1</v>
      </c>
      <c r="F2115" s="166">
        <v>42.71</v>
      </c>
      <c r="G2115" s="162">
        <v>45597</v>
      </c>
      <c r="H2115" s="131">
        <f t="shared" si="99"/>
        <v>45597</v>
      </c>
      <c r="I2115" s="166">
        <f t="shared" si="100"/>
        <v>42.71</v>
      </c>
      <c r="J2115">
        <f t="shared" si="101"/>
        <v>2024</v>
      </c>
    </row>
    <row r="2116" spans="1:10">
      <c r="A2116" t="s">
        <v>119</v>
      </c>
      <c r="B2116" t="s">
        <v>129</v>
      </c>
      <c r="C2116" t="s">
        <v>87</v>
      </c>
      <c r="D2116">
        <v>1042</v>
      </c>
      <c r="E2116" s="130">
        <v>1</v>
      </c>
      <c r="F2116" s="166">
        <v>18.18</v>
      </c>
      <c r="G2116" s="162">
        <v>45597</v>
      </c>
      <c r="H2116" s="131">
        <f t="shared" si="99"/>
        <v>45597</v>
      </c>
      <c r="I2116" s="166">
        <f t="shared" si="100"/>
        <v>18.18</v>
      </c>
      <c r="J2116">
        <f t="shared" si="101"/>
        <v>2024</v>
      </c>
    </row>
    <row r="2117" spans="1:10">
      <c r="A2117" t="s">
        <v>119</v>
      </c>
      <c r="B2117" t="s">
        <v>486</v>
      </c>
      <c r="C2117" t="s">
        <v>87</v>
      </c>
      <c r="D2117">
        <v>2100</v>
      </c>
      <c r="E2117" s="130">
        <v>2</v>
      </c>
      <c r="F2117" s="166">
        <v>39.99</v>
      </c>
      <c r="G2117" s="162">
        <v>45597</v>
      </c>
      <c r="H2117" s="131">
        <f t="shared" si="99"/>
        <v>45597</v>
      </c>
      <c r="I2117" s="166">
        <f t="shared" si="100"/>
        <v>79.98</v>
      </c>
      <c r="J2117">
        <f t="shared" si="101"/>
        <v>2024</v>
      </c>
    </row>
    <row r="2118" spans="1:10">
      <c r="A2118" t="s">
        <v>119</v>
      </c>
      <c r="B2118" t="s">
        <v>556</v>
      </c>
      <c r="C2118" t="s">
        <v>87</v>
      </c>
      <c r="D2118">
        <v>1063</v>
      </c>
      <c r="E2118" s="130">
        <v>1</v>
      </c>
      <c r="F2118" s="166">
        <v>13.78</v>
      </c>
      <c r="G2118" s="162">
        <v>45597</v>
      </c>
      <c r="H2118" s="131">
        <f t="shared" si="99"/>
        <v>45597</v>
      </c>
      <c r="I2118" s="166">
        <f t="shared" si="100"/>
        <v>13.78</v>
      </c>
      <c r="J2118">
        <f t="shared" si="101"/>
        <v>2024</v>
      </c>
    </row>
    <row r="2119" spans="1:10">
      <c r="A2119" t="s">
        <v>119</v>
      </c>
      <c r="B2119" t="s">
        <v>648</v>
      </c>
      <c r="C2119" t="s">
        <v>87</v>
      </c>
      <c r="D2119">
        <v>1110</v>
      </c>
      <c r="E2119" s="130">
        <v>6</v>
      </c>
      <c r="F2119" s="166">
        <v>6.63</v>
      </c>
      <c r="G2119" s="162">
        <v>45597</v>
      </c>
      <c r="H2119" s="131">
        <f t="shared" si="99"/>
        <v>45597</v>
      </c>
      <c r="I2119" s="166">
        <f t="shared" si="100"/>
        <v>39.78</v>
      </c>
      <c r="J2119">
        <f t="shared" si="101"/>
        <v>2024</v>
      </c>
    </row>
    <row r="2120" spans="1:10">
      <c r="A2120" t="s">
        <v>119</v>
      </c>
      <c r="B2120" t="s">
        <v>537</v>
      </c>
      <c r="C2120" t="s">
        <v>87</v>
      </c>
      <c r="D2120">
        <v>6599</v>
      </c>
      <c r="E2120" s="130">
        <v>1</v>
      </c>
      <c r="F2120" s="166">
        <v>18.43</v>
      </c>
      <c r="G2120" s="162">
        <v>45597</v>
      </c>
      <c r="H2120" s="131">
        <f t="shared" si="99"/>
        <v>45597</v>
      </c>
      <c r="I2120" s="166">
        <f t="shared" si="100"/>
        <v>18.43</v>
      </c>
      <c r="J2120">
        <f t="shared" si="101"/>
        <v>2024</v>
      </c>
    </row>
    <row r="2121" spans="1:10">
      <c r="A2121" t="s">
        <v>119</v>
      </c>
      <c r="B2121" t="s">
        <v>513</v>
      </c>
      <c r="C2121" t="s">
        <v>87</v>
      </c>
      <c r="D2121">
        <v>6437</v>
      </c>
      <c r="E2121" s="130">
        <v>1</v>
      </c>
      <c r="F2121" s="166">
        <v>30.26</v>
      </c>
      <c r="G2121" s="162">
        <v>45597</v>
      </c>
      <c r="H2121" s="131">
        <f t="shared" si="99"/>
        <v>45597</v>
      </c>
      <c r="I2121" s="166">
        <f t="shared" si="100"/>
        <v>30.26</v>
      </c>
      <c r="J2121">
        <f t="shared" si="101"/>
        <v>2024</v>
      </c>
    </row>
    <row r="2122" spans="1:10">
      <c r="A2122" t="s">
        <v>119</v>
      </c>
      <c r="B2122" t="s">
        <v>603</v>
      </c>
      <c r="C2122" t="s">
        <v>87</v>
      </c>
      <c r="D2122">
        <v>1365</v>
      </c>
      <c r="E2122" s="130">
        <v>1</v>
      </c>
      <c r="F2122" s="166">
        <v>6.63</v>
      </c>
      <c r="G2122" s="162">
        <v>45597</v>
      </c>
      <c r="H2122" s="131">
        <f t="shared" si="99"/>
        <v>45597</v>
      </c>
      <c r="I2122" s="166">
        <f t="shared" si="100"/>
        <v>6.63</v>
      </c>
      <c r="J2122">
        <f t="shared" si="101"/>
        <v>2024</v>
      </c>
    </row>
    <row r="2123" spans="1:10">
      <c r="A2123" t="s">
        <v>119</v>
      </c>
      <c r="B2123" t="s">
        <v>482</v>
      </c>
      <c r="C2123" t="s">
        <v>87</v>
      </c>
      <c r="D2123">
        <v>6438</v>
      </c>
      <c r="E2123" s="130">
        <v>7</v>
      </c>
      <c r="F2123" s="166">
        <v>7.95</v>
      </c>
      <c r="G2123" s="162">
        <v>45597</v>
      </c>
      <c r="H2123" s="131">
        <f t="shared" si="99"/>
        <v>45597</v>
      </c>
      <c r="I2123" s="166">
        <f t="shared" si="100"/>
        <v>55.65</v>
      </c>
      <c r="J2123">
        <f t="shared" si="101"/>
        <v>2024</v>
      </c>
    </row>
    <row r="2124" spans="1:10">
      <c r="A2124" t="s">
        <v>119</v>
      </c>
      <c r="B2124" t="s">
        <v>481</v>
      </c>
      <c r="C2124" t="s">
        <v>87</v>
      </c>
      <c r="D2124">
        <v>2715</v>
      </c>
      <c r="E2124" s="130">
        <v>9</v>
      </c>
      <c r="F2124" s="166">
        <v>15.57</v>
      </c>
      <c r="G2124" s="162">
        <v>45597</v>
      </c>
      <c r="H2124" s="131">
        <f t="shared" si="99"/>
        <v>45597</v>
      </c>
      <c r="I2124" s="166">
        <f t="shared" si="100"/>
        <v>140.13</v>
      </c>
      <c r="J2124">
        <f t="shared" si="101"/>
        <v>2024</v>
      </c>
    </row>
    <row r="2125" spans="1:10">
      <c r="A2125" t="s">
        <v>119</v>
      </c>
      <c r="B2125" t="s">
        <v>516</v>
      </c>
      <c r="C2125" t="s">
        <v>87</v>
      </c>
      <c r="D2125">
        <v>6622</v>
      </c>
      <c r="E2125" s="130">
        <v>0.5</v>
      </c>
      <c r="F2125" s="166">
        <v>9.8000000000000007</v>
      </c>
      <c r="G2125" s="162">
        <v>45597</v>
      </c>
      <c r="H2125" s="131">
        <f t="shared" si="99"/>
        <v>45597</v>
      </c>
      <c r="I2125" s="166">
        <f t="shared" si="100"/>
        <v>4.9000000000000004</v>
      </c>
      <c r="J2125">
        <f t="shared" si="101"/>
        <v>2024</v>
      </c>
    </row>
    <row r="2126" spans="1:10">
      <c r="A2126" t="s">
        <v>119</v>
      </c>
      <c r="B2126" t="s">
        <v>1618</v>
      </c>
      <c r="C2126" t="s">
        <v>87</v>
      </c>
      <c r="D2126">
        <v>6433</v>
      </c>
      <c r="E2126" s="130">
        <v>2</v>
      </c>
      <c r="F2126" s="166">
        <v>19.649999999999999</v>
      </c>
      <c r="G2126" s="162">
        <v>45597</v>
      </c>
      <c r="H2126" s="131">
        <f t="shared" si="99"/>
        <v>45597</v>
      </c>
      <c r="I2126" s="166">
        <f t="shared" si="100"/>
        <v>39.299999999999997</v>
      </c>
      <c r="J2126">
        <f t="shared" si="101"/>
        <v>2024</v>
      </c>
    </row>
    <row r="2127" spans="1:10">
      <c r="A2127" t="s">
        <v>119</v>
      </c>
      <c r="B2127" t="s">
        <v>860</v>
      </c>
      <c r="C2127" t="s">
        <v>87</v>
      </c>
      <c r="D2127">
        <v>6545</v>
      </c>
      <c r="E2127" s="130">
        <v>8</v>
      </c>
      <c r="F2127" s="166">
        <v>23.07</v>
      </c>
      <c r="G2127" s="162">
        <v>45597</v>
      </c>
      <c r="H2127" s="131">
        <f t="shared" si="99"/>
        <v>45597</v>
      </c>
      <c r="I2127" s="166">
        <f t="shared" si="100"/>
        <v>184.56</v>
      </c>
      <c r="J2127">
        <f t="shared" si="101"/>
        <v>2024</v>
      </c>
    </row>
    <row r="2128" spans="1:10">
      <c r="A2128" t="s">
        <v>119</v>
      </c>
      <c r="B2128" t="s">
        <v>523</v>
      </c>
      <c r="C2128" t="s">
        <v>87</v>
      </c>
      <c r="D2128">
        <v>1050</v>
      </c>
      <c r="E2128" s="130">
        <v>1</v>
      </c>
      <c r="F2128" s="166">
        <v>14.99</v>
      </c>
      <c r="G2128" s="162">
        <v>45597</v>
      </c>
      <c r="H2128" s="131">
        <f t="shared" si="99"/>
        <v>45597</v>
      </c>
      <c r="I2128" s="166">
        <f t="shared" si="100"/>
        <v>14.99</v>
      </c>
      <c r="J2128">
        <f t="shared" si="101"/>
        <v>2024</v>
      </c>
    </row>
    <row r="2129" spans="1:10">
      <c r="A2129" t="s">
        <v>119</v>
      </c>
      <c r="B2129" t="s">
        <v>138</v>
      </c>
      <c r="C2129" t="s">
        <v>87</v>
      </c>
      <c r="D2129">
        <v>2120</v>
      </c>
      <c r="E2129" s="130">
        <v>2</v>
      </c>
      <c r="F2129" s="166">
        <v>8.6999999999999993</v>
      </c>
      <c r="G2129" s="162">
        <v>45597</v>
      </c>
      <c r="H2129" s="131">
        <f t="shared" si="99"/>
        <v>45597</v>
      </c>
      <c r="I2129" s="166">
        <f t="shared" si="100"/>
        <v>17.399999999999999</v>
      </c>
      <c r="J2129">
        <f t="shared" si="101"/>
        <v>2024</v>
      </c>
    </row>
    <row r="2130" spans="1:10">
      <c r="A2130" t="s">
        <v>119</v>
      </c>
      <c r="B2130" t="s">
        <v>472</v>
      </c>
      <c r="C2130" t="s">
        <v>87</v>
      </c>
      <c r="D2130">
        <v>2713</v>
      </c>
      <c r="E2130" s="130">
        <v>1</v>
      </c>
      <c r="F2130" s="166">
        <v>7.14</v>
      </c>
      <c r="G2130" s="162">
        <v>45597</v>
      </c>
      <c r="H2130" s="131">
        <f t="shared" si="99"/>
        <v>45597</v>
      </c>
      <c r="I2130" s="166">
        <f t="shared" si="100"/>
        <v>7.14</v>
      </c>
      <c r="J2130">
        <f t="shared" si="101"/>
        <v>2024</v>
      </c>
    </row>
    <row r="2131" spans="1:10">
      <c r="A2131" t="s">
        <v>119</v>
      </c>
      <c r="B2131" t="s">
        <v>568</v>
      </c>
      <c r="C2131" t="s">
        <v>87</v>
      </c>
      <c r="D2131">
        <v>1348</v>
      </c>
      <c r="E2131" s="130">
        <v>8</v>
      </c>
      <c r="F2131" s="166">
        <v>7.62</v>
      </c>
      <c r="G2131" s="162">
        <v>45597</v>
      </c>
      <c r="H2131" s="131">
        <f t="shared" si="99"/>
        <v>45597</v>
      </c>
      <c r="I2131" s="166">
        <f t="shared" si="100"/>
        <v>60.96</v>
      </c>
      <c r="J2131">
        <f t="shared" si="101"/>
        <v>2024</v>
      </c>
    </row>
    <row r="2132" spans="1:10">
      <c r="A2132" t="s">
        <v>119</v>
      </c>
      <c r="B2132" t="s">
        <v>592</v>
      </c>
      <c r="C2132" t="s">
        <v>87</v>
      </c>
      <c r="D2132">
        <v>6621</v>
      </c>
      <c r="E2132" s="130">
        <v>2</v>
      </c>
      <c r="F2132" s="166">
        <v>5.35</v>
      </c>
      <c r="G2132" s="162">
        <v>45597</v>
      </c>
      <c r="H2132" s="131">
        <f t="shared" si="99"/>
        <v>45597</v>
      </c>
      <c r="I2132" s="166">
        <f t="shared" si="100"/>
        <v>10.7</v>
      </c>
      <c r="J2132">
        <f t="shared" si="101"/>
        <v>2024</v>
      </c>
    </row>
    <row r="2133" spans="1:10">
      <c r="A2133" t="s">
        <v>119</v>
      </c>
      <c r="B2133" t="s">
        <v>566</v>
      </c>
      <c r="C2133" t="s">
        <v>87</v>
      </c>
      <c r="D2133">
        <v>6605</v>
      </c>
      <c r="E2133" s="130">
        <v>10</v>
      </c>
      <c r="F2133" s="166">
        <v>9.7100000000000009</v>
      </c>
      <c r="G2133" s="162">
        <v>45597</v>
      </c>
      <c r="H2133" s="131">
        <f t="shared" si="99"/>
        <v>45597</v>
      </c>
      <c r="I2133" s="166">
        <f t="shared" si="100"/>
        <v>97.100000000000009</v>
      </c>
      <c r="J2133">
        <f t="shared" si="101"/>
        <v>2024</v>
      </c>
    </row>
    <row r="2134" spans="1:10">
      <c r="A2134" t="s">
        <v>119</v>
      </c>
      <c r="B2134" t="s">
        <v>567</v>
      </c>
      <c r="C2134" t="s">
        <v>87</v>
      </c>
      <c r="D2134">
        <v>1347</v>
      </c>
      <c r="E2134" s="130">
        <v>8</v>
      </c>
      <c r="F2134" s="166">
        <v>8.9700000000000006</v>
      </c>
      <c r="G2134" s="162">
        <v>45597</v>
      </c>
      <c r="H2134" s="131">
        <f t="shared" si="99"/>
        <v>45597</v>
      </c>
      <c r="I2134" s="166">
        <f t="shared" si="100"/>
        <v>71.760000000000005</v>
      </c>
      <c r="J2134">
        <f t="shared" si="101"/>
        <v>2024</v>
      </c>
    </row>
    <row r="2135" spans="1:10">
      <c r="A2135" t="s">
        <v>119</v>
      </c>
      <c r="B2135" t="s">
        <v>565</v>
      </c>
      <c r="C2135" t="s">
        <v>87</v>
      </c>
      <c r="D2135">
        <v>6607</v>
      </c>
      <c r="E2135" s="130">
        <v>4</v>
      </c>
      <c r="F2135" s="166">
        <v>5.27</v>
      </c>
      <c r="G2135" s="162">
        <v>45597</v>
      </c>
      <c r="H2135" s="131">
        <f t="shared" si="99"/>
        <v>45597</v>
      </c>
      <c r="I2135" s="166">
        <f t="shared" si="100"/>
        <v>21.08</v>
      </c>
      <c r="J2135">
        <f t="shared" si="101"/>
        <v>2024</v>
      </c>
    </row>
    <row r="2136" spans="1:10">
      <c r="A2136" t="s">
        <v>119</v>
      </c>
      <c r="B2136" t="s">
        <v>510</v>
      </c>
      <c r="C2136" t="s">
        <v>87</v>
      </c>
      <c r="D2136">
        <v>1048</v>
      </c>
      <c r="E2136" s="130">
        <v>8</v>
      </c>
      <c r="F2136" s="166">
        <v>4.09</v>
      </c>
      <c r="G2136" s="162">
        <v>45597</v>
      </c>
      <c r="H2136" s="131">
        <f t="shared" si="99"/>
        <v>45597</v>
      </c>
      <c r="I2136" s="166">
        <f t="shared" si="100"/>
        <v>32.72</v>
      </c>
      <c r="J2136">
        <f t="shared" si="101"/>
        <v>2024</v>
      </c>
    </row>
    <row r="2137" spans="1:10">
      <c r="A2137" t="s">
        <v>119</v>
      </c>
      <c r="B2137" t="s">
        <v>608</v>
      </c>
      <c r="C2137" t="s">
        <v>87</v>
      </c>
      <c r="D2137">
        <v>6620</v>
      </c>
      <c r="E2137" s="130">
        <v>5</v>
      </c>
      <c r="F2137" s="166">
        <v>8.5500000000000007</v>
      </c>
      <c r="G2137" s="162">
        <v>45597</v>
      </c>
      <c r="H2137" s="131">
        <f t="shared" si="99"/>
        <v>45597</v>
      </c>
      <c r="I2137" s="166">
        <f t="shared" si="100"/>
        <v>42.75</v>
      </c>
      <c r="J2137">
        <f t="shared" si="101"/>
        <v>2024</v>
      </c>
    </row>
    <row r="2138" spans="1:10">
      <c r="A2138" t="s">
        <v>119</v>
      </c>
      <c r="B2138" t="s">
        <v>161</v>
      </c>
      <c r="C2138" t="s">
        <v>87</v>
      </c>
      <c r="D2138">
        <v>1077</v>
      </c>
      <c r="E2138" s="130">
        <v>3</v>
      </c>
      <c r="F2138" s="166">
        <v>16.29</v>
      </c>
      <c r="G2138" s="162">
        <v>45597</v>
      </c>
      <c r="H2138" s="131">
        <f t="shared" si="99"/>
        <v>45597</v>
      </c>
      <c r="I2138" s="166">
        <f t="shared" si="100"/>
        <v>48.87</v>
      </c>
      <c r="J2138">
        <f t="shared" si="101"/>
        <v>2024</v>
      </c>
    </row>
    <row r="2139" spans="1:10">
      <c r="A2139" t="s">
        <v>119</v>
      </c>
      <c r="B2139" t="s">
        <v>127</v>
      </c>
      <c r="C2139" t="s">
        <v>87</v>
      </c>
      <c r="D2139">
        <v>2116</v>
      </c>
      <c r="E2139" s="130">
        <v>1</v>
      </c>
      <c r="F2139" s="166">
        <v>25.54</v>
      </c>
      <c r="G2139" s="162">
        <v>45597</v>
      </c>
      <c r="H2139" s="131">
        <f t="shared" si="99"/>
        <v>45597</v>
      </c>
      <c r="I2139" s="166">
        <f t="shared" si="100"/>
        <v>25.54</v>
      </c>
      <c r="J2139">
        <f t="shared" si="101"/>
        <v>2024</v>
      </c>
    </row>
    <row r="2140" spans="1:10">
      <c r="A2140" t="s">
        <v>119</v>
      </c>
      <c r="B2140" t="s">
        <v>552</v>
      </c>
      <c r="C2140" t="s">
        <v>87</v>
      </c>
      <c r="D2140">
        <v>6430</v>
      </c>
      <c r="E2140" s="130">
        <v>2</v>
      </c>
      <c r="F2140" s="166">
        <v>19</v>
      </c>
      <c r="G2140" s="162">
        <v>45597</v>
      </c>
      <c r="H2140" s="131">
        <f t="shared" si="99"/>
        <v>45597</v>
      </c>
      <c r="I2140" s="166">
        <f t="shared" si="100"/>
        <v>38</v>
      </c>
      <c r="J2140">
        <f t="shared" si="101"/>
        <v>2024</v>
      </c>
    </row>
    <row r="2141" spans="1:10">
      <c r="A2141" t="s">
        <v>119</v>
      </c>
      <c r="B2141" t="s">
        <v>549</v>
      </c>
      <c r="C2141" t="s">
        <v>87</v>
      </c>
      <c r="D2141">
        <v>1057</v>
      </c>
      <c r="E2141" s="130">
        <v>2.5</v>
      </c>
      <c r="F2141" s="166">
        <v>28.95</v>
      </c>
      <c r="G2141" s="162">
        <v>45597</v>
      </c>
      <c r="H2141" s="131">
        <f t="shared" si="99"/>
        <v>45597</v>
      </c>
      <c r="I2141" s="166">
        <f t="shared" si="100"/>
        <v>72.375</v>
      </c>
      <c r="J2141">
        <f t="shared" si="101"/>
        <v>2024</v>
      </c>
    </row>
    <row r="2142" spans="1:10">
      <c r="A2142" t="s">
        <v>119</v>
      </c>
      <c r="B2142" t="s">
        <v>635</v>
      </c>
      <c r="C2142" t="s">
        <v>87</v>
      </c>
      <c r="D2142">
        <v>1098</v>
      </c>
      <c r="E2142" s="130">
        <v>1</v>
      </c>
      <c r="F2142" s="166">
        <v>36.03</v>
      </c>
      <c r="G2142" s="162">
        <v>45597</v>
      </c>
      <c r="H2142" s="131">
        <f t="shared" si="99"/>
        <v>45597</v>
      </c>
      <c r="I2142" s="166">
        <f t="shared" si="100"/>
        <v>36.03</v>
      </c>
      <c r="J2142">
        <f t="shared" si="101"/>
        <v>2024</v>
      </c>
    </row>
    <row r="2143" spans="1:10">
      <c r="A2143" t="s">
        <v>119</v>
      </c>
      <c r="B2143" t="s">
        <v>545</v>
      </c>
      <c r="C2143" t="s">
        <v>87</v>
      </c>
      <c r="D2143">
        <v>2146</v>
      </c>
      <c r="E2143" s="130">
        <v>6</v>
      </c>
      <c r="F2143" s="166">
        <v>8.33</v>
      </c>
      <c r="G2143" s="162">
        <v>45597</v>
      </c>
      <c r="H2143" s="131">
        <f t="shared" si="99"/>
        <v>45597</v>
      </c>
      <c r="I2143" s="166">
        <f t="shared" si="100"/>
        <v>49.980000000000004</v>
      </c>
      <c r="J2143">
        <f t="shared" si="101"/>
        <v>2024</v>
      </c>
    </row>
    <row r="2144" spans="1:10">
      <c r="A2144" t="s">
        <v>119</v>
      </c>
      <c r="B2144" t="s">
        <v>546</v>
      </c>
      <c r="C2144" t="s">
        <v>87</v>
      </c>
      <c r="D2144">
        <v>6592</v>
      </c>
      <c r="E2144" s="130">
        <v>5</v>
      </c>
      <c r="F2144" s="166">
        <v>17.43</v>
      </c>
      <c r="G2144" s="162">
        <v>45597</v>
      </c>
      <c r="H2144" s="131">
        <f t="shared" si="99"/>
        <v>45597</v>
      </c>
      <c r="I2144" s="166">
        <f t="shared" si="100"/>
        <v>87.15</v>
      </c>
      <c r="J2144">
        <f t="shared" si="101"/>
        <v>2024</v>
      </c>
    </row>
    <row r="2145" spans="1:10">
      <c r="A2145" t="s">
        <v>119</v>
      </c>
      <c r="B2145" t="s">
        <v>544</v>
      </c>
      <c r="C2145" t="s">
        <v>87</v>
      </c>
      <c r="D2145">
        <v>1056</v>
      </c>
      <c r="E2145" s="130">
        <v>15</v>
      </c>
      <c r="F2145" s="166">
        <v>9.3000000000000007</v>
      </c>
      <c r="G2145" s="162">
        <v>45597</v>
      </c>
      <c r="H2145" s="131">
        <f t="shared" si="99"/>
        <v>45597</v>
      </c>
      <c r="I2145" s="166">
        <f t="shared" si="100"/>
        <v>139.5</v>
      </c>
      <c r="J2145">
        <f t="shared" si="101"/>
        <v>2024</v>
      </c>
    </row>
    <row r="2146" spans="1:10">
      <c r="A2146" t="s">
        <v>119</v>
      </c>
      <c r="B2146" t="s">
        <v>550</v>
      </c>
      <c r="C2146" t="s">
        <v>87</v>
      </c>
      <c r="D2146">
        <v>2105</v>
      </c>
      <c r="E2146" s="130">
        <v>4</v>
      </c>
      <c r="F2146" s="166">
        <v>9.7899999999999991</v>
      </c>
      <c r="G2146" s="162">
        <v>45597</v>
      </c>
      <c r="H2146" s="131">
        <f t="shared" si="99"/>
        <v>45597</v>
      </c>
      <c r="I2146" s="166">
        <f t="shared" si="100"/>
        <v>39.159999999999997</v>
      </c>
      <c r="J2146">
        <f t="shared" si="101"/>
        <v>2024</v>
      </c>
    </row>
    <row r="2147" spans="1:10">
      <c r="A2147" t="s">
        <v>119</v>
      </c>
      <c r="B2147" t="s">
        <v>621</v>
      </c>
      <c r="C2147" t="s">
        <v>87</v>
      </c>
      <c r="D2147">
        <v>1087</v>
      </c>
      <c r="E2147" s="130">
        <v>6</v>
      </c>
      <c r="F2147" s="166">
        <v>3.34</v>
      </c>
      <c r="G2147" s="162">
        <v>45597</v>
      </c>
      <c r="H2147" s="131">
        <f t="shared" si="99"/>
        <v>45597</v>
      </c>
      <c r="I2147" s="166">
        <f t="shared" si="100"/>
        <v>20.04</v>
      </c>
      <c r="J2147">
        <f t="shared" si="101"/>
        <v>2024</v>
      </c>
    </row>
    <row r="2148" spans="1:10">
      <c r="A2148" t="s">
        <v>119</v>
      </c>
      <c r="B2148" t="s">
        <v>625</v>
      </c>
      <c r="C2148" t="s">
        <v>87</v>
      </c>
      <c r="D2148">
        <v>1092</v>
      </c>
      <c r="E2148" s="130">
        <v>3</v>
      </c>
      <c r="F2148" s="166">
        <v>5.32</v>
      </c>
      <c r="G2148" s="162">
        <v>45597</v>
      </c>
      <c r="H2148" s="131">
        <f t="shared" si="99"/>
        <v>45597</v>
      </c>
      <c r="I2148" s="166">
        <f t="shared" si="100"/>
        <v>15.96</v>
      </c>
      <c r="J2148">
        <f t="shared" si="101"/>
        <v>2024</v>
      </c>
    </row>
    <row r="2149" spans="1:10">
      <c r="A2149" t="s">
        <v>119</v>
      </c>
      <c r="B2149" t="s">
        <v>626</v>
      </c>
      <c r="C2149" t="s">
        <v>87</v>
      </c>
      <c r="D2149">
        <v>1093</v>
      </c>
      <c r="E2149" s="130">
        <v>7</v>
      </c>
      <c r="F2149" s="166">
        <v>7.58</v>
      </c>
      <c r="G2149" s="162">
        <v>45597</v>
      </c>
      <c r="H2149" s="131">
        <f t="shared" si="99"/>
        <v>45597</v>
      </c>
      <c r="I2149" s="166">
        <f t="shared" si="100"/>
        <v>53.06</v>
      </c>
      <c r="J2149">
        <f t="shared" si="101"/>
        <v>2024</v>
      </c>
    </row>
    <row r="2150" spans="1:10">
      <c r="A2150" t="s">
        <v>119</v>
      </c>
      <c r="B2150" t="s">
        <v>649</v>
      </c>
      <c r="C2150" t="s">
        <v>87</v>
      </c>
      <c r="D2150">
        <v>2704</v>
      </c>
      <c r="E2150" s="130">
        <v>3</v>
      </c>
      <c r="F2150" s="166">
        <v>2.25</v>
      </c>
      <c r="G2150" s="162">
        <v>45597</v>
      </c>
      <c r="H2150" s="131">
        <f t="shared" si="99"/>
        <v>45597</v>
      </c>
      <c r="I2150" s="166">
        <f t="shared" si="100"/>
        <v>6.75</v>
      </c>
      <c r="J2150">
        <f t="shared" si="101"/>
        <v>2024</v>
      </c>
    </row>
    <row r="2151" spans="1:10">
      <c r="A2151" t="s">
        <v>119</v>
      </c>
      <c r="B2151" t="s">
        <v>517</v>
      </c>
      <c r="C2151" t="s">
        <v>87</v>
      </c>
      <c r="D2151">
        <v>2711</v>
      </c>
      <c r="E2151" s="130">
        <v>1</v>
      </c>
      <c r="F2151" s="166">
        <v>29.63</v>
      </c>
      <c r="G2151" s="162">
        <v>45597</v>
      </c>
      <c r="H2151" s="131">
        <f t="shared" si="99"/>
        <v>45597</v>
      </c>
      <c r="I2151" s="166">
        <f t="shared" si="100"/>
        <v>29.63</v>
      </c>
      <c r="J2151">
        <f t="shared" si="101"/>
        <v>2024</v>
      </c>
    </row>
    <row r="2152" spans="1:10">
      <c r="A2152" t="s">
        <v>350</v>
      </c>
      <c r="B2152" t="s">
        <v>1500</v>
      </c>
      <c r="C2152" t="s">
        <v>87</v>
      </c>
      <c r="D2152">
        <v>1971</v>
      </c>
      <c r="E2152" s="130">
        <v>1.5</v>
      </c>
      <c r="F2152" s="166">
        <v>31.74</v>
      </c>
      <c r="G2152" s="162">
        <v>45597</v>
      </c>
      <c r="H2152" s="131">
        <f t="shared" si="99"/>
        <v>45597</v>
      </c>
      <c r="I2152" s="166">
        <f t="shared" si="100"/>
        <v>47.61</v>
      </c>
      <c r="J2152">
        <f t="shared" si="101"/>
        <v>2024</v>
      </c>
    </row>
    <row r="2153" spans="1:10">
      <c r="A2153" t="s">
        <v>350</v>
      </c>
      <c r="B2153" t="s">
        <v>1461</v>
      </c>
      <c r="C2153" t="s">
        <v>87</v>
      </c>
      <c r="D2153">
        <v>1930</v>
      </c>
      <c r="E2153" s="130">
        <v>1</v>
      </c>
      <c r="F2153" s="166">
        <v>32.69</v>
      </c>
      <c r="G2153" s="162">
        <v>45597</v>
      </c>
      <c r="H2153" s="131">
        <f t="shared" si="99"/>
        <v>45597</v>
      </c>
      <c r="I2153" s="166">
        <f t="shared" si="100"/>
        <v>32.69</v>
      </c>
      <c r="J2153">
        <f t="shared" si="101"/>
        <v>2024</v>
      </c>
    </row>
    <row r="2154" spans="1:10">
      <c r="A2154" t="s">
        <v>350</v>
      </c>
      <c r="B2154" t="s">
        <v>1462</v>
      </c>
      <c r="C2154" t="s">
        <v>87</v>
      </c>
      <c r="D2154">
        <v>1931</v>
      </c>
      <c r="E2154" s="130">
        <v>1</v>
      </c>
      <c r="F2154" s="166">
        <v>32.69</v>
      </c>
      <c r="G2154" s="162">
        <v>45597</v>
      </c>
      <c r="H2154" s="131">
        <f t="shared" si="99"/>
        <v>45597</v>
      </c>
      <c r="I2154" s="166">
        <f t="shared" si="100"/>
        <v>32.69</v>
      </c>
      <c r="J2154">
        <f t="shared" si="101"/>
        <v>2024</v>
      </c>
    </row>
    <row r="2155" spans="1:10">
      <c r="A2155" t="s">
        <v>350</v>
      </c>
      <c r="B2155" t="s">
        <v>1495</v>
      </c>
      <c r="C2155" t="s">
        <v>87</v>
      </c>
      <c r="D2155">
        <v>1964</v>
      </c>
      <c r="E2155" s="130">
        <v>1</v>
      </c>
      <c r="F2155" s="166">
        <v>35.29</v>
      </c>
      <c r="G2155" s="162">
        <v>45597</v>
      </c>
      <c r="H2155" s="131">
        <f t="shared" si="99"/>
        <v>45597</v>
      </c>
      <c r="I2155" s="166">
        <f t="shared" si="100"/>
        <v>35.29</v>
      </c>
      <c r="J2155">
        <f t="shared" si="101"/>
        <v>2024</v>
      </c>
    </row>
    <row r="2156" spans="1:10">
      <c r="A2156" t="s">
        <v>350</v>
      </c>
      <c r="B2156" t="s">
        <v>1498</v>
      </c>
      <c r="C2156" t="s">
        <v>87</v>
      </c>
      <c r="D2156">
        <v>1968</v>
      </c>
      <c r="E2156" s="130">
        <v>1</v>
      </c>
      <c r="F2156" s="166">
        <v>51.81</v>
      </c>
      <c r="G2156" s="162">
        <v>45597</v>
      </c>
      <c r="H2156" s="131">
        <f t="shared" si="99"/>
        <v>45597</v>
      </c>
      <c r="I2156" s="166">
        <f t="shared" si="100"/>
        <v>51.81</v>
      </c>
      <c r="J2156">
        <f t="shared" si="101"/>
        <v>2024</v>
      </c>
    </row>
    <row r="2157" spans="1:10">
      <c r="A2157" t="s">
        <v>350</v>
      </c>
      <c r="B2157" t="s">
        <v>1433</v>
      </c>
      <c r="C2157" t="s">
        <v>87</v>
      </c>
      <c r="D2157">
        <v>1902</v>
      </c>
      <c r="E2157" s="130">
        <v>2</v>
      </c>
      <c r="F2157" s="166">
        <v>49.27</v>
      </c>
      <c r="G2157" s="162">
        <v>45597</v>
      </c>
      <c r="H2157" s="131">
        <f t="shared" si="99"/>
        <v>45597</v>
      </c>
      <c r="I2157" s="166">
        <f t="shared" si="100"/>
        <v>98.54</v>
      </c>
      <c r="J2157">
        <f t="shared" si="101"/>
        <v>2024</v>
      </c>
    </row>
    <row r="2158" spans="1:10">
      <c r="A2158" t="s">
        <v>350</v>
      </c>
      <c r="B2158" t="s">
        <v>1432</v>
      </c>
      <c r="C2158" t="s">
        <v>87</v>
      </c>
      <c r="D2158">
        <v>1901</v>
      </c>
      <c r="E2158" s="130">
        <v>1</v>
      </c>
      <c r="F2158" s="166">
        <v>32.549999999999997</v>
      </c>
      <c r="G2158" s="162">
        <v>45597</v>
      </c>
      <c r="H2158" s="131">
        <f t="shared" si="99"/>
        <v>45597</v>
      </c>
      <c r="I2158" s="166">
        <f t="shared" si="100"/>
        <v>32.549999999999997</v>
      </c>
      <c r="J2158">
        <f t="shared" si="101"/>
        <v>2024</v>
      </c>
    </row>
    <row r="2159" spans="1:10">
      <c r="A2159" t="s">
        <v>350</v>
      </c>
      <c r="B2159" t="s">
        <v>1525</v>
      </c>
      <c r="C2159" t="s">
        <v>87</v>
      </c>
      <c r="D2159">
        <v>2000</v>
      </c>
      <c r="E2159" s="130">
        <v>2</v>
      </c>
      <c r="F2159" s="166">
        <v>24.32</v>
      </c>
      <c r="G2159" s="162">
        <v>45597</v>
      </c>
      <c r="H2159" s="131">
        <f t="shared" si="99"/>
        <v>45597</v>
      </c>
      <c r="I2159" s="166">
        <f t="shared" si="100"/>
        <v>48.64</v>
      </c>
      <c r="J2159">
        <f t="shared" si="101"/>
        <v>2024</v>
      </c>
    </row>
    <row r="2160" spans="1:10">
      <c r="A2160" t="s">
        <v>350</v>
      </c>
      <c r="B2160" t="s">
        <v>1443</v>
      </c>
      <c r="C2160" t="s">
        <v>87</v>
      </c>
      <c r="D2160">
        <v>1913</v>
      </c>
      <c r="E2160" s="130">
        <v>1</v>
      </c>
      <c r="F2160" s="166">
        <v>45.22</v>
      </c>
      <c r="G2160" s="162">
        <v>45597</v>
      </c>
      <c r="H2160" s="131">
        <f t="shared" si="99"/>
        <v>45597</v>
      </c>
      <c r="I2160" s="166">
        <f t="shared" si="100"/>
        <v>45.22</v>
      </c>
      <c r="J2160">
        <f t="shared" si="101"/>
        <v>2024</v>
      </c>
    </row>
    <row r="2161" spans="1:10">
      <c r="A2161" t="s">
        <v>350</v>
      </c>
      <c r="B2161" t="s">
        <v>1503</v>
      </c>
      <c r="C2161" t="s">
        <v>87</v>
      </c>
      <c r="D2161">
        <v>1974</v>
      </c>
      <c r="E2161" s="130">
        <v>1</v>
      </c>
      <c r="F2161" s="166">
        <v>41.67</v>
      </c>
      <c r="G2161" s="162">
        <v>45597</v>
      </c>
      <c r="H2161" s="131">
        <f t="shared" si="99"/>
        <v>45597</v>
      </c>
      <c r="I2161" s="166">
        <f t="shared" si="100"/>
        <v>41.67</v>
      </c>
      <c r="J2161">
        <f t="shared" si="101"/>
        <v>2024</v>
      </c>
    </row>
    <row r="2162" spans="1:10">
      <c r="A2162" t="s">
        <v>119</v>
      </c>
      <c r="B2162" t="s">
        <v>553</v>
      </c>
      <c r="C2162" t="s">
        <v>87</v>
      </c>
      <c r="D2162">
        <v>1342</v>
      </c>
      <c r="E2162" s="130">
        <v>0.5</v>
      </c>
      <c r="F2162" s="166">
        <v>69.81</v>
      </c>
      <c r="G2162" s="162">
        <v>45597</v>
      </c>
      <c r="H2162" s="131">
        <f t="shared" si="99"/>
        <v>45597</v>
      </c>
      <c r="I2162" s="166">
        <f t="shared" si="100"/>
        <v>34.905000000000001</v>
      </c>
      <c r="J2162">
        <f t="shared" si="101"/>
        <v>2024</v>
      </c>
    </row>
    <row r="2163" spans="1:10">
      <c r="A2163" t="s">
        <v>119</v>
      </c>
      <c r="B2163" t="s">
        <v>563</v>
      </c>
      <c r="C2163" t="s">
        <v>87</v>
      </c>
      <c r="D2163">
        <v>1345</v>
      </c>
      <c r="E2163" s="130">
        <v>0.2</v>
      </c>
      <c r="F2163" s="166">
        <v>67.42</v>
      </c>
      <c r="G2163" s="162">
        <v>45597</v>
      </c>
      <c r="H2163" s="131">
        <f t="shared" si="99"/>
        <v>45597</v>
      </c>
      <c r="I2163" s="166">
        <f t="shared" si="100"/>
        <v>13.484000000000002</v>
      </c>
      <c r="J2163">
        <f t="shared" si="101"/>
        <v>2024</v>
      </c>
    </row>
    <row r="2164" spans="1:10">
      <c r="A2164" t="s">
        <v>119</v>
      </c>
      <c r="B2164" t="s">
        <v>574</v>
      </c>
      <c r="C2164" t="s">
        <v>87</v>
      </c>
      <c r="D2164">
        <v>1351</v>
      </c>
      <c r="E2164" s="130">
        <v>1.5</v>
      </c>
      <c r="F2164" s="166">
        <v>75.63</v>
      </c>
      <c r="G2164" s="162">
        <v>45597</v>
      </c>
      <c r="H2164" s="131">
        <f t="shared" si="99"/>
        <v>45597</v>
      </c>
      <c r="I2164" s="166">
        <f t="shared" si="100"/>
        <v>113.44499999999999</v>
      </c>
      <c r="J2164">
        <f t="shared" si="101"/>
        <v>2024</v>
      </c>
    </row>
    <row r="2165" spans="1:10">
      <c r="A2165" t="s">
        <v>119</v>
      </c>
      <c r="B2165" t="s">
        <v>489</v>
      </c>
      <c r="C2165" t="s">
        <v>87</v>
      </c>
      <c r="D2165">
        <v>1325</v>
      </c>
      <c r="E2165" s="130">
        <v>1.5</v>
      </c>
      <c r="F2165" s="166">
        <v>16.5</v>
      </c>
      <c r="G2165" s="162">
        <v>45597</v>
      </c>
      <c r="H2165" s="131">
        <f t="shared" si="99"/>
        <v>45597</v>
      </c>
      <c r="I2165" s="166">
        <f t="shared" si="100"/>
        <v>24.75</v>
      </c>
      <c r="J2165">
        <f t="shared" si="101"/>
        <v>2024</v>
      </c>
    </row>
    <row r="2166" spans="1:10">
      <c r="A2166" t="s">
        <v>119</v>
      </c>
      <c r="B2166" t="s">
        <v>494</v>
      </c>
      <c r="C2166" t="s">
        <v>87</v>
      </c>
      <c r="D2166">
        <v>3637</v>
      </c>
      <c r="E2166" s="130">
        <v>1</v>
      </c>
      <c r="F2166" s="166">
        <v>55.08</v>
      </c>
      <c r="G2166" s="162">
        <v>45597</v>
      </c>
      <c r="H2166" s="131">
        <f t="shared" si="99"/>
        <v>45597</v>
      </c>
      <c r="I2166" s="166">
        <f t="shared" si="100"/>
        <v>55.08</v>
      </c>
      <c r="J2166">
        <f t="shared" si="101"/>
        <v>2024</v>
      </c>
    </row>
    <row r="2167" spans="1:10">
      <c r="A2167" t="s">
        <v>119</v>
      </c>
      <c r="B2167" t="s">
        <v>630</v>
      </c>
      <c r="C2167" t="s">
        <v>87</v>
      </c>
      <c r="D2167">
        <v>1367</v>
      </c>
      <c r="E2167" s="130">
        <v>9</v>
      </c>
      <c r="F2167" s="166">
        <v>21.3</v>
      </c>
      <c r="G2167" s="162">
        <v>45597</v>
      </c>
      <c r="H2167" s="131">
        <f t="shared" si="99"/>
        <v>45597</v>
      </c>
      <c r="I2167" s="166">
        <f t="shared" si="100"/>
        <v>191.70000000000002</v>
      </c>
      <c r="J2167">
        <f t="shared" si="101"/>
        <v>2024</v>
      </c>
    </row>
    <row r="2168" spans="1:10">
      <c r="A2168" t="s">
        <v>119</v>
      </c>
      <c r="B2168" t="s">
        <v>560</v>
      </c>
      <c r="C2168" t="s">
        <v>87</v>
      </c>
      <c r="D2168">
        <v>1343</v>
      </c>
      <c r="E2168" s="130">
        <v>1.5</v>
      </c>
      <c r="F2168" s="166">
        <v>45.19</v>
      </c>
      <c r="G2168" s="162">
        <v>45597</v>
      </c>
      <c r="H2168" s="131">
        <f t="shared" si="99"/>
        <v>45597</v>
      </c>
      <c r="I2168" s="166">
        <f t="shared" si="100"/>
        <v>67.784999999999997</v>
      </c>
      <c r="J2168">
        <f t="shared" si="101"/>
        <v>2024</v>
      </c>
    </row>
    <row r="2169" spans="1:10">
      <c r="A2169" t="s">
        <v>119</v>
      </c>
      <c r="B2169" t="s">
        <v>584</v>
      </c>
      <c r="C2169" t="s">
        <v>87</v>
      </c>
      <c r="D2169">
        <v>1362</v>
      </c>
      <c r="E2169" s="130">
        <v>9</v>
      </c>
      <c r="F2169" s="166">
        <v>6.27</v>
      </c>
      <c r="G2169" s="162">
        <v>45597</v>
      </c>
      <c r="H2169" s="131">
        <f t="shared" si="99"/>
        <v>45597</v>
      </c>
      <c r="I2169" s="166">
        <f t="shared" si="100"/>
        <v>56.429999999999993</v>
      </c>
      <c r="J2169">
        <f t="shared" si="101"/>
        <v>2024</v>
      </c>
    </row>
    <row r="2170" spans="1:10">
      <c r="A2170" t="s">
        <v>119</v>
      </c>
      <c r="B2170" t="s">
        <v>585</v>
      </c>
      <c r="C2170" t="s">
        <v>87</v>
      </c>
      <c r="D2170">
        <v>1363</v>
      </c>
      <c r="E2170" s="130">
        <v>2</v>
      </c>
      <c r="F2170" s="166">
        <v>7.37</v>
      </c>
      <c r="G2170" s="162">
        <v>45597</v>
      </c>
      <c r="H2170" s="131">
        <f t="shared" si="99"/>
        <v>45597</v>
      </c>
      <c r="I2170" s="166">
        <f t="shared" si="100"/>
        <v>14.74</v>
      </c>
      <c r="J2170">
        <f t="shared" si="101"/>
        <v>2024</v>
      </c>
    </row>
    <row r="2171" spans="1:10">
      <c r="A2171" t="s">
        <v>389</v>
      </c>
      <c r="B2171" t="s">
        <v>1337</v>
      </c>
      <c r="C2171" t="s">
        <v>87</v>
      </c>
      <c r="D2171">
        <v>6080</v>
      </c>
      <c r="E2171" s="130">
        <v>2</v>
      </c>
      <c r="F2171" s="166">
        <v>25.35</v>
      </c>
      <c r="G2171" s="162">
        <v>45597</v>
      </c>
      <c r="H2171" s="131">
        <f t="shared" si="99"/>
        <v>45597</v>
      </c>
      <c r="I2171" s="166">
        <f t="shared" si="100"/>
        <v>50.7</v>
      </c>
      <c r="J2171">
        <f t="shared" si="101"/>
        <v>2024</v>
      </c>
    </row>
    <row r="2172" spans="1:10">
      <c r="A2172" t="s">
        <v>389</v>
      </c>
      <c r="B2172" t="s">
        <v>1338</v>
      </c>
      <c r="C2172" t="s">
        <v>87</v>
      </c>
      <c r="D2172">
        <v>6081</v>
      </c>
      <c r="E2172" s="130">
        <v>6</v>
      </c>
      <c r="F2172" s="166">
        <v>18.86</v>
      </c>
      <c r="G2172" s="162">
        <v>45597</v>
      </c>
      <c r="H2172" s="131">
        <f t="shared" si="99"/>
        <v>45597</v>
      </c>
      <c r="I2172" s="166">
        <f t="shared" si="100"/>
        <v>113.16</v>
      </c>
      <c r="J2172">
        <f t="shared" si="101"/>
        <v>2024</v>
      </c>
    </row>
    <row r="2173" spans="1:10">
      <c r="A2173" t="s">
        <v>389</v>
      </c>
      <c r="B2173" t="s">
        <v>1339</v>
      </c>
      <c r="C2173" t="s">
        <v>87</v>
      </c>
      <c r="D2173">
        <v>6079</v>
      </c>
      <c r="E2173" s="130">
        <v>4</v>
      </c>
      <c r="F2173" s="166">
        <v>24.88</v>
      </c>
      <c r="G2173" s="162">
        <v>45597</v>
      </c>
      <c r="H2173" s="131">
        <f t="shared" si="99"/>
        <v>45597</v>
      </c>
      <c r="I2173" s="166">
        <f t="shared" si="100"/>
        <v>99.52</v>
      </c>
      <c r="J2173">
        <f t="shared" si="101"/>
        <v>2024</v>
      </c>
    </row>
    <row r="2174" spans="1:10">
      <c r="A2174" t="s">
        <v>268</v>
      </c>
      <c r="B2174" t="s">
        <v>991</v>
      </c>
      <c r="C2174" t="s">
        <v>87</v>
      </c>
      <c r="D2174">
        <v>6633</v>
      </c>
      <c r="E2174" s="130">
        <v>8</v>
      </c>
      <c r="F2174" s="166">
        <v>7.86</v>
      </c>
      <c r="G2174" s="162">
        <v>45597</v>
      </c>
      <c r="H2174" s="131">
        <f t="shared" si="99"/>
        <v>45597</v>
      </c>
      <c r="I2174" s="166">
        <f t="shared" si="100"/>
        <v>62.88</v>
      </c>
      <c r="J2174">
        <f t="shared" si="101"/>
        <v>2024</v>
      </c>
    </row>
    <row r="2175" spans="1:10">
      <c r="A2175" t="s">
        <v>268</v>
      </c>
      <c r="B2175" t="s">
        <v>992</v>
      </c>
      <c r="C2175" t="s">
        <v>87</v>
      </c>
      <c r="D2175">
        <v>6634</v>
      </c>
      <c r="E2175" s="130">
        <v>8</v>
      </c>
      <c r="F2175" s="166">
        <v>7.86</v>
      </c>
      <c r="G2175" s="162">
        <v>45597</v>
      </c>
      <c r="H2175" s="131">
        <f t="shared" si="99"/>
        <v>45597</v>
      </c>
      <c r="I2175" s="166">
        <f t="shared" si="100"/>
        <v>62.88</v>
      </c>
      <c r="J2175">
        <f t="shared" si="101"/>
        <v>2024</v>
      </c>
    </row>
    <row r="2176" spans="1:10">
      <c r="A2176" t="s">
        <v>268</v>
      </c>
      <c r="B2176" t="s">
        <v>995</v>
      </c>
      <c r="C2176" t="s">
        <v>87</v>
      </c>
      <c r="D2176">
        <v>6632</v>
      </c>
      <c r="E2176" s="130">
        <v>2</v>
      </c>
      <c r="F2176" s="166">
        <v>10.11</v>
      </c>
      <c r="G2176" s="162">
        <v>45597</v>
      </c>
      <c r="H2176" s="131">
        <f t="shared" si="99"/>
        <v>45597</v>
      </c>
      <c r="I2176" s="166">
        <f t="shared" si="100"/>
        <v>20.22</v>
      </c>
      <c r="J2176">
        <f t="shared" si="101"/>
        <v>2024</v>
      </c>
    </row>
    <row r="2177" spans="1:10">
      <c r="A2177" t="s">
        <v>119</v>
      </c>
      <c r="B2177" t="s">
        <v>500</v>
      </c>
      <c r="C2177" t="s">
        <v>87</v>
      </c>
      <c r="D2177">
        <v>1334</v>
      </c>
      <c r="E2177" s="130">
        <v>1</v>
      </c>
      <c r="F2177" s="166">
        <v>39.06</v>
      </c>
      <c r="G2177" s="162">
        <v>45597</v>
      </c>
      <c r="H2177" s="131">
        <f t="shared" si="99"/>
        <v>45597</v>
      </c>
      <c r="I2177" s="166">
        <f t="shared" si="100"/>
        <v>39.06</v>
      </c>
      <c r="J2177">
        <f t="shared" si="101"/>
        <v>2024</v>
      </c>
    </row>
    <row r="2178" spans="1:10">
      <c r="A2178" t="s">
        <v>119</v>
      </c>
      <c r="B2178" t="s">
        <v>631</v>
      </c>
      <c r="C2178" t="s">
        <v>87</v>
      </c>
      <c r="D2178">
        <v>1368</v>
      </c>
      <c r="E2178" s="130">
        <v>1</v>
      </c>
      <c r="F2178" s="166">
        <v>50.75</v>
      </c>
      <c r="G2178" s="162">
        <v>45597</v>
      </c>
      <c r="H2178" s="131">
        <f t="shared" ref="H2178:H2241" si="102">DATE(YEAR(G2178),MONTH(G2178),1)</f>
        <v>45597</v>
      </c>
      <c r="I2178" s="166">
        <f t="shared" ref="I2178:I2241" si="103">E2178*F2178</f>
        <v>50.75</v>
      </c>
      <c r="J2178">
        <f t="shared" ref="J2178:J2241" si="104">YEAR(G2178)</f>
        <v>2024</v>
      </c>
    </row>
    <row r="2179" spans="1:10">
      <c r="A2179" t="s">
        <v>1565</v>
      </c>
      <c r="B2179" t="s">
        <v>1660</v>
      </c>
      <c r="C2179" t="s">
        <v>87</v>
      </c>
      <c r="D2179">
        <v>6565</v>
      </c>
      <c r="E2179" s="130">
        <v>1</v>
      </c>
      <c r="F2179" s="166">
        <v>28.18</v>
      </c>
      <c r="G2179" s="162">
        <v>45597</v>
      </c>
      <c r="H2179" s="131">
        <f t="shared" si="102"/>
        <v>45597</v>
      </c>
      <c r="I2179" s="166">
        <f t="shared" si="103"/>
        <v>28.18</v>
      </c>
      <c r="J2179">
        <f t="shared" si="104"/>
        <v>2024</v>
      </c>
    </row>
    <row r="2180" spans="1:10">
      <c r="A2180" t="s">
        <v>1565</v>
      </c>
      <c r="B2180" t="s">
        <v>1566</v>
      </c>
      <c r="C2180" t="s">
        <v>87</v>
      </c>
      <c r="D2180">
        <v>2039</v>
      </c>
      <c r="E2180" s="130">
        <v>1</v>
      </c>
      <c r="F2180" s="166">
        <v>32.14</v>
      </c>
      <c r="G2180" s="162">
        <v>45597</v>
      </c>
      <c r="H2180" s="131">
        <f t="shared" si="102"/>
        <v>45597</v>
      </c>
      <c r="I2180" s="166">
        <f t="shared" si="103"/>
        <v>32.14</v>
      </c>
      <c r="J2180">
        <f t="shared" si="104"/>
        <v>2024</v>
      </c>
    </row>
    <row r="2181" spans="1:10">
      <c r="A2181" t="s">
        <v>1565</v>
      </c>
      <c r="B2181" t="s">
        <v>1573</v>
      </c>
      <c r="C2181" t="s">
        <v>87</v>
      </c>
      <c r="D2181">
        <v>6532</v>
      </c>
      <c r="E2181" s="130">
        <v>2</v>
      </c>
      <c r="F2181" s="166">
        <v>28.18</v>
      </c>
      <c r="G2181" s="162">
        <v>45597</v>
      </c>
      <c r="H2181" s="131">
        <f t="shared" si="102"/>
        <v>45597</v>
      </c>
      <c r="I2181" s="166">
        <f t="shared" si="103"/>
        <v>56.36</v>
      </c>
      <c r="J2181">
        <f t="shared" si="104"/>
        <v>2024</v>
      </c>
    </row>
    <row r="2182" spans="1:10">
      <c r="A2182" t="s">
        <v>1565</v>
      </c>
      <c r="B2182" t="s">
        <v>1583</v>
      </c>
      <c r="C2182" t="s">
        <v>87</v>
      </c>
      <c r="D2182">
        <v>2051</v>
      </c>
      <c r="E2182" s="130">
        <v>0.5</v>
      </c>
      <c r="F2182" s="166">
        <v>22.39</v>
      </c>
      <c r="G2182" s="162">
        <v>45597</v>
      </c>
      <c r="H2182" s="131">
        <f t="shared" si="102"/>
        <v>45597</v>
      </c>
      <c r="I2182" s="166">
        <f t="shared" si="103"/>
        <v>11.195</v>
      </c>
      <c r="J2182">
        <f t="shared" si="104"/>
        <v>2024</v>
      </c>
    </row>
    <row r="2183" spans="1:10">
      <c r="A2183" t="s">
        <v>1565</v>
      </c>
      <c r="B2183" t="s">
        <v>1587</v>
      </c>
      <c r="C2183" t="s">
        <v>87</v>
      </c>
      <c r="D2183">
        <v>2055</v>
      </c>
      <c r="E2183" s="130">
        <v>0.5</v>
      </c>
      <c r="F2183" s="166">
        <v>31.3</v>
      </c>
      <c r="G2183" s="162">
        <v>45597</v>
      </c>
      <c r="H2183" s="131">
        <f t="shared" si="102"/>
        <v>45597</v>
      </c>
      <c r="I2183" s="166">
        <f t="shared" si="103"/>
        <v>15.65</v>
      </c>
      <c r="J2183">
        <f t="shared" si="104"/>
        <v>2024</v>
      </c>
    </row>
    <row r="2184" spans="1:10">
      <c r="A2184" t="s">
        <v>1565</v>
      </c>
      <c r="B2184" t="s">
        <v>1577</v>
      </c>
      <c r="C2184" t="s">
        <v>87</v>
      </c>
      <c r="D2184">
        <v>2044</v>
      </c>
      <c r="E2184" s="130">
        <v>0.5</v>
      </c>
      <c r="F2184" s="166">
        <v>25.35</v>
      </c>
      <c r="G2184" s="162">
        <v>45597</v>
      </c>
      <c r="H2184" s="131">
        <f t="shared" si="102"/>
        <v>45597</v>
      </c>
      <c r="I2184" s="166">
        <f t="shared" si="103"/>
        <v>12.675000000000001</v>
      </c>
      <c r="J2184">
        <f t="shared" si="104"/>
        <v>2024</v>
      </c>
    </row>
    <row r="2185" spans="1:10">
      <c r="A2185" t="s">
        <v>1565</v>
      </c>
      <c r="B2185" t="s">
        <v>1571</v>
      </c>
      <c r="C2185" t="s">
        <v>87</v>
      </c>
      <c r="D2185">
        <v>6529</v>
      </c>
      <c r="E2185" s="130">
        <v>2</v>
      </c>
      <c r="F2185" s="166">
        <v>33.11</v>
      </c>
      <c r="G2185" s="162">
        <v>45597</v>
      </c>
      <c r="H2185" s="131">
        <f t="shared" si="102"/>
        <v>45597</v>
      </c>
      <c r="I2185" s="166">
        <f t="shared" si="103"/>
        <v>66.22</v>
      </c>
      <c r="J2185">
        <f t="shared" si="104"/>
        <v>2024</v>
      </c>
    </row>
    <row r="2186" spans="1:10">
      <c r="A2186" t="s">
        <v>1565</v>
      </c>
      <c r="B2186" t="s">
        <v>1572</v>
      </c>
      <c r="C2186" t="s">
        <v>87</v>
      </c>
      <c r="D2186">
        <v>6530</v>
      </c>
      <c r="E2186" s="130">
        <v>2</v>
      </c>
      <c r="F2186" s="166">
        <v>31.96</v>
      </c>
      <c r="G2186" s="162">
        <v>45597</v>
      </c>
      <c r="H2186" s="131">
        <f t="shared" si="102"/>
        <v>45597</v>
      </c>
      <c r="I2186" s="166">
        <f t="shared" si="103"/>
        <v>63.92</v>
      </c>
      <c r="J2186">
        <f t="shared" si="104"/>
        <v>2024</v>
      </c>
    </row>
    <row r="2187" spans="1:10">
      <c r="A2187" t="s">
        <v>1565</v>
      </c>
      <c r="B2187" t="s">
        <v>1580</v>
      </c>
      <c r="C2187" t="s">
        <v>87</v>
      </c>
      <c r="D2187">
        <v>2047</v>
      </c>
      <c r="E2187" s="130">
        <v>1</v>
      </c>
      <c r="F2187" s="166">
        <v>29</v>
      </c>
      <c r="G2187" s="162">
        <v>45597</v>
      </c>
      <c r="H2187" s="131">
        <f t="shared" si="102"/>
        <v>45597</v>
      </c>
      <c r="I2187" s="166">
        <f t="shared" si="103"/>
        <v>29</v>
      </c>
      <c r="J2187">
        <f t="shared" si="104"/>
        <v>2024</v>
      </c>
    </row>
    <row r="2188" spans="1:10">
      <c r="A2188" t="s">
        <v>1565</v>
      </c>
      <c r="B2188" t="s">
        <v>1576</v>
      </c>
      <c r="C2188" t="s">
        <v>87</v>
      </c>
      <c r="D2188">
        <v>6531</v>
      </c>
      <c r="E2188" s="130">
        <v>1</v>
      </c>
      <c r="F2188" s="166">
        <v>33.11</v>
      </c>
      <c r="G2188" s="162">
        <v>45597</v>
      </c>
      <c r="H2188" s="131">
        <f t="shared" si="102"/>
        <v>45597</v>
      </c>
      <c r="I2188" s="166">
        <f t="shared" si="103"/>
        <v>33.11</v>
      </c>
      <c r="J2188">
        <f t="shared" si="104"/>
        <v>2024</v>
      </c>
    </row>
    <row r="2189" spans="1:10">
      <c r="A2189" t="s">
        <v>120</v>
      </c>
      <c r="B2189" t="s">
        <v>1428</v>
      </c>
      <c r="C2189" t="s">
        <v>87</v>
      </c>
      <c r="D2189">
        <v>2181</v>
      </c>
      <c r="E2189" s="130">
        <v>2</v>
      </c>
      <c r="F2189" s="166">
        <v>30.74</v>
      </c>
      <c r="G2189" s="162">
        <v>45597</v>
      </c>
      <c r="H2189" s="131">
        <f t="shared" si="102"/>
        <v>45597</v>
      </c>
      <c r="I2189" s="166">
        <f t="shared" si="103"/>
        <v>61.48</v>
      </c>
      <c r="J2189">
        <f t="shared" si="104"/>
        <v>2024</v>
      </c>
    </row>
    <row r="2190" spans="1:10">
      <c r="A2190" t="s">
        <v>120</v>
      </c>
      <c r="B2190" t="s">
        <v>349</v>
      </c>
      <c r="C2190" t="s">
        <v>87</v>
      </c>
      <c r="D2190">
        <v>1895</v>
      </c>
      <c r="E2190" s="130">
        <v>2</v>
      </c>
      <c r="F2190" s="166">
        <v>31.3</v>
      </c>
      <c r="G2190" s="162">
        <v>45597</v>
      </c>
      <c r="H2190" s="131">
        <f t="shared" si="102"/>
        <v>45597</v>
      </c>
      <c r="I2190" s="166">
        <f t="shared" si="103"/>
        <v>62.6</v>
      </c>
      <c r="J2190">
        <f t="shared" si="104"/>
        <v>2024</v>
      </c>
    </row>
    <row r="2191" spans="1:10">
      <c r="A2191" t="s">
        <v>120</v>
      </c>
      <c r="B2191" t="s">
        <v>1411</v>
      </c>
      <c r="C2191" t="s">
        <v>87</v>
      </c>
      <c r="D2191">
        <v>1880</v>
      </c>
      <c r="E2191" s="130">
        <v>1</v>
      </c>
      <c r="F2191" s="166">
        <v>71.45</v>
      </c>
      <c r="G2191" s="162">
        <v>45597</v>
      </c>
      <c r="H2191" s="131">
        <f t="shared" si="102"/>
        <v>45597</v>
      </c>
      <c r="I2191" s="166">
        <f t="shared" si="103"/>
        <v>71.45</v>
      </c>
      <c r="J2191">
        <f t="shared" si="104"/>
        <v>2024</v>
      </c>
    </row>
    <row r="2192" spans="1:10">
      <c r="A2192" t="s">
        <v>120</v>
      </c>
      <c r="B2192" t="s">
        <v>1410</v>
      </c>
      <c r="C2192" t="s">
        <v>87</v>
      </c>
      <c r="D2192">
        <v>1879</v>
      </c>
      <c r="E2192" s="130">
        <v>0.5</v>
      </c>
      <c r="F2192" s="166">
        <v>28.3</v>
      </c>
      <c r="G2192" s="162">
        <v>45597</v>
      </c>
      <c r="H2192" s="131">
        <f t="shared" si="102"/>
        <v>45597</v>
      </c>
      <c r="I2192" s="166">
        <f t="shared" si="103"/>
        <v>14.15</v>
      </c>
      <c r="J2192">
        <f t="shared" si="104"/>
        <v>2024</v>
      </c>
    </row>
    <row r="2193" spans="1:10">
      <c r="A2193" t="s">
        <v>120</v>
      </c>
      <c r="B2193" t="s">
        <v>1417</v>
      </c>
      <c r="C2193" t="s">
        <v>87</v>
      </c>
      <c r="D2193">
        <v>1886</v>
      </c>
      <c r="E2193" s="130">
        <v>35</v>
      </c>
      <c r="F2193" s="166">
        <v>10.51</v>
      </c>
      <c r="G2193" s="162">
        <v>45597</v>
      </c>
      <c r="H2193" s="131">
        <f t="shared" si="102"/>
        <v>45597</v>
      </c>
      <c r="I2193" s="166">
        <f t="shared" si="103"/>
        <v>367.84999999999997</v>
      </c>
      <c r="J2193">
        <f t="shared" si="104"/>
        <v>2024</v>
      </c>
    </row>
    <row r="2194" spans="1:10">
      <c r="A2194" t="s">
        <v>120</v>
      </c>
      <c r="B2194" t="s">
        <v>1412</v>
      </c>
      <c r="C2194" t="s">
        <v>87</v>
      </c>
      <c r="D2194">
        <v>1882</v>
      </c>
      <c r="E2194" s="130">
        <v>13</v>
      </c>
      <c r="F2194" s="166">
        <v>10.78</v>
      </c>
      <c r="G2194" s="162">
        <v>45597</v>
      </c>
      <c r="H2194" s="131">
        <f t="shared" si="102"/>
        <v>45597</v>
      </c>
      <c r="I2194" s="166">
        <f t="shared" si="103"/>
        <v>140.13999999999999</v>
      </c>
      <c r="J2194">
        <f t="shared" si="104"/>
        <v>2024</v>
      </c>
    </row>
    <row r="2195" spans="1:10">
      <c r="A2195" t="s">
        <v>120</v>
      </c>
      <c r="B2195" t="s">
        <v>1414</v>
      </c>
      <c r="C2195" t="s">
        <v>87</v>
      </c>
      <c r="D2195">
        <v>1884</v>
      </c>
      <c r="E2195" s="130">
        <v>1</v>
      </c>
      <c r="F2195" s="166">
        <v>9.98</v>
      </c>
      <c r="G2195" s="162">
        <v>45597</v>
      </c>
      <c r="H2195" s="131">
        <f t="shared" si="102"/>
        <v>45597</v>
      </c>
      <c r="I2195" s="166">
        <f t="shared" si="103"/>
        <v>9.98</v>
      </c>
      <c r="J2195">
        <f t="shared" si="104"/>
        <v>2024</v>
      </c>
    </row>
    <row r="2196" spans="1:10">
      <c r="A2196" t="s">
        <v>120</v>
      </c>
      <c r="B2196" t="s">
        <v>1421</v>
      </c>
      <c r="C2196" t="s">
        <v>87</v>
      </c>
      <c r="D2196">
        <v>1889</v>
      </c>
      <c r="E2196" s="130">
        <v>1.5</v>
      </c>
      <c r="F2196" s="166">
        <v>16.41</v>
      </c>
      <c r="G2196" s="162">
        <v>45597</v>
      </c>
      <c r="H2196" s="131">
        <f t="shared" si="102"/>
        <v>45597</v>
      </c>
      <c r="I2196" s="166">
        <f t="shared" si="103"/>
        <v>24.615000000000002</v>
      </c>
      <c r="J2196">
        <f t="shared" si="104"/>
        <v>2024</v>
      </c>
    </row>
    <row r="2197" spans="1:10">
      <c r="A2197" t="s">
        <v>120</v>
      </c>
      <c r="B2197" t="s">
        <v>347</v>
      </c>
      <c r="C2197" t="s">
        <v>87</v>
      </c>
      <c r="D2197">
        <v>1890</v>
      </c>
      <c r="E2197" s="130">
        <v>1</v>
      </c>
      <c r="F2197" s="166">
        <v>13.1</v>
      </c>
      <c r="G2197" s="162">
        <v>45597</v>
      </c>
      <c r="H2197" s="131">
        <f t="shared" si="102"/>
        <v>45597</v>
      </c>
      <c r="I2197" s="166">
        <f t="shared" si="103"/>
        <v>13.1</v>
      </c>
      <c r="J2197">
        <f t="shared" si="104"/>
        <v>2024</v>
      </c>
    </row>
    <row r="2198" spans="1:10">
      <c r="A2198" t="s">
        <v>120</v>
      </c>
      <c r="B2198" t="s">
        <v>1409</v>
      </c>
      <c r="C2198" t="s">
        <v>87</v>
      </c>
      <c r="D2198">
        <v>1878</v>
      </c>
      <c r="E2198" s="130">
        <v>3</v>
      </c>
      <c r="F2198" s="166">
        <v>31</v>
      </c>
      <c r="G2198" s="162">
        <v>45597</v>
      </c>
      <c r="H2198" s="131">
        <f t="shared" si="102"/>
        <v>45597</v>
      </c>
      <c r="I2198" s="166">
        <f t="shared" si="103"/>
        <v>93</v>
      </c>
      <c r="J2198">
        <f t="shared" si="104"/>
        <v>2024</v>
      </c>
    </row>
    <row r="2199" spans="1:10">
      <c r="A2199" t="s">
        <v>120</v>
      </c>
      <c r="B2199" t="s">
        <v>1405</v>
      </c>
      <c r="C2199" t="s">
        <v>87</v>
      </c>
      <c r="D2199">
        <v>1875</v>
      </c>
      <c r="E2199" s="130">
        <v>9</v>
      </c>
      <c r="F2199" s="166">
        <v>28.75</v>
      </c>
      <c r="G2199" s="162">
        <v>45597</v>
      </c>
      <c r="H2199" s="131">
        <f t="shared" si="102"/>
        <v>45597</v>
      </c>
      <c r="I2199" s="166">
        <f t="shared" si="103"/>
        <v>258.75</v>
      </c>
      <c r="J2199">
        <f t="shared" si="104"/>
        <v>2024</v>
      </c>
    </row>
    <row r="2200" spans="1:10">
      <c r="A2200" t="s">
        <v>119</v>
      </c>
      <c r="B2200" t="s">
        <v>569</v>
      </c>
      <c r="C2200" t="s">
        <v>87</v>
      </c>
      <c r="D2200">
        <v>6643</v>
      </c>
      <c r="E2200" s="130">
        <v>2</v>
      </c>
      <c r="F2200" s="166">
        <v>36.700000000000003</v>
      </c>
      <c r="G2200" s="162">
        <v>45597</v>
      </c>
      <c r="H2200" s="131">
        <f t="shared" si="102"/>
        <v>45597</v>
      </c>
      <c r="I2200" s="166">
        <f t="shared" si="103"/>
        <v>73.400000000000006</v>
      </c>
      <c r="J2200">
        <f t="shared" si="104"/>
        <v>2024</v>
      </c>
    </row>
    <row r="2201" spans="1:10">
      <c r="A2201" t="s">
        <v>313</v>
      </c>
      <c r="B2201" t="s">
        <v>1110</v>
      </c>
      <c r="C2201" t="s">
        <v>87</v>
      </c>
      <c r="D2201">
        <v>1166</v>
      </c>
      <c r="E2201" s="130">
        <v>3</v>
      </c>
      <c r="F2201" s="166">
        <v>16.98</v>
      </c>
      <c r="G2201" s="162">
        <v>45597</v>
      </c>
      <c r="H2201" s="131">
        <f t="shared" si="102"/>
        <v>45597</v>
      </c>
      <c r="I2201" s="166">
        <f t="shared" si="103"/>
        <v>50.94</v>
      </c>
      <c r="J2201">
        <f t="shared" si="104"/>
        <v>2024</v>
      </c>
    </row>
    <row r="2202" spans="1:10">
      <c r="A2202" t="s">
        <v>313</v>
      </c>
      <c r="B2202" t="s">
        <v>1257</v>
      </c>
      <c r="C2202" t="s">
        <v>87</v>
      </c>
      <c r="D2202">
        <v>1308</v>
      </c>
      <c r="E2202" s="130">
        <v>8</v>
      </c>
      <c r="F2202" s="166">
        <v>2.98</v>
      </c>
      <c r="G2202" s="162">
        <v>45597</v>
      </c>
      <c r="H2202" s="131">
        <f t="shared" si="102"/>
        <v>45597</v>
      </c>
      <c r="I2202" s="166">
        <f t="shared" si="103"/>
        <v>23.84</v>
      </c>
      <c r="J2202">
        <f t="shared" si="104"/>
        <v>2024</v>
      </c>
    </row>
    <row r="2203" spans="1:10">
      <c r="A2203" t="s">
        <v>313</v>
      </c>
      <c r="B2203" t="s">
        <v>1069</v>
      </c>
      <c r="C2203" t="s">
        <v>87</v>
      </c>
      <c r="D2203">
        <v>1131</v>
      </c>
      <c r="E2203" s="130">
        <v>2</v>
      </c>
      <c r="F2203" s="166">
        <v>2.35</v>
      </c>
      <c r="G2203" s="162">
        <v>45597</v>
      </c>
      <c r="H2203" s="131">
        <f t="shared" si="102"/>
        <v>45597</v>
      </c>
      <c r="I2203" s="166">
        <f t="shared" si="103"/>
        <v>4.7</v>
      </c>
      <c r="J2203">
        <f t="shared" si="104"/>
        <v>2024</v>
      </c>
    </row>
    <row r="2204" spans="1:10">
      <c r="A2204" t="s">
        <v>313</v>
      </c>
      <c r="B2204" t="s">
        <v>1205</v>
      </c>
      <c r="C2204" t="s">
        <v>87</v>
      </c>
      <c r="D2204">
        <v>6066</v>
      </c>
      <c r="E2204" s="130">
        <v>2.5</v>
      </c>
      <c r="F2204" s="166">
        <v>8.1</v>
      </c>
      <c r="G2204" s="162">
        <v>45597</v>
      </c>
      <c r="H2204" s="131">
        <f t="shared" si="102"/>
        <v>45597</v>
      </c>
      <c r="I2204" s="166">
        <f t="shared" si="103"/>
        <v>20.25</v>
      </c>
      <c r="J2204">
        <f t="shared" si="104"/>
        <v>2024</v>
      </c>
    </row>
    <row r="2205" spans="1:10">
      <c r="A2205" t="s">
        <v>313</v>
      </c>
      <c r="B2205" t="s">
        <v>1102</v>
      </c>
      <c r="C2205" t="s">
        <v>87</v>
      </c>
      <c r="D2205">
        <v>1158</v>
      </c>
      <c r="E2205" s="130">
        <v>2</v>
      </c>
      <c r="F2205" s="166">
        <v>8</v>
      </c>
      <c r="G2205" s="162">
        <v>45597</v>
      </c>
      <c r="H2205" s="131">
        <f t="shared" si="102"/>
        <v>45597</v>
      </c>
      <c r="I2205" s="166">
        <f t="shared" si="103"/>
        <v>16</v>
      </c>
      <c r="J2205">
        <f t="shared" si="104"/>
        <v>2024</v>
      </c>
    </row>
    <row r="2206" spans="1:10">
      <c r="A2206" t="s">
        <v>313</v>
      </c>
      <c r="B2206" t="s">
        <v>1195</v>
      </c>
      <c r="C2206" t="s">
        <v>87</v>
      </c>
      <c r="D2206">
        <v>1244</v>
      </c>
      <c r="E2206" s="130">
        <v>2.5</v>
      </c>
      <c r="F2206" s="166">
        <v>3.5</v>
      </c>
      <c r="G2206" s="162">
        <v>45597</v>
      </c>
      <c r="H2206" s="131">
        <f t="shared" si="102"/>
        <v>45597</v>
      </c>
      <c r="I2206" s="166">
        <f t="shared" si="103"/>
        <v>8.75</v>
      </c>
      <c r="J2206">
        <f t="shared" si="104"/>
        <v>2024</v>
      </c>
    </row>
    <row r="2207" spans="1:10">
      <c r="A2207" t="s">
        <v>313</v>
      </c>
      <c r="B2207" t="s">
        <v>1093</v>
      </c>
      <c r="C2207" t="s">
        <v>87</v>
      </c>
      <c r="D2207">
        <v>6640</v>
      </c>
      <c r="E2207" s="130">
        <v>3</v>
      </c>
      <c r="F2207" s="166">
        <v>4.09</v>
      </c>
      <c r="G2207" s="162">
        <v>45597</v>
      </c>
      <c r="H2207" s="131">
        <f t="shared" si="102"/>
        <v>45597</v>
      </c>
      <c r="I2207" s="166">
        <f t="shared" si="103"/>
        <v>12.27</v>
      </c>
      <c r="J2207">
        <f t="shared" si="104"/>
        <v>2024</v>
      </c>
    </row>
    <row r="2208" spans="1:10">
      <c r="A2208" t="s">
        <v>387</v>
      </c>
      <c r="B2208" t="s">
        <v>1589</v>
      </c>
      <c r="C2208" t="s">
        <v>87</v>
      </c>
      <c r="D2208">
        <v>6655</v>
      </c>
      <c r="E2208" s="130">
        <v>4</v>
      </c>
      <c r="F2208" s="166">
        <v>15.86</v>
      </c>
      <c r="G2208" s="162">
        <v>45597</v>
      </c>
      <c r="H2208" s="131">
        <f t="shared" si="102"/>
        <v>45597</v>
      </c>
      <c r="I2208" s="166">
        <f t="shared" si="103"/>
        <v>63.44</v>
      </c>
      <c r="J2208">
        <f t="shared" si="104"/>
        <v>2024</v>
      </c>
    </row>
    <row r="2209" spans="1:10">
      <c r="A2209" t="s">
        <v>387</v>
      </c>
      <c r="B2209" t="s">
        <v>1590</v>
      </c>
      <c r="C2209" t="s">
        <v>87</v>
      </c>
      <c r="D2209">
        <v>6654</v>
      </c>
      <c r="E2209" s="130">
        <v>1</v>
      </c>
      <c r="F2209" s="166">
        <v>15.86</v>
      </c>
      <c r="G2209" s="162">
        <v>45597</v>
      </c>
      <c r="H2209" s="131">
        <f t="shared" si="102"/>
        <v>45597</v>
      </c>
      <c r="I2209" s="166">
        <f t="shared" si="103"/>
        <v>15.86</v>
      </c>
      <c r="J2209">
        <f t="shared" si="104"/>
        <v>2024</v>
      </c>
    </row>
    <row r="2210" spans="1:10">
      <c r="A2210" t="s">
        <v>387</v>
      </c>
      <c r="B2210" t="s">
        <v>1591</v>
      </c>
      <c r="C2210" t="s">
        <v>87</v>
      </c>
      <c r="D2210">
        <v>6656</v>
      </c>
      <c r="E2210" s="130">
        <v>3</v>
      </c>
      <c r="F2210" s="166">
        <v>15.86</v>
      </c>
      <c r="G2210" s="162">
        <v>45597</v>
      </c>
      <c r="H2210" s="131">
        <f t="shared" si="102"/>
        <v>45597</v>
      </c>
      <c r="I2210" s="166">
        <f t="shared" si="103"/>
        <v>47.58</v>
      </c>
      <c r="J2210">
        <f t="shared" si="104"/>
        <v>2024</v>
      </c>
    </row>
    <row r="2211" spans="1:10">
      <c r="A2211" t="s">
        <v>387</v>
      </c>
      <c r="B2211" t="s">
        <v>1592</v>
      </c>
      <c r="C2211" t="s">
        <v>87</v>
      </c>
      <c r="D2211">
        <v>6657</v>
      </c>
      <c r="E2211" s="130">
        <v>2</v>
      </c>
      <c r="F2211" s="166">
        <v>15.86</v>
      </c>
      <c r="G2211" s="162">
        <v>45597</v>
      </c>
      <c r="H2211" s="131">
        <f t="shared" si="102"/>
        <v>45597</v>
      </c>
      <c r="I2211" s="166">
        <f t="shared" si="103"/>
        <v>31.72</v>
      </c>
      <c r="J2211">
        <f t="shared" si="104"/>
        <v>2024</v>
      </c>
    </row>
    <row r="2212" spans="1:10">
      <c r="A2212" t="s">
        <v>119</v>
      </c>
      <c r="B2212" t="s">
        <v>533</v>
      </c>
      <c r="C2212" t="s">
        <v>87</v>
      </c>
      <c r="D2212">
        <v>6609</v>
      </c>
      <c r="E2212" s="130">
        <v>1</v>
      </c>
      <c r="F2212" s="166">
        <v>10.37</v>
      </c>
      <c r="G2212" s="162">
        <v>45597</v>
      </c>
      <c r="H2212" s="131">
        <f t="shared" si="102"/>
        <v>45597</v>
      </c>
      <c r="I2212" s="166">
        <f t="shared" si="103"/>
        <v>10.37</v>
      </c>
      <c r="J2212">
        <f t="shared" si="104"/>
        <v>2024</v>
      </c>
    </row>
    <row r="2213" spans="1:10">
      <c r="A2213" t="s">
        <v>119</v>
      </c>
      <c r="B2213" t="s">
        <v>534</v>
      </c>
      <c r="C2213" t="s">
        <v>87</v>
      </c>
      <c r="D2213">
        <v>6608</v>
      </c>
      <c r="E2213" s="130">
        <v>1</v>
      </c>
      <c r="F2213" s="166">
        <v>10.24</v>
      </c>
      <c r="G2213" s="162">
        <v>45597</v>
      </c>
      <c r="H2213" s="131">
        <f t="shared" si="102"/>
        <v>45597</v>
      </c>
      <c r="I2213" s="166">
        <f t="shared" si="103"/>
        <v>10.24</v>
      </c>
      <c r="J2213">
        <f t="shared" si="104"/>
        <v>2024</v>
      </c>
    </row>
    <row r="2214" spans="1:10">
      <c r="A2214" t="s">
        <v>313</v>
      </c>
      <c r="B2214" t="s">
        <v>1266</v>
      </c>
      <c r="C2214" t="s">
        <v>87</v>
      </c>
      <c r="D2214">
        <v>1317</v>
      </c>
      <c r="E2214" s="130">
        <v>3</v>
      </c>
      <c r="F2214" s="166">
        <v>11.21</v>
      </c>
      <c r="G2214" s="162">
        <v>45597</v>
      </c>
      <c r="H2214" s="131">
        <f t="shared" si="102"/>
        <v>45597</v>
      </c>
      <c r="I2214" s="166">
        <f t="shared" si="103"/>
        <v>33.630000000000003</v>
      </c>
      <c r="J2214">
        <f t="shared" si="104"/>
        <v>2024</v>
      </c>
    </row>
    <row r="2215" spans="1:10">
      <c r="A2215" t="s">
        <v>391</v>
      </c>
      <c r="B2215" t="s">
        <v>1609</v>
      </c>
      <c r="C2215" t="s">
        <v>87</v>
      </c>
      <c r="D2215">
        <v>4269</v>
      </c>
      <c r="E2215" s="130">
        <v>24</v>
      </c>
      <c r="F2215" s="166">
        <v>2.42</v>
      </c>
      <c r="G2215" s="162">
        <v>45597</v>
      </c>
      <c r="H2215" s="131">
        <f t="shared" si="102"/>
        <v>45597</v>
      </c>
      <c r="I2215" s="166">
        <f t="shared" si="103"/>
        <v>58.08</v>
      </c>
      <c r="J2215">
        <f t="shared" si="104"/>
        <v>2024</v>
      </c>
    </row>
    <row r="2216" spans="1:10">
      <c r="A2216" t="s">
        <v>396</v>
      </c>
      <c r="B2216" t="s">
        <v>1390</v>
      </c>
      <c r="C2216" t="s">
        <v>87</v>
      </c>
      <c r="D2216">
        <v>1853</v>
      </c>
      <c r="E2216" s="130">
        <v>1</v>
      </c>
      <c r="F2216" s="166">
        <v>29.04</v>
      </c>
      <c r="G2216" s="162">
        <v>45597</v>
      </c>
      <c r="H2216" s="131">
        <f t="shared" si="102"/>
        <v>45597</v>
      </c>
      <c r="I2216" s="166">
        <f t="shared" si="103"/>
        <v>29.04</v>
      </c>
      <c r="J2216">
        <f t="shared" si="104"/>
        <v>2024</v>
      </c>
    </row>
    <row r="2217" spans="1:10">
      <c r="A2217" t="s">
        <v>350</v>
      </c>
      <c r="B2217" t="s">
        <v>1494</v>
      </c>
      <c r="C2217" t="s">
        <v>87</v>
      </c>
      <c r="D2217">
        <v>1963</v>
      </c>
      <c r="E2217" s="130">
        <v>2.5</v>
      </c>
      <c r="F2217" s="166">
        <v>88</v>
      </c>
      <c r="G2217" s="162">
        <v>45597</v>
      </c>
      <c r="H2217" s="131">
        <f t="shared" si="102"/>
        <v>45597</v>
      </c>
      <c r="I2217" s="166">
        <f t="shared" si="103"/>
        <v>220</v>
      </c>
      <c r="J2217">
        <f t="shared" si="104"/>
        <v>2024</v>
      </c>
    </row>
    <row r="2218" spans="1:10">
      <c r="A2218" t="s">
        <v>350</v>
      </c>
      <c r="B2218" t="s">
        <v>1508</v>
      </c>
      <c r="C2218" t="s">
        <v>87</v>
      </c>
      <c r="D2218">
        <v>1981</v>
      </c>
      <c r="E2218" s="130">
        <v>1</v>
      </c>
      <c r="F2218" s="166">
        <v>135.5</v>
      </c>
      <c r="G2218" s="162">
        <v>45597</v>
      </c>
      <c r="H2218" s="131">
        <f t="shared" si="102"/>
        <v>45597</v>
      </c>
      <c r="I2218" s="166">
        <f t="shared" si="103"/>
        <v>135.5</v>
      </c>
      <c r="J2218">
        <f t="shared" si="104"/>
        <v>2024</v>
      </c>
    </row>
    <row r="2219" spans="1:10">
      <c r="A2219" t="s">
        <v>350</v>
      </c>
      <c r="B2219" t="s">
        <v>1446</v>
      </c>
      <c r="C2219" t="s">
        <v>87</v>
      </c>
      <c r="D2219">
        <v>1916</v>
      </c>
      <c r="E2219" s="130">
        <v>1</v>
      </c>
      <c r="F2219" s="166">
        <v>11.38</v>
      </c>
      <c r="G2219" s="162">
        <v>45597</v>
      </c>
      <c r="H2219" s="131">
        <f t="shared" si="102"/>
        <v>45597</v>
      </c>
      <c r="I2219" s="166">
        <f t="shared" si="103"/>
        <v>11.38</v>
      </c>
      <c r="J2219">
        <f t="shared" si="104"/>
        <v>2024</v>
      </c>
    </row>
    <row r="2220" spans="1:10">
      <c r="A2220" t="s">
        <v>113</v>
      </c>
      <c r="B2220" t="s">
        <v>1319</v>
      </c>
      <c r="C2220" t="s">
        <v>87</v>
      </c>
      <c r="D2220">
        <v>6546</v>
      </c>
      <c r="E2220" s="130">
        <v>350</v>
      </c>
      <c r="F2220" s="166">
        <v>0.69</v>
      </c>
      <c r="G2220" s="162">
        <v>45597</v>
      </c>
      <c r="H2220" s="131">
        <f t="shared" si="102"/>
        <v>45597</v>
      </c>
      <c r="I2220" s="166">
        <f t="shared" si="103"/>
        <v>241.49999999999997</v>
      </c>
      <c r="J2220">
        <f t="shared" si="104"/>
        <v>2024</v>
      </c>
    </row>
    <row r="2221" spans="1:10">
      <c r="A2221" t="s">
        <v>350</v>
      </c>
      <c r="B2221" t="s">
        <v>1533</v>
      </c>
      <c r="C2221" t="s">
        <v>87</v>
      </c>
      <c r="D2221">
        <v>2008</v>
      </c>
      <c r="E2221" s="130">
        <v>2</v>
      </c>
      <c r="F2221" s="166">
        <v>50</v>
      </c>
      <c r="G2221" s="162">
        <v>45597</v>
      </c>
      <c r="H2221" s="131">
        <f t="shared" si="102"/>
        <v>45597</v>
      </c>
      <c r="I2221" s="166">
        <f t="shared" si="103"/>
        <v>100</v>
      </c>
      <c r="J2221">
        <f t="shared" si="104"/>
        <v>2024</v>
      </c>
    </row>
    <row r="2222" spans="1:10">
      <c r="A2222" t="s">
        <v>350</v>
      </c>
      <c r="B2222" t="s">
        <v>1455</v>
      </c>
      <c r="C2222" t="s">
        <v>87</v>
      </c>
      <c r="D2222">
        <v>1924</v>
      </c>
      <c r="E2222" s="130">
        <v>1.5</v>
      </c>
      <c r="F2222" s="166">
        <v>105.57</v>
      </c>
      <c r="G2222" s="162">
        <v>45597</v>
      </c>
      <c r="H2222" s="131">
        <f t="shared" si="102"/>
        <v>45597</v>
      </c>
      <c r="I2222" s="166">
        <f t="shared" si="103"/>
        <v>158.35499999999999</v>
      </c>
      <c r="J2222">
        <f t="shared" si="104"/>
        <v>2024</v>
      </c>
    </row>
    <row r="2223" spans="1:10">
      <c r="A2223" t="s">
        <v>381</v>
      </c>
      <c r="B2223" t="s">
        <v>1000</v>
      </c>
      <c r="C2223" t="s">
        <v>87</v>
      </c>
      <c r="D2223">
        <v>6072</v>
      </c>
      <c r="E2223" s="130">
        <v>2.5</v>
      </c>
      <c r="F2223" s="166">
        <v>11</v>
      </c>
      <c r="G2223" s="162">
        <v>45597</v>
      </c>
      <c r="H2223" s="131">
        <f t="shared" si="102"/>
        <v>45597</v>
      </c>
      <c r="I2223" s="166">
        <f t="shared" si="103"/>
        <v>27.5</v>
      </c>
      <c r="J2223">
        <f t="shared" si="104"/>
        <v>2024</v>
      </c>
    </row>
    <row r="2224" spans="1:10">
      <c r="A2224" t="s">
        <v>383</v>
      </c>
      <c r="B2224" t="s">
        <v>853</v>
      </c>
      <c r="C2224" t="s">
        <v>87</v>
      </c>
      <c r="D2224">
        <v>6065</v>
      </c>
      <c r="E2224" s="130">
        <v>3.5</v>
      </c>
      <c r="F2224" s="166">
        <v>2.41</v>
      </c>
      <c r="G2224" s="162">
        <v>45597</v>
      </c>
      <c r="H2224" s="131">
        <f t="shared" si="102"/>
        <v>45597</v>
      </c>
      <c r="I2224" s="166">
        <f t="shared" si="103"/>
        <v>8.4350000000000005</v>
      </c>
      <c r="J2224">
        <f t="shared" si="104"/>
        <v>2024</v>
      </c>
    </row>
    <row r="2225" spans="1:10">
      <c r="A2225" t="s">
        <v>383</v>
      </c>
      <c r="B2225" t="s">
        <v>849</v>
      </c>
      <c r="C2225" t="s">
        <v>87</v>
      </c>
      <c r="D2225">
        <v>2727</v>
      </c>
      <c r="E2225" s="130">
        <v>1</v>
      </c>
      <c r="F2225" s="166">
        <v>1.9</v>
      </c>
      <c r="G2225" s="162">
        <v>45597</v>
      </c>
      <c r="H2225" s="131">
        <f t="shared" si="102"/>
        <v>45597</v>
      </c>
      <c r="I2225" s="166">
        <f t="shared" si="103"/>
        <v>1.9</v>
      </c>
      <c r="J2225">
        <f t="shared" si="104"/>
        <v>2024</v>
      </c>
    </row>
    <row r="2226" spans="1:10">
      <c r="A2226" t="s">
        <v>383</v>
      </c>
      <c r="B2226" t="s">
        <v>838</v>
      </c>
      <c r="C2226" t="s">
        <v>87</v>
      </c>
      <c r="D2226">
        <v>6064</v>
      </c>
      <c r="E2226" s="130">
        <v>5</v>
      </c>
      <c r="F2226" s="166">
        <v>4.33</v>
      </c>
      <c r="G2226" s="162">
        <v>45597</v>
      </c>
      <c r="H2226" s="131">
        <f t="shared" si="102"/>
        <v>45597</v>
      </c>
      <c r="I2226" s="166">
        <f t="shared" si="103"/>
        <v>21.65</v>
      </c>
      <c r="J2226">
        <f t="shared" si="104"/>
        <v>2024</v>
      </c>
    </row>
    <row r="2227" spans="1:10">
      <c r="A2227" t="s">
        <v>401</v>
      </c>
      <c r="B2227" t="s">
        <v>1403</v>
      </c>
      <c r="C2227" t="s">
        <v>87</v>
      </c>
      <c r="D2227">
        <v>1873</v>
      </c>
      <c r="E2227" s="130">
        <v>8</v>
      </c>
      <c r="F2227" s="166">
        <v>90.01</v>
      </c>
      <c r="G2227" s="162">
        <v>45597</v>
      </c>
      <c r="H2227" s="131">
        <f t="shared" si="102"/>
        <v>45597</v>
      </c>
      <c r="I2227" s="166">
        <f t="shared" si="103"/>
        <v>720.08</v>
      </c>
      <c r="J2227">
        <f t="shared" si="104"/>
        <v>2024</v>
      </c>
    </row>
    <row r="2228" spans="1:10">
      <c r="A2228" t="s">
        <v>401</v>
      </c>
      <c r="B2228" t="s">
        <v>1404</v>
      </c>
      <c r="C2228" t="s">
        <v>87</v>
      </c>
      <c r="D2228">
        <v>1874</v>
      </c>
      <c r="E2228" s="130">
        <v>1</v>
      </c>
      <c r="F2228" s="166">
        <v>52.6</v>
      </c>
      <c r="G2228" s="162">
        <v>45597</v>
      </c>
      <c r="H2228" s="131">
        <f t="shared" si="102"/>
        <v>45597</v>
      </c>
      <c r="I2228" s="166">
        <f t="shared" si="103"/>
        <v>52.6</v>
      </c>
      <c r="J2228">
        <f t="shared" si="104"/>
        <v>2024</v>
      </c>
    </row>
    <row r="2229" spans="1:10">
      <c r="A2229" t="s">
        <v>383</v>
      </c>
      <c r="B2229" t="s">
        <v>844</v>
      </c>
      <c r="C2229" t="s">
        <v>87</v>
      </c>
      <c r="D2229">
        <v>6074</v>
      </c>
      <c r="E2229" s="130">
        <v>1</v>
      </c>
      <c r="F2229" s="166">
        <v>4.5999999999999996</v>
      </c>
      <c r="G2229" s="162">
        <v>45597</v>
      </c>
      <c r="H2229" s="131">
        <f t="shared" si="102"/>
        <v>45597</v>
      </c>
      <c r="I2229" s="166">
        <f t="shared" si="103"/>
        <v>4.5999999999999996</v>
      </c>
      <c r="J2229">
        <f t="shared" si="104"/>
        <v>2024</v>
      </c>
    </row>
    <row r="2230" spans="1:10">
      <c r="A2230" t="s">
        <v>383</v>
      </c>
      <c r="B2230" t="s">
        <v>855</v>
      </c>
      <c r="C2230" t="s">
        <v>87</v>
      </c>
      <c r="D2230">
        <v>6628</v>
      </c>
      <c r="E2230" s="130">
        <v>5</v>
      </c>
      <c r="F2230" s="166">
        <v>4.5</v>
      </c>
      <c r="G2230" s="162">
        <v>45597</v>
      </c>
      <c r="H2230" s="131">
        <f t="shared" si="102"/>
        <v>45597</v>
      </c>
      <c r="I2230" s="166">
        <f t="shared" si="103"/>
        <v>22.5</v>
      </c>
      <c r="J2230">
        <f t="shared" si="104"/>
        <v>2024</v>
      </c>
    </row>
    <row r="2231" spans="1:10">
      <c r="A2231" t="s">
        <v>113</v>
      </c>
      <c r="B2231" t="s">
        <v>1316</v>
      </c>
      <c r="C2231" t="s">
        <v>87</v>
      </c>
      <c r="D2231">
        <v>6076</v>
      </c>
      <c r="E2231" s="130">
        <v>3</v>
      </c>
      <c r="F2231" s="166">
        <v>42.5</v>
      </c>
      <c r="G2231" s="162">
        <v>45597</v>
      </c>
      <c r="H2231" s="131">
        <f t="shared" si="102"/>
        <v>45597</v>
      </c>
      <c r="I2231" s="166">
        <f t="shared" si="103"/>
        <v>127.5</v>
      </c>
      <c r="J2231">
        <f t="shared" si="104"/>
        <v>2024</v>
      </c>
    </row>
    <row r="2232" spans="1:10">
      <c r="A2232" t="s">
        <v>383</v>
      </c>
      <c r="B2232" t="s">
        <v>860</v>
      </c>
      <c r="C2232" t="s">
        <v>87</v>
      </c>
      <c r="D2232">
        <v>1529</v>
      </c>
      <c r="E2232" s="130">
        <v>3</v>
      </c>
      <c r="F2232" s="166">
        <v>1.04</v>
      </c>
      <c r="G2232" s="162">
        <v>45597</v>
      </c>
      <c r="H2232" s="131">
        <f t="shared" si="102"/>
        <v>45597</v>
      </c>
      <c r="I2232" s="166">
        <f t="shared" si="103"/>
        <v>3.12</v>
      </c>
      <c r="J2232">
        <f t="shared" si="104"/>
        <v>2024</v>
      </c>
    </row>
    <row r="2233" spans="1:10">
      <c r="A2233" t="s">
        <v>383</v>
      </c>
      <c r="B2233" t="s">
        <v>848</v>
      </c>
      <c r="C2233" t="s">
        <v>87</v>
      </c>
      <c r="D2233">
        <v>6590</v>
      </c>
      <c r="E2233" s="130">
        <v>4</v>
      </c>
      <c r="F2233" s="166">
        <v>3.35</v>
      </c>
      <c r="G2233" s="162">
        <v>45597</v>
      </c>
      <c r="H2233" s="131">
        <f t="shared" si="102"/>
        <v>45597</v>
      </c>
      <c r="I2233" s="166">
        <f t="shared" si="103"/>
        <v>13.4</v>
      </c>
      <c r="J2233">
        <f t="shared" si="104"/>
        <v>2024</v>
      </c>
    </row>
    <row r="2234" spans="1:10">
      <c r="A2234" t="s">
        <v>113</v>
      </c>
      <c r="B2234" t="s">
        <v>1318</v>
      </c>
      <c r="C2234" t="s">
        <v>87</v>
      </c>
      <c r="D2234">
        <v>1796</v>
      </c>
      <c r="E2234" s="130">
        <v>1.5</v>
      </c>
      <c r="F2234" s="166">
        <v>38.9</v>
      </c>
      <c r="G2234" s="162">
        <v>45597</v>
      </c>
      <c r="H2234" s="131">
        <f t="shared" si="102"/>
        <v>45597</v>
      </c>
      <c r="I2234" s="166">
        <f t="shared" si="103"/>
        <v>58.349999999999994</v>
      </c>
      <c r="J2234">
        <f t="shared" si="104"/>
        <v>2024</v>
      </c>
    </row>
    <row r="2235" spans="1:10">
      <c r="A2235" t="s">
        <v>113</v>
      </c>
      <c r="B2235" t="s">
        <v>1312</v>
      </c>
      <c r="C2235" t="s">
        <v>87</v>
      </c>
      <c r="D2235">
        <v>6425</v>
      </c>
      <c r="E2235" s="130">
        <v>4</v>
      </c>
      <c r="F2235" s="166">
        <v>18.899999999999999</v>
      </c>
      <c r="G2235" s="162">
        <v>45597</v>
      </c>
      <c r="H2235" s="131">
        <f t="shared" si="102"/>
        <v>45597</v>
      </c>
      <c r="I2235" s="166">
        <f t="shared" si="103"/>
        <v>75.599999999999994</v>
      </c>
      <c r="J2235">
        <f t="shared" si="104"/>
        <v>2024</v>
      </c>
    </row>
    <row r="2236" spans="1:10">
      <c r="A2236" t="s">
        <v>113</v>
      </c>
      <c r="B2236" t="s">
        <v>1314</v>
      </c>
      <c r="C2236" t="s">
        <v>87</v>
      </c>
      <c r="D2236">
        <v>1792</v>
      </c>
      <c r="E2236" s="130">
        <v>1</v>
      </c>
      <c r="F2236" s="166">
        <v>1.75</v>
      </c>
      <c r="G2236" s="162">
        <v>45597</v>
      </c>
      <c r="H2236" s="131">
        <f t="shared" si="102"/>
        <v>45597</v>
      </c>
      <c r="I2236" s="166">
        <f t="shared" si="103"/>
        <v>1.75</v>
      </c>
      <c r="J2236">
        <f t="shared" si="104"/>
        <v>2024</v>
      </c>
    </row>
    <row r="2237" spans="1:10">
      <c r="A2237" t="s">
        <v>383</v>
      </c>
      <c r="B2237" t="s">
        <v>836</v>
      </c>
      <c r="C2237" t="s">
        <v>87</v>
      </c>
      <c r="D2237">
        <v>2728</v>
      </c>
      <c r="E2237" s="130">
        <v>1</v>
      </c>
      <c r="F2237" s="166">
        <v>15.75</v>
      </c>
      <c r="G2237" s="162">
        <v>45597</v>
      </c>
      <c r="H2237" s="131">
        <f t="shared" si="102"/>
        <v>45597</v>
      </c>
      <c r="I2237" s="166">
        <f t="shared" si="103"/>
        <v>15.75</v>
      </c>
      <c r="J2237">
        <f t="shared" si="104"/>
        <v>2024</v>
      </c>
    </row>
    <row r="2238" spans="1:10">
      <c r="A2238" t="s">
        <v>396</v>
      </c>
      <c r="B2238" t="s">
        <v>1379</v>
      </c>
      <c r="C2238" t="s">
        <v>87</v>
      </c>
      <c r="D2238">
        <v>1842</v>
      </c>
      <c r="E2238" s="130">
        <v>4</v>
      </c>
      <c r="F2238" s="166">
        <v>29.04</v>
      </c>
      <c r="G2238" s="162">
        <v>45597</v>
      </c>
      <c r="H2238" s="131">
        <f t="shared" si="102"/>
        <v>45597</v>
      </c>
      <c r="I2238" s="166">
        <f t="shared" si="103"/>
        <v>116.16</v>
      </c>
      <c r="J2238">
        <f t="shared" si="104"/>
        <v>2024</v>
      </c>
    </row>
    <row r="2239" spans="1:10">
      <c r="A2239" t="s">
        <v>396</v>
      </c>
      <c r="B2239" t="s">
        <v>1381</v>
      </c>
      <c r="C2239" t="s">
        <v>87</v>
      </c>
      <c r="D2239">
        <v>1844</v>
      </c>
      <c r="E2239" s="130">
        <v>0.5</v>
      </c>
      <c r="F2239" s="166">
        <v>29.04</v>
      </c>
      <c r="G2239" s="162">
        <v>45597</v>
      </c>
      <c r="H2239" s="131">
        <f t="shared" si="102"/>
        <v>45597</v>
      </c>
      <c r="I2239" s="166">
        <f t="shared" si="103"/>
        <v>14.52</v>
      </c>
      <c r="J2239">
        <f t="shared" si="104"/>
        <v>2024</v>
      </c>
    </row>
    <row r="2240" spans="1:10">
      <c r="A2240" t="s">
        <v>396</v>
      </c>
      <c r="B2240" t="s">
        <v>1371</v>
      </c>
      <c r="C2240" t="s">
        <v>87</v>
      </c>
      <c r="D2240">
        <v>1834</v>
      </c>
      <c r="E2240" s="130">
        <v>1</v>
      </c>
      <c r="F2240" s="166">
        <v>27</v>
      </c>
      <c r="G2240" s="162">
        <v>45597</v>
      </c>
      <c r="H2240" s="131">
        <f t="shared" si="102"/>
        <v>45597</v>
      </c>
      <c r="I2240" s="166">
        <f t="shared" si="103"/>
        <v>27</v>
      </c>
      <c r="J2240">
        <f t="shared" si="104"/>
        <v>2024</v>
      </c>
    </row>
    <row r="2241" spans="1:10">
      <c r="A2241" t="s">
        <v>396</v>
      </c>
      <c r="B2241" t="s">
        <v>1372</v>
      </c>
      <c r="C2241" t="s">
        <v>87</v>
      </c>
      <c r="D2241">
        <v>1835</v>
      </c>
      <c r="E2241" s="130">
        <v>1</v>
      </c>
      <c r="F2241" s="166">
        <v>27</v>
      </c>
      <c r="G2241" s="162">
        <v>45597</v>
      </c>
      <c r="H2241" s="131">
        <f t="shared" si="102"/>
        <v>45597</v>
      </c>
      <c r="I2241" s="166">
        <f t="shared" si="103"/>
        <v>27</v>
      </c>
      <c r="J2241">
        <f t="shared" si="104"/>
        <v>2024</v>
      </c>
    </row>
    <row r="2242" spans="1:10">
      <c r="A2242" t="s">
        <v>392</v>
      </c>
      <c r="B2242" t="s">
        <v>1617</v>
      </c>
      <c r="C2242" t="s">
        <v>87</v>
      </c>
      <c r="D2242">
        <v>1034</v>
      </c>
      <c r="E2242" s="130">
        <v>2</v>
      </c>
      <c r="F2242" s="166">
        <v>14.4</v>
      </c>
      <c r="G2242" s="162">
        <v>45597</v>
      </c>
      <c r="H2242" s="131">
        <f t="shared" ref="H2242:H2305" si="105">DATE(YEAR(G2242),MONTH(G2242),1)</f>
        <v>45597</v>
      </c>
      <c r="I2242" s="166">
        <f t="shared" ref="I2242:I2305" si="106">E2242*F2242</f>
        <v>28.8</v>
      </c>
      <c r="J2242">
        <f t="shared" ref="J2242:J2305" si="107">YEAR(G2242)</f>
        <v>2024</v>
      </c>
    </row>
    <row r="2243" spans="1:10">
      <c r="A2243" t="s">
        <v>392</v>
      </c>
      <c r="B2243" t="s">
        <v>425</v>
      </c>
      <c r="C2243" t="s">
        <v>87</v>
      </c>
      <c r="D2243">
        <v>1033</v>
      </c>
      <c r="E2243" s="130">
        <v>1</v>
      </c>
      <c r="F2243" s="166">
        <v>16.93</v>
      </c>
      <c r="G2243" s="162">
        <v>45597</v>
      </c>
      <c r="H2243" s="131">
        <f t="shared" si="105"/>
        <v>45597</v>
      </c>
      <c r="I2243" s="166">
        <f t="shared" si="106"/>
        <v>16.93</v>
      </c>
      <c r="J2243">
        <f t="shared" si="107"/>
        <v>2024</v>
      </c>
    </row>
    <row r="2244" spans="1:10">
      <c r="A2244" t="s">
        <v>118</v>
      </c>
      <c r="B2244" t="s">
        <v>928</v>
      </c>
      <c r="C2244" t="s">
        <v>87</v>
      </c>
      <c r="D2244">
        <v>1590</v>
      </c>
      <c r="E2244" s="130">
        <v>1</v>
      </c>
      <c r="F2244" s="166">
        <v>18.809999999999999</v>
      </c>
      <c r="G2244" s="162">
        <v>45597</v>
      </c>
      <c r="H2244" s="131">
        <f t="shared" si="105"/>
        <v>45597</v>
      </c>
      <c r="I2244" s="166">
        <f t="shared" si="106"/>
        <v>18.809999999999999</v>
      </c>
      <c r="J2244">
        <f t="shared" si="107"/>
        <v>2024</v>
      </c>
    </row>
    <row r="2245" spans="1:10">
      <c r="A2245" t="s">
        <v>118</v>
      </c>
      <c r="B2245" t="s">
        <v>243</v>
      </c>
      <c r="C2245" t="s">
        <v>87</v>
      </c>
      <c r="D2245">
        <v>1616</v>
      </c>
      <c r="E2245" s="130">
        <v>4</v>
      </c>
      <c r="F2245" s="166">
        <v>19.77</v>
      </c>
      <c r="G2245" s="162">
        <v>45597</v>
      </c>
      <c r="H2245" s="131">
        <f t="shared" si="105"/>
        <v>45597</v>
      </c>
      <c r="I2245" s="166">
        <f t="shared" si="106"/>
        <v>79.08</v>
      </c>
      <c r="J2245">
        <f t="shared" si="107"/>
        <v>2024</v>
      </c>
    </row>
    <row r="2246" spans="1:10">
      <c r="A2246" t="s">
        <v>350</v>
      </c>
      <c r="B2246" t="s">
        <v>1500</v>
      </c>
      <c r="C2246" t="s">
        <v>87</v>
      </c>
      <c r="D2246">
        <v>1971</v>
      </c>
      <c r="E2246" s="130">
        <v>1.5</v>
      </c>
      <c r="F2246" s="166">
        <v>31.74</v>
      </c>
      <c r="G2246" s="162">
        <v>45597</v>
      </c>
      <c r="H2246" s="131">
        <f t="shared" si="105"/>
        <v>45597</v>
      </c>
      <c r="I2246" s="166">
        <f t="shared" si="106"/>
        <v>47.61</v>
      </c>
      <c r="J2246">
        <f t="shared" si="107"/>
        <v>2024</v>
      </c>
    </row>
    <row r="2247" spans="1:10">
      <c r="A2247" t="s">
        <v>350</v>
      </c>
      <c r="B2247" t="s">
        <v>354</v>
      </c>
      <c r="C2247" t="s">
        <v>87</v>
      </c>
      <c r="D2247">
        <v>3643</v>
      </c>
      <c r="E2247" s="130">
        <v>0.5</v>
      </c>
      <c r="F2247" s="166">
        <v>82.46</v>
      </c>
      <c r="G2247" s="162">
        <v>45597</v>
      </c>
      <c r="H2247" s="131">
        <f t="shared" si="105"/>
        <v>45597</v>
      </c>
      <c r="I2247" s="166">
        <f t="shared" si="106"/>
        <v>41.23</v>
      </c>
      <c r="J2247">
        <f t="shared" si="107"/>
        <v>2024</v>
      </c>
    </row>
    <row r="2248" spans="1:10">
      <c r="A2248" t="s">
        <v>350</v>
      </c>
      <c r="B2248" t="s">
        <v>352</v>
      </c>
      <c r="C2248" t="s">
        <v>87</v>
      </c>
      <c r="D2248">
        <v>1975</v>
      </c>
      <c r="E2248" s="130">
        <v>2</v>
      </c>
      <c r="F2248" s="166">
        <v>79.61</v>
      </c>
      <c r="G2248" s="162">
        <v>45597</v>
      </c>
      <c r="H2248" s="131">
        <f t="shared" si="105"/>
        <v>45597</v>
      </c>
      <c r="I2248" s="166">
        <f t="shared" si="106"/>
        <v>159.22</v>
      </c>
      <c r="J2248">
        <f t="shared" si="107"/>
        <v>2024</v>
      </c>
    </row>
    <row r="2249" spans="1:10">
      <c r="A2249" t="s">
        <v>350</v>
      </c>
      <c r="B2249" t="s">
        <v>353</v>
      </c>
      <c r="C2249" t="s">
        <v>87</v>
      </c>
      <c r="D2249">
        <v>1976</v>
      </c>
      <c r="E2249" s="130">
        <v>2</v>
      </c>
      <c r="F2249" s="166">
        <v>82.46</v>
      </c>
      <c r="G2249" s="162">
        <v>45597</v>
      </c>
      <c r="H2249" s="131">
        <f t="shared" si="105"/>
        <v>45597</v>
      </c>
      <c r="I2249" s="166">
        <f t="shared" si="106"/>
        <v>164.92</v>
      </c>
      <c r="J2249">
        <f t="shared" si="107"/>
        <v>2024</v>
      </c>
    </row>
    <row r="2250" spans="1:10">
      <c r="A2250" t="s">
        <v>383</v>
      </c>
      <c r="B2250" t="s">
        <v>828</v>
      </c>
      <c r="C2250" t="s">
        <v>87</v>
      </c>
      <c r="D2250">
        <v>6423</v>
      </c>
      <c r="E2250" s="130">
        <v>1</v>
      </c>
      <c r="F2250" s="166">
        <v>4.5999999999999996</v>
      </c>
      <c r="G2250" s="162">
        <v>45597</v>
      </c>
      <c r="H2250" s="131">
        <f t="shared" si="105"/>
        <v>45597</v>
      </c>
      <c r="I2250" s="166">
        <f t="shared" si="106"/>
        <v>4.5999999999999996</v>
      </c>
      <c r="J2250">
        <f t="shared" si="107"/>
        <v>2024</v>
      </c>
    </row>
    <row r="2251" spans="1:10">
      <c r="A2251" t="s">
        <v>383</v>
      </c>
      <c r="B2251" t="s">
        <v>823</v>
      </c>
      <c r="C2251" t="s">
        <v>87</v>
      </c>
      <c r="D2251">
        <v>6424</v>
      </c>
      <c r="E2251" s="130">
        <v>2</v>
      </c>
      <c r="F2251" s="166">
        <v>4.05</v>
      </c>
      <c r="G2251" s="162">
        <v>45597</v>
      </c>
      <c r="H2251" s="131">
        <f t="shared" si="105"/>
        <v>45597</v>
      </c>
      <c r="I2251" s="166">
        <f t="shared" si="106"/>
        <v>8.1</v>
      </c>
      <c r="J2251">
        <f t="shared" si="107"/>
        <v>2024</v>
      </c>
    </row>
    <row r="2252" spans="1:10">
      <c r="A2252" t="s">
        <v>390</v>
      </c>
      <c r="B2252" t="s">
        <v>816</v>
      </c>
      <c r="C2252" t="s">
        <v>87</v>
      </c>
      <c r="D2252">
        <v>6548</v>
      </c>
      <c r="E2252" s="130">
        <v>14</v>
      </c>
      <c r="F2252" s="166">
        <v>5.24</v>
      </c>
      <c r="G2252" s="162">
        <v>45597</v>
      </c>
      <c r="H2252" s="131">
        <f t="shared" si="105"/>
        <v>45597</v>
      </c>
      <c r="I2252" s="166">
        <f t="shared" si="106"/>
        <v>73.36</v>
      </c>
      <c r="J2252">
        <f t="shared" si="107"/>
        <v>2024</v>
      </c>
    </row>
    <row r="2253" spans="1:10">
      <c r="A2253" t="s">
        <v>390</v>
      </c>
      <c r="B2253" t="s">
        <v>818</v>
      </c>
      <c r="C2253" t="s">
        <v>87</v>
      </c>
      <c r="D2253">
        <v>6551</v>
      </c>
      <c r="E2253" s="130">
        <v>20</v>
      </c>
      <c r="F2253" s="166">
        <v>2.9</v>
      </c>
      <c r="G2253" s="162">
        <v>45597</v>
      </c>
      <c r="H2253" s="131">
        <f t="shared" si="105"/>
        <v>45597</v>
      </c>
      <c r="I2253" s="166">
        <f t="shared" si="106"/>
        <v>58</v>
      </c>
      <c r="J2253">
        <f t="shared" si="107"/>
        <v>2024</v>
      </c>
    </row>
    <row r="2254" spans="1:10">
      <c r="A2254" t="s">
        <v>390</v>
      </c>
      <c r="B2254" t="s">
        <v>819</v>
      </c>
      <c r="C2254" t="s">
        <v>87</v>
      </c>
      <c r="D2254">
        <v>6552</v>
      </c>
      <c r="E2254" s="130">
        <v>12</v>
      </c>
      <c r="F2254" s="166">
        <v>4.4000000000000004</v>
      </c>
      <c r="G2254" s="162">
        <v>45597</v>
      </c>
      <c r="H2254" s="131">
        <f t="shared" si="105"/>
        <v>45597</v>
      </c>
      <c r="I2254" s="166">
        <f t="shared" si="106"/>
        <v>52.800000000000004</v>
      </c>
      <c r="J2254">
        <f t="shared" si="107"/>
        <v>2024</v>
      </c>
    </row>
    <row r="2255" spans="1:10">
      <c r="A2255" t="s">
        <v>350</v>
      </c>
      <c r="B2255" t="s">
        <v>1512</v>
      </c>
      <c r="C2255" t="s">
        <v>87</v>
      </c>
      <c r="D2255">
        <v>1987</v>
      </c>
      <c r="E2255" s="130">
        <v>7</v>
      </c>
      <c r="F2255" s="166">
        <v>47.25</v>
      </c>
      <c r="G2255" s="162">
        <v>45597</v>
      </c>
      <c r="H2255" s="131">
        <f t="shared" si="105"/>
        <v>45597</v>
      </c>
      <c r="I2255" s="166">
        <f t="shared" si="106"/>
        <v>330.75</v>
      </c>
      <c r="J2255">
        <f t="shared" si="107"/>
        <v>2024</v>
      </c>
    </row>
    <row r="2256" spans="1:10">
      <c r="A2256" t="s">
        <v>350</v>
      </c>
      <c r="B2256" t="s">
        <v>1518</v>
      </c>
      <c r="C2256" t="s">
        <v>87</v>
      </c>
      <c r="D2256">
        <v>1993</v>
      </c>
      <c r="E2256" s="130">
        <v>3</v>
      </c>
      <c r="F2256" s="166">
        <v>57.96</v>
      </c>
      <c r="G2256" s="162">
        <v>45597</v>
      </c>
      <c r="H2256" s="131">
        <f t="shared" si="105"/>
        <v>45597</v>
      </c>
      <c r="I2256" s="166">
        <f t="shared" si="106"/>
        <v>173.88</v>
      </c>
      <c r="J2256">
        <f t="shared" si="107"/>
        <v>2024</v>
      </c>
    </row>
    <row r="2257" spans="1:10">
      <c r="A2257" t="s">
        <v>350</v>
      </c>
      <c r="B2257" t="s">
        <v>1469</v>
      </c>
      <c r="C2257" t="s">
        <v>87</v>
      </c>
      <c r="D2257">
        <v>1939</v>
      </c>
      <c r="E2257" s="130">
        <v>7</v>
      </c>
      <c r="F2257" s="166">
        <v>40.64</v>
      </c>
      <c r="G2257" s="162">
        <v>45597</v>
      </c>
      <c r="H2257" s="131">
        <f t="shared" si="105"/>
        <v>45597</v>
      </c>
      <c r="I2257" s="166">
        <f t="shared" si="106"/>
        <v>284.48</v>
      </c>
      <c r="J2257">
        <f t="shared" si="107"/>
        <v>2024</v>
      </c>
    </row>
    <row r="2258" spans="1:10">
      <c r="A2258" t="s">
        <v>350</v>
      </c>
      <c r="B2258" t="s">
        <v>1516</v>
      </c>
      <c r="C2258" t="s">
        <v>87</v>
      </c>
      <c r="D2258">
        <v>1992</v>
      </c>
      <c r="E2258" s="130">
        <v>4</v>
      </c>
      <c r="F2258" s="166">
        <v>46.71</v>
      </c>
      <c r="G2258" s="162">
        <v>45597</v>
      </c>
      <c r="H2258" s="131">
        <f t="shared" si="105"/>
        <v>45597</v>
      </c>
      <c r="I2258" s="166">
        <f t="shared" si="106"/>
        <v>186.84</v>
      </c>
      <c r="J2258">
        <f t="shared" si="107"/>
        <v>2024</v>
      </c>
    </row>
    <row r="2259" spans="1:10">
      <c r="A2259" t="s">
        <v>350</v>
      </c>
      <c r="B2259" t="s">
        <v>355</v>
      </c>
      <c r="C2259" t="s">
        <v>87</v>
      </c>
      <c r="D2259">
        <v>1989</v>
      </c>
      <c r="E2259" s="130">
        <v>0.5</v>
      </c>
      <c r="F2259" s="166">
        <v>51.25</v>
      </c>
      <c r="G2259" s="162">
        <v>45597</v>
      </c>
      <c r="H2259" s="131">
        <f t="shared" si="105"/>
        <v>45597</v>
      </c>
      <c r="I2259" s="166">
        <f t="shared" si="106"/>
        <v>25.625</v>
      </c>
      <c r="J2259">
        <f t="shared" si="107"/>
        <v>2024</v>
      </c>
    </row>
    <row r="2260" spans="1:10">
      <c r="A2260" t="s">
        <v>350</v>
      </c>
      <c r="B2260" t="s">
        <v>1515</v>
      </c>
      <c r="C2260" t="s">
        <v>87</v>
      </c>
      <c r="D2260">
        <v>1991</v>
      </c>
      <c r="E2260" s="130">
        <v>1</v>
      </c>
      <c r="F2260" s="166">
        <v>83.03</v>
      </c>
      <c r="G2260" s="162">
        <v>45597</v>
      </c>
      <c r="H2260" s="131">
        <f t="shared" si="105"/>
        <v>45597</v>
      </c>
      <c r="I2260" s="166">
        <f t="shared" si="106"/>
        <v>83.03</v>
      </c>
      <c r="J2260">
        <f t="shared" si="107"/>
        <v>2024</v>
      </c>
    </row>
    <row r="2261" spans="1:10">
      <c r="A2261" t="s">
        <v>350</v>
      </c>
      <c r="B2261" t="s">
        <v>1434</v>
      </c>
      <c r="C2261" t="s">
        <v>87</v>
      </c>
      <c r="D2261">
        <v>1903</v>
      </c>
      <c r="E2261" s="130">
        <v>7</v>
      </c>
      <c r="F2261" s="166">
        <v>23.03</v>
      </c>
      <c r="G2261" s="162">
        <v>45597</v>
      </c>
      <c r="H2261" s="131">
        <f t="shared" si="105"/>
        <v>45597</v>
      </c>
      <c r="I2261" s="166">
        <f t="shared" si="106"/>
        <v>161.21</v>
      </c>
      <c r="J2261">
        <f t="shared" si="107"/>
        <v>2024</v>
      </c>
    </row>
    <row r="2262" spans="1:10">
      <c r="A2262" t="s">
        <v>350</v>
      </c>
      <c r="B2262" t="s">
        <v>1430</v>
      </c>
      <c r="C2262" t="s">
        <v>87</v>
      </c>
      <c r="D2262">
        <v>1899</v>
      </c>
      <c r="E2262" s="130">
        <v>4</v>
      </c>
      <c r="F2262" s="166">
        <v>15</v>
      </c>
      <c r="G2262" s="162">
        <v>45597</v>
      </c>
      <c r="H2262" s="131">
        <f t="shared" si="105"/>
        <v>45597</v>
      </c>
      <c r="I2262" s="166">
        <f t="shared" si="106"/>
        <v>60</v>
      </c>
      <c r="J2262">
        <f t="shared" si="107"/>
        <v>2024</v>
      </c>
    </row>
    <row r="2263" spans="1:10">
      <c r="A2263" t="s">
        <v>383</v>
      </c>
      <c r="B2263" t="s">
        <v>824</v>
      </c>
      <c r="C2263" t="s">
        <v>87</v>
      </c>
      <c r="D2263">
        <v>6422</v>
      </c>
      <c r="E2263" s="130">
        <v>3</v>
      </c>
      <c r="F2263" s="166">
        <v>12.3</v>
      </c>
      <c r="G2263" s="162">
        <v>45597</v>
      </c>
      <c r="H2263" s="131">
        <f t="shared" si="105"/>
        <v>45597</v>
      </c>
      <c r="I2263" s="166">
        <f t="shared" si="106"/>
        <v>36.900000000000006</v>
      </c>
      <c r="J2263">
        <f t="shared" si="107"/>
        <v>2024</v>
      </c>
    </row>
    <row r="2264" spans="1:10">
      <c r="A2264" t="s">
        <v>350</v>
      </c>
      <c r="B2264" t="s">
        <v>1490</v>
      </c>
      <c r="C2264" t="s">
        <v>87</v>
      </c>
      <c r="D2264">
        <v>1959</v>
      </c>
      <c r="E2264" s="130">
        <v>2</v>
      </c>
      <c r="F2264" s="166">
        <v>16.2</v>
      </c>
      <c r="G2264" s="162">
        <v>45597</v>
      </c>
      <c r="H2264" s="131">
        <f t="shared" si="105"/>
        <v>45597</v>
      </c>
      <c r="I2264" s="166">
        <f t="shared" si="106"/>
        <v>32.4</v>
      </c>
      <c r="J2264">
        <f t="shared" si="107"/>
        <v>2024</v>
      </c>
    </row>
    <row r="2265" spans="1:10">
      <c r="A2265" t="s">
        <v>350</v>
      </c>
      <c r="B2265" t="s">
        <v>1492</v>
      </c>
      <c r="C2265" t="s">
        <v>87</v>
      </c>
      <c r="D2265">
        <v>1961</v>
      </c>
      <c r="E2265" s="130">
        <v>1</v>
      </c>
      <c r="F2265" s="166">
        <v>16.2</v>
      </c>
      <c r="G2265" s="162">
        <v>45597</v>
      </c>
      <c r="H2265" s="131">
        <f t="shared" si="105"/>
        <v>45597</v>
      </c>
      <c r="I2265" s="166">
        <f t="shared" si="106"/>
        <v>16.2</v>
      </c>
      <c r="J2265">
        <f t="shared" si="107"/>
        <v>2024</v>
      </c>
    </row>
    <row r="2266" spans="1:10">
      <c r="A2266" t="s">
        <v>350</v>
      </c>
      <c r="B2266" t="s">
        <v>1491</v>
      </c>
      <c r="C2266" t="s">
        <v>87</v>
      </c>
      <c r="D2266">
        <v>1960</v>
      </c>
      <c r="E2266" s="130">
        <v>1</v>
      </c>
      <c r="F2266" s="166">
        <v>16.2</v>
      </c>
      <c r="G2266" s="162">
        <v>45597</v>
      </c>
      <c r="H2266" s="131">
        <f t="shared" si="105"/>
        <v>45597</v>
      </c>
      <c r="I2266" s="166">
        <f t="shared" si="106"/>
        <v>16.2</v>
      </c>
      <c r="J2266">
        <f t="shared" si="107"/>
        <v>2024</v>
      </c>
    </row>
    <row r="2267" spans="1:10">
      <c r="A2267" t="s">
        <v>383</v>
      </c>
      <c r="B2267" t="s">
        <v>830</v>
      </c>
      <c r="C2267" t="s">
        <v>87</v>
      </c>
      <c r="D2267">
        <v>6578</v>
      </c>
      <c r="E2267" s="130">
        <v>2</v>
      </c>
      <c r="F2267" s="166">
        <v>6.95</v>
      </c>
      <c r="G2267" s="162">
        <v>45597</v>
      </c>
      <c r="H2267" s="131">
        <f t="shared" si="105"/>
        <v>45597</v>
      </c>
      <c r="I2267" s="166">
        <f t="shared" si="106"/>
        <v>13.9</v>
      </c>
      <c r="J2267">
        <f t="shared" si="107"/>
        <v>2024</v>
      </c>
    </row>
    <row r="2268" spans="1:10">
      <c r="A2268" t="s">
        <v>383</v>
      </c>
      <c r="B2268" t="s">
        <v>831</v>
      </c>
      <c r="C2268" t="s">
        <v>87</v>
      </c>
      <c r="D2268">
        <v>6579</v>
      </c>
      <c r="E2268" s="130">
        <v>2</v>
      </c>
      <c r="F2268" s="166">
        <v>6.95</v>
      </c>
      <c r="G2268" s="162">
        <v>45597</v>
      </c>
      <c r="H2268" s="131">
        <f t="shared" si="105"/>
        <v>45597</v>
      </c>
      <c r="I2268" s="166">
        <f t="shared" si="106"/>
        <v>13.9</v>
      </c>
      <c r="J2268">
        <f t="shared" si="107"/>
        <v>2024</v>
      </c>
    </row>
    <row r="2269" spans="1:10">
      <c r="A2269" t="s">
        <v>313</v>
      </c>
      <c r="B2269" t="s">
        <v>1070</v>
      </c>
      <c r="C2269" t="s">
        <v>87</v>
      </c>
      <c r="D2269">
        <v>1132</v>
      </c>
      <c r="E2269" s="130">
        <v>4</v>
      </c>
      <c r="F2269" s="166">
        <v>16.989999999999998</v>
      </c>
      <c r="G2269" s="162">
        <v>45597</v>
      </c>
      <c r="H2269" s="131">
        <f t="shared" si="105"/>
        <v>45597</v>
      </c>
      <c r="I2269" s="166">
        <f t="shared" si="106"/>
        <v>67.959999999999994</v>
      </c>
      <c r="J2269">
        <f t="shared" si="107"/>
        <v>2024</v>
      </c>
    </row>
    <row r="2270" spans="1:10">
      <c r="A2270" t="s">
        <v>313</v>
      </c>
      <c r="B2270" t="s">
        <v>1072</v>
      </c>
      <c r="C2270" t="s">
        <v>87</v>
      </c>
      <c r="D2270">
        <v>1134</v>
      </c>
      <c r="E2270" s="130">
        <v>1</v>
      </c>
      <c r="F2270" s="166">
        <v>34.75</v>
      </c>
      <c r="G2270" s="162">
        <v>45597</v>
      </c>
      <c r="H2270" s="131">
        <f t="shared" si="105"/>
        <v>45597</v>
      </c>
      <c r="I2270" s="166">
        <f t="shared" si="106"/>
        <v>34.75</v>
      </c>
      <c r="J2270">
        <f t="shared" si="107"/>
        <v>2024</v>
      </c>
    </row>
    <row r="2271" spans="1:10">
      <c r="A2271" t="s">
        <v>398</v>
      </c>
      <c r="B2271" t="s">
        <v>452</v>
      </c>
      <c r="C2271" t="s">
        <v>87</v>
      </c>
      <c r="D2271">
        <v>6658</v>
      </c>
      <c r="E2271" s="130">
        <v>0.25</v>
      </c>
      <c r="F2271" s="166">
        <v>495</v>
      </c>
      <c r="G2271" s="162">
        <v>45597</v>
      </c>
      <c r="H2271" s="131">
        <f t="shared" si="105"/>
        <v>45597</v>
      </c>
      <c r="I2271" s="166">
        <f t="shared" si="106"/>
        <v>123.75</v>
      </c>
      <c r="J2271">
        <f t="shared" si="107"/>
        <v>2024</v>
      </c>
    </row>
    <row r="2272" spans="1:10">
      <c r="A2272" t="s">
        <v>119</v>
      </c>
      <c r="B2272" t="s">
        <v>1618</v>
      </c>
      <c r="C2272" t="s">
        <v>87</v>
      </c>
      <c r="D2272">
        <v>6433</v>
      </c>
      <c r="E2272" s="130">
        <v>1</v>
      </c>
      <c r="F2272" s="166">
        <v>19.649999999999999</v>
      </c>
      <c r="G2272" s="162">
        <v>45627</v>
      </c>
      <c r="H2272" s="131">
        <f t="shared" si="105"/>
        <v>45627</v>
      </c>
      <c r="I2272" s="166">
        <f t="shared" si="106"/>
        <v>19.649999999999999</v>
      </c>
      <c r="J2272">
        <f t="shared" si="107"/>
        <v>2024</v>
      </c>
    </row>
    <row r="2273" spans="1:10">
      <c r="A2273" t="s">
        <v>119</v>
      </c>
      <c r="B2273" t="s">
        <v>639</v>
      </c>
      <c r="C2273" t="s">
        <v>87</v>
      </c>
      <c r="D2273">
        <v>2067</v>
      </c>
      <c r="E2273" s="130">
        <v>7</v>
      </c>
      <c r="F2273" s="166">
        <v>2.61</v>
      </c>
      <c r="G2273" s="162">
        <v>45627</v>
      </c>
      <c r="H2273" s="131">
        <f t="shared" si="105"/>
        <v>45627</v>
      </c>
      <c r="I2273" s="166">
        <f t="shared" si="106"/>
        <v>18.27</v>
      </c>
      <c r="J2273">
        <f t="shared" si="107"/>
        <v>2024</v>
      </c>
    </row>
    <row r="2274" spans="1:10">
      <c r="A2274" t="s">
        <v>119</v>
      </c>
      <c r="B2274" t="s">
        <v>518</v>
      </c>
      <c r="C2274" t="s">
        <v>87</v>
      </c>
      <c r="D2274">
        <v>6075</v>
      </c>
      <c r="E2274" s="130">
        <v>0.5</v>
      </c>
      <c r="F2274" s="166">
        <v>17.07</v>
      </c>
      <c r="G2274" s="162">
        <v>45627</v>
      </c>
      <c r="H2274" s="131">
        <f t="shared" si="105"/>
        <v>45627</v>
      </c>
      <c r="I2274" s="166">
        <f t="shared" si="106"/>
        <v>8.5350000000000001</v>
      </c>
      <c r="J2274">
        <f t="shared" si="107"/>
        <v>2024</v>
      </c>
    </row>
    <row r="2275" spans="1:10">
      <c r="A2275" t="s">
        <v>119</v>
      </c>
      <c r="B2275" t="s">
        <v>125</v>
      </c>
      <c r="C2275" t="s">
        <v>87</v>
      </c>
      <c r="D2275">
        <v>2102</v>
      </c>
      <c r="E2275" s="130">
        <v>1</v>
      </c>
      <c r="F2275" s="166">
        <v>19.690000000000001</v>
      </c>
      <c r="G2275" s="162">
        <v>45627</v>
      </c>
      <c r="H2275" s="131">
        <f t="shared" si="105"/>
        <v>45627</v>
      </c>
      <c r="I2275" s="166">
        <f t="shared" si="106"/>
        <v>19.690000000000001</v>
      </c>
      <c r="J2275">
        <f t="shared" si="107"/>
        <v>2024</v>
      </c>
    </row>
    <row r="2276" spans="1:10">
      <c r="A2276" t="s">
        <v>119</v>
      </c>
      <c r="B2276" t="s">
        <v>524</v>
      </c>
      <c r="C2276" t="s">
        <v>87</v>
      </c>
      <c r="D2276">
        <v>6653</v>
      </c>
      <c r="E2276" s="130">
        <v>3</v>
      </c>
      <c r="F2276" s="166">
        <v>11.2</v>
      </c>
      <c r="G2276" s="162">
        <v>45627</v>
      </c>
      <c r="H2276" s="131">
        <f t="shared" si="105"/>
        <v>45627</v>
      </c>
      <c r="I2276" s="166">
        <f t="shared" si="106"/>
        <v>33.599999999999994</v>
      </c>
      <c r="J2276">
        <f t="shared" si="107"/>
        <v>2024</v>
      </c>
    </row>
    <row r="2277" spans="1:10">
      <c r="A2277" t="s">
        <v>119</v>
      </c>
      <c r="B2277" t="s">
        <v>138</v>
      </c>
      <c r="C2277" t="s">
        <v>87</v>
      </c>
      <c r="D2277">
        <v>2120</v>
      </c>
      <c r="E2277" s="130">
        <v>2</v>
      </c>
      <c r="F2277" s="166">
        <v>8.6999999999999993</v>
      </c>
      <c r="G2277" s="162">
        <v>45627</v>
      </c>
      <c r="H2277" s="131">
        <f t="shared" si="105"/>
        <v>45627</v>
      </c>
      <c r="I2277" s="166">
        <f t="shared" si="106"/>
        <v>17.399999999999999</v>
      </c>
      <c r="J2277">
        <f t="shared" si="107"/>
        <v>2024</v>
      </c>
    </row>
    <row r="2278" spans="1:10">
      <c r="A2278" t="s">
        <v>119</v>
      </c>
      <c r="B2278" t="s">
        <v>523</v>
      </c>
      <c r="C2278" t="s">
        <v>87</v>
      </c>
      <c r="D2278">
        <v>1050</v>
      </c>
      <c r="E2278" s="130">
        <v>1</v>
      </c>
      <c r="F2278" s="166">
        <v>14.99</v>
      </c>
      <c r="G2278" s="162">
        <v>45627</v>
      </c>
      <c r="H2278" s="131">
        <f t="shared" si="105"/>
        <v>45627</v>
      </c>
      <c r="I2278" s="166">
        <f t="shared" si="106"/>
        <v>14.99</v>
      </c>
      <c r="J2278">
        <f t="shared" si="107"/>
        <v>2024</v>
      </c>
    </row>
    <row r="2279" spans="1:10">
      <c r="A2279" t="s">
        <v>119</v>
      </c>
      <c r="B2279" t="s">
        <v>568</v>
      </c>
      <c r="C2279" t="s">
        <v>87</v>
      </c>
      <c r="D2279">
        <v>1348</v>
      </c>
      <c r="E2279" s="130">
        <v>4</v>
      </c>
      <c r="F2279" s="166">
        <v>7.62</v>
      </c>
      <c r="G2279" s="162">
        <v>45627</v>
      </c>
      <c r="H2279" s="131">
        <f t="shared" si="105"/>
        <v>45627</v>
      </c>
      <c r="I2279" s="166">
        <f t="shared" si="106"/>
        <v>30.48</v>
      </c>
      <c r="J2279">
        <f t="shared" si="107"/>
        <v>2024</v>
      </c>
    </row>
    <row r="2280" spans="1:10">
      <c r="A2280" t="s">
        <v>119</v>
      </c>
      <c r="B2280" t="s">
        <v>576</v>
      </c>
      <c r="C2280" t="s">
        <v>87</v>
      </c>
      <c r="D2280">
        <v>6575</v>
      </c>
      <c r="E2280" s="130">
        <v>2</v>
      </c>
      <c r="F2280" s="166">
        <v>13.85</v>
      </c>
      <c r="G2280" s="162">
        <v>45627</v>
      </c>
      <c r="H2280" s="131">
        <f t="shared" si="105"/>
        <v>45627</v>
      </c>
      <c r="I2280" s="166">
        <f t="shared" si="106"/>
        <v>27.7</v>
      </c>
      <c r="J2280">
        <f t="shared" si="107"/>
        <v>2024</v>
      </c>
    </row>
    <row r="2281" spans="1:10">
      <c r="A2281" t="s">
        <v>119</v>
      </c>
      <c r="B2281" t="s">
        <v>525</v>
      </c>
      <c r="C2281" t="s">
        <v>87</v>
      </c>
      <c r="D2281">
        <v>6600</v>
      </c>
      <c r="E2281" s="130">
        <v>1</v>
      </c>
      <c r="F2281" s="166">
        <v>26.1</v>
      </c>
      <c r="G2281" s="162">
        <v>45627</v>
      </c>
      <c r="H2281" s="131">
        <f t="shared" si="105"/>
        <v>45627</v>
      </c>
      <c r="I2281" s="166">
        <f t="shared" si="106"/>
        <v>26.1</v>
      </c>
      <c r="J2281">
        <f t="shared" si="107"/>
        <v>2024</v>
      </c>
    </row>
    <row r="2282" spans="1:10">
      <c r="A2282" t="s">
        <v>119</v>
      </c>
      <c r="B2282" t="s">
        <v>168</v>
      </c>
      <c r="C2282" t="s">
        <v>87</v>
      </c>
      <c r="D2282">
        <v>2077</v>
      </c>
      <c r="E2282" s="130">
        <v>12.5</v>
      </c>
      <c r="F2282" s="166">
        <v>6.82</v>
      </c>
      <c r="G2282" s="162">
        <v>45627</v>
      </c>
      <c r="H2282" s="131">
        <f t="shared" si="105"/>
        <v>45627</v>
      </c>
      <c r="I2282" s="166">
        <f t="shared" si="106"/>
        <v>85.25</v>
      </c>
      <c r="J2282">
        <f t="shared" si="107"/>
        <v>2024</v>
      </c>
    </row>
    <row r="2283" spans="1:10">
      <c r="A2283" t="s">
        <v>119</v>
      </c>
      <c r="B2283" t="s">
        <v>145</v>
      </c>
      <c r="C2283" t="s">
        <v>87</v>
      </c>
      <c r="D2283">
        <v>1062</v>
      </c>
      <c r="E2283" s="130">
        <v>1</v>
      </c>
      <c r="F2283" s="166">
        <v>13.11</v>
      </c>
      <c r="G2283" s="162">
        <v>45627</v>
      </c>
      <c r="H2283" s="131">
        <f t="shared" si="105"/>
        <v>45627</v>
      </c>
      <c r="I2283" s="166">
        <f t="shared" si="106"/>
        <v>13.11</v>
      </c>
      <c r="J2283">
        <f t="shared" si="107"/>
        <v>2024</v>
      </c>
    </row>
    <row r="2284" spans="1:10">
      <c r="A2284" t="s">
        <v>119</v>
      </c>
      <c r="B2284" t="s">
        <v>502</v>
      </c>
      <c r="C2284" t="s">
        <v>87</v>
      </c>
      <c r="D2284">
        <v>6602</v>
      </c>
      <c r="E2284" s="130">
        <v>6</v>
      </c>
      <c r="F2284" s="166">
        <v>19.899999999999999</v>
      </c>
      <c r="G2284" s="162">
        <v>45627</v>
      </c>
      <c r="H2284" s="131">
        <f t="shared" si="105"/>
        <v>45627</v>
      </c>
      <c r="I2284" s="166">
        <f t="shared" si="106"/>
        <v>119.39999999999999</v>
      </c>
      <c r="J2284">
        <f t="shared" si="107"/>
        <v>2024</v>
      </c>
    </row>
    <row r="2285" spans="1:10">
      <c r="A2285" t="s">
        <v>119</v>
      </c>
      <c r="B2285" t="s">
        <v>612</v>
      </c>
      <c r="C2285" t="s">
        <v>87</v>
      </c>
      <c r="D2285">
        <v>6649</v>
      </c>
      <c r="E2285" s="130">
        <v>1</v>
      </c>
      <c r="F2285" s="166">
        <v>4.83</v>
      </c>
      <c r="G2285" s="162">
        <v>45627</v>
      </c>
      <c r="H2285" s="131">
        <f t="shared" si="105"/>
        <v>45627</v>
      </c>
      <c r="I2285" s="166">
        <f t="shared" si="106"/>
        <v>4.83</v>
      </c>
      <c r="J2285">
        <f t="shared" si="107"/>
        <v>2024</v>
      </c>
    </row>
    <row r="2286" spans="1:10">
      <c r="A2286" t="s">
        <v>119</v>
      </c>
      <c r="B2286" t="s">
        <v>582</v>
      </c>
      <c r="C2286" t="s">
        <v>87</v>
      </c>
      <c r="D2286">
        <v>3627</v>
      </c>
      <c r="E2286" s="130">
        <v>5</v>
      </c>
      <c r="F2286" s="166">
        <v>10.68</v>
      </c>
      <c r="G2286" s="162">
        <v>45627</v>
      </c>
      <c r="H2286" s="131">
        <f t="shared" si="105"/>
        <v>45627</v>
      </c>
      <c r="I2286" s="166">
        <f t="shared" si="106"/>
        <v>53.4</v>
      </c>
      <c r="J2286">
        <f t="shared" si="107"/>
        <v>2024</v>
      </c>
    </row>
    <row r="2287" spans="1:10">
      <c r="A2287" t="s">
        <v>119</v>
      </c>
      <c r="B2287" t="s">
        <v>482</v>
      </c>
      <c r="C2287" t="s">
        <v>87</v>
      </c>
      <c r="D2287">
        <v>6438</v>
      </c>
      <c r="E2287" s="130">
        <v>5</v>
      </c>
      <c r="F2287" s="166">
        <v>7.95</v>
      </c>
      <c r="G2287" s="162">
        <v>45627</v>
      </c>
      <c r="H2287" s="131">
        <f t="shared" si="105"/>
        <v>45627</v>
      </c>
      <c r="I2287" s="166">
        <f t="shared" si="106"/>
        <v>39.75</v>
      </c>
      <c r="J2287">
        <f t="shared" si="107"/>
        <v>2024</v>
      </c>
    </row>
    <row r="2288" spans="1:10">
      <c r="A2288" t="s">
        <v>119</v>
      </c>
      <c r="B2288" t="s">
        <v>646</v>
      </c>
      <c r="C2288" t="s">
        <v>87</v>
      </c>
      <c r="D2288">
        <v>1109</v>
      </c>
      <c r="E2288" s="130">
        <v>4</v>
      </c>
      <c r="F2288" s="166">
        <v>15.75</v>
      </c>
      <c r="G2288" s="162">
        <v>45627</v>
      </c>
      <c r="H2288" s="131">
        <f t="shared" si="105"/>
        <v>45627</v>
      </c>
      <c r="I2288" s="166">
        <f t="shared" si="106"/>
        <v>63</v>
      </c>
      <c r="J2288">
        <f t="shared" si="107"/>
        <v>2024</v>
      </c>
    </row>
    <row r="2289" spans="1:10">
      <c r="A2289" t="s">
        <v>119</v>
      </c>
      <c r="B2289" t="s">
        <v>648</v>
      </c>
      <c r="C2289" t="s">
        <v>87</v>
      </c>
      <c r="D2289">
        <v>1110</v>
      </c>
      <c r="E2289" s="130">
        <v>4</v>
      </c>
      <c r="F2289" s="166">
        <v>6.63</v>
      </c>
      <c r="G2289" s="162">
        <v>45627</v>
      </c>
      <c r="H2289" s="131">
        <f t="shared" si="105"/>
        <v>45627</v>
      </c>
      <c r="I2289" s="166">
        <f t="shared" si="106"/>
        <v>26.52</v>
      </c>
      <c r="J2289">
        <f t="shared" si="107"/>
        <v>2024</v>
      </c>
    </row>
    <row r="2290" spans="1:10">
      <c r="A2290" t="s">
        <v>119</v>
      </c>
      <c r="B2290" t="s">
        <v>464</v>
      </c>
      <c r="C2290" t="s">
        <v>87</v>
      </c>
      <c r="D2290">
        <v>3618</v>
      </c>
      <c r="E2290" s="130">
        <v>1</v>
      </c>
      <c r="F2290" s="166">
        <v>9.44</v>
      </c>
      <c r="G2290" s="162">
        <v>45627</v>
      </c>
      <c r="H2290" s="131">
        <f t="shared" si="105"/>
        <v>45627</v>
      </c>
      <c r="I2290" s="166">
        <f t="shared" si="106"/>
        <v>9.44</v>
      </c>
      <c r="J2290">
        <f t="shared" si="107"/>
        <v>2024</v>
      </c>
    </row>
    <row r="2291" spans="1:10">
      <c r="A2291" t="s">
        <v>119</v>
      </c>
      <c r="B2291" t="s">
        <v>511</v>
      </c>
      <c r="C2291" t="s">
        <v>87</v>
      </c>
      <c r="D2291">
        <v>1335</v>
      </c>
      <c r="E2291" s="130">
        <v>5</v>
      </c>
      <c r="F2291" s="166">
        <v>18.079999999999998</v>
      </c>
      <c r="G2291" s="162">
        <v>45627</v>
      </c>
      <c r="H2291" s="131">
        <f t="shared" si="105"/>
        <v>45627</v>
      </c>
      <c r="I2291" s="166">
        <f t="shared" si="106"/>
        <v>90.399999999999991</v>
      </c>
      <c r="J2291">
        <f t="shared" si="107"/>
        <v>2024</v>
      </c>
    </row>
    <row r="2292" spans="1:10">
      <c r="A2292" t="s">
        <v>119</v>
      </c>
      <c r="B2292" t="s">
        <v>611</v>
      </c>
      <c r="C2292" t="s">
        <v>87</v>
      </c>
      <c r="D2292">
        <v>2709</v>
      </c>
      <c r="E2292" s="130">
        <v>10</v>
      </c>
      <c r="F2292" s="166">
        <v>7.13</v>
      </c>
      <c r="G2292" s="162">
        <v>45627</v>
      </c>
      <c r="H2292" s="131">
        <f t="shared" si="105"/>
        <v>45627</v>
      </c>
      <c r="I2292" s="166">
        <f t="shared" si="106"/>
        <v>71.3</v>
      </c>
      <c r="J2292">
        <f t="shared" si="107"/>
        <v>2024</v>
      </c>
    </row>
    <row r="2293" spans="1:10">
      <c r="A2293" t="s">
        <v>119</v>
      </c>
      <c r="B2293" t="s">
        <v>610</v>
      </c>
      <c r="C2293" t="s">
        <v>87</v>
      </c>
      <c r="D2293">
        <v>2708</v>
      </c>
      <c r="E2293" s="130">
        <v>3</v>
      </c>
      <c r="F2293" s="166">
        <v>6.64</v>
      </c>
      <c r="G2293" s="162">
        <v>45627</v>
      </c>
      <c r="H2293" s="131">
        <f t="shared" si="105"/>
        <v>45627</v>
      </c>
      <c r="I2293" s="166">
        <f t="shared" si="106"/>
        <v>19.919999999999998</v>
      </c>
      <c r="J2293">
        <f t="shared" si="107"/>
        <v>2024</v>
      </c>
    </row>
    <row r="2294" spans="1:10">
      <c r="A2294" t="s">
        <v>119</v>
      </c>
      <c r="B2294" t="s">
        <v>179</v>
      </c>
      <c r="C2294" t="s">
        <v>87</v>
      </c>
      <c r="D2294">
        <v>2092</v>
      </c>
      <c r="E2294" s="130">
        <v>2</v>
      </c>
      <c r="F2294" s="166">
        <v>6.64</v>
      </c>
      <c r="G2294" s="162">
        <v>45627</v>
      </c>
      <c r="H2294" s="131">
        <f t="shared" si="105"/>
        <v>45627</v>
      </c>
      <c r="I2294" s="166">
        <f t="shared" si="106"/>
        <v>13.28</v>
      </c>
      <c r="J2294">
        <f t="shared" si="107"/>
        <v>2024</v>
      </c>
    </row>
    <row r="2295" spans="1:10">
      <c r="A2295" t="s">
        <v>119</v>
      </c>
      <c r="B2295" t="s">
        <v>586</v>
      </c>
      <c r="C2295" t="s">
        <v>87</v>
      </c>
      <c r="D2295">
        <v>6650</v>
      </c>
      <c r="E2295" s="130">
        <v>3.5</v>
      </c>
      <c r="F2295" s="166">
        <v>8.2899999999999991</v>
      </c>
      <c r="G2295" s="162">
        <v>45627</v>
      </c>
      <c r="H2295" s="131">
        <f t="shared" si="105"/>
        <v>45627</v>
      </c>
      <c r="I2295" s="166">
        <f t="shared" si="106"/>
        <v>29.014999999999997</v>
      </c>
      <c r="J2295">
        <f t="shared" si="107"/>
        <v>2024</v>
      </c>
    </row>
    <row r="2296" spans="1:10">
      <c r="A2296" t="s">
        <v>119</v>
      </c>
      <c r="B2296" t="s">
        <v>140</v>
      </c>
      <c r="C2296" t="s">
        <v>87</v>
      </c>
      <c r="D2296">
        <v>2117</v>
      </c>
      <c r="E2296" s="130">
        <v>2</v>
      </c>
      <c r="F2296" s="166">
        <v>25.04</v>
      </c>
      <c r="G2296" s="162">
        <v>45627</v>
      </c>
      <c r="H2296" s="131">
        <f t="shared" si="105"/>
        <v>45627</v>
      </c>
      <c r="I2296" s="166">
        <f t="shared" si="106"/>
        <v>50.08</v>
      </c>
      <c r="J2296">
        <f t="shared" si="107"/>
        <v>2024</v>
      </c>
    </row>
    <row r="2297" spans="1:10">
      <c r="A2297" t="s">
        <v>119</v>
      </c>
      <c r="B2297" t="s">
        <v>528</v>
      </c>
      <c r="C2297" t="s">
        <v>87</v>
      </c>
      <c r="D2297">
        <v>6542</v>
      </c>
      <c r="E2297" s="130">
        <v>1</v>
      </c>
      <c r="F2297" s="166">
        <v>94.39</v>
      </c>
      <c r="G2297" s="162">
        <v>45627</v>
      </c>
      <c r="H2297" s="131">
        <f t="shared" si="105"/>
        <v>45627</v>
      </c>
      <c r="I2297" s="166">
        <f t="shared" si="106"/>
        <v>94.39</v>
      </c>
      <c r="J2297">
        <f t="shared" si="107"/>
        <v>2024</v>
      </c>
    </row>
    <row r="2298" spans="1:10">
      <c r="A2298" t="s">
        <v>119</v>
      </c>
      <c r="B2298" t="s">
        <v>462</v>
      </c>
      <c r="C2298" t="s">
        <v>87</v>
      </c>
      <c r="D2298">
        <v>3620</v>
      </c>
      <c r="E2298" s="130">
        <v>2</v>
      </c>
      <c r="F2298" s="166">
        <v>29.24</v>
      </c>
      <c r="G2298" s="162">
        <v>45627</v>
      </c>
      <c r="H2298" s="131">
        <f t="shared" si="105"/>
        <v>45627</v>
      </c>
      <c r="I2298" s="166">
        <f t="shared" si="106"/>
        <v>58.48</v>
      </c>
      <c r="J2298">
        <f t="shared" si="107"/>
        <v>2024</v>
      </c>
    </row>
    <row r="2299" spans="1:10">
      <c r="A2299" t="s">
        <v>119</v>
      </c>
      <c r="B2299" t="s">
        <v>1608</v>
      </c>
      <c r="C2299" t="s">
        <v>87</v>
      </c>
      <c r="D2299">
        <v>2123</v>
      </c>
      <c r="E2299" s="130">
        <v>3</v>
      </c>
      <c r="F2299" s="166">
        <v>25.05</v>
      </c>
      <c r="G2299" s="162">
        <v>45627</v>
      </c>
      <c r="H2299" s="131">
        <f t="shared" si="105"/>
        <v>45627</v>
      </c>
      <c r="I2299" s="166">
        <f t="shared" si="106"/>
        <v>75.150000000000006</v>
      </c>
      <c r="J2299">
        <f t="shared" si="107"/>
        <v>2024</v>
      </c>
    </row>
    <row r="2300" spans="1:10">
      <c r="A2300" t="s">
        <v>119</v>
      </c>
      <c r="B2300" t="s">
        <v>176</v>
      </c>
      <c r="C2300" t="s">
        <v>87</v>
      </c>
      <c r="D2300">
        <v>2099</v>
      </c>
      <c r="E2300" s="130">
        <v>1.5</v>
      </c>
      <c r="F2300" s="166">
        <v>6.54</v>
      </c>
      <c r="G2300" s="162">
        <v>45627</v>
      </c>
      <c r="H2300" s="131">
        <f t="shared" si="105"/>
        <v>45627</v>
      </c>
      <c r="I2300" s="166">
        <f t="shared" si="106"/>
        <v>9.81</v>
      </c>
      <c r="J2300">
        <f t="shared" si="107"/>
        <v>2024</v>
      </c>
    </row>
    <row r="2301" spans="1:10">
      <c r="A2301" t="s">
        <v>119</v>
      </c>
      <c r="B2301" t="s">
        <v>178</v>
      </c>
      <c r="C2301" t="s">
        <v>87</v>
      </c>
      <c r="D2301">
        <v>2098</v>
      </c>
      <c r="E2301" s="130">
        <v>1</v>
      </c>
      <c r="F2301" s="166">
        <v>1.88</v>
      </c>
      <c r="G2301" s="162">
        <v>45627</v>
      </c>
      <c r="H2301" s="131">
        <f t="shared" si="105"/>
        <v>45627</v>
      </c>
      <c r="I2301" s="166">
        <f t="shared" si="106"/>
        <v>1.88</v>
      </c>
      <c r="J2301">
        <f t="shared" si="107"/>
        <v>2024</v>
      </c>
    </row>
    <row r="2302" spans="1:10">
      <c r="A2302" t="s">
        <v>119</v>
      </c>
      <c r="B2302" t="s">
        <v>63</v>
      </c>
      <c r="C2302" t="s">
        <v>87</v>
      </c>
      <c r="D2302">
        <v>2085</v>
      </c>
      <c r="E2302" s="130">
        <v>1</v>
      </c>
      <c r="F2302" s="166">
        <v>4.4800000000000004</v>
      </c>
      <c r="G2302" s="162">
        <v>45627</v>
      </c>
      <c r="H2302" s="131">
        <f t="shared" si="105"/>
        <v>45627</v>
      </c>
      <c r="I2302" s="166">
        <f t="shared" si="106"/>
        <v>4.4800000000000004</v>
      </c>
      <c r="J2302">
        <f t="shared" si="107"/>
        <v>2024</v>
      </c>
    </row>
    <row r="2303" spans="1:10">
      <c r="A2303" t="s">
        <v>119</v>
      </c>
      <c r="B2303" t="s">
        <v>136</v>
      </c>
      <c r="C2303" t="s">
        <v>87</v>
      </c>
      <c r="D2303">
        <v>3628</v>
      </c>
      <c r="E2303" s="130">
        <v>1.5</v>
      </c>
      <c r="F2303" s="166">
        <v>6.91</v>
      </c>
      <c r="G2303" s="162">
        <v>45627</v>
      </c>
      <c r="H2303" s="131">
        <f t="shared" si="105"/>
        <v>45627</v>
      </c>
      <c r="I2303" s="166">
        <f t="shared" si="106"/>
        <v>10.365</v>
      </c>
      <c r="J2303">
        <f t="shared" si="107"/>
        <v>2024</v>
      </c>
    </row>
    <row r="2304" spans="1:10">
      <c r="A2304" t="s">
        <v>119</v>
      </c>
      <c r="B2304" t="s">
        <v>530</v>
      </c>
      <c r="C2304" t="s">
        <v>87</v>
      </c>
      <c r="D2304">
        <v>2097</v>
      </c>
      <c r="E2304" s="130">
        <v>2</v>
      </c>
      <c r="F2304" s="166">
        <v>6.73</v>
      </c>
      <c r="G2304" s="162">
        <v>45627</v>
      </c>
      <c r="H2304" s="131">
        <f t="shared" si="105"/>
        <v>45627</v>
      </c>
      <c r="I2304" s="166">
        <f t="shared" si="106"/>
        <v>13.46</v>
      </c>
      <c r="J2304">
        <f t="shared" si="107"/>
        <v>2024</v>
      </c>
    </row>
    <row r="2305" spans="1:10">
      <c r="A2305" t="s">
        <v>119</v>
      </c>
      <c r="B2305" t="s">
        <v>589</v>
      </c>
      <c r="C2305" t="s">
        <v>87</v>
      </c>
      <c r="D2305">
        <v>1074</v>
      </c>
      <c r="E2305" s="130">
        <v>3</v>
      </c>
      <c r="F2305" s="166">
        <v>8.99</v>
      </c>
      <c r="G2305" s="162">
        <v>45627</v>
      </c>
      <c r="H2305" s="131">
        <f t="shared" si="105"/>
        <v>45627</v>
      </c>
      <c r="I2305" s="166">
        <f t="shared" si="106"/>
        <v>26.97</v>
      </c>
      <c r="J2305">
        <f t="shared" si="107"/>
        <v>2024</v>
      </c>
    </row>
    <row r="2306" spans="1:10">
      <c r="A2306" t="s">
        <v>119</v>
      </c>
      <c r="B2306" t="s">
        <v>613</v>
      </c>
      <c r="C2306" t="s">
        <v>87</v>
      </c>
      <c r="D2306">
        <v>2705</v>
      </c>
      <c r="E2306" s="130">
        <v>2</v>
      </c>
      <c r="F2306" s="166">
        <v>17.47</v>
      </c>
      <c r="G2306" s="162">
        <v>45627</v>
      </c>
      <c r="H2306" s="131">
        <f t="shared" ref="H2306:H2369" si="108">DATE(YEAR(G2306),MONTH(G2306),1)</f>
        <v>45627</v>
      </c>
      <c r="I2306" s="166">
        <f t="shared" ref="I2306:I2369" si="109">E2306*F2306</f>
        <v>34.94</v>
      </c>
      <c r="J2306">
        <f t="shared" ref="J2306:J2369" si="110">YEAR(G2306)</f>
        <v>2024</v>
      </c>
    </row>
    <row r="2307" spans="1:10">
      <c r="A2307" t="s">
        <v>119</v>
      </c>
      <c r="B2307" t="s">
        <v>513</v>
      </c>
      <c r="C2307" t="s">
        <v>87</v>
      </c>
      <c r="D2307">
        <v>6437</v>
      </c>
      <c r="E2307" s="130">
        <v>1</v>
      </c>
      <c r="F2307" s="166">
        <v>30.26</v>
      </c>
      <c r="G2307" s="162">
        <v>45627</v>
      </c>
      <c r="H2307" s="131">
        <f t="shared" si="108"/>
        <v>45627</v>
      </c>
      <c r="I2307" s="166">
        <f t="shared" si="109"/>
        <v>30.26</v>
      </c>
      <c r="J2307">
        <f t="shared" si="110"/>
        <v>2024</v>
      </c>
    </row>
    <row r="2308" spans="1:10">
      <c r="A2308" t="s">
        <v>119</v>
      </c>
      <c r="B2308" t="s">
        <v>645</v>
      </c>
      <c r="C2308" t="s">
        <v>87</v>
      </c>
      <c r="D2308">
        <v>6651</v>
      </c>
      <c r="E2308" s="130">
        <v>2</v>
      </c>
      <c r="F2308" s="166">
        <v>20.57</v>
      </c>
      <c r="G2308" s="162">
        <v>45627</v>
      </c>
      <c r="H2308" s="131">
        <f t="shared" si="108"/>
        <v>45627</v>
      </c>
      <c r="I2308" s="166">
        <f t="shared" si="109"/>
        <v>41.14</v>
      </c>
      <c r="J2308">
        <f t="shared" si="110"/>
        <v>2024</v>
      </c>
    </row>
    <row r="2309" spans="1:10">
      <c r="A2309" t="s">
        <v>119</v>
      </c>
      <c r="B2309" t="s">
        <v>632</v>
      </c>
      <c r="C2309" t="s">
        <v>87</v>
      </c>
      <c r="D2309">
        <v>1096</v>
      </c>
      <c r="E2309" s="130">
        <v>1</v>
      </c>
      <c r="F2309" s="166">
        <v>6.71</v>
      </c>
      <c r="G2309" s="162">
        <v>45627</v>
      </c>
      <c r="H2309" s="131">
        <f t="shared" si="108"/>
        <v>45627</v>
      </c>
      <c r="I2309" s="166">
        <f t="shared" si="109"/>
        <v>6.71</v>
      </c>
      <c r="J2309">
        <f t="shared" si="110"/>
        <v>2024</v>
      </c>
    </row>
    <row r="2310" spans="1:10">
      <c r="A2310" t="s">
        <v>119</v>
      </c>
      <c r="B2310" t="s">
        <v>519</v>
      </c>
      <c r="C2310" t="s">
        <v>87</v>
      </c>
      <c r="D2310">
        <v>6593</v>
      </c>
      <c r="E2310" s="130">
        <v>4</v>
      </c>
      <c r="F2310" s="166">
        <v>2.65</v>
      </c>
      <c r="G2310" s="162">
        <v>45627</v>
      </c>
      <c r="H2310" s="131">
        <f t="shared" si="108"/>
        <v>45627</v>
      </c>
      <c r="I2310" s="166">
        <f t="shared" si="109"/>
        <v>10.6</v>
      </c>
      <c r="J2310">
        <f t="shared" si="110"/>
        <v>2024</v>
      </c>
    </row>
    <row r="2311" spans="1:10">
      <c r="A2311" t="s">
        <v>119</v>
      </c>
      <c r="B2311" t="s">
        <v>606</v>
      </c>
      <c r="C2311" t="s">
        <v>87</v>
      </c>
      <c r="D2311">
        <v>2082</v>
      </c>
      <c r="E2311" s="130">
        <v>3</v>
      </c>
      <c r="F2311" s="166">
        <v>13.9</v>
      </c>
      <c r="G2311" s="162">
        <v>45627</v>
      </c>
      <c r="H2311" s="131">
        <f t="shared" si="108"/>
        <v>45627</v>
      </c>
      <c r="I2311" s="166">
        <f t="shared" si="109"/>
        <v>41.7</v>
      </c>
      <c r="J2311">
        <f t="shared" si="110"/>
        <v>2024</v>
      </c>
    </row>
    <row r="2312" spans="1:10">
      <c r="A2312" t="s">
        <v>119</v>
      </c>
      <c r="B2312" t="s">
        <v>601</v>
      </c>
      <c r="C2312" t="s">
        <v>87</v>
      </c>
      <c r="D2312">
        <v>6071</v>
      </c>
      <c r="E2312" s="130">
        <v>2</v>
      </c>
      <c r="F2312" s="166">
        <v>5.73</v>
      </c>
      <c r="G2312" s="162">
        <v>45627</v>
      </c>
      <c r="H2312" s="131">
        <f t="shared" si="108"/>
        <v>45627</v>
      </c>
      <c r="I2312" s="166">
        <f t="shared" si="109"/>
        <v>11.46</v>
      </c>
      <c r="J2312">
        <f t="shared" si="110"/>
        <v>2024</v>
      </c>
    </row>
    <row r="2313" spans="1:10">
      <c r="A2313" t="s">
        <v>119</v>
      </c>
      <c r="B2313" t="s">
        <v>470</v>
      </c>
      <c r="C2313" t="s">
        <v>87</v>
      </c>
      <c r="D2313">
        <v>6645</v>
      </c>
      <c r="E2313" s="130">
        <v>1</v>
      </c>
      <c r="F2313" s="166">
        <v>19.28</v>
      </c>
      <c r="G2313" s="162">
        <v>45627</v>
      </c>
      <c r="H2313" s="131">
        <f t="shared" si="108"/>
        <v>45627</v>
      </c>
      <c r="I2313" s="166">
        <f t="shared" si="109"/>
        <v>19.28</v>
      </c>
      <c r="J2313">
        <f t="shared" si="110"/>
        <v>2024</v>
      </c>
    </row>
    <row r="2314" spans="1:10">
      <c r="A2314" t="s">
        <v>119</v>
      </c>
      <c r="B2314" t="s">
        <v>166</v>
      </c>
      <c r="C2314" t="s">
        <v>87</v>
      </c>
      <c r="D2314">
        <v>3621</v>
      </c>
      <c r="E2314" s="130">
        <v>3</v>
      </c>
      <c r="F2314" s="166">
        <v>5.9</v>
      </c>
      <c r="G2314" s="162">
        <v>45627</v>
      </c>
      <c r="H2314" s="131">
        <f t="shared" si="108"/>
        <v>45627</v>
      </c>
      <c r="I2314" s="166">
        <f t="shared" si="109"/>
        <v>17.700000000000003</v>
      </c>
      <c r="J2314">
        <f t="shared" si="110"/>
        <v>2024</v>
      </c>
    </row>
    <row r="2315" spans="1:10">
      <c r="A2315" t="s">
        <v>119</v>
      </c>
      <c r="B2315" t="s">
        <v>604</v>
      </c>
      <c r="C2315" t="s">
        <v>87</v>
      </c>
      <c r="D2315">
        <v>1070</v>
      </c>
      <c r="E2315" s="130">
        <v>1.5</v>
      </c>
      <c r="F2315" s="166">
        <v>24.99</v>
      </c>
      <c r="G2315" s="162">
        <v>45627</v>
      </c>
      <c r="H2315" s="131">
        <f t="shared" si="108"/>
        <v>45627</v>
      </c>
      <c r="I2315" s="166">
        <f t="shared" si="109"/>
        <v>37.484999999999999</v>
      </c>
      <c r="J2315">
        <f t="shared" si="110"/>
        <v>2024</v>
      </c>
    </row>
    <row r="2316" spans="1:10">
      <c r="A2316" t="s">
        <v>119</v>
      </c>
      <c r="B2316" t="s">
        <v>454</v>
      </c>
      <c r="C2316" t="s">
        <v>87</v>
      </c>
      <c r="D2316">
        <v>1037</v>
      </c>
      <c r="E2316" s="130">
        <v>1.5</v>
      </c>
      <c r="F2316" s="166">
        <v>17.940000000000001</v>
      </c>
      <c r="G2316" s="162">
        <v>45627</v>
      </c>
      <c r="H2316" s="131">
        <f t="shared" si="108"/>
        <v>45627</v>
      </c>
      <c r="I2316" s="166">
        <f t="shared" si="109"/>
        <v>26.910000000000004</v>
      </c>
      <c r="J2316">
        <f t="shared" si="110"/>
        <v>2024</v>
      </c>
    </row>
    <row r="2317" spans="1:10">
      <c r="A2317" t="s">
        <v>119</v>
      </c>
      <c r="B2317" t="s">
        <v>484</v>
      </c>
      <c r="C2317" t="s">
        <v>87</v>
      </c>
      <c r="D2317">
        <v>6574</v>
      </c>
      <c r="E2317" s="130">
        <v>1</v>
      </c>
      <c r="F2317" s="166">
        <v>89.24</v>
      </c>
      <c r="G2317" s="162">
        <v>45627</v>
      </c>
      <c r="H2317" s="131">
        <f t="shared" si="108"/>
        <v>45627</v>
      </c>
      <c r="I2317" s="166">
        <f t="shared" si="109"/>
        <v>89.24</v>
      </c>
      <c r="J2317">
        <f t="shared" si="110"/>
        <v>2024</v>
      </c>
    </row>
    <row r="2318" spans="1:10">
      <c r="A2318" t="s">
        <v>119</v>
      </c>
      <c r="B2318" t="s">
        <v>129</v>
      </c>
      <c r="C2318" t="s">
        <v>87</v>
      </c>
      <c r="D2318">
        <v>1042</v>
      </c>
      <c r="E2318" s="130">
        <v>1</v>
      </c>
      <c r="F2318" s="166">
        <v>18.18</v>
      </c>
      <c r="G2318" s="162">
        <v>45627</v>
      </c>
      <c r="H2318" s="131">
        <f t="shared" si="108"/>
        <v>45627</v>
      </c>
      <c r="I2318" s="166">
        <f t="shared" si="109"/>
        <v>18.18</v>
      </c>
      <c r="J2318">
        <f t="shared" si="110"/>
        <v>2024</v>
      </c>
    </row>
    <row r="2319" spans="1:10">
      <c r="A2319" t="s">
        <v>119</v>
      </c>
      <c r="B2319" t="s">
        <v>467</v>
      </c>
      <c r="C2319" t="s">
        <v>87</v>
      </c>
      <c r="D2319">
        <v>6648</v>
      </c>
      <c r="E2319" s="130">
        <v>1</v>
      </c>
      <c r="F2319" s="166">
        <v>2.94</v>
      </c>
      <c r="G2319" s="162">
        <v>45627</v>
      </c>
      <c r="H2319" s="131">
        <f t="shared" si="108"/>
        <v>45627</v>
      </c>
      <c r="I2319" s="166">
        <f t="shared" si="109"/>
        <v>2.94</v>
      </c>
      <c r="J2319">
        <f t="shared" si="110"/>
        <v>2024</v>
      </c>
    </row>
    <row r="2320" spans="1:10">
      <c r="A2320" t="s">
        <v>119</v>
      </c>
      <c r="B2320" t="s">
        <v>608</v>
      </c>
      <c r="C2320" t="s">
        <v>87</v>
      </c>
      <c r="D2320">
        <v>6620</v>
      </c>
      <c r="E2320" s="130">
        <v>4</v>
      </c>
      <c r="F2320" s="166">
        <v>8.5500000000000007</v>
      </c>
      <c r="G2320" s="162">
        <v>45627</v>
      </c>
      <c r="H2320" s="131">
        <f t="shared" si="108"/>
        <v>45627</v>
      </c>
      <c r="I2320" s="166">
        <f t="shared" si="109"/>
        <v>34.200000000000003</v>
      </c>
      <c r="J2320">
        <f t="shared" si="110"/>
        <v>2024</v>
      </c>
    </row>
    <row r="2321" spans="1:10">
      <c r="A2321" t="s">
        <v>381</v>
      </c>
      <c r="B2321" t="s">
        <v>998</v>
      </c>
      <c r="C2321" t="s">
        <v>87</v>
      </c>
      <c r="D2321">
        <v>6439</v>
      </c>
      <c r="E2321" s="130">
        <v>5</v>
      </c>
      <c r="F2321" s="166">
        <v>11.68</v>
      </c>
      <c r="G2321" s="162">
        <v>45627</v>
      </c>
      <c r="H2321" s="131">
        <f t="shared" si="108"/>
        <v>45627</v>
      </c>
      <c r="I2321" s="166">
        <f t="shared" si="109"/>
        <v>58.4</v>
      </c>
      <c r="J2321">
        <f t="shared" si="110"/>
        <v>2024</v>
      </c>
    </row>
    <row r="2322" spans="1:10">
      <c r="A2322" t="s">
        <v>119</v>
      </c>
      <c r="B2322" t="s">
        <v>504</v>
      </c>
      <c r="C2322" t="s">
        <v>87</v>
      </c>
      <c r="D2322">
        <v>2118</v>
      </c>
      <c r="E2322" s="130">
        <v>4</v>
      </c>
      <c r="F2322" s="166">
        <v>4.09</v>
      </c>
      <c r="G2322" s="162">
        <v>45627</v>
      </c>
      <c r="H2322" s="131">
        <f t="shared" si="108"/>
        <v>45627</v>
      </c>
      <c r="I2322" s="166">
        <f t="shared" si="109"/>
        <v>16.36</v>
      </c>
      <c r="J2322">
        <f t="shared" si="110"/>
        <v>2024</v>
      </c>
    </row>
    <row r="2323" spans="1:10">
      <c r="A2323" t="s">
        <v>119</v>
      </c>
      <c r="B2323" t="s">
        <v>545</v>
      </c>
      <c r="C2323" t="s">
        <v>87</v>
      </c>
      <c r="D2323">
        <v>2146</v>
      </c>
      <c r="E2323" s="130">
        <v>6</v>
      </c>
      <c r="F2323" s="166">
        <v>8.33</v>
      </c>
      <c r="G2323" s="162">
        <v>45627</v>
      </c>
      <c r="H2323" s="131">
        <f t="shared" si="108"/>
        <v>45627</v>
      </c>
      <c r="I2323" s="166">
        <f t="shared" si="109"/>
        <v>49.980000000000004</v>
      </c>
      <c r="J2323">
        <f t="shared" si="110"/>
        <v>2024</v>
      </c>
    </row>
    <row r="2324" spans="1:10">
      <c r="A2324" t="s">
        <v>119</v>
      </c>
      <c r="B2324" t="s">
        <v>649</v>
      </c>
      <c r="C2324" t="s">
        <v>87</v>
      </c>
      <c r="D2324">
        <v>2704</v>
      </c>
      <c r="E2324" s="130">
        <v>2</v>
      </c>
      <c r="F2324" s="166">
        <v>2.25</v>
      </c>
      <c r="G2324" s="162">
        <v>45627</v>
      </c>
      <c r="H2324" s="131">
        <f t="shared" si="108"/>
        <v>45627</v>
      </c>
      <c r="I2324" s="166">
        <f t="shared" si="109"/>
        <v>4.5</v>
      </c>
      <c r="J2324">
        <f t="shared" si="110"/>
        <v>2024</v>
      </c>
    </row>
    <row r="2325" spans="1:10">
      <c r="A2325" t="s">
        <v>119</v>
      </c>
      <c r="B2325" t="s">
        <v>616</v>
      </c>
      <c r="C2325" t="s">
        <v>87</v>
      </c>
      <c r="D2325">
        <v>1085</v>
      </c>
      <c r="E2325" s="130">
        <v>4</v>
      </c>
      <c r="F2325" s="166">
        <v>4.9800000000000004</v>
      </c>
      <c r="G2325" s="162">
        <v>45627</v>
      </c>
      <c r="H2325" s="131">
        <f t="shared" si="108"/>
        <v>45627</v>
      </c>
      <c r="I2325" s="166">
        <f t="shared" si="109"/>
        <v>19.920000000000002</v>
      </c>
      <c r="J2325">
        <f t="shared" si="110"/>
        <v>2024</v>
      </c>
    </row>
    <row r="2326" spans="1:10">
      <c r="A2326" t="s">
        <v>119</v>
      </c>
      <c r="B2326" t="s">
        <v>626</v>
      </c>
      <c r="C2326" t="s">
        <v>87</v>
      </c>
      <c r="D2326">
        <v>1093</v>
      </c>
      <c r="E2326" s="130">
        <v>1</v>
      </c>
      <c r="F2326" s="166">
        <v>7.58</v>
      </c>
      <c r="G2326" s="162">
        <v>45627</v>
      </c>
      <c r="H2326" s="131">
        <f t="shared" si="108"/>
        <v>45627</v>
      </c>
      <c r="I2326" s="166">
        <f t="shared" si="109"/>
        <v>7.58</v>
      </c>
      <c r="J2326">
        <f t="shared" si="110"/>
        <v>2024</v>
      </c>
    </row>
    <row r="2327" spans="1:10">
      <c r="A2327" t="s">
        <v>119</v>
      </c>
      <c r="B2327" t="s">
        <v>647</v>
      </c>
      <c r="C2327" t="s">
        <v>87</v>
      </c>
      <c r="D2327">
        <v>2712</v>
      </c>
      <c r="E2327" s="130">
        <v>2</v>
      </c>
      <c r="F2327" s="166">
        <v>15.63</v>
      </c>
      <c r="G2327" s="162">
        <v>45627</v>
      </c>
      <c r="H2327" s="131">
        <f t="shared" si="108"/>
        <v>45627</v>
      </c>
      <c r="I2327" s="166">
        <f t="shared" si="109"/>
        <v>31.26</v>
      </c>
      <c r="J2327">
        <f t="shared" si="110"/>
        <v>2024</v>
      </c>
    </row>
    <row r="2328" spans="1:10">
      <c r="A2328" t="s">
        <v>119</v>
      </c>
      <c r="B2328" t="s">
        <v>505</v>
      </c>
      <c r="C2328" t="s">
        <v>87</v>
      </c>
      <c r="D2328">
        <v>6598</v>
      </c>
      <c r="E2328" s="130">
        <v>3</v>
      </c>
      <c r="F2328" s="166">
        <v>8.9700000000000006</v>
      </c>
      <c r="G2328" s="162">
        <v>45627</v>
      </c>
      <c r="H2328" s="131">
        <f t="shared" si="108"/>
        <v>45627</v>
      </c>
      <c r="I2328" s="166">
        <f t="shared" si="109"/>
        <v>26.910000000000004</v>
      </c>
      <c r="J2328">
        <f t="shared" si="110"/>
        <v>2024</v>
      </c>
    </row>
    <row r="2329" spans="1:10">
      <c r="A2329" t="s">
        <v>119</v>
      </c>
      <c r="B2329" t="s">
        <v>185</v>
      </c>
      <c r="C2329" t="s">
        <v>87</v>
      </c>
      <c r="D2329">
        <v>2112</v>
      </c>
      <c r="E2329" s="130">
        <v>8</v>
      </c>
      <c r="F2329" s="166">
        <v>3.55</v>
      </c>
      <c r="G2329" s="162">
        <v>45627</v>
      </c>
      <c r="H2329" s="131">
        <f t="shared" si="108"/>
        <v>45627</v>
      </c>
      <c r="I2329" s="166">
        <f t="shared" si="109"/>
        <v>28.4</v>
      </c>
      <c r="J2329">
        <f t="shared" si="110"/>
        <v>2024</v>
      </c>
    </row>
    <row r="2330" spans="1:10">
      <c r="A2330" t="s">
        <v>119</v>
      </c>
      <c r="B2330" t="s">
        <v>533</v>
      </c>
      <c r="C2330" t="s">
        <v>87</v>
      </c>
      <c r="D2330">
        <v>6609</v>
      </c>
      <c r="E2330" s="130">
        <v>1</v>
      </c>
      <c r="F2330" s="166">
        <v>10.37</v>
      </c>
      <c r="G2330" s="162">
        <v>45627</v>
      </c>
      <c r="H2330" s="131">
        <f t="shared" si="108"/>
        <v>45627</v>
      </c>
      <c r="I2330" s="166">
        <f t="shared" si="109"/>
        <v>10.37</v>
      </c>
      <c r="J2330">
        <f t="shared" si="110"/>
        <v>2024</v>
      </c>
    </row>
    <row r="2331" spans="1:10">
      <c r="A2331" t="s">
        <v>119</v>
      </c>
      <c r="B2331" t="s">
        <v>156</v>
      </c>
      <c r="C2331" t="s">
        <v>87</v>
      </c>
      <c r="D2331">
        <v>1073</v>
      </c>
      <c r="E2331" s="130">
        <v>1</v>
      </c>
      <c r="F2331" s="166">
        <v>7.3</v>
      </c>
      <c r="G2331" s="162">
        <v>45627</v>
      </c>
      <c r="H2331" s="131">
        <f t="shared" si="108"/>
        <v>45627</v>
      </c>
      <c r="I2331" s="166">
        <f t="shared" si="109"/>
        <v>7.3</v>
      </c>
      <c r="J2331">
        <f t="shared" si="110"/>
        <v>2024</v>
      </c>
    </row>
    <row r="2332" spans="1:10">
      <c r="A2332" t="s">
        <v>119</v>
      </c>
      <c r="B2332" t="s">
        <v>192</v>
      </c>
      <c r="C2332" t="s">
        <v>87</v>
      </c>
      <c r="D2332">
        <v>1105</v>
      </c>
      <c r="E2332" s="130">
        <v>2</v>
      </c>
      <c r="F2332" s="166">
        <v>2.19</v>
      </c>
      <c r="G2332" s="162">
        <v>45627</v>
      </c>
      <c r="H2332" s="131">
        <f t="shared" si="108"/>
        <v>45627</v>
      </c>
      <c r="I2332" s="166">
        <f t="shared" si="109"/>
        <v>4.38</v>
      </c>
      <c r="J2332">
        <f t="shared" si="110"/>
        <v>2024</v>
      </c>
    </row>
    <row r="2333" spans="1:10">
      <c r="A2333" t="s">
        <v>119</v>
      </c>
      <c r="B2333" t="s">
        <v>147</v>
      </c>
      <c r="C2333" t="s">
        <v>87</v>
      </c>
      <c r="D2333">
        <v>2722</v>
      </c>
      <c r="E2333" s="130">
        <v>5</v>
      </c>
      <c r="F2333" s="166">
        <v>2.5</v>
      </c>
      <c r="G2333" s="162">
        <v>45627</v>
      </c>
      <c r="H2333" s="131">
        <f t="shared" si="108"/>
        <v>45627</v>
      </c>
      <c r="I2333" s="166">
        <f t="shared" si="109"/>
        <v>12.5</v>
      </c>
      <c r="J2333">
        <f t="shared" si="110"/>
        <v>2024</v>
      </c>
    </row>
    <row r="2334" spans="1:10">
      <c r="A2334" t="s">
        <v>119</v>
      </c>
      <c r="B2334" t="s">
        <v>641</v>
      </c>
      <c r="C2334" t="s">
        <v>87</v>
      </c>
      <c r="D2334">
        <v>1104</v>
      </c>
      <c r="E2334" s="130">
        <v>8</v>
      </c>
      <c r="F2334" s="166">
        <v>7.54</v>
      </c>
      <c r="G2334" s="162">
        <v>45627</v>
      </c>
      <c r="H2334" s="131">
        <f t="shared" si="108"/>
        <v>45627</v>
      </c>
      <c r="I2334" s="166">
        <f t="shared" si="109"/>
        <v>60.32</v>
      </c>
      <c r="J2334">
        <f t="shared" si="110"/>
        <v>2024</v>
      </c>
    </row>
    <row r="2335" spans="1:10">
      <c r="A2335" t="s">
        <v>119</v>
      </c>
      <c r="B2335" t="s">
        <v>552</v>
      </c>
      <c r="C2335" t="s">
        <v>87</v>
      </c>
      <c r="D2335">
        <v>6430</v>
      </c>
      <c r="E2335" s="130">
        <v>1.5</v>
      </c>
      <c r="F2335" s="166">
        <v>19</v>
      </c>
      <c r="G2335" s="162">
        <v>45627</v>
      </c>
      <c r="H2335" s="131">
        <f t="shared" si="108"/>
        <v>45627</v>
      </c>
      <c r="I2335" s="166">
        <f t="shared" si="109"/>
        <v>28.5</v>
      </c>
      <c r="J2335">
        <f t="shared" si="110"/>
        <v>2024</v>
      </c>
    </row>
    <row r="2336" spans="1:10">
      <c r="A2336" t="s">
        <v>119</v>
      </c>
      <c r="B2336" t="s">
        <v>510</v>
      </c>
      <c r="C2336" t="s">
        <v>87</v>
      </c>
      <c r="D2336">
        <v>1048</v>
      </c>
      <c r="E2336" s="130">
        <v>3</v>
      </c>
      <c r="F2336" s="166">
        <v>4.09</v>
      </c>
      <c r="G2336" s="162">
        <v>45627</v>
      </c>
      <c r="H2336" s="131">
        <f t="shared" si="108"/>
        <v>45627</v>
      </c>
      <c r="I2336" s="166">
        <f t="shared" si="109"/>
        <v>12.27</v>
      </c>
      <c r="J2336">
        <f t="shared" si="110"/>
        <v>2024</v>
      </c>
    </row>
    <row r="2337" spans="1:10">
      <c r="A2337" t="s">
        <v>119</v>
      </c>
      <c r="B2337" t="s">
        <v>592</v>
      </c>
      <c r="C2337" t="s">
        <v>87</v>
      </c>
      <c r="D2337">
        <v>6621</v>
      </c>
      <c r="E2337" s="130">
        <v>5</v>
      </c>
      <c r="F2337" s="166">
        <v>5.35</v>
      </c>
      <c r="G2337" s="162">
        <v>45627</v>
      </c>
      <c r="H2337" s="131">
        <f t="shared" si="108"/>
        <v>45627</v>
      </c>
      <c r="I2337" s="166">
        <f t="shared" si="109"/>
        <v>26.75</v>
      </c>
      <c r="J2337">
        <f t="shared" si="110"/>
        <v>2024</v>
      </c>
    </row>
    <row r="2338" spans="1:10">
      <c r="A2338" t="s">
        <v>119</v>
      </c>
      <c r="B2338" t="s">
        <v>566</v>
      </c>
      <c r="C2338" t="s">
        <v>87</v>
      </c>
      <c r="D2338">
        <v>6605</v>
      </c>
      <c r="E2338" s="130">
        <v>1</v>
      </c>
      <c r="F2338" s="166">
        <v>9.7100000000000009</v>
      </c>
      <c r="G2338" s="162">
        <v>45627</v>
      </c>
      <c r="H2338" s="131">
        <f t="shared" si="108"/>
        <v>45627</v>
      </c>
      <c r="I2338" s="166">
        <f t="shared" si="109"/>
        <v>9.7100000000000009</v>
      </c>
      <c r="J2338">
        <f t="shared" si="110"/>
        <v>2024</v>
      </c>
    </row>
    <row r="2339" spans="1:10">
      <c r="A2339" t="s">
        <v>119</v>
      </c>
      <c r="B2339" t="s">
        <v>477</v>
      </c>
      <c r="C2339" t="s">
        <v>87</v>
      </c>
      <c r="D2339">
        <v>1324</v>
      </c>
      <c r="E2339" s="130">
        <v>1</v>
      </c>
      <c r="F2339" s="166">
        <v>23.1</v>
      </c>
      <c r="G2339" s="162">
        <v>45627</v>
      </c>
      <c r="H2339" s="131">
        <f t="shared" si="108"/>
        <v>45627</v>
      </c>
      <c r="I2339" s="166">
        <f t="shared" si="109"/>
        <v>23.1</v>
      </c>
      <c r="J2339">
        <f t="shared" si="110"/>
        <v>2024</v>
      </c>
    </row>
    <row r="2340" spans="1:10">
      <c r="A2340" t="s">
        <v>119</v>
      </c>
      <c r="B2340" t="s">
        <v>161</v>
      </c>
      <c r="C2340" t="s">
        <v>87</v>
      </c>
      <c r="D2340">
        <v>1077</v>
      </c>
      <c r="E2340" s="130">
        <v>3</v>
      </c>
      <c r="F2340" s="166">
        <v>16.29</v>
      </c>
      <c r="G2340" s="162">
        <v>45627</v>
      </c>
      <c r="H2340" s="131">
        <f t="shared" si="108"/>
        <v>45627</v>
      </c>
      <c r="I2340" s="166">
        <f t="shared" si="109"/>
        <v>48.87</v>
      </c>
      <c r="J2340">
        <f t="shared" si="110"/>
        <v>2024</v>
      </c>
    </row>
    <row r="2341" spans="1:10">
      <c r="A2341" t="s">
        <v>119</v>
      </c>
      <c r="B2341" t="s">
        <v>501</v>
      </c>
      <c r="C2341" t="s">
        <v>87</v>
      </c>
      <c r="D2341">
        <v>1043</v>
      </c>
      <c r="E2341" s="130">
        <v>1</v>
      </c>
      <c r="F2341" s="166">
        <v>9.69</v>
      </c>
      <c r="G2341" s="162">
        <v>45627</v>
      </c>
      <c r="H2341" s="131">
        <f t="shared" si="108"/>
        <v>45627</v>
      </c>
      <c r="I2341" s="166">
        <f t="shared" si="109"/>
        <v>9.69</v>
      </c>
      <c r="J2341">
        <f t="shared" si="110"/>
        <v>2024</v>
      </c>
    </row>
    <row r="2342" spans="1:10">
      <c r="A2342" t="s">
        <v>119</v>
      </c>
      <c r="B2342" t="s">
        <v>479</v>
      </c>
      <c r="C2342" t="s">
        <v>87</v>
      </c>
      <c r="D2342">
        <v>1041</v>
      </c>
      <c r="E2342" s="130">
        <v>5</v>
      </c>
      <c r="F2342" s="166">
        <v>12.3</v>
      </c>
      <c r="G2342" s="162">
        <v>45627</v>
      </c>
      <c r="H2342" s="131">
        <f t="shared" si="108"/>
        <v>45627</v>
      </c>
      <c r="I2342" s="166">
        <f t="shared" si="109"/>
        <v>61.5</v>
      </c>
      <c r="J2342">
        <f t="shared" si="110"/>
        <v>2024</v>
      </c>
    </row>
    <row r="2343" spans="1:10">
      <c r="A2343" t="s">
        <v>119</v>
      </c>
      <c r="B2343" t="s">
        <v>622</v>
      </c>
      <c r="C2343" t="s">
        <v>87</v>
      </c>
      <c r="D2343">
        <v>1088</v>
      </c>
      <c r="E2343" s="130">
        <v>3</v>
      </c>
      <c r="F2343" s="166">
        <v>7.13</v>
      </c>
      <c r="G2343" s="162">
        <v>45627</v>
      </c>
      <c r="H2343" s="131">
        <f t="shared" si="108"/>
        <v>45627</v>
      </c>
      <c r="I2343" s="166">
        <f t="shared" si="109"/>
        <v>21.39</v>
      </c>
      <c r="J2343">
        <f t="shared" si="110"/>
        <v>2024</v>
      </c>
    </row>
    <row r="2344" spans="1:10">
      <c r="A2344" t="s">
        <v>119</v>
      </c>
      <c r="B2344" t="s">
        <v>624</v>
      </c>
      <c r="C2344" t="s">
        <v>87</v>
      </c>
      <c r="D2344">
        <v>1091</v>
      </c>
      <c r="E2344" s="130">
        <v>1</v>
      </c>
      <c r="F2344" s="166">
        <v>7.51</v>
      </c>
      <c r="G2344" s="162">
        <v>45627</v>
      </c>
      <c r="H2344" s="131">
        <f t="shared" si="108"/>
        <v>45627</v>
      </c>
      <c r="I2344" s="166">
        <f t="shared" si="109"/>
        <v>7.51</v>
      </c>
      <c r="J2344">
        <f t="shared" si="110"/>
        <v>2024</v>
      </c>
    </row>
    <row r="2345" spans="1:10">
      <c r="A2345" t="s">
        <v>119</v>
      </c>
      <c r="B2345" t="s">
        <v>550</v>
      </c>
      <c r="C2345" t="s">
        <v>87</v>
      </c>
      <c r="D2345">
        <v>2105</v>
      </c>
      <c r="E2345" s="130">
        <v>4</v>
      </c>
      <c r="F2345" s="166">
        <v>9.7899999999999991</v>
      </c>
      <c r="G2345" s="162">
        <v>45627</v>
      </c>
      <c r="H2345" s="131">
        <f t="shared" si="108"/>
        <v>45627</v>
      </c>
      <c r="I2345" s="166">
        <f t="shared" si="109"/>
        <v>39.159999999999997</v>
      </c>
      <c r="J2345">
        <f t="shared" si="110"/>
        <v>2024</v>
      </c>
    </row>
    <row r="2346" spans="1:10">
      <c r="A2346" t="s">
        <v>119</v>
      </c>
      <c r="B2346" t="s">
        <v>544</v>
      </c>
      <c r="C2346" t="s">
        <v>87</v>
      </c>
      <c r="D2346">
        <v>1056</v>
      </c>
      <c r="E2346" s="130">
        <v>6</v>
      </c>
      <c r="F2346" s="166">
        <v>9.3000000000000007</v>
      </c>
      <c r="G2346" s="162">
        <v>45627</v>
      </c>
      <c r="H2346" s="131">
        <f t="shared" si="108"/>
        <v>45627</v>
      </c>
      <c r="I2346" s="166">
        <f t="shared" si="109"/>
        <v>55.800000000000004</v>
      </c>
      <c r="J2346">
        <f t="shared" si="110"/>
        <v>2024</v>
      </c>
    </row>
    <row r="2347" spans="1:10">
      <c r="A2347" t="s">
        <v>119</v>
      </c>
      <c r="B2347" t="s">
        <v>186</v>
      </c>
      <c r="C2347" t="s">
        <v>87</v>
      </c>
      <c r="D2347">
        <v>2073</v>
      </c>
      <c r="E2347" s="130">
        <v>5</v>
      </c>
      <c r="F2347" s="166">
        <v>3.89</v>
      </c>
      <c r="G2347" s="162">
        <v>45627</v>
      </c>
      <c r="H2347" s="131">
        <f t="shared" si="108"/>
        <v>45627</v>
      </c>
      <c r="I2347" s="166">
        <f t="shared" si="109"/>
        <v>19.45</v>
      </c>
      <c r="J2347">
        <f t="shared" si="110"/>
        <v>2024</v>
      </c>
    </row>
    <row r="2348" spans="1:10">
      <c r="A2348" t="s">
        <v>119</v>
      </c>
      <c r="B2348" t="s">
        <v>126</v>
      </c>
      <c r="C2348" t="s">
        <v>87</v>
      </c>
      <c r="D2348">
        <v>2075</v>
      </c>
      <c r="E2348" s="130">
        <v>2</v>
      </c>
      <c r="F2348" s="166">
        <v>9.4499999999999993</v>
      </c>
      <c r="G2348" s="162">
        <v>45627</v>
      </c>
      <c r="H2348" s="131">
        <f t="shared" si="108"/>
        <v>45627</v>
      </c>
      <c r="I2348" s="166">
        <f t="shared" si="109"/>
        <v>18.899999999999999</v>
      </c>
      <c r="J2348">
        <f t="shared" si="110"/>
        <v>2024</v>
      </c>
    </row>
    <row r="2349" spans="1:10">
      <c r="A2349" t="s">
        <v>119</v>
      </c>
      <c r="B2349" t="s">
        <v>538</v>
      </c>
      <c r="C2349" t="s">
        <v>87</v>
      </c>
      <c r="D2349">
        <v>6435</v>
      </c>
      <c r="E2349" s="130">
        <v>5</v>
      </c>
      <c r="F2349" s="166">
        <v>1.1000000000000001</v>
      </c>
      <c r="G2349" s="162">
        <v>45627</v>
      </c>
      <c r="H2349" s="131">
        <f t="shared" si="108"/>
        <v>45627</v>
      </c>
      <c r="I2349" s="166">
        <f t="shared" si="109"/>
        <v>5.5</v>
      </c>
      <c r="J2349">
        <f t="shared" si="110"/>
        <v>2024</v>
      </c>
    </row>
    <row r="2350" spans="1:10">
      <c r="A2350" t="s">
        <v>119</v>
      </c>
      <c r="B2350" t="s">
        <v>189</v>
      </c>
      <c r="C2350" t="s">
        <v>87</v>
      </c>
      <c r="D2350">
        <v>1102</v>
      </c>
      <c r="E2350" s="130">
        <v>2</v>
      </c>
      <c r="F2350" s="166">
        <v>3.68</v>
      </c>
      <c r="G2350" s="162">
        <v>45627</v>
      </c>
      <c r="H2350" s="131">
        <f t="shared" si="108"/>
        <v>45627</v>
      </c>
      <c r="I2350" s="166">
        <f t="shared" si="109"/>
        <v>7.36</v>
      </c>
      <c r="J2350">
        <f t="shared" si="110"/>
        <v>2024</v>
      </c>
    </row>
    <row r="2351" spans="1:10">
      <c r="A2351" t="s">
        <v>119</v>
      </c>
      <c r="B2351" t="s">
        <v>463</v>
      </c>
      <c r="C2351" t="s">
        <v>87</v>
      </c>
      <c r="D2351">
        <v>6432</v>
      </c>
      <c r="E2351" s="130">
        <v>2</v>
      </c>
      <c r="F2351" s="166">
        <v>5.01</v>
      </c>
      <c r="G2351" s="162">
        <v>45627</v>
      </c>
      <c r="H2351" s="131">
        <f t="shared" si="108"/>
        <v>45627</v>
      </c>
      <c r="I2351" s="166">
        <f t="shared" si="109"/>
        <v>10.02</v>
      </c>
      <c r="J2351">
        <f t="shared" si="110"/>
        <v>2024</v>
      </c>
    </row>
    <row r="2352" spans="1:10">
      <c r="A2352" t="s">
        <v>119</v>
      </c>
      <c r="B2352" t="s">
        <v>506</v>
      </c>
      <c r="C2352" t="s">
        <v>87</v>
      </c>
      <c r="D2352">
        <v>2717</v>
      </c>
      <c r="E2352" s="130">
        <v>3</v>
      </c>
      <c r="F2352" s="166">
        <v>11.03</v>
      </c>
      <c r="G2352" s="162">
        <v>45627</v>
      </c>
      <c r="H2352" s="131">
        <f t="shared" si="108"/>
        <v>45627</v>
      </c>
      <c r="I2352" s="166">
        <f t="shared" si="109"/>
        <v>33.089999999999996</v>
      </c>
      <c r="J2352">
        <f t="shared" si="110"/>
        <v>2024</v>
      </c>
    </row>
    <row r="2353" spans="1:10">
      <c r="A2353" t="s">
        <v>119</v>
      </c>
      <c r="B2353" t="s">
        <v>517</v>
      </c>
      <c r="C2353" t="s">
        <v>87</v>
      </c>
      <c r="D2353">
        <v>2711</v>
      </c>
      <c r="E2353" s="130">
        <v>1</v>
      </c>
      <c r="F2353" s="166">
        <v>29.63</v>
      </c>
      <c r="G2353" s="162">
        <v>45627</v>
      </c>
      <c r="H2353" s="131">
        <f t="shared" si="108"/>
        <v>45627</v>
      </c>
      <c r="I2353" s="166">
        <f t="shared" si="109"/>
        <v>29.63</v>
      </c>
      <c r="J2353">
        <f t="shared" si="110"/>
        <v>2024</v>
      </c>
    </row>
    <row r="2354" spans="1:10">
      <c r="A2354" t="s">
        <v>119</v>
      </c>
      <c r="B2354" t="s">
        <v>634</v>
      </c>
      <c r="C2354" t="s">
        <v>87</v>
      </c>
      <c r="D2354">
        <v>2111</v>
      </c>
      <c r="E2354" s="130">
        <v>3</v>
      </c>
      <c r="F2354" s="166">
        <v>2.4700000000000002</v>
      </c>
      <c r="G2354" s="162">
        <v>45627</v>
      </c>
      <c r="H2354" s="131">
        <f t="shared" si="108"/>
        <v>45627</v>
      </c>
      <c r="I2354" s="166">
        <f t="shared" si="109"/>
        <v>7.41</v>
      </c>
      <c r="J2354">
        <f t="shared" si="110"/>
        <v>2024</v>
      </c>
    </row>
    <row r="2355" spans="1:10">
      <c r="A2355" t="s">
        <v>313</v>
      </c>
      <c r="B2355" t="s">
        <v>1110</v>
      </c>
      <c r="C2355" t="s">
        <v>87</v>
      </c>
      <c r="D2355">
        <v>1166</v>
      </c>
      <c r="E2355" s="130">
        <v>2</v>
      </c>
      <c r="F2355" s="166">
        <v>16.98</v>
      </c>
      <c r="G2355" s="162">
        <v>45627</v>
      </c>
      <c r="H2355" s="131">
        <f t="shared" si="108"/>
        <v>45627</v>
      </c>
      <c r="I2355" s="166">
        <f t="shared" si="109"/>
        <v>33.96</v>
      </c>
      <c r="J2355">
        <f t="shared" si="110"/>
        <v>2024</v>
      </c>
    </row>
    <row r="2356" spans="1:10">
      <c r="A2356" t="s">
        <v>313</v>
      </c>
      <c r="B2356" t="s">
        <v>1090</v>
      </c>
      <c r="C2356" t="s">
        <v>87</v>
      </c>
      <c r="D2356">
        <v>1150</v>
      </c>
      <c r="E2356" s="130">
        <v>4</v>
      </c>
      <c r="F2356" s="166">
        <v>8.68</v>
      </c>
      <c r="G2356" s="162">
        <v>45627</v>
      </c>
      <c r="H2356" s="131">
        <f t="shared" si="108"/>
        <v>45627</v>
      </c>
      <c r="I2356" s="166">
        <f t="shared" si="109"/>
        <v>34.72</v>
      </c>
      <c r="J2356">
        <f t="shared" si="110"/>
        <v>2024</v>
      </c>
    </row>
    <row r="2357" spans="1:10">
      <c r="A2357" t="s">
        <v>313</v>
      </c>
      <c r="B2357" t="s">
        <v>1266</v>
      </c>
      <c r="C2357" t="s">
        <v>87</v>
      </c>
      <c r="D2357">
        <v>1317</v>
      </c>
      <c r="E2357" s="130">
        <v>2</v>
      </c>
      <c r="F2357" s="166">
        <v>11.21</v>
      </c>
      <c r="G2357" s="162">
        <v>45627</v>
      </c>
      <c r="H2357" s="131">
        <f t="shared" si="108"/>
        <v>45627</v>
      </c>
      <c r="I2357" s="166">
        <f t="shared" si="109"/>
        <v>22.42</v>
      </c>
      <c r="J2357">
        <f t="shared" si="110"/>
        <v>2024</v>
      </c>
    </row>
    <row r="2358" spans="1:10">
      <c r="A2358" t="s">
        <v>313</v>
      </c>
      <c r="B2358" t="s">
        <v>1195</v>
      </c>
      <c r="C2358" t="s">
        <v>87</v>
      </c>
      <c r="D2358">
        <v>1244</v>
      </c>
      <c r="E2358" s="130">
        <v>2.5</v>
      </c>
      <c r="F2358" s="166">
        <v>3.5</v>
      </c>
      <c r="G2358" s="162">
        <v>45627</v>
      </c>
      <c r="H2358" s="131">
        <f t="shared" si="108"/>
        <v>45627</v>
      </c>
      <c r="I2358" s="166">
        <f t="shared" si="109"/>
        <v>8.75</v>
      </c>
      <c r="J2358">
        <f t="shared" si="110"/>
        <v>2024</v>
      </c>
    </row>
    <row r="2359" spans="1:10">
      <c r="A2359" t="s">
        <v>313</v>
      </c>
      <c r="B2359" t="s">
        <v>1102</v>
      </c>
      <c r="C2359" t="s">
        <v>87</v>
      </c>
      <c r="D2359">
        <v>1158</v>
      </c>
      <c r="E2359" s="130">
        <v>2</v>
      </c>
      <c r="F2359" s="166">
        <v>8</v>
      </c>
      <c r="G2359" s="162">
        <v>45627</v>
      </c>
      <c r="H2359" s="131">
        <f t="shared" si="108"/>
        <v>45627</v>
      </c>
      <c r="I2359" s="166">
        <f t="shared" si="109"/>
        <v>16</v>
      </c>
      <c r="J2359">
        <f t="shared" si="110"/>
        <v>2024</v>
      </c>
    </row>
    <row r="2360" spans="1:10">
      <c r="A2360" t="s">
        <v>313</v>
      </c>
      <c r="B2360" t="s">
        <v>1080</v>
      </c>
      <c r="C2360" t="s">
        <v>87</v>
      </c>
      <c r="D2360">
        <v>1142</v>
      </c>
      <c r="E2360" s="130">
        <v>6</v>
      </c>
      <c r="F2360" s="166">
        <v>3.7</v>
      </c>
      <c r="G2360" s="162">
        <v>45627</v>
      </c>
      <c r="H2360" s="131">
        <f t="shared" si="108"/>
        <v>45627</v>
      </c>
      <c r="I2360" s="166">
        <f t="shared" si="109"/>
        <v>22.200000000000003</v>
      </c>
      <c r="J2360">
        <f t="shared" si="110"/>
        <v>2024</v>
      </c>
    </row>
    <row r="2361" spans="1:10">
      <c r="A2361" t="s">
        <v>313</v>
      </c>
      <c r="B2361" t="s">
        <v>1145</v>
      </c>
      <c r="C2361" t="s">
        <v>87</v>
      </c>
      <c r="D2361">
        <v>1199</v>
      </c>
      <c r="E2361" s="130">
        <v>1</v>
      </c>
      <c r="F2361" s="166">
        <v>6.26</v>
      </c>
      <c r="G2361" s="162">
        <v>45627</v>
      </c>
      <c r="H2361" s="131">
        <f t="shared" si="108"/>
        <v>45627</v>
      </c>
      <c r="I2361" s="166">
        <f t="shared" si="109"/>
        <v>6.26</v>
      </c>
      <c r="J2361">
        <f t="shared" si="110"/>
        <v>2024</v>
      </c>
    </row>
    <row r="2362" spans="1:10">
      <c r="A2362" t="s">
        <v>313</v>
      </c>
      <c r="B2362" t="s">
        <v>1200</v>
      </c>
      <c r="C2362" t="s">
        <v>87</v>
      </c>
      <c r="D2362">
        <v>1249</v>
      </c>
      <c r="E2362" s="130">
        <v>5</v>
      </c>
      <c r="F2362" s="166">
        <v>3.18</v>
      </c>
      <c r="G2362" s="162">
        <v>45627</v>
      </c>
      <c r="H2362" s="131">
        <f t="shared" si="108"/>
        <v>45627</v>
      </c>
      <c r="I2362" s="166">
        <f t="shared" si="109"/>
        <v>15.9</v>
      </c>
      <c r="J2362">
        <f t="shared" si="110"/>
        <v>2024</v>
      </c>
    </row>
    <row r="2363" spans="1:10">
      <c r="A2363" t="s">
        <v>313</v>
      </c>
      <c r="B2363" t="s">
        <v>1257</v>
      </c>
      <c r="C2363" t="s">
        <v>87</v>
      </c>
      <c r="D2363">
        <v>1308</v>
      </c>
      <c r="E2363" s="130">
        <v>6</v>
      </c>
      <c r="F2363" s="166">
        <v>2.98</v>
      </c>
      <c r="G2363" s="162">
        <v>45627</v>
      </c>
      <c r="H2363" s="131">
        <f t="shared" si="108"/>
        <v>45627</v>
      </c>
      <c r="I2363" s="166">
        <f t="shared" si="109"/>
        <v>17.88</v>
      </c>
      <c r="J2363">
        <f t="shared" si="110"/>
        <v>2024</v>
      </c>
    </row>
    <row r="2364" spans="1:10">
      <c r="A2364" t="s">
        <v>400</v>
      </c>
      <c r="B2364" t="s">
        <v>410</v>
      </c>
      <c r="C2364" t="s">
        <v>87</v>
      </c>
      <c r="D2364">
        <v>6554</v>
      </c>
      <c r="E2364" s="130">
        <v>72</v>
      </c>
      <c r="F2364" s="166">
        <v>4.5</v>
      </c>
      <c r="G2364" s="162">
        <v>45627</v>
      </c>
      <c r="H2364" s="131">
        <f t="shared" si="108"/>
        <v>45627</v>
      </c>
      <c r="I2364" s="166">
        <f t="shared" si="109"/>
        <v>324</v>
      </c>
      <c r="J2364">
        <f t="shared" si="110"/>
        <v>2024</v>
      </c>
    </row>
    <row r="2365" spans="1:10">
      <c r="A2365" t="s">
        <v>393</v>
      </c>
      <c r="B2365" t="s">
        <v>925</v>
      </c>
      <c r="C2365" t="s">
        <v>87</v>
      </c>
      <c r="D2365">
        <v>6555</v>
      </c>
      <c r="E2365" s="130">
        <v>2</v>
      </c>
      <c r="F2365" s="166">
        <v>56.55</v>
      </c>
      <c r="G2365" s="162">
        <v>45627</v>
      </c>
      <c r="H2365" s="131">
        <f t="shared" si="108"/>
        <v>45627</v>
      </c>
      <c r="I2365" s="166">
        <f t="shared" si="109"/>
        <v>113.1</v>
      </c>
      <c r="J2365">
        <f t="shared" si="110"/>
        <v>2024</v>
      </c>
    </row>
    <row r="2366" spans="1:10">
      <c r="A2366" t="s">
        <v>383</v>
      </c>
      <c r="B2366" t="s">
        <v>850</v>
      </c>
      <c r="C2366" t="s">
        <v>87</v>
      </c>
      <c r="D2366">
        <v>6063</v>
      </c>
      <c r="E2366" s="130">
        <v>6</v>
      </c>
      <c r="F2366" s="166">
        <v>47</v>
      </c>
      <c r="G2366" s="162">
        <v>45627</v>
      </c>
      <c r="H2366" s="131">
        <f t="shared" si="108"/>
        <v>45627</v>
      </c>
      <c r="I2366" s="166">
        <f t="shared" si="109"/>
        <v>282</v>
      </c>
      <c r="J2366">
        <f t="shared" si="110"/>
        <v>2024</v>
      </c>
    </row>
    <row r="2367" spans="1:10">
      <c r="A2367" t="s">
        <v>120</v>
      </c>
      <c r="B2367" t="s">
        <v>1411</v>
      </c>
      <c r="C2367" t="s">
        <v>87</v>
      </c>
      <c r="D2367">
        <v>1880</v>
      </c>
      <c r="E2367" s="130">
        <v>1</v>
      </c>
      <c r="F2367" s="166">
        <v>71.45</v>
      </c>
      <c r="G2367" s="162">
        <v>45627</v>
      </c>
      <c r="H2367" s="131">
        <f t="shared" si="108"/>
        <v>45627</v>
      </c>
      <c r="I2367" s="166">
        <f t="shared" si="109"/>
        <v>71.45</v>
      </c>
      <c r="J2367">
        <f t="shared" si="110"/>
        <v>2024</v>
      </c>
    </row>
    <row r="2368" spans="1:10">
      <c r="A2368" t="s">
        <v>120</v>
      </c>
      <c r="B2368" t="s">
        <v>1410</v>
      </c>
      <c r="C2368" t="s">
        <v>87</v>
      </c>
      <c r="D2368">
        <v>1879</v>
      </c>
      <c r="E2368" s="130">
        <v>1</v>
      </c>
      <c r="F2368" s="166">
        <v>28.3</v>
      </c>
      <c r="G2368" s="162">
        <v>45627</v>
      </c>
      <c r="H2368" s="131">
        <f t="shared" si="108"/>
        <v>45627</v>
      </c>
      <c r="I2368" s="166">
        <f t="shared" si="109"/>
        <v>28.3</v>
      </c>
      <c r="J2368">
        <f t="shared" si="110"/>
        <v>2024</v>
      </c>
    </row>
    <row r="2369" spans="1:10">
      <c r="A2369" t="s">
        <v>120</v>
      </c>
      <c r="B2369" t="s">
        <v>1405</v>
      </c>
      <c r="C2369" t="s">
        <v>87</v>
      </c>
      <c r="D2369">
        <v>1875</v>
      </c>
      <c r="E2369" s="130">
        <v>2</v>
      </c>
      <c r="F2369" s="166">
        <v>28.75</v>
      </c>
      <c r="G2369" s="162">
        <v>45627</v>
      </c>
      <c r="H2369" s="131">
        <f t="shared" si="108"/>
        <v>45627</v>
      </c>
      <c r="I2369" s="166">
        <f t="shared" si="109"/>
        <v>57.5</v>
      </c>
      <c r="J2369">
        <f t="shared" si="110"/>
        <v>2024</v>
      </c>
    </row>
    <row r="2370" spans="1:10">
      <c r="A2370" t="s">
        <v>120</v>
      </c>
      <c r="B2370" t="s">
        <v>343</v>
      </c>
      <c r="C2370" t="s">
        <v>87</v>
      </c>
      <c r="D2370">
        <v>1883</v>
      </c>
      <c r="E2370" s="130">
        <v>2</v>
      </c>
      <c r="F2370" s="166">
        <v>7.74</v>
      </c>
      <c r="G2370" s="162">
        <v>45627</v>
      </c>
      <c r="H2370" s="131">
        <f t="shared" ref="H2370:H2433" si="111">DATE(YEAR(G2370),MONTH(G2370),1)</f>
        <v>45627</v>
      </c>
      <c r="I2370" s="166">
        <f t="shared" ref="I2370:I2433" si="112">E2370*F2370</f>
        <v>15.48</v>
      </c>
      <c r="J2370">
        <f t="shared" ref="J2370:J2433" si="113">YEAR(G2370)</f>
        <v>2024</v>
      </c>
    </row>
    <row r="2371" spans="1:10">
      <c r="A2371" t="s">
        <v>120</v>
      </c>
      <c r="B2371" t="s">
        <v>1417</v>
      </c>
      <c r="C2371" t="s">
        <v>87</v>
      </c>
      <c r="D2371">
        <v>1886</v>
      </c>
      <c r="E2371" s="130">
        <v>26</v>
      </c>
      <c r="F2371" s="166">
        <v>10.51</v>
      </c>
      <c r="G2371" s="162">
        <v>45627</v>
      </c>
      <c r="H2371" s="131">
        <f t="shared" si="111"/>
        <v>45627</v>
      </c>
      <c r="I2371" s="166">
        <f t="shared" si="112"/>
        <v>273.26</v>
      </c>
      <c r="J2371">
        <f t="shared" si="113"/>
        <v>2024</v>
      </c>
    </row>
    <row r="2372" spans="1:10">
      <c r="A2372" t="s">
        <v>120</v>
      </c>
      <c r="B2372" t="s">
        <v>1412</v>
      </c>
      <c r="C2372" t="s">
        <v>87</v>
      </c>
      <c r="D2372">
        <v>1882</v>
      </c>
      <c r="E2372" s="130">
        <v>4</v>
      </c>
      <c r="F2372" s="166">
        <v>10.78</v>
      </c>
      <c r="G2372" s="162">
        <v>45627</v>
      </c>
      <c r="H2372" s="131">
        <f t="shared" si="111"/>
        <v>45627</v>
      </c>
      <c r="I2372" s="166">
        <f t="shared" si="112"/>
        <v>43.12</v>
      </c>
      <c r="J2372">
        <f t="shared" si="113"/>
        <v>2024</v>
      </c>
    </row>
    <row r="2373" spans="1:10">
      <c r="A2373" t="s">
        <v>268</v>
      </c>
      <c r="B2373" t="s">
        <v>996</v>
      </c>
      <c r="C2373" t="s">
        <v>87</v>
      </c>
      <c r="D2373">
        <v>6636</v>
      </c>
      <c r="E2373" s="130">
        <v>10</v>
      </c>
      <c r="F2373" s="166">
        <v>7.48</v>
      </c>
      <c r="G2373" s="162">
        <v>45627</v>
      </c>
      <c r="H2373" s="131">
        <f t="shared" si="111"/>
        <v>45627</v>
      </c>
      <c r="I2373" s="166">
        <f t="shared" si="112"/>
        <v>74.800000000000011</v>
      </c>
      <c r="J2373">
        <f t="shared" si="113"/>
        <v>2024</v>
      </c>
    </row>
    <row r="2374" spans="1:10">
      <c r="A2374" t="s">
        <v>268</v>
      </c>
      <c r="B2374" t="s">
        <v>997</v>
      </c>
      <c r="C2374" t="s">
        <v>87</v>
      </c>
      <c r="D2374">
        <v>6637</v>
      </c>
      <c r="E2374" s="130">
        <v>5</v>
      </c>
      <c r="F2374" s="166">
        <v>7.48</v>
      </c>
      <c r="G2374" s="162">
        <v>45627</v>
      </c>
      <c r="H2374" s="131">
        <f t="shared" si="111"/>
        <v>45627</v>
      </c>
      <c r="I2374" s="166">
        <f t="shared" si="112"/>
        <v>37.400000000000006</v>
      </c>
      <c r="J2374">
        <f t="shared" si="113"/>
        <v>2024</v>
      </c>
    </row>
    <row r="2375" spans="1:10">
      <c r="A2375" t="s">
        <v>313</v>
      </c>
      <c r="B2375" t="s">
        <v>1070</v>
      </c>
      <c r="C2375" t="s">
        <v>87</v>
      </c>
      <c r="D2375">
        <v>1132</v>
      </c>
      <c r="E2375" s="130">
        <v>3</v>
      </c>
      <c r="F2375" s="166">
        <v>16.989999999999998</v>
      </c>
      <c r="G2375" s="162">
        <v>45627</v>
      </c>
      <c r="H2375" s="131">
        <f t="shared" si="111"/>
        <v>45627</v>
      </c>
      <c r="I2375" s="166">
        <f t="shared" si="112"/>
        <v>50.97</v>
      </c>
      <c r="J2375">
        <f t="shared" si="113"/>
        <v>2024</v>
      </c>
    </row>
    <row r="2376" spans="1:10">
      <c r="A2376" t="s">
        <v>389</v>
      </c>
      <c r="B2376" t="s">
        <v>1337</v>
      </c>
      <c r="C2376" t="s">
        <v>87</v>
      </c>
      <c r="D2376">
        <v>6080</v>
      </c>
      <c r="E2376" s="130">
        <v>9</v>
      </c>
      <c r="F2376" s="166">
        <v>25.35</v>
      </c>
      <c r="G2376" s="162">
        <v>45627</v>
      </c>
      <c r="H2376" s="131">
        <f t="shared" si="111"/>
        <v>45627</v>
      </c>
      <c r="I2376" s="166">
        <f t="shared" si="112"/>
        <v>228.15</v>
      </c>
      <c r="J2376">
        <f t="shared" si="113"/>
        <v>2024</v>
      </c>
    </row>
    <row r="2377" spans="1:10">
      <c r="A2377" t="s">
        <v>389</v>
      </c>
      <c r="B2377" t="s">
        <v>1338</v>
      </c>
      <c r="C2377" t="s">
        <v>87</v>
      </c>
      <c r="D2377">
        <v>6081</v>
      </c>
      <c r="E2377" s="130">
        <v>3</v>
      </c>
      <c r="F2377" s="166">
        <v>18.86</v>
      </c>
      <c r="G2377" s="162">
        <v>45627</v>
      </c>
      <c r="H2377" s="131">
        <f t="shared" si="111"/>
        <v>45627</v>
      </c>
      <c r="I2377" s="166">
        <f t="shared" si="112"/>
        <v>56.58</v>
      </c>
      <c r="J2377">
        <f t="shared" si="113"/>
        <v>2024</v>
      </c>
    </row>
    <row r="2378" spans="1:10">
      <c r="A2378" t="s">
        <v>389</v>
      </c>
      <c r="B2378" t="s">
        <v>1339</v>
      </c>
      <c r="C2378" t="s">
        <v>87</v>
      </c>
      <c r="D2378">
        <v>6079</v>
      </c>
      <c r="E2378" s="130">
        <v>5</v>
      </c>
      <c r="F2378" s="166">
        <v>24.88</v>
      </c>
      <c r="G2378" s="162">
        <v>45627</v>
      </c>
      <c r="H2378" s="131">
        <f t="shared" si="111"/>
        <v>45627</v>
      </c>
      <c r="I2378" s="166">
        <f t="shared" si="112"/>
        <v>124.39999999999999</v>
      </c>
      <c r="J2378">
        <f t="shared" si="113"/>
        <v>2024</v>
      </c>
    </row>
    <row r="2379" spans="1:10">
      <c r="A2379" t="s">
        <v>119</v>
      </c>
      <c r="B2379" t="s">
        <v>475</v>
      </c>
      <c r="C2379" t="s">
        <v>87</v>
      </c>
      <c r="D2379">
        <v>1039</v>
      </c>
      <c r="E2379" s="130">
        <v>0.5</v>
      </c>
      <c r="F2379" s="166">
        <v>5.79</v>
      </c>
      <c r="G2379" s="162">
        <v>45627</v>
      </c>
      <c r="H2379" s="131">
        <f t="shared" si="111"/>
        <v>45627</v>
      </c>
      <c r="I2379" s="166">
        <f t="shared" si="112"/>
        <v>2.895</v>
      </c>
      <c r="J2379">
        <f t="shared" si="113"/>
        <v>2024</v>
      </c>
    </row>
    <row r="2380" spans="1:10">
      <c r="A2380" t="s">
        <v>119</v>
      </c>
      <c r="B2380" t="s">
        <v>569</v>
      </c>
      <c r="C2380" t="s">
        <v>87</v>
      </c>
      <c r="D2380">
        <v>6643</v>
      </c>
      <c r="E2380" s="130">
        <v>1</v>
      </c>
      <c r="F2380" s="166">
        <v>36.700000000000003</v>
      </c>
      <c r="G2380" s="162">
        <v>45627</v>
      </c>
      <c r="H2380" s="131">
        <f t="shared" si="111"/>
        <v>45627</v>
      </c>
      <c r="I2380" s="166">
        <f t="shared" si="112"/>
        <v>36.700000000000003</v>
      </c>
      <c r="J2380">
        <f t="shared" si="113"/>
        <v>2024</v>
      </c>
    </row>
    <row r="2381" spans="1:10">
      <c r="A2381" t="s">
        <v>119</v>
      </c>
      <c r="B2381" t="s">
        <v>130</v>
      </c>
      <c r="C2381" t="s">
        <v>87</v>
      </c>
      <c r="D2381">
        <v>1329</v>
      </c>
      <c r="E2381" s="130">
        <v>1.5</v>
      </c>
      <c r="F2381" s="166">
        <v>16.5</v>
      </c>
      <c r="G2381" s="162">
        <v>45627</v>
      </c>
      <c r="H2381" s="131">
        <f t="shared" si="111"/>
        <v>45627</v>
      </c>
      <c r="I2381" s="166">
        <f t="shared" si="112"/>
        <v>24.75</v>
      </c>
      <c r="J2381">
        <f t="shared" si="113"/>
        <v>2024</v>
      </c>
    </row>
    <row r="2382" spans="1:10">
      <c r="A2382" t="s">
        <v>119</v>
      </c>
      <c r="B2382" t="s">
        <v>489</v>
      </c>
      <c r="C2382" t="s">
        <v>87</v>
      </c>
      <c r="D2382">
        <v>1325</v>
      </c>
      <c r="E2382" s="130">
        <v>1</v>
      </c>
      <c r="F2382" s="166">
        <v>16.5</v>
      </c>
      <c r="G2382" s="162">
        <v>45627</v>
      </c>
      <c r="H2382" s="131">
        <f t="shared" si="111"/>
        <v>45627</v>
      </c>
      <c r="I2382" s="166">
        <f t="shared" si="112"/>
        <v>16.5</v>
      </c>
      <c r="J2382">
        <f t="shared" si="113"/>
        <v>2024</v>
      </c>
    </row>
    <row r="2383" spans="1:10">
      <c r="A2383" t="s">
        <v>119</v>
      </c>
      <c r="B2383" t="s">
        <v>574</v>
      </c>
      <c r="C2383" t="s">
        <v>87</v>
      </c>
      <c r="D2383">
        <v>1351</v>
      </c>
      <c r="E2383" s="130">
        <v>1</v>
      </c>
      <c r="F2383" s="166">
        <v>75.63</v>
      </c>
      <c r="G2383" s="162">
        <v>45627</v>
      </c>
      <c r="H2383" s="131">
        <f t="shared" si="111"/>
        <v>45627</v>
      </c>
      <c r="I2383" s="166">
        <f t="shared" si="112"/>
        <v>75.63</v>
      </c>
      <c r="J2383">
        <f t="shared" si="113"/>
        <v>2024</v>
      </c>
    </row>
    <row r="2384" spans="1:10">
      <c r="A2384" t="s">
        <v>119</v>
      </c>
      <c r="B2384" t="s">
        <v>553</v>
      </c>
      <c r="C2384" t="s">
        <v>87</v>
      </c>
      <c r="D2384">
        <v>1342</v>
      </c>
      <c r="E2384" s="130">
        <v>0.5</v>
      </c>
      <c r="F2384" s="166">
        <v>69.81</v>
      </c>
      <c r="G2384" s="162">
        <v>45627</v>
      </c>
      <c r="H2384" s="131">
        <f t="shared" si="111"/>
        <v>45627</v>
      </c>
      <c r="I2384" s="166">
        <f t="shared" si="112"/>
        <v>34.905000000000001</v>
      </c>
      <c r="J2384">
        <f t="shared" si="113"/>
        <v>2024</v>
      </c>
    </row>
    <row r="2385" spans="1:10">
      <c r="A2385" t="s">
        <v>120</v>
      </c>
      <c r="B2385" t="s">
        <v>1423</v>
      </c>
      <c r="C2385" t="s">
        <v>87</v>
      </c>
      <c r="D2385">
        <v>1893</v>
      </c>
      <c r="E2385" s="130">
        <v>4</v>
      </c>
      <c r="F2385" s="166">
        <v>36.43</v>
      </c>
      <c r="G2385" s="162">
        <v>45627</v>
      </c>
      <c r="H2385" s="131">
        <f t="shared" si="111"/>
        <v>45627</v>
      </c>
      <c r="I2385" s="166">
        <f t="shared" si="112"/>
        <v>145.72</v>
      </c>
      <c r="J2385">
        <f t="shared" si="113"/>
        <v>2024</v>
      </c>
    </row>
    <row r="2386" spans="1:10">
      <c r="A2386" t="s">
        <v>120</v>
      </c>
      <c r="B2386" t="s">
        <v>1428</v>
      </c>
      <c r="C2386" t="s">
        <v>87</v>
      </c>
      <c r="D2386">
        <v>2181</v>
      </c>
      <c r="E2386" s="130">
        <v>2</v>
      </c>
      <c r="F2386" s="166">
        <v>30.74</v>
      </c>
      <c r="G2386" s="162">
        <v>45627</v>
      </c>
      <c r="H2386" s="131">
        <f t="shared" si="111"/>
        <v>45627</v>
      </c>
      <c r="I2386" s="166">
        <f t="shared" si="112"/>
        <v>61.48</v>
      </c>
      <c r="J2386">
        <f t="shared" si="113"/>
        <v>2024</v>
      </c>
    </row>
    <row r="2387" spans="1:10">
      <c r="A2387" t="s">
        <v>120</v>
      </c>
      <c r="B2387" t="s">
        <v>1427</v>
      </c>
      <c r="C2387" t="s">
        <v>87</v>
      </c>
      <c r="D2387">
        <v>2179</v>
      </c>
      <c r="E2387" s="130">
        <v>2</v>
      </c>
      <c r="F2387" s="166">
        <v>35.68</v>
      </c>
      <c r="G2387" s="162">
        <v>45627</v>
      </c>
      <c r="H2387" s="131">
        <f t="shared" si="111"/>
        <v>45627</v>
      </c>
      <c r="I2387" s="166">
        <f t="shared" si="112"/>
        <v>71.36</v>
      </c>
      <c r="J2387">
        <f t="shared" si="113"/>
        <v>2024</v>
      </c>
    </row>
    <row r="2388" spans="1:10">
      <c r="A2388" t="s">
        <v>120</v>
      </c>
      <c r="B2388" t="s">
        <v>1424</v>
      </c>
      <c r="C2388" t="s">
        <v>87</v>
      </c>
      <c r="D2388">
        <v>1894</v>
      </c>
      <c r="E2388" s="130">
        <v>2</v>
      </c>
      <c r="F2388" s="166">
        <v>33.06</v>
      </c>
      <c r="G2388" s="162">
        <v>45627</v>
      </c>
      <c r="H2388" s="131">
        <f t="shared" si="111"/>
        <v>45627</v>
      </c>
      <c r="I2388" s="166">
        <f t="shared" si="112"/>
        <v>66.12</v>
      </c>
      <c r="J2388">
        <f t="shared" si="113"/>
        <v>2024</v>
      </c>
    </row>
    <row r="2389" spans="1:10">
      <c r="A2389" t="s">
        <v>120</v>
      </c>
      <c r="B2389" t="s">
        <v>1421</v>
      </c>
      <c r="C2389" t="s">
        <v>87</v>
      </c>
      <c r="D2389">
        <v>1889</v>
      </c>
      <c r="E2389" s="130">
        <v>1.5</v>
      </c>
      <c r="F2389" s="166">
        <v>16.41</v>
      </c>
      <c r="G2389" s="162">
        <v>45627</v>
      </c>
      <c r="H2389" s="131">
        <f t="shared" si="111"/>
        <v>45627</v>
      </c>
      <c r="I2389" s="166">
        <f t="shared" si="112"/>
        <v>24.615000000000002</v>
      </c>
      <c r="J2389">
        <f t="shared" si="113"/>
        <v>2024</v>
      </c>
    </row>
    <row r="2390" spans="1:10">
      <c r="A2390" t="s">
        <v>120</v>
      </c>
      <c r="B2390" t="s">
        <v>347</v>
      </c>
      <c r="C2390" t="s">
        <v>87</v>
      </c>
      <c r="D2390">
        <v>1890</v>
      </c>
      <c r="E2390" s="130">
        <v>1.5</v>
      </c>
      <c r="F2390" s="166">
        <v>13.1</v>
      </c>
      <c r="G2390" s="162">
        <v>45627</v>
      </c>
      <c r="H2390" s="131">
        <f t="shared" si="111"/>
        <v>45627</v>
      </c>
      <c r="I2390" s="166">
        <f t="shared" si="112"/>
        <v>19.649999999999999</v>
      </c>
      <c r="J2390">
        <f t="shared" si="113"/>
        <v>2024</v>
      </c>
    </row>
    <row r="2391" spans="1:10">
      <c r="A2391" t="s">
        <v>120</v>
      </c>
      <c r="B2391" t="s">
        <v>1414</v>
      </c>
      <c r="C2391" t="s">
        <v>87</v>
      </c>
      <c r="D2391">
        <v>1884</v>
      </c>
      <c r="E2391" s="130">
        <v>1</v>
      </c>
      <c r="F2391" s="166">
        <v>9.98</v>
      </c>
      <c r="G2391" s="162">
        <v>45627</v>
      </c>
      <c r="H2391" s="131">
        <f t="shared" si="111"/>
        <v>45627</v>
      </c>
      <c r="I2391" s="166">
        <f t="shared" si="112"/>
        <v>9.98</v>
      </c>
      <c r="J2391">
        <f t="shared" si="113"/>
        <v>2024</v>
      </c>
    </row>
    <row r="2392" spans="1:10">
      <c r="A2392" t="s">
        <v>1565</v>
      </c>
      <c r="B2392" t="s">
        <v>1566</v>
      </c>
      <c r="C2392" t="s">
        <v>87</v>
      </c>
      <c r="D2392">
        <v>2039</v>
      </c>
      <c r="E2392" s="130">
        <v>1.5</v>
      </c>
      <c r="F2392" s="166">
        <v>32.14</v>
      </c>
      <c r="G2392" s="162">
        <v>45627</v>
      </c>
      <c r="H2392" s="131">
        <f t="shared" si="111"/>
        <v>45627</v>
      </c>
      <c r="I2392" s="166">
        <f t="shared" si="112"/>
        <v>48.21</v>
      </c>
      <c r="J2392">
        <f t="shared" si="113"/>
        <v>2024</v>
      </c>
    </row>
    <row r="2393" spans="1:10">
      <c r="A2393" t="s">
        <v>1565</v>
      </c>
      <c r="B2393" t="s">
        <v>1576</v>
      </c>
      <c r="C2393" t="s">
        <v>87</v>
      </c>
      <c r="D2393">
        <v>6531</v>
      </c>
      <c r="E2393" s="130">
        <v>0.5</v>
      </c>
      <c r="F2393" s="166">
        <v>33.11</v>
      </c>
      <c r="G2393" s="162">
        <v>45627</v>
      </c>
      <c r="H2393" s="131">
        <f t="shared" si="111"/>
        <v>45627</v>
      </c>
      <c r="I2393" s="166">
        <f t="shared" si="112"/>
        <v>16.555</v>
      </c>
      <c r="J2393">
        <f t="shared" si="113"/>
        <v>2024</v>
      </c>
    </row>
    <row r="2394" spans="1:10">
      <c r="A2394" t="s">
        <v>1565</v>
      </c>
      <c r="B2394" t="s">
        <v>1573</v>
      </c>
      <c r="C2394" t="s">
        <v>87</v>
      </c>
      <c r="D2394">
        <v>6532</v>
      </c>
      <c r="E2394" s="130">
        <v>1.5</v>
      </c>
      <c r="F2394" s="166">
        <v>28.18</v>
      </c>
      <c r="G2394" s="162">
        <v>45627</v>
      </c>
      <c r="H2394" s="131">
        <f t="shared" si="111"/>
        <v>45627</v>
      </c>
      <c r="I2394" s="166">
        <f t="shared" si="112"/>
        <v>42.269999999999996</v>
      </c>
      <c r="J2394">
        <f t="shared" si="113"/>
        <v>2024</v>
      </c>
    </row>
    <row r="2395" spans="1:10">
      <c r="A2395" t="s">
        <v>1565</v>
      </c>
      <c r="B2395" t="s">
        <v>1580</v>
      </c>
      <c r="C2395" t="s">
        <v>87</v>
      </c>
      <c r="D2395">
        <v>2047</v>
      </c>
      <c r="E2395" s="130">
        <v>0.5</v>
      </c>
      <c r="F2395" s="166">
        <v>29</v>
      </c>
      <c r="G2395" s="162">
        <v>45627</v>
      </c>
      <c r="H2395" s="131">
        <f t="shared" si="111"/>
        <v>45627</v>
      </c>
      <c r="I2395" s="166">
        <f t="shared" si="112"/>
        <v>14.5</v>
      </c>
      <c r="J2395">
        <f t="shared" si="113"/>
        <v>2024</v>
      </c>
    </row>
    <row r="2396" spans="1:10">
      <c r="A2396" t="s">
        <v>1565</v>
      </c>
      <c r="B2396" t="s">
        <v>1587</v>
      </c>
      <c r="C2396" t="s">
        <v>87</v>
      </c>
      <c r="D2396">
        <v>2055</v>
      </c>
      <c r="E2396" s="130">
        <v>0.5</v>
      </c>
      <c r="F2396" s="166">
        <v>31.3</v>
      </c>
      <c r="G2396" s="162">
        <v>45627</v>
      </c>
      <c r="H2396" s="131">
        <f t="shared" si="111"/>
        <v>45627</v>
      </c>
      <c r="I2396" s="166">
        <f t="shared" si="112"/>
        <v>15.65</v>
      </c>
      <c r="J2396">
        <f t="shared" si="113"/>
        <v>2024</v>
      </c>
    </row>
    <row r="2397" spans="1:10">
      <c r="A2397" t="s">
        <v>1565</v>
      </c>
      <c r="B2397" t="s">
        <v>1571</v>
      </c>
      <c r="C2397" t="s">
        <v>87</v>
      </c>
      <c r="D2397">
        <v>6529</v>
      </c>
      <c r="E2397" s="130">
        <v>1</v>
      </c>
      <c r="F2397" s="166">
        <v>33.11</v>
      </c>
      <c r="G2397" s="162">
        <v>45627</v>
      </c>
      <c r="H2397" s="131">
        <f t="shared" si="111"/>
        <v>45627</v>
      </c>
      <c r="I2397" s="166">
        <f t="shared" si="112"/>
        <v>33.11</v>
      </c>
      <c r="J2397">
        <f t="shared" si="113"/>
        <v>2024</v>
      </c>
    </row>
    <row r="2398" spans="1:10">
      <c r="A2398" t="s">
        <v>1565</v>
      </c>
      <c r="B2398" t="s">
        <v>1660</v>
      </c>
      <c r="C2398" t="s">
        <v>87</v>
      </c>
      <c r="D2398">
        <v>6565</v>
      </c>
      <c r="E2398" s="130">
        <v>1.5</v>
      </c>
      <c r="F2398" s="166">
        <v>28.18</v>
      </c>
      <c r="G2398" s="162">
        <v>45627</v>
      </c>
      <c r="H2398" s="131">
        <f t="shared" si="111"/>
        <v>45627</v>
      </c>
      <c r="I2398" s="166">
        <f t="shared" si="112"/>
        <v>42.269999999999996</v>
      </c>
      <c r="J2398">
        <f t="shared" si="113"/>
        <v>2024</v>
      </c>
    </row>
    <row r="2399" spans="1:10">
      <c r="A2399" t="s">
        <v>1565</v>
      </c>
      <c r="B2399" t="s">
        <v>1588</v>
      </c>
      <c r="C2399" t="s">
        <v>87</v>
      </c>
      <c r="D2399">
        <v>2056</v>
      </c>
      <c r="E2399" s="130">
        <v>1.5</v>
      </c>
      <c r="F2399" s="166">
        <v>31.96</v>
      </c>
      <c r="G2399" s="162">
        <v>45627</v>
      </c>
      <c r="H2399" s="131">
        <f t="shared" si="111"/>
        <v>45627</v>
      </c>
      <c r="I2399" s="166">
        <f t="shared" si="112"/>
        <v>47.94</v>
      </c>
      <c r="J2399">
        <f t="shared" si="113"/>
        <v>2024</v>
      </c>
    </row>
    <row r="2400" spans="1:10">
      <c r="A2400" t="s">
        <v>268</v>
      </c>
      <c r="B2400" t="s">
        <v>991</v>
      </c>
      <c r="C2400" t="s">
        <v>87</v>
      </c>
      <c r="D2400">
        <v>6633</v>
      </c>
      <c r="E2400" s="130">
        <v>14</v>
      </c>
      <c r="F2400" s="166">
        <v>7.86</v>
      </c>
      <c r="G2400" s="162">
        <v>45627</v>
      </c>
      <c r="H2400" s="131">
        <f t="shared" si="111"/>
        <v>45627</v>
      </c>
      <c r="I2400" s="166">
        <f t="shared" si="112"/>
        <v>110.04</v>
      </c>
      <c r="J2400">
        <f t="shared" si="113"/>
        <v>2024</v>
      </c>
    </row>
    <row r="2401" spans="1:10">
      <c r="A2401" t="s">
        <v>268</v>
      </c>
      <c r="B2401" t="s">
        <v>989</v>
      </c>
      <c r="C2401" t="s">
        <v>87</v>
      </c>
      <c r="D2401">
        <v>6635</v>
      </c>
      <c r="E2401" s="130">
        <v>8</v>
      </c>
      <c r="F2401" s="166">
        <v>8.86</v>
      </c>
      <c r="G2401" s="162">
        <v>45627</v>
      </c>
      <c r="H2401" s="131">
        <f t="shared" si="111"/>
        <v>45627</v>
      </c>
      <c r="I2401" s="166">
        <f t="shared" si="112"/>
        <v>70.88</v>
      </c>
      <c r="J2401">
        <f t="shared" si="113"/>
        <v>2024</v>
      </c>
    </row>
    <row r="2402" spans="1:10">
      <c r="A2402" t="s">
        <v>268</v>
      </c>
      <c r="B2402" t="s">
        <v>995</v>
      </c>
      <c r="C2402" t="s">
        <v>87</v>
      </c>
      <c r="D2402">
        <v>6632</v>
      </c>
      <c r="E2402" s="130">
        <v>16</v>
      </c>
      <c r="F2402" s="166">
        <v>10.11</v>
      </c>
      <c r="G2402" s="162">
        <v>45627</v>
      </c>
      <c r="H2402" s="131">
        <f t="shared" si="111"/>
        <v>45627</v>
      </c>
      <c r="I2402" s="166">
        <f t="shared" si="112"/>
        <v>161.76</v>
      </c>
      <c r="J2402">
        <f t="shared" si="113"/>
        <v>2024</v>
      </c>
    </row>
    <row r="2403" spans="1:10">
      <c r="A2403" t="s">
        <v>119</v>
      </c>
      <c r="B2403" t="s">
        <v>500</v>
      </c>
      <c r="C2403" t="s">
        <v>87</v>
      </c>
      <c r="D2403">
        <v>1334</v>
      </c>
      <c r="E2403" s="130">
        <v>6</v>
      </c>
      <c r="F2403" s="166">
        <v>39.06</v>
      </c>
      <c r="G2403" s="162">
        <v>45627</v>
      </c>
      <c r="H2403" s="131">
        <f t="shared" si="111"/>
        <v>45627</v>
      </c>
      <c r="I2403" s="166">
        <f t="shared" si="112"/>
        <v>234.36</v>
      </c>
      <c r="J2403">
        <f t="shared" si="113"/>
        <v>2024</v>
      </c>
    </row>
    <row r="2404" spans="1:10">
      <c r="A2404" t="s">
        <v>119</v>
      </c>
      <c r="B2404" t="s">
        <v>631</v>
      </c>
      <c r="C2404" t="s">
        <v>87</v>
      </c>
      <c r="D2404">
        <v>1368</v>
      </c>
      <c r="E2404" s="130">
        <v>1</v>
      </c>
      <c r="F2404" s="166">
        <v>50.75</v>
      </c>
      <c r="G2404" s="162">
        <v>45627</v>
      </c>
      <c r="H2404" s="131">
        <f t="shared" si="111"/>
        <v>45627</v>
      </c>
      <c r="I2404" s="166">
        <f t="shared" si="112"/>
        <v>50.75</v>
      </c>
      <c r="J2404">
        <f t="shared" si="113"/>
        <v>2024</v>
      </c>
    </row>
    <row r="2405" spans="1:10">
      <c r="A2405" t="s">
        <v>313</v>
      </c>
      <c r="B2405" t="s">
        <v>1173</v>
      </c>
      <c r="C2405" t="s">
        <v>87</v>
      </c>
      <c r="D2405">
        <v>1226</v>
      </c>
      <c r="E2405" s="130">
        <v>14</v>
      </c>
      <c r="F2405" s="166">
        <v>12.93</v>
      </c>
      <c r="G2405" s="162">
        <v>45627</v>
      </c>
      <c r="H2405" s="131">
        <f t="shared" si="111"/>
        <v>45627</v>
      </c>
      <c r="I2405" s="166">
        <f t="shared" si="112"/>
        <v>181.01999999999998</v>
      </c>
      <c r="J2405">
        <f t="shared" si="113"/>
        <v>2024</v>
      </c>
    </row>
    <row r="2406" spans="1:10">
      <c r="A2406" t="s">
        <v>350</v>
      </c>
      <c r="B2406" t="s">
        <v>1434</v>
      </c>
      <c r="C2406" t="s">
        <v>87</v>
      </c>
      <c r="D2406">
        <v>1903</v>
      </c>
      <c r="E2406" s="130">
        <v>3</v>
      </c>
      <c r="F2406" s="166">
        <v>23.03</v>
      </c>
      <c r="G2406" s="162">
        <v>45627</v>
      </c>
      <c r="H2406" s="131">
        <f t="shared" si="111"/>
        <v>45627</v>
      </c>
      <c r="I2406" s="166">
        <f t="shared" si="112"/>
        <v>69.09</v>
      </c>
      <c r="J2406">
        <f t="shared" si="113"/>
        <v>2024</v>
      </c>
    </row>
    <row r="2407" spans="1:10">
      <c r="A2407" t="s">
        <v>350</v>
      </c>
      <c r="B2407" t="s">
        <v>1516</v>
      </c>
      <c r="C2407" t="s">
        <v>87</v>
      </c>
      <c r="D2407">
        <v>1992</v>
      </c>
      <c r="E2407" s="130">
        <v>7</v>
      </c>
      <c r="F2407" s="166">
        <v>46.71</v>
      </c>
      <c r="G2407" s="162">
        <v>45627</v>
      </c>
      <c r="H2407" s="131">
        <f t="shared" si="111"/>
        <v>45627</v>
      </c>
      <c r="I2407" s="166">
        <f t="shared" si="112"/>
        <v>326.97000000000003</v>
      </c>
      <c r="J2407">
        <f t="shared" si="113"/>
        <v>2024</v>
      </c>
    </row>
    <row r="2408" spans="1:10">
      <c r="A2408" t="s">
        <v>392</v>
      </c>
      <c r="B2408" t="s">
        <v>1617</v>
      </c>
      <c r="C2408" t="s">
        <v>87</v>
      </c>
      <c r="D2408">
        <v>1034</v>
      </c>
      <c r="E2408" s="130">
        <v>2</v>
      </c>
      <c r="F2408" s="166">
        <v>14.4</v>
      </c>
      <c r="G2408" s="162">
        <v>45627</v>
      </c>
      <c r="H2408" s="131">
        <f t="shared" si="111"/>
        <v>45627</v>
      </c>
      <c r="I2408" s="166">
        <f t="shared" si="112"/>
        <v>28.8</v>
      </c>
      <c r="J2408">
        <f t="shared" si="113"/>
        <v>2024</v>
      </c>
    </row>
    <row r="2409" spans="1:10">
      <c r="A2409" t="s">
        <v>396</v>
      </c>
      <c r="B2409" t="s">
        <v>1391</v>
      </c>
      <c r="C2409" t="s">
        <v>87</v>
      </c>
      <c r="D2409">
        <v>1854</v>
      </c>
      <c r="E2409" s="130">
        <v>1</v>
      </c>
      <c r="F2409" s="166">
        <v>29.04</v>
      </c>
      <c r="G2409" s="162">
        <v>45627</v>
      </c>
      <c r="H2409" s="131">
        <f t="shared" si="111"/>
        <v>45627</v>
      </c>
      <c r="I2409" s="166">
        <f t="shared" si="112"/>
        <v>29.04</v>
      </c>
      <c r="J2409">
        <f t="shared" si="113"/>
        <v>2024</v>
      </c>
    </row>
    <row r="2410" spans="1:10">
      <c r="A2410" t="s">
        <v>396</v>
      </c>
      <c r="B2410" t="s">
        <v>1379</v>
      </c>
      <c r="C2410" t="s">
        <v>87</v>
      </c>
      <c r="D2410">
        <v>1842</v>
      </c>
      <c r="E2410" s="130">
        <v>3</v>
      </c>
      <c r="F2410" s="166">
        <v>29.04</v>
      </c>
      <c r="G2410" s="162">
        <v>45627</v>
      </c>
      <c r="H2410" s="131">
        <f t="shared" si="111"/>
        <v>45627</v>
      </c>
      <c r="I2410" s="166">
        <f t="shared" si="112"/>
        <v>87.12</v>
      </c>
      <c r="J2410">
        <f t="shared" si="113"/>
        <v>2024</v>
      </c>
    </row>
    <row r="2411" spans="1:10">
      <c r="A2411" t="s">
        <v>396</v>
      </c>
      <c r="B2411" t="s">
        <v>1368</v>
      </c>
      <c r="C2411" t="s">
        <v>87</v>
      </c>
      <c r="D2411">
        <v>1831</v>
      </c>
      <c r="E2411" s="130">
        <v>6</v>
      </c>
      <c r="F2411" s="166">
        <v>2.4300000000000002</v>
      </c>
      <c r="G2411" s="162">
        <v>45627</v>
      </c>
      <c r="H2411" s="131">
        <f t="shared" si="111"/>
        <v>45627</v>
      </c>
      <c r="I2411" s="166">
        <f t="shared" si="112"/>
        <v>14.580000000000002</v>
      </c>
      <c r="J2411">
        <f t="shared" si="113"/>
        <v>2024</v>
      </c>
    </row>
    <row r="2412" spans="1:10">
      <c r="A2412" t="s">
        <v>350</v>
      </c>
      <c r="B2412" t="s">
        <v>1512</v>
      </c>
      <c r="C2412" t="s">
        <v>87</v>
      </c>
      <c r="D2412">
        <v>1987</v>
      </c>
      <c r="E2412" s="130">
        <v>4</v>
      </c>
      <c r="F2412" s="166">
        <v>47.25</v>
      </c>
      <c r="G2412" s="162">
        <v>45627</v>
      </c>
      <c r="H2412" s="131">
        <f t="shared" si="111"/>
        <v>45627</v>
      </c>
      <c r="I2412" s="166">
        <f t="shared" si="112"/>
        <v>189</v>
      </c>
      <c r="J2412">
        <f t="shared" si="113"/>
        <v>2024</v>
      </c>
    </row>
    <row r="2413" spans="1:10">
      <c r="A2413" t="s">
        <v>350</v>
      </c>
      <c r="B2413" t="s">
        <v>1513</v>
      </c>
      <c r="C2413" t="s">
        <v>87</v>
      </c>
      <c r="D2413">
        <v>1988</v>
      </c>
      <c r="E2413" s="130">
        <v>1</v>
      </c>
      <c r="F2413" s="166">
        <v>31.99</v>
      </c>
      <c r="G2413" s="162">
        <v>45627</v>
      </c>
      <c r="H2413" s="131">
        <f t="shared" si="111"/>
        <v>45627</v>
      </c>
      <c r="I2413" s="166">
        <f t="shared" si="112"/>
        <v>31.99</v>
      </c>
      <c r="J2413">
        <f t="shared" si="113"/>
        <v>2024</v>
      </c>
    </row>
    <row r="2414" spans="1:10">
      <c r="A2414" t="s">
        <v>350</v>
      </c>
      <c r="B2414" t="s">
        <v>355</v>
      </c>
      <c r="C2414" t="s">
        <v>87</v>
      </c>
      <c r="D2414">
        <v>1989</v>
      </c>
      <c r="E2414" s="130">
        <v>1</v>
      </c>
      <c r="F2414" s="166">
        <v>51.25</v>
      </c>
      <c r="G2414" s="162">
        <v>45627</v>
      </c>
      <c r="H2414" s="131">
        <f t="shared" si="111"/>
        <v>45627</v>
      </c>
      <c r="I2414" s="166">
        <f t="shared" si="112"/>
        <v>51.25</v>
      </c>
      <c r="J2414">
        <f t="shared" si="113"/>
        <v>2024</v>
      </c>
    </row>
    <row r="2415" spans="1:10">
      <c r="A2415" t="s">
        <v>350</v>
      </c>
      <c r="B2415" t="s">
        <v>1515</v>
      </c>
      <c r="C2415" t="s">
        <v>87</v>
      </c>
      <c r="D2415">
        <v>1991</v>
      </c>
      <c r="E2415" s="130">
        <v>1</v>
      </c>
      <c r="F2415" s="166">
        <v>83.03</v>
      </c>
      <c r="G2415" s="162">
        <v>45627</v>
      </c>
      <c r="H2415" s="131">
        <f t="shared" si="111"/>
        <v>45627</v>
      </c>
      <c r="I2415" s="166">
        <f t="shared" si="112"/>
        <v>83.03</v>
      </c>
      <c r="J2415">
        <f t="shared" si="113"/>
        <v>2024</v>
      </c>
    </row>
    <row r="2416" spans="1:10">
      <c r="A2416" t="s">
        <v>350</v>
      </c>
      <c r="B2416" t="s">
        <v>1469</v>
      </c>
      <c r="C2416" t="s">
        <v>87</v>
      </c>
      <c r="D2416">
        <v>1939</v>
      </c>
      <c r="E2416" s="130">
        <v>3</v>
      </c>
      <c r="F2416" s="166">
        <v>40.64</v>
      </c>
      <c r="G2416" s="162">
        <v>45627</v>
      </c>
      <c r="H2416" s="131">
        <f t="shared" si="111"/>
        <v>45627</v>
      </c>
      <c r="I2416" s="166">
        <f t="shared" si="112"/>
        <v>121.92</v>
      </c>
      <c r="J2416">
        <f t="shared" si="113"/>
        <v>2024</v>
      </c>
    </row>
    <row r="2417" spans="1:10">
      <c r="A2417" t="s">
        <v>350</v>
      </c>
      <c r="B2417" t="s">
        <v>1455</v>
      </c>
      <c r="C2417" t="s">
        <v>87</v>
      </c>
      <c r="D2417">
        <v>1924</v>
      </c>
      <c r="E2417" s="130">
        <v>1</v>
      </c>
      <c r="F2417" s="166">
        <v>105.57</v>
      </c>
      <c r="G2417" s="162">
        <v>45627</v>
      </c>
      <c r="H2417" s="131">
        <f t="shared" si="111"/>
        <v>45627</v>
      </c>
      <c r="I2417" s="166">
        <f t="shared" si="112"/>
        <v>105.57</v>
      </c>
      <c r="J2417">
        <f t="shared" si="113"/>
        <v>2024</v>
      </c>
    </row>
    <row r="2418" spans="1:10">
      <c r="A2418" t="s">
        <v>350</v>
      </c>
      <c r="B2418" t="s">
        <v>1518</v>
      </c>
      <c r="C2418" t="s">
        <v>87</v>
      </c>
      <c r="D2418">
        <v>1993</v>
      </c>
      <c r="E2418" s="130">
        <v>1</v>
      </c>
      <c r="F2418" s="166">
        <v>57.96</v>
      </c>
      <c r="G2418" s="162">
        <v>45627</v>
      </c>
      <c r="H2418" s="131">
        <f t="shared" si="111"/>
        <v>45627</v>
      </c>
      <c r="I2418" s="166">
        <f t="shared" si="112"/>
        <v>57.96</v>
      </c>
      <c r="J2418">
        <f t="shared" si="113"/>
        <v>2024</v>
      </c>
    </row>
    <row r="2419" spans="1:10">
      <c r="A2419" t="s">
        <v>383</v>
      </c>
      <c r="B2419" t="s">
        <v>836</v>
      </c>
      <c r="C2419" t="s">
        <v>87</v>
      </c>
      <c r="D2419">
        <v>2728</v>
      </c>
      <c r="E2419" s="130">
        <v>4</v>
      </c>
      <c r="F2419" s="166">
        <v>15.75</v>
      </c>
      <c r="G2419" s="162">
        <v>45627</v>
      </c>
      <c r="H2419" s="131">
        <f t="shared" si="111"/>
        <v>45627</v>
      </c>
      <c r="I2419" s="166">
        <f t="shared" si="112"/>
        <v>63</v>
      </c>
      <c r="J2419">
        <f t="shared" si="113"/>
        <v>2024</v>
      </c>
    </row>
    <row r="2420" spans="1:10">
      <c r="A2420" t="s">
        <v>383</v>
      </c>
      <c r="B2420" t="s">
        <v>842</v>
      </c>
      <c r="C2420" t="s">
        <v>87</v>
      </c>
      <c r="D2420">
        <v>6625</v>
      </c>
      <c r="E2420" s="130">
        <v>1</v>
      </c>
      <c r="F2420" s="166">
        <v>33.5</v>
      </c>
      <c r="G2420" s="162">
        <v>45627</v>
      </c>
      <c r="H2420" s="131">
        <f t="shared" si="111"/>
        <v>45627</v>
      </c>
      <c r="I2420" s="166">
        <f t="shared" si="112"/>
        <v>33.5</v>
      </c>
      <c r="J2420">
        <f t="shared" si="113"/>
        <v>2024</v>
      </c>
    </row>
    <row r="2421" spans="1:10">
      <c r="A2421" t="s">
        <v>383</v>
      </c>
      <c r="B2421" t="s">
        <v>853</v>
      </c>
      <c r="C2421" t="s">
        <v>87</v>
      </c>
      <c r="D2421">
        <v>6065</v>
      </c>
      <c r="E2421" s="130">
        <v>11</v>
      </c>
      <c r="F2421" s="166">
        <v>2.41</v>
      </c>
      <c r="G2421" s="162">
        <v>45627</v>
      </c>
      <c r="H2421" s="131">
        <f t="shared" si="111"/>
        <v>45627</v>
      </c>
      <c r="I2421" s="166">
        <f t="shared" si="112"/>
        <v>26.51</v>
      </c>
      <c r="J2421">
        <f t="shared" si="113"/>
        <v>2024</v>
      </c>
    </row>
    <row r="2422" spans="1:10">
      <c r="A2422" t="s">
        <v>383</v>
      </c>
      <c r="B2422" t="s">
        <v>849</v>
      </c>
      <c r="C2422" t="s">
        <v>87</v>
      </c>
      <c r="D2422">
        <v>2727</v>
      </c>
      <c r="E2422" s="130">
        <v>7</v>
      </c>
      <c r="F2422" s="166">
        <v>1.9</v>
      </c>
      <c r="G2422" s="162">
        <v>45627</v>
      </c>
      <c r="H2422" s="131">
        <f t="shared" si="111"/>
        <v>45627</v>
      </c>
      <c r="I2422" s="166">
        <f t="shared" si="112"/>
        <v>13.299999999999999</v>
      </c>
      <c r="J2422">
        <f t="shared" si="113"/>
        <v>2024</v>
      </c>
    </row>
    <row r="2423" spans="1:10">
      <c r="A2423" t="s">
        <v>383</v>
      </c>
      <c r="B2423" t="s">
        <v>838</v>
      </c>
      <c r="C2423" t="s">
        <v>87</v>
      </c>
      <c r="D2423">
        <v>6064</v>
      </c>
      <c r="E2423" s="130">
        <v>11</v>
      </c>
      <c r="F2423" s="166">
        <v>4.33</v>
      </c>
      <c r="G2423" s="162">
        <v>45627</v>
      </c>
      <c r="H2423" s="131">
        <f t="shared" si="111"/>
        <v>45627</v>
      </c>
      <c r="I2423" s="166">
        <f t="shared" si="112"/>
        <v>47.63</v>
      </c>
      <c r="J2423">
        <f t="shared" si="113"/>
        <v>2024</v>
      </c>
    </row>
    <row r="2424" spans="1:10">
      <c r="A2424" t="s">
        <v>383</v>
      </c>
      <c r="B2424" t="s">
        <v>1621</v>
      </c>
      <c r="C2424" t="s">
        <v>87</v>
      </c>
      <c r="D2424">
        <v>6626</v>
      </c>
      <c r="E2424" s="130">
        <v>1</v>
      </c>
      <c r="F2424" s="166">
        <v>31</v>
      </c>
      <c r="G2424" s="162">
        <v>45627</v>
      </c>
      <c r="H2424" s="131">
        <f t="shared" si="111"/>
        <v>45627</v>
      </c>
      <c r="I2424" s="166">
        <f t="shared" si="112"/>
        <v>31</v>
      </c>
      <c r="J2424">
        <f t="shared" si="113"/>
        <v>2024</v>
      </c>
    </row>
    <row r="2425" spans="1:10">
      <c r="A2425" t="s">
        <v>383</v>
      </c>
      <c r="B2425" t="s">
        <v>1625</v>
      </c>
      <c r="C2425" t="s">
        <v>87</v>
      </c>
      <c r="D2425">
        <v>6419</v>
      </c>
      <c r="E2425" s="130">
        <v>1</v>
      </c>
      <c r="F2425" s="166">
        <v>7</v>
      </c>
      <c r="G2425" s="162">
        <v>45627</v>
      </c>
      <c r="H2425" s="131">
        <f t="shared" si="111"/>
        <v>45627</v>
      </c>
      <c r="I2425" s="166">
        <f t="shared" si="112"/>
        <v>7</v>
      </c>
      <c r="J2425">
        <f t="shared" si="113"/>
        <v>2024</v>
      </c>
    </row>
    <row r="2426" spans="1:10">
      <c r="A2426" t="s">
        <v>113</v>
      </c>
      <c r="B2426" t="s">
        <v>1318</v>
      </c>
      <c r="C2426" t="s">
        <v>87</v>
      </c>
      <c r="D2426">
        <v>1796</v>
      </c>
      <c r="E2426" s="130">
        <v>1.5</v>
      </c>
      <c r="F2426" s="166">
        <v>38.9</v>
      </c>
      <c r="G2426" s="162">
        <v>45627</v>
      </c>
      <c r="H2426" s="131">
        <f t="shared" si="111"/>
        <v>45627</v>
      </c>
      <c r="I2426" s="166">
        <f t="shared" si="112"/>
        <v>58.349999999999994</v>
      </c>
      <c r="J2426">
        <f t="shared" si="113"/>
        <v>2024</v>
      </c>
    </row>
    <row r="2427" spans="1:10">
      <c r="A2427" t="s">
        <v>113</v>
      </c>
      <c r="B2427" t="s">
        <v>1316</v>
      </c>
      <c r="C2427" t="s">
        <v>87</v>
      </c>
      <c r="D2427">
        <v>6076</v>
      </c>
      <c r="E2427" s="130">
        <v>7</v>
      </c>
      <c r="F2427" s="166">
        <v>42.5</v>
      </c>
      <c r="G2427" s="162">
        <v>45627</v>
      </c>
      <c r="H2427" s="131">
        <f t="shared" si="111"/>
        <v>45627</v>
      </c>
      <c r="I2427" s="166">
        <f t="shared" si="112"/>
        <v>297.5</v>
      </c>
      <c r="J2427">
        <f t="shared" si="113"/>
        <v>2024</v>
      </c>
    </row>
    <row r="2428" spans="1:10">
      <c r="A2428" t="s">
        <v>113</v>
      </c>
      <c r="B2428" t="s">
        <v>1312</v>
      </c>
      <c r="C2428" t="s">
        <v>87</v>
      </c>
      <c r="D2428">
        <v>6425</v>
      </c>
      <c r="E2428" s="130">
        <v>4</v>
      </c>
      <c r="F2428" s="166">
        <v>18.899999999999999</v>
      </c>
      <c r="G2428" s="162">
        <v>45627</v>
      </c>
      <c r="H2428" s="131">
        <f t="shared" si="111"/>
        <v>45627</v>
      </c>
      <c r="I2428" s="166">
        <f t="shared" si="112"/>
        <v>75.599999999999994</v>
      </c>
      <c r="J2428">
        <f t="shared" si="113"/>
        <v>2024</v>
      </c>
    </row>
    <row r="2429" spans="1:10">
      <c r="A2429" t="s">
        <v>113</v>
      </c>
      <c r="B2429" t="s">
        <v>1314</v>
      </c>
      <c r="C2429" t="s">
        <v>87</v>
      </c>
      <c r="D2429">
        <v>1792</v>
      </c>
      <c r="E2429" s="130">
        <v>1</v>
      </c>
      <c r="F2429" s="166">
        <v>1.75</v>
      </c>
      <c r="G2429" s="162">
        <v>45627</v>
      </c>
      <c r="H2429" s="131">
        <f t="shared" si="111"/>
        <v>45627</v>
      </c>
      <c r="I2429" s="166">
        <f t="shared" si="112"/>
        <v>1.75</v>
      </c>
      <c r="J2429">
        <f t="shared" si="113"/>
        <v>2024</v>
      </c>
    </row>
    <row r="2430" spans="1:10">
      <c r="A2430" t="s">
        <v>401</v>
      </c>
      <c r="B2430" t="s">
        <v>1404</v>
      </c>
      <c r="C2430" t="s">
        <v>87</v>
      </c>
      <c r="D2430">
        <v>1874</v>
      </c>
      <c r="E2430" s="130">
        <v>1</v>
      </c>
      <c r="F2430" s="166">
        <v>52.6</v>
      </c>
      <c r="G2430" s="162">
        <v>45627</v>
      </c>
      <c r="H2430" s="131">
        <f t="shared" si="111"/>
        <v>45627</v>
      </c>
      <c r="I2430" s="166">
        <f t="shared" si="112"/>
        <v>52.6</v>
      </c>
      <c r="J2430">
        <f t="shared" si="113"/>
        <v>2024</v>
      </c>
    </row>
    <row r="2431" spans="1:10">
      <c r="A2431" t="s">
        <v>401</v>
      </c>
      <c r="B2431" t="s">
        <v>1403</v>
      </c>
      <c r="C2431" t="s">
        <v>87</v>
      </c>
      <c r="D2431">
        <v>1873</v>
      </c>
      <c r="E2431" s="130">
        <v>8</v>
      </c>
      <c r="F2431" s="166">
        <v>90.01</v>
      </c>
      <c r="G2431" s="162">
        <v>45627</v>
      </c>
      <c r="H2431" s="131">
        <f t="shared" si="111"/>
        <v>45627</v>
      </c>
      <c r="I2431" s="166">
        <f t="shared" si="112"/>
        <v>720.08</v>
      </c>
      <c r="J2431">
        <f t="shared" si="113"/>
        <v>2024</v>
      </c>
    </row>
    <row r="2432" spans="1:10">
      <c r="A2432" t="s">
        <v>383</v>
      </c>
      <c r="B2432" t="s">
        <v>844</v>
      </c>
      <c r="C2432" t="s">
        <v>87</v>
      </c>
      <c r="D2432">
        <v>6074</v>
      </c>
      <c r="E2432" s="130">
        <v>5</v>
      </c>
      <c r="F2432" s="166">
        <v>4.5999999999999996</v>
      </c>
      <c r="G2432" s="162">
        <v>45627</v>
      </c>
      <c r="H2432" s="131">
        <f t="shared" si="111"/>
        <v>45627</v>
      </c>
      <c r="I2432" s="166">
        <f t="shared" si="112"/>
        <v>23</v>
      </c>
      <c r="J2432">
        <f t="shared" si="113"/>
        <v>2024</v>
      </c>
    </row>
    <row r="2433" spans="1:10">
      <c r="A2433" t="s">
        <v>383</v>
      </c>
      <c r="B2433" t="s">
        <v>855</v>
      </c>
      <c r="C2433" t="s">
        <v>87</v>
      </c>
      <c r="D2433">
        <v>6628</v>
      </c>
      <c r="E2433" s="130">
        <v>14</v>
      </c>
      <c r="F2433" s="166">
        <v>4.5</v>
      </c>
      <c r="G2433" s="162">
        <v>45627</v>
      </c>
      <c r="H2433" s="131">
        <f t="shared" si="111"/>
        <v>45627</v>
      </c>
      <c r="I2433" s="166">
        <f t="shared" si="112"/>
        <v>63</v>
      </c>
      <c r="J2433">
        <f t="shared" si="113"/>
        <v>2024</v>
      </c>
    </row>
    <row r="2434" spans="1:10">
      <c r="A2434" t="s">
        <v>383</v>
      </c>
      <c r="B2434" t="s">
        <v>848</v>
      </c>
      <c r="C2434" t="s">
        <v>87</v>
      </c>
      <c r="D2434">
        <v>6590</v>
      </c>
      <c r="E2434" s="130">
        <v>1</v>
      </c>
      <c r="F2434" s="166">
        <v>3.35</v>
      </c>
      <c r="G2434" s="162">
        <v>45627</v>
      </c>
      <c r="H2434" s="131">
        <f t="shared" ref="H2434:H2497" si="114">DATE(YEAR(G2434),MONTH(G2434),1)</f>
        <v>45627</v>
      </c>
      <c r="I2434" s="166">
        <f t="shared" ref="I2434:I2497" si="115">E2434*F2434</f>
        <v>3.35</v>
      </c>
      <c r="J2434">
        <f t="shared" ref="J2434:J2497" si="116">YEAR(G2434)</f>
        <v>2024</v>
      </c>
    </row>
    <row r="2435" spans="1:10">
      <c r="A2435" t="s">
        <v>350</v>
      </c>
      <c r="B2435" t="s">
        <v>1430</v>
      </c>
      <c r="C2435" t="s">
        <v>87</v>
      </c>
      <c r="D2435">
        <v>1899</v>
      </c>
      <c r="E2435" s="130">
        <v>4</v>
      </c>
      <c r="F2435" s="166">
        <v>15</v>
      </c>
      <c r="G2435" s="162">
        <v>45627</v>
      </c>
      <c r="H2435" s="131">
        <f t="shared" si="114"/>
        <v>45627</v>
      </c>
      <c r="I2435" s="166">
        <f t="shared" si="115"/>
        <v>60</v>
      </c>
      <c r="J2435">
        <f t="shared" si="116"/>
        <v>2024</v>
      </c>
    </row>
    <row r="2436" spans="1:10">
      <c r="A2436" t="s">
        <v>350</v>
      </c>
      <c r="B2436" t="s">
        <v>1492</v>
      </c>
      <c r="C2436" t="s">
        <v>87</v>
      </c>
      <c r="D2436">
        <v>1961</v>
      </c>
      <c r="E2436" s="130">
        <v>1</v>
      </c>
      <c r="F2436" s="166">
        <v>16.2</v>
      </c>
      <c r="G2436" s="162">
        <v>45627</v>
      </c>
      <c r="H2436" s="131">
        <f t="shared" si="114"/>
        <v>45627</v>
      </c>
      <c r="I2436" s="166">
        <f t="shared" si="115"/>
        <v>16.2</v>
      </c>
      <c r="J2436">
        <f t="shared" si="116"/>
        <v>2024</v>
      </c>
    </row>
    <row r="2437" spans="1:10">
      <c r="A2437" t="s">
        <v>350</v>
      </c>
      <c r="B2437" t="s">
        <v>1490</v>
      </c>
      <c r="C2437" t="s">
        <v>87</v>
      </c>
      <c r="D2437">
        <v>1959</v>
      </c>
      <c r="E2437" s="130">
        <v>3</v>
      </c>
      <c r="F2437" s="166">
        <v>16.2</v>
      </c>
      <c r="G2437" s="162">
        <v>45627</v>
      </c>
      <c r="H2437" s="131">
        <f t="shared" si="114"/>
        <v>45627</v>
      </c>
      <c r="I2437" s="166">
        <f t="shared" si="115"/>
        <v>48.599999999999994</v>
      </c>
      <c r="J2437">
        <f t="shared" si="116"/>
        <v>2024</v>
      </c>
    </row>
    <row r="2438" spans="1:10">
      <c r="A2438" t="s">
        <v>350</v>
      </c>
      <c r="B2438" t="s">
        <v>1533</v>
      </c>
      <c r="C2438" t="s">
        <v>87</v>
      </c>
      <c r="D2438">
        <v>2008</v>
      </c>
      <c r="E2438" s="130">
        <v>1</v>
      </c>
      <c r="F2438" s="166">
        <v>50</v>
      </c>
      <c r="G2438" s="162">
        <v>45627</v>
      </c>
      <c r="H2438" s="131">
        <f t="shared" si="114"/>
        <v>45627</v>
      </c>
      <c r="I2438" s="166">
        <f t="shared" si="115"/>
        <v>50</v>
      </c>
      <c r="J2438">
        <f t="shared" si="116"/>
        <v>2024</v>
      </c>
    </row>
    <row r="2439" spans="1:10">
      <c r="A2439" t="s">
        <v>381</v>
      </c>
      <c r="B2439" t="s">
        <v>1000</v>
      </c>
      <c r="C2439" t="s">
        <v>87</v>
      </c>
      <c r="D2439">
        <v>6072</v>
      </c>
      <c r="E2439" s="130">
        <v>2</v>
      </c>
      <c r="F2439" s="166">
        <v>11</v>
      </c>
      <c r="G2439" s="162">
        <v>45627</v>
      </c>
      <c r="H2439" s="131">
        <f t="shared" si="114"/>
        <v>45627</v>
      </c>
      <c r="I2439" s="166">
        <f t="shared" si="115"/>
        <v>22</v>
      </c>
      <c r="J2439">
        <f t="shared" si="116"/>
        <v>2024</v>
      </c>
    </row>
    <row r="2440" spans="1:10">
      <c r="A2440" t="s">
        <v>350</v>
      </c>
      <c r="B2440" t="s">
        <v>1460</v>
      </c>
      <c r="C2440" t="s">
        <v>87</v>
      </c>
      <c r="D2440">
        <v>1929</v>
      </c>
      <c r="E2440" s="130">
        <v>2</v>
      </c>
      <c r="F2440" s="166">
        <v>28.18</v>
      </c>
      <c r="G2440" s="162">
        <v>45627</v>
      </c>
      <c r="H2440" s="131">
        <f t="shared" si="114"/>
        <v>45627</v>
      </c>
      <c r="I2440" s="166">
        <f t="shared" si="115"/>
        <v>56.36</v>
      </c>
      <c r="J2440">
        <f t="shared" si="116"/>
        <v>2024</v>
      </c>
    </row>
    <row r="2441" spans="1:10">
      <c r="A2441" t="s">
        <v>274</v>
      </c>
      <c r="B2441" t="s">
        <v>280</v>
      </c>
      <c r="C2441" t="s">
        <v>87</v>
      </c>
      <c r="D2441">
        <v>2065</v>
      </c>
      <c r="E2441" s="130">
        <v>150</v>
      </c>
      <c r="F2441" s="166">
        <v>0.7</v>
      </c>
      <c r="G2441" s="162">
        <v>45627</v>
      </c>
      <c r="H2441" s="131">
        <f t="shared" si="114"/>
        <v>45627</v>
      </c>
      <c r="I2441" s="166">
        <f t="shared" si="115"/>
        <v>105</v>
      </c>
      <c r="J2441">
        <f t="shared" si="116"/>
        <v>2024</v>
      </c>
    </row>
    <row r="2442" spans="1:10">
      <c r="A2442" t="s">
        <v>274</v>
      </c>
      <c r="B2442" t="s">
        <v>276</v>
      </c>
      <c r="C2442" t="s">
        <v>87</v>
      </c>
      <c r="D2442">
        <v>1693</v>
      </c>
      <c r="E2442" s="130">
        <v>100</v>
      </c>
      <c r="F2442" s="166">
        <v>0.7</v>
      </c>
      <c r="G2442" s="162">
        <v>45627</v>
      </c>
      <c r="H2442" s="131">
        <f t="shared" si="114"/>
        <v>45627</v>
      </c>
      <c r="I2442" s="166">
        <f t="shared" si="115"/>
        <v>70</v>
      </c>
      <c r="J2442">
        <f t="shared" si="116"/>
        <v>2024</v>
      </c>
    </row>
    <row r="2443" spans="1:10">
      <c r="A2443" t="s">
        <v>274</v>
      </c>
      <c r="B2443" t="s">
        <v>275</v>
      </c>
      <c r="C2443" t="s">
        <v>87</v>
      </c>
      <c r="D2443">
        <v>1691</v>
      </c>
      <c r="E2443" s="130">
        <v>100</v>
      </c>
      <c r="F2443" s="166">
        <v>0.7</v>
      </c>
      <c r="G2443" s="162">
        <v>45627</v>
      </c>
      <c r="H2443" s="131">
        <f t="shared" si="114"/>
        <v>45627</v>
      </c>
      <c r="I2443" s="166">
        <f t="shared" si="115"/>
        <v>70</v>
      </c>
      <c r="J2443">
        <f t="shared" si="116"/>
        <v>2024</v>
      </c>
    </row>
    <row r="2444" spans="1:10">
      <c r="A2444" t="s">
        <v>118</v>
      </c>
      <c r="B2444" t="s">
        <v>252</v>
      </c>
      <c r="C2444" t="s">
        <v>87</v>
      </c>
      <c r="D2444">
        <v>1654</v>
      </c>
      <c r="E2444" s="130">
        <v>1</v>
      </c>
      <c r="F2444" s="166">
        <v>0.77</v>
      </c>
      <c r="G2444" s="162">
        <v>45627</v>
      </c>
      <c r="H2444" s="131">
        <f t="shared" si="114"/>
        <v>45627</v>
      </c>
      <c r="I2444" s="166">
        <f t="shared" si="115"/>
        <v>0.77</v>
      </c>
      <c r="J2444">
        <f t="shared" si="116"/>
        <v>2024</v>
      </c>
    </row>
    <row r="2445" spans="1:10">
      <c r="A2445" t="s">
        <v>350</v>
      </c>
      <c r="B2445" t="s">
        <v>1509</v>
      </c>
      <c r="C2445" t="s">
        <v>87</v>
      </c>
      <c r="D2445">
        <v>1982</v>
      </c>
      <c r="E2445" s="130">
        <v>2</v>
      </c>
      <c r="F2445" s="166">
        <v>135.5</v>
      </c>
      <c r="G2445" s="162">
        <v>45627</v>
      </c>
      <c r="H2445" s="131">
        <f t="shared" si="114"/>
        <v>45627</v>
      </c>
      <c r="I2445" s="166">
        <f t="shared" si="115"/>
        <v>271</v>
      </c>
      <c r="J2445">
        <f t="shared" si="116"/>
        <v>2024</v>
      </c>
    </row>
    <row r="2446" spans="1:10">
      <c r="A2446" t="s">
        <v>350</v>
      </c>
      <c r="B2446" t="s">
        <v>1494</v>
      </c>
      <c r="C2446" t="s">
        <v>87</v>
      </c>
      <c r="D2446">
        <v>1963</v>
      </c>
      <c r="E2446" s="130">
        <v>0.5</v>
      </c>
      <c r="F2446" s="166">
        <v>88</v>
      </c>
      <c r="G2446" s="162">
        <v>45627</v>
      </c>
      <c r="H2446" s="131">
        <f t="shared" si="114"/>
        <v>45627</v>
      </c>
      <c r="I2446" s="166">
        <f t="shared" si="115"/>
        <v>44</v>
      </c>
      <c r="J2446">
        <f t="shared" si="116"/>
        <v>2024</v>
      </c>
    </row>
    <row r="2447" spans="1:10">
      <c r="A2447" t="s">
        <v>114</v>
      </c>
      <c r="B2447" t="s">
        <v>1016</v>
      </c>
      <c r="C2447" t="s">
        <v>87</v>
      </c>
      <c r="D2447">
        <v>6577</v>
      </c>
      <c r="E2447" s="130">
        <v>1</v>
      </c>
      <c r="F2447" s="166">
        <v>15.9</v>
      </c>
      <c r="G2447" s="162">
        <v>45627</v>
      </c>
      <c r="H2447" s="131">
        <f t="shared" si="114"/>
        <v>45627</v>
      </c>
      <c r="I2447" s="166">
        <f t="shared" si="115"/>
        <v>15.9</v>
      </c>
      <c r="J2447">
        <f t="shared" si="116"/>
        <v>2024</v>
      </c>
    </row>
    <row r="2448" spans="1:10">
      <c r="A2448" t="s">
        <v>114</v>
      </c>
      <c r="B2448" t="s">
        <v>1006</v>
      </c>
      <c r="C2448" t="s">
        <v>87</v>
      </c>
      <c r="D2448">
        <v>1683</v>
      </c>
      <c r="E2448" s="130">
        <v>12</v>
      </c>
      <c r="F2448" s="166">
        <v>18.5</v>
      </c>
      <c r="G2448" s="162">
        <v>45627</v>
      </c>
      <c r="H2448" s="131">
        <f t="shared" si="114"/>
        <v>45627</v>
      </c>
      <c r="I2448" s="166">
        <f t="shared" si="115"/>
        <v>222</v>
      </c>
      <c r="J2448">
        <f t="shared" si="116"/>
        <v>2024</v>
      </c>
    </row>
    <row r="2449" spans="1:10">
      <c r="A2449" t="s">
        <v>113</v>
      </c>
      <c r="B2449" t="s">
        <v>1318</v>
      </c>
      <c r="C2449" t="s">
        <v>87</v>
      </c>
      <c r="D2449">
        <v>1796</v>
      </c>
      <c r="E2449" s="130">
        <v>1.5</v>
      </c>
      <c r="F2449" s="166">
        <v>38.9</v>
      </c>
      <c r="G2449" s="162">
        <v>45627</v>
      </c>
      <c r="H2449" s="131">
        <f t="shared" si="114"/>
        <v>45627</v>
      </c>
      <c r="I2449" s="166">
        <f t="shared" si="115"/>
        <v>58.349999999999994</v>
      </c>
      <c r="J2449">
        <f t="shared" si="116"/>
        <v>2024</v>
      </c>
    </row>
    <row r="2450" spans="1:10">
      <c r="A2450" t="s">
        <v>398</v>
      </c>
      <c r="B2450" t="s">
        <v>452</v>
      </c>
      <c r="C2450" t="s">
        <v>87</v>
      </c>
      <c r="D2450">
        <v>6658</v>
      </c>
      <c r="E2450" s="130">
        <v>0.1</v>
      </c>
      <c r="F2450" s="166">
        <v>495</v>
      </c>
      <c r="G2450" s="162">
        <v>45627</v>
      </c>
      <c r="H2450" s="131">
        <f t="shared" si="114"/>
        <v>45627</v>
      </c>
      <c r="I2450" s="166">
        <f t="shared" si="115"/>
        <v>49.5</v>
      </c>
      <c r="J2450">
        <f t="shared" si="116"/>
        <v>2024</v>
      </c>
    </row>
    <row r="2451" spans="1:10">
      <c r="A2451" t="s">
        <v>401</v>
      </c>
      <c r="B2451" t="s">
        <v>1404</v>
      </c>
      <c r="C2451" t="s">
        <v>87</v>
      </c>
      <c r="D2451">
        <v>1874</v>
      </c>
      <c r="E2451" s="130">
        <v>1</v>
      </c>
      <c r="F2451" s="166">
        <v>52.6</v>
      </c>
      <c r="G2451" s="162">
        <v>45658</v>
      </c>
      <c r="H2451" s="131">
        <f t="shared" si="114"/>
        <v>45658</v>
      </c>
      <c r="I2451" s="166">
        <f t="shared" si="115"/>
        <v>52.6</v>
      </c>
      <c r="J2451">
        <f t="shared" si="116"/>
        <v>2025</v>
      </c>
    </row>
    <row r="2452" spans="1:10">
      <c r="A2452" t="s">
        <v>401</v>
      </c>
      <c r="B2452" t="s">
        <v>1403</v>
      </c>
      <c r="C2452" t="s">
        <v>87</v>
      </c>
      <c r="D2452">
        <v>1873</v>
      </c>
      <c r="E2452" s="130">
        <v>6</v>
      </c>
      <c r="F2452" s="166">
        <v>90.01</v>
      </c>
      <c r="G2452" s="162">
        <v>45658</v>
      </c>
      <c r="H2452" s="131">
        <f t="shared" si="114"/>
        <v>45658</v>
      </c>
      <c r="I2452" s="166">
        <f t="shared" si="115"/>
        <v>540.06000000000006</v>
      </c>
      <c r="J2452">
        <f t="shared" si="116"/>
        <v>2025</v>
      </c>
    </row>
    <row r="2453" spans="1:10">
      <c r="A2453" t="s">
        <v>350</v>
      </c>
      <c r="B2453" t="s">
        <v>820</v>
      </c>
      <c r="C2453" t="s">
        <v>87</v>
      </c>
      <c r="D2453">
        <v>1898</v>
      </c>
      <c r="E2453" s="130">
        <v>5</v>
      </c>
      <c r="F2453" s="166">
        <v>12.73</v>
      </c>
      <c r="G2453" s="162">
        <v>45658</v>
      </c>
      <c r="H2453" s="131">
        <f t="shared" si="114"/>
        <v>45658</v>
      </c>
      <c r="I2453" s="166">
        <f t="shared" si="115"/>
        <v>63.650000000000006</v>
      </c>
      <c r="J2453">
        <f t="shared" si="116"/>
        <v>2025</v>
      </c>
    </row>
    <row r="2454" spans="1:10">
      <c r="A2454" t="s">
        <v>350</v>
      </c>
      <c r="B2454" t="s">
        <v>1434</v>
      </c>
      <c r="C2454" t="s">
        <v>87</v>
      </c>
      <c r="D2454">
        <v>1903</v>
      </c>
      <c r="E2454" s="130">
        <v>2</v>
      </c>
      <c r="F2454" s="166">
        <v>23.03</v>
      </c>
      <c r="G2454" s="162">
        <v>45658</v>
      </c>
      <c r="H2454" s="131">
        <f t="shared" si="114"/>
        <v>45658</v>
      </c>
      <c r="I2454" s="166">
        <f t="shared" si="115"/>
        <v>46.06</v>
      </c>
      <c r="J2454">
        <f t="shared" si="116"/>
        <v>2025</v>
      </c>
    </row>
    <row r="2455" spans="1:10">
      <c r="A2455" t="s">
        <v>350</v>
      </c>
      <c r="B2455" t="s">
        <v>355</v>
      </c>
      <c r="C2455" t="s">
        <v>87</v>
      </c>
      <c r="D2455">
        <v>1989</v>
      </c>
      <c r="E2455" s="130">
        <v>1</v>
      </c>
      <c r="F2455" s="166">
        <v>51.25</v>
      </c>
      <c r="G2455" s="162">
        <v>45658</v>
      </c>
      <c r="H2455" s="131">
        <f t="shared" si="114"/>
        <v>45658</v>
      </c>
      <c r="I2455" s="166">
        <f t="shared" si="115"/>
        <v>51.25</v>
      </c>
      <c r="J2455">
        <f t="shared" si="116"/>
        <v>2025</v>
      </c>
    </row>
    <row r="2456" spans="1:10">
      <c r="A2456" t="s">
        <v>350</v>
      </c>
      <c r="B2456" t="s">
        <v>1515</v>
      </c>
      <c r="C2456" t="s">
        <v>87</v>
      </c>
      <c r="D2456">
        <v>1991</v>
      </c>
      <c r="E2456" s="130">
        <v>1</v>
      </c>
      <c r="F2456" s="166">
        <v>83.03</v>
      </c>
      <c r="G2456" s="162">
        <v>45658</v>
      </c>
      <c r="H2456" s="131">
        <f t="shared" si="114"/>
        <v>45658</v>
      </c>
      <c r="I2456" s="166">
        <f t="shared" si="115"/>
        <v>83.03</v>
      </c>
      <c r="J2456">
        <f t="shared" si="116"/>
        <v>2025</v>
      </c>
    </row>
    <row r="2457" spans="1:10">
      <c r="A2457" t="s">
        <v>350</v>
      </c>
      <c r="B2457" t="s">
        <v>1516</v>
      </c>
      <c r="C2457" t="s">
        <v>87</v>
      </c>
      <c r="D2457">
        <v>1992</v>
      </c>
      <c r="E2457" s="130">
        <v>5</v>
      </c>
      <c r="F2457" s="166">
        <v>46.71</v>
      </c>
      <c r="G2457" s="162">
        <v>45658</v>
      </c>
      <c r="H2457" s="131">
        <f t="shared" si="114"/>
        <v>45658</v>
      </c>
      <c r="I2457" s="166">
        <f t="shared" si="115"/>
        <v>233.55</v>
      </c>
      <c r="J2457">
        <f t="shared" si="116"/>
        <v>2025</v>
      </c>
    </row>
    <row r="2458" spans="1:10">
      <c r="A2458" t="s">
        <v>350</v>
      </c>
      <c r="B2458" t="s">
        <v>1514</v>
      </c>
      <c r="C2458" t="s">
        <v>87</v>
      </c>
      <c r="D2458">
        <v>1990</v>
      </c>
      <c r="E2458" s="130">
        <v>0.5</v>
      </c>
      <c r="F2458" s="166">
        <v>71.3</v>
      </c>
      <c r="G2458" s="162">
        <v>45658</v>
      </c>
      <c r="H2458" s="131">
        <f t="shared" si="114"/>
        <v>45658</v>
      </c>
      <c r="I2458" s="166">
        <f t="shared" si="115"/>
        <v>35.65</v>
      </c>
      <c r="J2458">
        <f t="shared" si="116"/>
        <v>2025</v>
      </c>
    </row>
    <row r="2459" spans="1:10">
      <c r="A2459" t="s">
        <v>350</v>
      </c>
      <c r="B2459" t="s">
        <v>1469</v>
      </c>
      <c r="C2459" t="s">
        <v>87</v>
      </c>
      <c r="D2459">
        <v>1939</v>
      </c>
      <c r="E2459" s="130">
        <v>3</v>
      </c>
      <c r="F2459" s="166">
        <v>40.64</v>
      </c>
      <c r="G2459" s="162">
        <v>45658</v>
      </c>
      <c r="H2459" s="131">
        <f t="shared" si="114"/>
        <v>45658</v>
      </c>
      <c r="I2459" s="166">
        <f t="shared" si="115"/>
        <v>121.92</v>
      </c>
      <c r="J2459">
        <f t="shared" si="116"/>
        <v>2025</v>
      </c>
    </row>
    <row r="2460" spans="1:10">
      <c r="A2460" t="s">
        <v>350</v>
      </c>
      <c r="B2460" t="s">
        <v>1518</v>
      </c>
      <c r="C2460" t="s">
        <v>87</v>
      </c>
      <c r="D2460">
        <v>1993</v>
      </c>
      <c r="E2460" s="130">
        <v>2</v>
      </c>
      <c r="F2460" s="166">
        <v>57.96</v>
      </c>
      <c r="G2460" s="162">
        <v>45658</v>
      </c>
      <c r="H2460" s="131">
        <f t="shared" si="114"/>
        <v>45658</v>
      </c>
      <c r="I2460" s="166">
        <f t="shared" si="115"/>
        <v>115.92</v>
      </c>
      <c r="J2460">
        <f t="shared" si="116"/>
        <v>2025</v>
      </c>
    </row>
    <row r="2461" spans="1:10">
      <c r="A2461" t="s">
        <v>350</v>
      </c>
      <c r="B2461" t="s">
        <v>1523</v>
      </c>
      <c r="C2461" t="s">
        <v>87</v>
      </c>
      <c r="D2461">
        <v>1998</v>
      </c>
      <c r="E2461" s="130">
        <v>1</v>
      </c>
      <c r="F2461" s="166">
        <v>32.909999999999997</v>
      </c>
      <c r="G2461" s="162">
        <v>45658</v>
      </c>
      <c r="H2461" s="131">
        <f t="shared" si="114"/>
        <v>45658</v>
      </c>
      <c r="I2461" s="166">
        <f t="shared" si="115"/>
        <v>32.909999999999997</v>
      </c>
      <c r="J2461">
        <f t="shared" si="116"/>
        <v>2025</v>
      </c>
    </row>
    <row r="2462" spans="1:10">
      <c r="A2462" t="s">
        <v>350</v>
      </c>
      <c r="B2462" t="s">
        <v>1490</v>
      </c>
      <c r="C2462" t="s">
        <v>87</v>
      </c>
      <c r="D2462">
        <v>1959</v>
      </c>
      <c r="E2462" s="130">
        <v>4</v>
      </c>
      <c r="F2462" s="166">
        <v>16.2</v>
      </c>
      <c r="G2462" s="162">
        <v>45658</v>
      </c>
      <c r="H2462" s="131">
        <f t="shared" si="114"/>
        <v>45658</v>
      </c>
      <c r="I2462" s="166">
        <f t="shared" si="115"/>
        <v>64.8</v>
      </c>
      <c r="J2462">
        <f t="shared" si="116"/>
        <v>2025</v>
      </c>
    </row>
    <row r="2463" spans="1:10">
      <c r="A2463" t="s">
        <v>350</v>
      </c>
      <c r="B2463" t="s">
        <v>1494</v>
      </c>
      <c r="C2463" t="s">
        <v>87</v>
      </c>
      <c r="D2463">
        <v>1963</v>
      </c>
      <c r="E2463" s="130">
        <v>1</v>
      </c>
      <c r="F2463" s="166">
        <v>88</v>
      </c>
      <c r="G2463" s="162">
        <v>45658</v>
      </c>
      <c r="H2463" s="131">
        <f t="shared" si="114"/>
        <v>45658</v>
      </c>
      <c r="I2463" s="166">
        <f t="shared" si="115"/>
        <v>88</v>
      </c>
      <c r="J2463">
        <f t="shared" si="116"/>
        <v>2025</v>
      </c>
    </row>
    <row r="2464" spans="1:10">
      <c r="A2464" t="s">
        <v>350</v>
      </c>
      <c r="B2464" t="s">
        <v>1528</v>
      </c>
      <c r="C2464" t="s">
        <v>87</v>
      </c>
      <c r="D2464">
        <v>2003</v>
      </c>
      <c r="E2464" s="130">
        <v>1</v>
      </c>
      <c r="F2464" s="166">
        <v>21</v>
      </c>
      <c r="G2464" s="162">
        <v>45658</v>
      </c>
      <c r="H2464" s="131">
        <f t="shared" si="114"/>
        <v>45658</v>
      </c>
      <c r="I2464" s="166">
        <f t="shared" si="115"/>
        <v>21</v>
      </c>
      <c r="J2464">
        <f t="shared" si="116"/>
        <v>2025</v>
      </c>
    </row>
    <row r="2465" spans="1:10">
      <c r="A2465" t="s">
        <v>350</v>
      </c>
      <c r="B2465" t="s">
        <v>1533</v>
      </c>
      <c r="C2465" t="s">
        <v>87</v>
      </c>
      <c r="D2465">
        <v>2008</v>
      </c>
      <c r="E2465" s="130">
        <v>0.5</v>
      </c>
      <c r="F2465" s="166">
        <v>50</v>
      </c>
      <c r="G2465" s="162">
        <v>45658</v>
      </c>
      <c r="H2465" s="131">
        <f t="shared" si="114"/>
        <v>45658</v>
      </c>
      <c r="I2465" s="166">
        <f t="shared" si="115"/>
        <v>25</v>
      </c>
      <c r="J2465">
        <f t="shared" si="116"/>
        <v>2025</v>
      </c>
    </row>
    <row r="2466" spans="1:10">
      <c r="A2466" t="s">
        <v>350</v>
      </c>
      <c r="B2466" t="s">
        <v>1460</v>
      </c>
      <c r="C2466" t="s">
        <v>87</v>
      </c>
      <c r="D2466">
        <v>1929</v>
      </c>
      <c r="E2466" s="130">
        <v>2</v>
      </c>
      <c r="F2466" s="166">
        <v>28.18</v>
      </c>
      <c r="G2466" s="162">
        <v>45658</v>
      </c>
      <c r="H2466" s="131">
        <f t="shared" si="114"/>
        <v>45658</v>
      </c>
      <c r="I2466" s="166">
        <f t="shared" si="115"/>
        <v>56.36</v>
      </c>
      <c r="J2466">
        <f t="shared" si="116"/>
        <v>2025</v>
      </c>
    </row>
    <row r="2467" spans="1:10">
      <c r="A2467" t="s">
        <v>396</v>
      </c>
      <c r="B2467" t="s">
        <v>1375</v>
      </c>
      <c r="C2467" t="s">
        <v>87</v>
      </c>
      <c r="D2467">
        <v>1838</v>
      </c>
      <c r="E2467" s="130">
        <v>2</v>
      </c>
      <c r="F2467" s="166">
        <v>19.07</v>
      </c>
      <c r="G2467" s="162">
        <v>45658</v>
      </c>
      <c r="H2467" s="131">
        <f t="shared" si="114"/>
        <v>45658</v>
      </c>
      <c r="I2467" s="166">
        <f t="shared" si="115"/>
        <v>38.14</v>
      </c>
      <c r="J2467">
        <f t="shared" si="116"/>
        <v>2025</v>
      </c>
    </row>
    <row r="2468" spans="1:10">
      <c r="A2468" t="s">
        <v>396</v>
      </c>
      <c r="B2468" t="s">
        <v>1378</v>
      </c>
      <c r="C2468" t="s">
        <v>87</v>
      </c>
      <c r="D2468">
        <v>1841</v>
      </c>
      <c r="E2468" s="130">
        <v>1</v>
      </c>
      <c r="F2468" s="166">
        <v>21.6</v>
      </c>
      <c r="G2468" s="162">
        <v>45658</v>
      </c>
      <c r="H2468" s="131">
        <f t="shared" si="114"/>
        <v>45658</v>
      </c>
      <c r="I2468" s="166">
        <f t="shared" si="115"/>
        <v>21.6</v>
      </c>
      <c r="J2468">
        <f t="shared" si="116"/>
        <v>2025</v>
      </c>
    </row>
    <row r="2469" spans="1:10">
      <c r="A2469" t="s">
        <v>396</v>
      </c>
      <c r="B2469" t="s">
        <v>1381</v>
      </c>
      <c r="C2469" t="s">
        <v>87</v>
      </c>
      <c r="D2469">
        <v>1844</v>
      </c>
      <c r="E2469" s="130">
        <v>4</v>
      </c>
      <c r="F2469" s="166">
        <v>29.04</v>
      </c>
      <c r="G2469" s="162">
        <v>45658</v>
      </c>
      <c r="H2469" s="131">
        <f t="shared" si="114"/>
        <v>45658</v>
      </c>
      <c r="I2469" s="166">
        <f t="shared" si="115"/>
        <v>116.16</v>
      </c>
      <c r="J2469">
        <f t="shared" si="116"/>
        <v>2025</v>
      </c>
    </row>
    <row r="2470" spans="1:10">
      <c r="A2470" t="s">
        <v>396</v>
      </c>
      <c r="B2470" t="s">
        <v>1372</v>
      </c>
      <c r="C2470" t="s">
        <v>87</v>
      </c>
      <c r="D2470">
        <v>1835</v>
      </c>
      <c r="E2470" s="130">
        <v>5</v>
      </c>
      <c r="F2470" s="166">
        <v>27</v>
      </c>
      <c r="G2470" s="162">
        <v>45658</v>
      </c>
      <c r="H2470" s="131">
        <f t="shared" si="114"/>
        <v>45658</v>
      </c>
      <c r="I2470" s="166">
        <f t="shared" si="115"/>
        <v>135</v>
      </c>
      <c r="J2470">
        <f t="shared" si="116"/>
        <v>2025</v>
      </c>
    </row>
    <row r="2471" spans="1:10">
      <c r="A2471" t="s">
        <v>396</v>
      </c>
      <c r="B2471" t="s">
        <v>1382</v>
      </c>
      <c r="C2471" t="s">
        <v>87</v>
      </c>
      <c r="D2471">
        <v>1845</v>
      </c>
      <c r="E2471" s="130">
        <v>3</v>
      </c>
      <c r="F2471" s="166">
        <v>17.420000000000002</v>
      </c>
      <c r="G2471" s="162">
        <v>45658</v>
      </c>
      <c r="H2471" s="131">
        <f t="shared" si="114"/>
        <v>45658</v>
      </c>
      <c r="I2471" s="166">
        <f t="shared" si="115"/>
        <v>52.260000000000005</v>
      </c>
      <c r="J2471">
        <f t="shared" si="116"/>
        <v>2025</v>
      </c>
    </row>
    <row r="2472" spans="1:10">
      <c r="A2472" t="s">
        <v>383</v>
      </c>
      <c r="B2472" t="s">
        <v>824</v>
      </c>
      <c r="C2472" t="s">
        <v>87</v>
      </c>
      <c r="D2472">
        <v>6422</v>
      </c>
      <c r="E2472" s="130">
        <v>6</v>
      </c>
      <c r="F2472" s="166">
        <v>12.3</v>
      </c>
      <c r="G2472" s="162">
        <v>45658</v>
      </c>
      <c r="H2472" s="131">
        <f t="shared" si="114"/>
        <v>45658</v>
      </c>
      <c r="I2472" s="166">
        <f t="shared" si="115"/>
        <v>73.800000000000011</v>
      </c>
      <c r="J2472">
        <f t="shared" si="116"/>
        <v>2025</v>
      </c>
    </row>
    <row r="2473" spans="1:10">
      <c r="A2473" t="s">
        <v>383</v>
      </c>
      <c r="B2473" t="s">
        <v>830</v>
      </c>
      <c r="C2473" t="s">
        <v>87</v>
      </c>
      <c r="D2473">
        <v>6578</v>
      </c>
      <c r="E2473" s="130">
        <v>1</v>
      </c>
      <c r="F2473" s="166">
        <v>6.95</v>
      </c>
      <c r="G2473" s="162">
        <v>45658</v>
      </c>
      <c r="H2473" s="131">
        <f t="shared" si="114"/>
        <v>45658</v>
      </c>
      <c r="I2473" s="166">
        <f t="shared" si="115"/>
        <v>6.95</v>
      </c>
      <c r="J2473">
        <f t="shared" si="116"/>
        <v>2025</v>
      </c>
    </row>
    <row r="2474" spans="1:10">
      <c r="A2474" t="s">
        <v>383</v>
      </c>
      <c r="B2474" t="s">
        <v>831</v>
      </c>
      <c r="C2474" t="s">
        <v>87</v>
      </c>
      <c r="D2474">
        <v>6579</v>
      </c>
      <c r="E2474" s="130">
        <v>2</v>
      </c>
      <c r="F2474" s="166">
        <v>6.95</v>
      </c>
      <c r="G2474" s="162">
        <v>45658</v>
      </c>
      <c r="H2474" s="131">
        <f t="shared" si="114"/>
        <v>45658</v>
      </c>
      <c r="I2474" s="166">
        <f t="shared" si="115"/>
        <v>13.9</v>
      </c>
      <c r="J2474">
        <f t="shared" si="116"/>
        <v>2025</v>
      </c>
    </row>
    <row r="2475" spans="1:10">
      <c r="A2475" t="s">
        <v>383</v>
      </c>
      <c r="B2475" t="s">
        <v>821</v>
      </c>
      <c r="C2475" t="s">
        <v>87</v>
      </c>
      <c r="D2475">
        <v>6581</v>
      </c>
      <c r="E2475" s="130">
        <v>2</v>
      </c>
      <c r="F2475" s="166">
        <v>14.9</v>
      </c>
      <c r="G2475" s="162">
        <v>45658</v>
      </c>
      <c r="H2475" s="131">
        <f t="shared" si="114"/>
        <v>45658</v>
      </c>
      <c r="I2475" s="166">
        <f t="shared" si="115"/>
        <v>29.8</v>
      </c>
      <c r="J2475">
        <f t="shared" si="116"/>
        <v>2025</v>
      </c>
    </row>
    <row r="2476" spans="1:10">
      <c r="A2476" t="s">
        <v>383</v>
      </c>
      <c r="B2476" t="s">
        <v>1625</v>
      </c>
      <c r="C2476" t="s">
        <v>87</v>
      </c>
      <c r="D2476">
        <v>6419</v>
      </c>
      <c r="E2476" s="130">
        <v>1</v>
      </c>
      <c r="F2476" s="166">
        <v>7</v>
      </c>
      <c r="G2476" s="162">
        <v>45658</v>
      </c>
      <c r="H2476" s="131">
        <f t="shared" si="114"/>
        <v>45658</v>
      </c>
      <c r="I2476" s="166">
        <f t="shared" si="115"/>
        <v>7</v>
      </c>
      <c r="J2476">
        <f t="shared" si="116"/>
        <v>2025</v>
      </c>
    </row>
    <row r="2477" spans="1:10">
      <c r="A2477" t="s">
        <v>383</v>
      </c>
      <c r="B2477" t="s">
        <v>859</v>
      </c>
      <c r="C2477" t="s">
        <v>87</v>
      </c>
      <c r="D2477">
        <v>6421</v>
      </c>
      <c r="E2477" s="130">
        <v>3</v>
      </c>
      <c r="F2477" s="166">
        <v>13.4</v>
      </c>
      <c r="G2477" s="162">
        <v>45658</v>
      </c>
      <c r="H2477" s="131">
        <f t="shared" si="114"/>
        <v>45658</v>
      </c>
      <c r="I2477" s="166">
        <f t="shared" si="115"/>
        <v>40.200000000000003</v>
      </c>
      <c r="J2477">
        <f t="shared" si="116"/>
        <v>2025</v>
      </c>
    </row>
    <row r="2478" spans="1:10">
      <c r="A2478" t="s">
        <v>383</v>
      </c>
      <c r="B2478" t="s">
        <v>855</v>
      </c>
      <c r="C2478" t="s">
        <v>87</v>
      </c>
      <c r="D2478">
        <v>6628</v>
      </c>
      <c r="E2478" s="130">
        <v>6</v>
      </c>
      <c r="F2478" s="166">
        <v>4.5</v>
      </c>
      <c r="G2478" s="162">
        <v>45658</v>
      </c>
      <c r="H2478" s="131">
        <f t="shared" si="114"/>
        <v>45658</v>
      </c>
      <c r="I2478" s="166">
        <f t="shared" si="115"/>
        <v>27</v>
      </c>
      <c r="J2478">
        <f t="shared" si="116"/>
        <v>2025</v>
      </c>
    </row>
    <row r="2479" spans="1:10">
      <c r="A2479" t="s">
        <v>383</v>
      </c>
      <c r="B2479" t="s">
        <v>853</v>
      </c>
      <c r="C2479" t="s">
        <v>87</v>
      </c>
      <c r="D2479">
        <v>6065</v>
      </c>
      <c r="E2479" s="130">
        <v>5</v>
      </c>
      <c r="F2479" s="166">
        <v>2.41</v>
      </c>
      <c r="G2479" s="162">
        <v>45658</v>
      </c>
      <c r="H2479" s="131">
        <f t="shared" si="114"/>
        <v>45658</v>
      </c>
      <c r="I2479" s="166">
        <f t="shared" si="115"/>
        <v>12.05</v>
      </c>
      <c r="J2479">
        <f t="shared" si="116"/>
        <v>2025</v>
      </c>
    </row>
    <row r="2480" spans="1:10">
      <c r="A2480" t="s">
        <v>383</v>
      </c>
      <c r="B2480" t="s">
        <v>849</v>
      </c>
      <c r="C2480" t="s">
        <v>87</v>
      </c>
      <c r="D2480">
        <v>2727</v>
      </c>
      <c r="E2480" s="130">
        <v>4</v>
      </c>
      <c r="F2480" s="166">
        <v>1.9</v>
      </c>
      <c r="G2480" s="162">
        <v>45658</v>
      </c>
      <c r="H2480" s="131">
        <f t="shared" si="114"/>
        <v>45658</v>
      </c>
      <c r="I2480" s="166">
        <f t="shared" si="115"/>
        <v>7.6</v>
      </c>
      <c r="J2480">
        <f t="shared" si="116"/>
        <v>2025</v>
      </c>
    </row>
    <row r="2481" spans="1:10">
      <c r="A2481" t="s">
        <v>383</v>
      </c>
      <c r="B2481" t="s">
        <v>836</v>
      </c>
      <c r="C2481" t="s">
        <v>87</v>
      </c>
      <c r="D2481">
        <v>2728</v>
      </c>
      <c r="E2481" s="130">
        <v>5</v>
      </c>
      <c r="F2481" s="166">
        <v>15.75</v>
      </c>
      <c r="G2481" s="162">
        <v>45658</v>
      </c>
      <c r="H2481" s="131">
        <f t="shared" si="114"/>
        <v>45658</v>
      </c>
      <c r="I2481" s="166">
        <f t="shared" si="115"/>
        <v>78.75</v>
      </c>
      <c r="J2481">
        <f t="shared" si="116"/>
        <v>2025</v>
      </c>
    </row>
    <row r="2482" spans="1:10">
      <c r="A2482" t="s">
        <v>383</v>
      </c>
      <c r="B2482" t="s">
        <v>829</v>
      </c>
      <c r="C2482" t="s">
        <v>87</v>
      </c>
      <c r="D2482">
        <v>6420</v>
      </c>
      <c r="E2482" s="130">
        <v>2</v>
      </c>
      <c r="F2482" s="166">
        <v>8.6999999999999993</v>
      </c>
      <c r="G2482" s="162">
        <v>45658</v>
      </c>
      <c r="H2482" s="131">
        <f t="shared" si="114"/>
        <v>45658</v>
      </c>
      <c r="I2482" s="166">
        <f t="shared" si="115"/>
        <v>17.399999999999999</v>
      </c>
      <c r="J2482">
        <f t="shared" si="116"/>
        <v>2025</v>
      </c>
    </row>
    <row r="2483" spans="1:10">
      <c r="A2483" t="s">
        <v>113</v>
      </c>
      <c r="B2483" t="s">
        <v>1316</v>
      </c>
      <c r="C2483" t="s">
        <v>87</v>
      </c>
      <c r="D2483">
        <v>6076</v>
      </c>
      <c r="E2483" s="130">
        <v>2</v>
      </c>
      <c r="F2483" s="166">
        <v>42.5</v>
      </c>
      <c r="G2483" s="162">
        <v>45658</v>
      </c>
      <c r="H2483" s="131">
        <f t="shared" si="114"/>
        <v>45658</v>
      </c>
      <c r="I2483" s="166">
        <f t="shared" si="115"/>
        <v>85</v>
      </c>
      <c r="J2483">
        <f t="shared" si="116"/>
        <v>2025</v>
      </c>
    </row>
    <row r="2484" spans="1:10">
      <c r="A2484" t="s">
        <v>113</v>
      </c>
      <c r="B2484" t="s">
        <v>1318</v>
      </c>
      <c r="C2484" t="s">
        <v>87</v>
      </c>
      <c r="D2484">
        <v>1796</v>
      </c>
      <c r="E2484" s="130">
        <v>1</v>
      </c>
      <c r="F2484" s="166">
        <v>38.9</v>
      </c>
      <c r="G2484" s="162">
        <v>45658</v>
      </c>
      <c r="H2484" s="131">
        <f t="shared" si="114"/>
        <v>45658</v>
      </c>
      <c r="I2484" s="166">
        <f t="shared" si="115"/>
        <v>38.9</v>
      </c>
      <c r="J2484">
        <f t="shared" si="116"/>
        <v>2025</v>
      </c>
    </row>
    <row r="2485" spans="1:10">
      <c r="A2485" t="s">
        <v>113</v>
      </c>
      <c r="B2485" t="s">
        <v>1309</v>
      </c>
      <c r="C2485" t="s">
        <v>87</v>
      </c>
      <c r="D2485">
        <v>1789</v>
      </c>
      <c r="E2485" s="130">
        <v>5</v>
      </c>
      <c r="F2485" s="166">
        <v>17.78</v>
      </c>
      <c r="G2485" s="162">
        <v>45658</v>
      </c>
      <c r="H2485" s="131">
        <f t="shared" si="114"/>
        <v>45658</v>
      </c>
      <c r="I2485" s="166">
        <f t="shared" si="115"/>
        <v>88.9</v>
      </c>
      <c r="J2485">
        <f t="shared" si="116"/>
        <v>2025</v>
      </c>
    </row>
    <row r="2486" spans="1:10">
      <c r="A2486" t="s">
        <v>114</v>
      </c>
      <c r="B2486" t="s">
        <v>1016</v>
      </c>
      <c r="C2486" t="s">
        <v>87</v>
      </c>
      <c r="D2486">
        <v>6577</v>
      </c>
      <c r="E2486" s="130">
        <v>2</v>
      </c>
      <c r="F2486" s="166">
        <v>15.9</v>
      </c>
      <c r="G2486" s="162">
        <v>45658</v>
      </c>
      <c r="H2486" s="131">
        <f t="shared" si="114"/>
        <v>45658</v>
      </c>
      <c r="I2486" s="166">
        <f t="shared" si="115"/>
        <v>31.8</v>
      </c>
      <c r="J2486">
        <f t="shared" si="116"/>
        <v>2025</v>
      </c>
    </row>
    <row r="2487" spans="1:10">
      <c r="A2487" t="s">
        <v>114</v>
      </c>
      <c r="B2487" t="s">
        <v>1006</v>
      </c>
      <c r="C2487" t="s">
        <v>87</v>
      </c>
      <c r="D2487">
        <v>1683</v>
      </c>
      <c r="E2487" s="130">
        <v>3.35</v>
      </c>
      <c r="F2487" s="166">
        <v>18.5</v>
      </c>
      <c r="G2487" s="162">
        <v>45658</v>
      </c>
      <c r="H2487" s="131">
        <f t="shared" si="114"/>
        <v>45658</v>
      </c>
      <c r="I2487" s="166">
        <f t="shared" si="115"/>
        <v>61.975000000000001</v>
      </c>
      <c r="J2487">
        <f t="shared" si="116"/>
        <v>2025</v>
      </c>
    </row>
    <row r="2488" spans="1:10">
      <c r="A2488" t="s">
        <v>70</v>
      </c>
      <c r="B2488" t="s">
        <v>875</v>
      </c>
      <c r="C2488" t="s">
        <v>87</v>
      </c>
      <c r="D2488">
        <v>1537</v>
      </c>
      <c r="E2488" s="130">
        <v>0.5</v>
      </c>
      <c r="F2488" s="166">
        <v>87.6</v>
      </c>
      <c r="G2488" s="162">
        <v>45658</v>
      </c>
      <c r="H2488" s="131">
        <f t="shared" si="114"/>
        <v>45658</v>
      </c>
      <c r="I2488" s="166">
        <f t="shared" si="115"/>
        <v>43.8</v>
      </c>
      <c r="J2488">
        <f t="shared" si="116"/>
        <v>2025</v>
      </c>
    </row>
    <row r="2489" spans="1:10">
      <c r="A2489" t="s">
        <v>70</v>
      </c>
      <c r="B2489" t="s">
        <v>880</v>
      </c>
      <c r="C2489" t="s">
        <v>87</v>
      </c>
      <c r="D2489">
        <v>1541</v>
      </c>
      <c r="E2489" s="130">
        <v>6</v>
      </c>
      <c r="F2489" s="166">
        <v>2.6</v>
      </c>
      <c r="G2489" s="162">
        <v>45658</v>
      </c>
      <c r="H2489" s="131">
        <f t="shared" si="114"/>
        <v>45658</v>
      </c>
      <c r="I2489" s="166">
        <f t="shared" si="115"/>
        <v>15.600000000000001</v>
      </c>
      <c r="J2489">
        <f t="shared" si="116"/>
        <v>2025</v>
      </c>
    </row>
    <row r="2490" spans="1:10">
      <c r="A2490" t="s">
        <v>70</v>
      </c>
      <c r="B2490" t="s">
        <v>884</v>
      </c>
      <c r="C2490" t="s">
        <v>87</v>
      </c>
      <c r="D2490">
        <v>1545</v>
      </c>
      <c r="E2490" s="130">
        <v>1</v>
      </c>
      <c r="F2490" s="166">
        <v>15</v>
      </c>
      <c r="G2490" s="162">
        <v>45658</v>
      </c>
      <c r="H2490" s="131">
        <f t="shared" si="114"/>
        <v>45658</v>
      </c>
      <c r="I2490" s="166">
        <f t="shared" si="115"/>
        <v>15</v>
      </c>
      <c r="J2490">
        <f t="shared" si="116"/>
        <v>2025</v>
      </c>
    </row>
    <row r="2491" spans="1:10">
      <c r="A2491" t="s">
        <v>70</v>
      </c>
      <c r="B2491" t="s">
        <v>867</v>
      </c>
      <c r="C2491" t="s">
        <v>87</v>
      </c>
      <c r="D2491">
        <v>1531</v>
      </c>
      <c r="E2491" s="130">
        <v>6</v>
      </c>
      <c r="F2491" s="166">
        <v>2.6</v>
      </c>
      <c r="G2491" s="162">
        <v>45658</v>
      </c>
      <c r="H2491" s="131">
        <f t="shared" si="114"/>
        <v>45658</v>
      </c>
      <c r="I2491" s="166">
        <f t="shared" si="115"/>
        <v>15.600000000000001</v>
      </c>
      <c r="J2491">
        <f t="shared" si="116"/>
        <v>2025</v>
      </c>
    </row>
    <row r="2492" spans="1:10">
      <c r="A2492" t="s">
        <v>274</v>
      </c>
      <c r="B2492" t="s">
        <v>276</v>
      </c>
      <c r="C2492" t="s">
        <v>87</v>
      </c>
      <c r="D2492">
        <v>1693</v>
      </c>
      <c r="E2492" s="130">
        <v>100</v>
      </c>
      <c r="F2492" s="166">
        <v>0.7</v>
      </c>
      <c r="G2492" s="162">
        <v>45658</v>
      </c>
      <c r="H2492" s="131">
        <f t="shared" si="114"/>
        <v>45658</v>
      </c>
      <c r="I2492" s="166">
        <f t="shared" si="115"/>
        <v>70</v>
      </c>
      <c r="J2492">
        <f t="shared" si="116"/>
        <v>2025</v>
      </c>
    </row>
    <row r="2493" spans="1:10">
      <c r="A2493" t="s">
        <v>274</v>
      </c>
      <c r="B2493" t="s">
        <v>275</v>
      </c>
      <c r="C2493" t="s">
        <v>87</v>
      </c>
      <c r="D2493">
        <v>1691</v>
      </c>
      <c r="E2493" s="130">
        <v>150</v>
      </c>
      <c r="F2493" s="166">
        <v>0.7</v>
      </c>
      <c r="G2493" s="162">
        <v>45658</v>
      </c>
      <c r="H2493" s="131">
        <f t="shared" si="114"/>
        <v>45658</v>
      </c>
      <c r="I2493" s="166">
        <f t="shared" si="115"/>
        <v>105</v>
      </c>
      <c r="J2493">
        <f t="shared" si="116"/>
        <v>2025</v>
      </c>
    </row>
    <row r="2494" spans="1:10">
      <c r="A2494" t="s">
        <v>274</v>
      </c>
      <c r="B2494" t="s">
        <v>280</v>
      </c>
      <c r="C2494" t="s">
        <v>87</v>
      </c>
      <c r="D2494">
        <v>2065</v>
      </c>
      <c r="E2494" s="130">
        <v>100</v>
      </c>
      <c r="F2494" s="166">
        <v>0.7</v>
      </c>
      <c r="G2494" s="162">
        <v>45658</v>
      </c>
      <c r="H2494" s="131">
        <f t="shared" si="114"/>
        <v>45658</v>
      </c>
      <c r="I2494" s="166">
        <f t="shared" si="115"/>
        <v>70</v>
      </c>
      <c r="J2494">
        <f t="shared" si="116"/>
        <v>2025</v>
      </c>
    </row>
    <row r="2495" spans="1:10">
      <c r="A2495" t="s">
        <v>383</v>
      </c>
      <c r="B2495" t="s">
        <v>842</v>
      </c>
      <c r="C2495" t="s">
        <v>87</v>
      </c>
      <c r="D2495">
        <v>6625</v>
      </c>
      <c r="E2495" s="130">
        <v>2</v>
      </c>
      <c r="F2495" s="166">
        <v>33.5</v>
      </c>
      <c r="G2495" s="162">
        <v>45658</v>
      </c>
      <c r="H2495" s="131">
        <f t="shared" si="114"/>
        <v>45658</v>
      </c>
      <c r="I2495" s="166">
        <f t="shared" si="115"/>
        <v>67</v>
      </c>
      <c r="J2495">
        <f t="shared" si="116"/>
        <v>2025</v>
      </c>
    </row>
    <row r="2496" spans="1:10">
      <c r="A2496" t="s">
        <v>383</v>
      </c>
      <c r="B2496" t="s">
        <v>832</v>
      </c>
      <c r="C2496" t="s">
        <v>87</v>
      </c>
      <c r="D2496">
        <v>6662</v>
      </c>
      <c r="E2496" s="130">
        <v>8</v>
      </c>
      <c r="F2496" s="166">
        <v>6</v>
      </c>
      <c r="G2496" s="162">
        <v>45658</v>
      </c>
      <c r="H2496" s="131">
        <f t="shared" si="114"/>
        <v>45658</v>
      </c>
      <c r="I2496" s="166">
        <f t="shared" si="115"/>
        <v>48</v>
      </c>
      <c r="J2496">
        <f t="shared" si="116"/>
        <v>2025</v>
      </c>
    </row>
    <row r="2497" spans="1:10">
      <c r="A2497" t="s">
        <v>383</v>
      </c>
      <c r="B2497" t="s">
        <v>843</v>
      </c>
      <c r="C2497" t="s">
        <v>87</v>
      </c>
      <c r="D2497">
        <v>6661</v>
      </c>
      <c r="E2497" s="130">
        <v>10</v>
      </c>
      <c r="F2497" s="166">
        <v>2.15</v>
      </c>
      <c r="G2497" s="162">
        <v>45658</v>
      </c>
      <c r="H2497" s="131">
        <f t="shared" si="114"/>
        <v>45658</v>
      </c>
      <c r="I2497" s="166">
        <f t="shared" si="115"/>
        <v>21.5</v>
      </c>
      <c r="J2497">
        <f t="shared" si="116"/>
        <v>2025</v>
      </c>
    </row>
    <row r="2498" spans="1:10">
      <c r="A2498" t="s">
        <v>350</v>
      </c>
      <c r="B2498" t="s">
        <v>1455</v>
      </c>
      <c r="C2498" t="s">
        <v>87</v>
      </c>
      <c r="D2498">
        <v>1924</v>
      </c>
      <c r="E2498" s="130">
        <v>1</v>
      </c>
      <c r="F2498" s="166">
        <v>105.57</v>
      </c>
      <c r="G2498" s="162">
        <v>45658</v>
      </c>
      <c r="H2498" s="131">
        <f t="shared" ref="H2498:H2561" si="117">DATE(YEAR(G2498),MONTH(G2498),1)</f>
        <v>45658</v>
      </c>
      <c r="I2498" s="166">
        <f t="shared" ref="I2498:I2561" si="118">E2498*F2498</f>
        <v>105.57</v>
      </c>
      <c r="J2498">
        <f t="shared" ref="J2498:J2561" si="119">YEAR(G2498)</f>
        <v>2025</v>
      </c>
    </row>
    <row r="2499" spans="1:10">
      <c r="A2499" t="s">
        <v>70</v>
      </c>
      <c r="B2499" t="s">
        <v>862</v>
      </c>
      <c r="C2499" t="s">
        <v>87</v>
      </c>
      <c r="D2499">
        <v>6664</v>
      </c>
      <c r="E2499" s="130">
        <v>1</v>
      </c>
      <c r="F2499" s="166">
        <v>27.5</v>
      </c>
      <c r="G2499" s="162">
        <v>45658</v>
      </c>
      <c r="H2499" s="131">
        <f t="shared" si="117"/>
        <v>45658</v>
      </c>
      <c r="I2499" s="166">
        <f t="shared" si="118"/>
        <v>27.5</v>
      </c>
      <c r="J2499">
        <f t="shared" si="119"/>
        <v>2025</v>
      </c>
    </row>
    <row r="2500" spans="1:10">
      <c r="A2500" t="s">
        <v>70</v>
      </c>
      <c r="B2500" t="s">
        <v>863</v>
      </c>
      <c r="C2500" t="s">
        <v>87</v>
      </c>
      <c r="D2500">
        <v>6663</v>
      </c>
      <c r="E2500" s="130">
        <v>3</v>
      </c>
      <c r="F2500" s="166">
        <v>29.25</v>
      </c>
      <c r="G2500" s="162">
        <v>45658</v>
      </c>
      <c r="H2500" s="131">
        <f t="shared" si="117"/>
        <v>45658</v>
      </c>
      <c r="I2500" s="166">
        <f t="shared" si="118"/>
        <v>87.75</v>
      </c>
      <c r="J2500">
        <f t="shared" si="119"/>
        <v>2025</v>
      </c>
    </row>
    <row r="2501" spans="1:10">
      <c r="A2501" t="s">
        <v>70</v>
      </c>
      <c r="B2501" t="s">
        <v>869</v>
      </c>
      <c r="C2501" t="s">
        <v>87</v>
      </c>
      <c r="D2501">
        <v>6665</v>
      </c>
      <c r="E2501" s="130">
        <v>4</v>
      </c>
      <c r="F2501" s="166">
        <v>32.5</v>
      </c>
      <c r="G2501" s="162">
        <v>45658</v>
      </c>
      <c r="H2501" s="131">
        <f t="shared" si="117"/>
        <v>45658</v>
      </c>
      <c r="I2501" s="166">
        <f t="shared" si="118"/>
        <v>130</v>
      </c>
      <c r="J2501">
        <f t="shared" si="119"/>
        <v>2025</v>
      </c>
    </row>
    <row r="2502" spans="1:10">
      <c r="A2502" t="s">
        <v>70</v>
      </c>
      <c r="B2502" t="s">
        <v>865</v>
      </c>
      <c r="C2502" t="s">
        <v>87</v>
      </c>
      <c r="D2502">
        <v>6666</v>
      </c>
      <c r="E2502" s="130">
        <v>1</v>
      </c>
      <c r="F2502" s="166">
        <v>32.5</v>
      </c>
      <c r="G2502" s="162">
        <v>45658</v>
      </c>
      <c r="H2502" s="131">
        <f t="shared" si="117"/>
        <v>45658</v>
      </c>
      <c r="I2502" s="166">
        <f t="shared" si="118"/>
        <v>32.5</v>
      </c>
      <c r="J2502">
        <f t="shared" si="119"/>
        <v>2025</v>
      </c>
    </row>
    <row r="2503" spans="1:10">
      <c r="A2503" t="s">
        <v>70</v>
      </c>
      <c r="B2503" t="s">
        <v>1627</v>
      </c>
      <c r="C2503" t="s">
        <v>87</v>
      </c>
      <c r="D2503">
        <v>6667</v>
      </c>
      <c r="E2503" s="130">
        <v>5</v>
      </c>
      <c r="F2503" s="166">
        <v>55</v>
      </c>
      <c r="G2503" s="162">
        <v>45658</v>
      </c>
      <c r="H2503" s="131">
        <f t="shared" si="117"/>
        <v>45658</v>
      </c>
      <c r="I2503" s="166">
        <f t="shared" si="118"/>
        <v>275</v>
      </c>
      <c r="J2503">
        <f t="shared" si="119"/>
        <v>2025</v>
      </c>
    </row>
    <row r="2504" spans="1:10">
      <c r="A2504" t="s">
        <v>382</v>
      </c>
      <c r="B2504" t="s">
        <v>1333</v>
      </c>
      <c r="C2504" t="s">
        <v>87</v>
      </c>
      <c r="D2504">
        <v>6668</v>
      </c>
      <c r="E2504" s="130">
        <v>5.08</v>
      </c>
      <c r="F2504" s="166">
        <v>14.9</v>
      </c>
      <c r="G2504" s="162">
        <v>45658</v>
      </c>
      <c r="H2504" s="131">
        <f t="shared" si="117"/>
        <v>45658</v>
      </c>
      <c r="I2504" s="166">
        <f t="shared" si="118"/>
        <v>75.692000000000007</v>
      </c>
      <c r="J2504">
        <f t="shared" si="119"/>
        <v>2025</v>
      </c>
    </row>
    <row r="2505" spans="1:10">
      <c r="A2505" t="s">
        <v>350</v>
      </c>
      <c r="B2505" t="s">
        <v>1485</v>
      </c>
      <c r="C2505" t="s">
        <v>87</v>
      </c>
      <c r="D2505">
        <v>6670</v>
      </c>
      <c r="E2505" s="130">
        <v>2</v>
      </c>
      <c r="F2505" s="166">
        <v>43.23</v>
      </c>
      <c r="G2505" s="162">
        <v>45658</v>
      </c>
      <c r="H2505" s="131">
        <f t="shared" si="117"/>
        <v>45658</v>
      </c>
      <c r="I2505" s="166">
        <f t="shared" si="118"/>
        <v>86.46</v>
      </c>
      <c r="J2505">
        <f t="shared" si="119"/>
        <v>2025</v>
      </c>
    </row>
    <row r="2506" spans="1:10">
      <c r="A2506" t="s">
        <v>350</v>
      </c>
      <c r="B2506" t="s">
        <v>1486</v>
      </c>
      <c r="C2506" t="s">
        <v>87</v>
      </c>
      <c r="D2506">
        <v>6669</v>
      </c>
      <c r="E2506" s="130">
        <v>2</v>
      </c>
      <c r="F2506" s="166">
        <v>81.2</v>
      </c>
      <c r="G2506" s="162">
        <v>45658</v>
      </c>
      <c r="H2506" s="131">
        <f t="shared" si="117"/>
        <v>45658</v>
      </c>
      <c r="I2506" s="166">
        <f t="shared" si="118"/>
        <v>162.4</v>
      </c>
      <c r="J2506">
        <f t="shared" si="119"/>
        <v>2025</v>
      </c>
    </row>
    <row r="2507" spans="1:10">
      <c r="A2507" t="s">
        <v>119</v>
      </c>
      <c r="B2507" t="s">
        <v>1618</v>
      </c>
      <c r="C2507" t="s">
        <v>87</v>
      </c>
      <c r="D2507">
        <v>6433</v>
      </c>
      <c r="E2507" s="130">
        <v>1</v>
      </c>
      <c r="F2507" s="166">
        <v>19.649999999999999</v>
      </c>
      <c r="G2507" s="162">
        <v>45658</v>
      </c>
      <c r="H2507" s="131">
        <f t="shared" si="117"/>
        <v>45658</v>
      </c>
      <c r="I2507" s="166">
        <f t="shared" si="118"/>
        <v>19.649999999999999</v>
      </c>
      <c r="J2507">
        <f t="shared" si="119"/>
        <v>2025</v>
      </c>
    </row>
    <row r="2508" spans="1:10">
      <c r="A2508" t="s">
        <v>119</v>
      </c>
      <c r="B2508" t="s">
        <v>524</v>
      </c>
      <c r="C2508" t="s">
        <v>87</v>
      </c>
      <c r="D2508">
        <v>6653</v>
      </c>
      <c r="E2508" s="130">
        <v>2</v>
      </c>
      <c r="F2508" s="166">
        <v>11.2</v>
      </c>
      <c r="G2508" s="162">
        <v>45658</v>
      </c>
      <c r="H2508" s="131">
        <f t="shared" si="117"/>
        <v>45658</v>
      </c>
      <c r="I2508" s="166">
        <f t="shared" si="118"/>
        <v>22.4</v>
      </c>
      <c r="J2508">
        <f t="shared" si="119"/>
        <v>2025</v>
      </c>
    </row>
    <row r="2509" spans="1:10">
      <c r="A2509" t="s">
        <v>119</v>
      </c>
      <c r="B2509" t="s">
        <v>523</v>
      </c>
      <c r="C2509" t="s">
        <v>87</v>
      </c>
      <c r="D2509">
        <v>1050</v>
      </c>
      <c r="E2509" s="130">
        <v>1</v>
      </c>
      <c r="F2509" s="166">
        <v>14.99</v>
      </c>
      <c r="G2509" s="162">
        <v>45658</v>
      </c>
      <c r="H2509" s="131">
        <f t="shared" si="117"/>
        <v>45658</v>
      </c>
      <c r="I2509" s="166">
        <f t="shared" si="118"/>
        <v>14.99</v>
      </c>
      <c r="J2509">
        <f t="shared" si="119"/>
        <v>2025</v>
      </c>
    </row>
    <row r="2510" spans="1:10">
      <c r="A2510" t="s">
        <v>119</v>
      </c>
      <c r="B2510" t="s">
        <v>138</v>
      </c>
      <c r="C2510" t="s">
        <v>87</v>
      </c>
      <c r="D2510">
        <v>2120</v>
      </c>
      <c r="E2510" s="130">
        <v>2</v>
      </c>
      <c r="F2510" s="166">
        <v>8.6999999999999993</v>
      </c>
      <c r="G2510" s="162">
        <v>45658</v>
      </c>
      <c r="H2510" s="131">
        <f t="shared" si="117"/>
        <v>45658</v>
      </c>
      <c r="I2510" s="166">
        <f t="shared" si="118"/>
        <v>17.399999999999999</v>
      </c>
      <c r="J2510">
        <f t="shared" si="119"/>
        <v>2025</v>
      </c>
    </row>
    <row r="2511" spans="1:10">
      <c r="A2511" t="s">
        <v>119</v>
      </c>
      <c r="B2511" t="s">
        <v>568</v>
      </c>
      <c r="C2511" t="s">
        <v>87</v>
      </c>
      <c r="D2511">
        <v>1348</v>
      </c>
      <c r="E2511" s="130">
        <v>2</v>
      </c>
      <c r="F2511" s="166">
        <v>7.62</v>
      </c>
      <c r="G2511" s="162">
        <v>45658</v>
      </c>
      <c r="H2511" s="131">
        <f t="shared" si="117"/>
        <v>45658</v>
      </c>
      <c r="I2511" s="166">
        <f t="shared" si="118"/>
        <v>15.24</v>
      </c>
      <c r="J2511">
        <f t="shared" si="119"/>
        <v>2025</v>
      </c>
    </row>
    <row r="2512" spans="1:10">
      <c r="A2512" t="s">
        <v>119</v>
      </c>
      <c r="B2512" t="s">
        <v>140</v>
      </c>
      <c r="C2512" t="s">
        <v>87</v>
      </c>
      <c r="D2512">
        <v>2117</v>
      </c>
      <c r="E2512" s="130">
        <v>2.5</v>
      </c>
      <c r="F2512" s="166">
        <v>25.04</v>
      </c>
      <c r="G2512" s="162">
        <v>45658</v>
      </c>
      <c r="H2512" s="131">
        <f t="shared" si="117"/>
        <v>45658</v>
      </c>
      <c r="I2512" s="166">
        <f t="shared" si="118"/>
        <v>62.599999999999994</v>
      </c>
      <c r="J2512">
        <f t="shared" si="119"/>
        <v>2025</v>
      </c>
    </row>
    <row r="2513" spans="1:10">
      <c r="A2513" t="s">
        <v>119</v>
      </c>
      <c r="B2513" t="s">
        <v>586</v>
      </c>
      <c r="C2513" t="s">
        <v>87</v>
      </c>
      <c r="D2513">
        <v>6650</v>
      </c>
      <c r="E2513" s="130">
        <v>3</v>
      </c>
      <c r="F2513" s="166">
        <v>8.2899999999999991</v>
      </c>
      <c r="G2513" s="162">
        <v>45658</v>
      </c>
      <c r="H2513" s="131">
        <f t="shared" si="117"/>
        <v>45658</v>
      </c>
      <c r="I2513" s="166">
        <f t="shared" si="118"/>
        <v>24.869999999999997</v>
      </c>
      <c r="J2513">
        <f t="shared" si="119"/>
        <v>2025</v>
      </c>
    </row>
    <row r="2514" spans="1:10">
      <c r="A2514" t="s">
        <v>119</v>
      </c>
      <c r="B2514" t="s">
        <v>464</v>
      </c>
      <c r="C2514" t="s">
        <v>87</v>
      </c>
      <c r="D2514">
        <v>3618</v>
      </c>
      <c r="E2514" s="130">
        <v>2</v>
      </c>
      <c r="F2514" s="166">
        <v>9.44</v>
      </c>
      <c r="G2514" s="162">
        <v>45658</v>
      </c>
      <c r="H2514" s="131">
        <f t="shared" si="117"/>
        <v>45658</v>
      </c>
      <c r="I2514" s="166">
        <f t="shared" si="118"/>
        <v>18.88</v>
      </c>
      <c r="J2514">
        <f t="shared" si="119"/>
        <v>2025</v>
      </c>
    </row>
    <row r="2515" spans="1:10">
      <c r="A2515" t="s">
        <v>119</v>
      </c>
      <c r="B2515" t="s">
        <v>194</v>
      </c>
      <c r="C2515" t="s">
        <v>87</v>
      </c>
      <c r="D2515">
        <v>1108</v>
      </c>
      <c r="E2515" s="130">
        <v>0.5</v>
      </c>
      <c r="F2515" s="166">
        <v>94.39</v>
      </c>
      <c r="G2515" s="162">
        <v>45658</v>
      </c>
      <c r="H2515" s="131">
        <f t="shared" si="117"/>
        <v>45658</v>
      </c>
      <c r="I2515" s="166">
        <f t="shared" si="118"/>
        <v>47.195</v>
      </c>
      <c r="J2515">
        <f t="shared" si="119"/>
        <v>2025</v>
      </c>
    </row>
    <row r="2516" spans="1:10">
      <c r="A2516" t="s">
        <v>119</v>
      </c>
      <c r="B2516" t="s">
        <v>462</v>
      </c>
      <c r="C2516" t="s">
        <v>87</v>
      </c>
      <c r="D2516">
        <v>3620</v>
      </c>
      <c r="E2516" s="130">
        <v>1</v>
      </c>
      <c r="F2516" s="166">
        <v>29.24</v>
      </c>
      <c r="G2516" s="162">
        <v>45658</v>
      </c>
      <c r="H2516" s="131">
        <f t="shared" si="117"/>
        <v>45658</v>
      </c>
      <c r="I2516" s="166">
        <f t="shared" si="118"/>
        <v>29.24</v>
      </c>
      <c r="J2516">
        <f t="shared" si="119"/>
        <v>2025</v>
      </c>
    </row>
    <row r="2517" spans="1:10">
      <c r="A2517" t="s">
        <v>119</v>
      </c>
      <c r="B2517" t="s">
        <v>63</v>
      </c>
      <c r="C2517" t="s">
        <v>87</v>
      </c>
      <c r="D2517">
        <v>2085</v>
      </c>
      <c r="E2517" s="130">
        <v>1</v>
      </c>
      <c r="F2517" s="166">
        <v>4.4800000000000004</v>
      </c>
      <c r="G2517" s="162">
        <v>45658</v>
      </c>
      <c r="H2517" s="131">
        <f t="shared" si="117"/>
        <v>45658</v>
      </c>
      <c r="I2517" s="166">
        <f t="shared" si="118"/>
        <v>4.4800000000000004</v>
      </c>
      <c r="J2517">
        <f t="shared" si="119"/>
        <v>2025</v>
      </c>
    </row>
    <row r="2518" spans="1:10">
      <c r="A2518" t="s">
        <v>119</v>
      </c>
      <c r="B2518" t="s">
        <v>525</v>
      </c>
      <c r="C2518" t="s">
        <v>87</v>
      </c>
      <c r="D2518">
        <v>6600</v>
      </c>
      <c r="E2518" s="130">
        <v>1</v>
      </c>
      <c r="F2518" s="166">
        <v>26.1</v>
      </c>
      <c r="G2518" s="162">
        <v>45658</v>
      </c>
      <c r="H2518" s="131">
        <f t="shared" si="117"/>
        <v>45658</v>
      </c>
      <c r="I2518" s="166">
        <f t="shared" si="118"/>
        <v>26.1</v>
      </c>
      <c r="J2518">
        <f t="shared" si="119"/>
        <v>2025</v>
      </c>
    </row>
    <row r="2519" spans="1:10">
      <c r="A2519" t="s">
        <v>119</v>
      </c>
      <c r="B2519" t="s">
        <v>506</v>
      </c>
      <c r="C2519" t="s">
        <v>87</v>
      </c>
      <c r="D2519">
        <v>2717</v>
      </c>
      <c r="E2519" s="130">
        <v>3</v>
      </c>
      <c r="F2519" s="166">
        <v>11.03</v>
      </c>
      <c r="G2519" s="162">
        <v>45658</v>
      </c>
      <c r="H2519" s="131">
        <f t="shared" si="117"/>
        <v>45658</v>
      </c>
      <c r="I2519" s="166">
        <f t="shared" si="118"/>
        <v>33.089999999999996</v>
      </c>
      <c r="J2519">
        <f t="shared" si="119"/>
        <v>2025</v>
      </c>
    </row>
    <row r="2520" spans="1:10">
      <c r="A2520" t="s">
        <v>119</v>
      </c>
      <c r="B2520" t="s">
        <v>147</v>
      </c>
      <c r="C2520" t="s">
        <v>87</v>
      </c>
      <c r="D2520">
        <v>2722</v>
      </c>
      <c r="E2520" s="130">
        <v>2</v>
      </c>
      <c r="F2520" s="166">
        <v>2.5</v>
      </c>
      <c r="G2520" s="162">
        <v>45658</v>
      </c>
      <c r="H2520" s="131">
        <f t="shared" si="117"/>
        <v>45658</v>
      </c>
      <c r="I2520" s="166">
        <f t="shared" si="118"/>
        <v>5</v>
      </c>
      <c r="J2520">
        <f t="shared" si="119"/>
        <v>2025</v>
      </c>
    </row>
    <row r="2521" spans="1:10">
      <c r="A2521" t="s">
        <v>119</v>
      </c>
      <c r="B2521" t="s">
        <v>168</v>
      </c>
      <c r="C2521" t="s">
        <v>87</v>
      </c>
      <c r="D2521">
        <v>2077</v>
      </c>
      <c r="E2521" s="130">
        <v>10</v>
      </c>
      <c r="F2521" s="166">
        <v>6.82</v>
      </c>
      <c r="G2521" s="162">
        <v>45658</v>
      </c>
      <c r="H2521" s="131">
        <f t="shared" si="117"/>
        <v>45658</v>
      </c>
      <c r="I2521" s="166">
        <f t="shared" si="118"/>
        <v>68.2</v>
      </c>
      <c r="J2521">
        <f t="shared" si="119"/>
        <v>2025</v>
      </c>
    </row>
    <row r="2522" spans="1:10">
      <c r="A2522" t="s">
        <v>119</v>
      </c>
      <c r="B2522" t="s">
        <v>170</v>
      </c>
      <c r="C2522" t="s">
        <v>87</v>
      </c>
      <c r="D2522">
        <v>1082</v>
      </c>
      <c r="E2522" s="130">
        <v>2</v>
      </c>
      <c r="F2522" s="166">
        <v>22.47</v>
      </c>
      <c r="G2522" s="162">
        <v>45658</v>
      </c>
      <c r="H2522" s="131">
        <f t="shared" si="117"/>
        <v>45658</v>
      </c>
      <c r="I2522" s="166">
        <f t="shared" si="118"/>
        <v>44.94</v>
      </c>
      <c r="J2522">
        <f t="shared" si="119"/>
        <v>2025</v>
      </c>
    </row>
    <row r="2523" spans="1:10">
      <c r="A2523" t="s">
        <v>119</v>
      </c>
      <c r="B2523" t="s">
        <v>145</v>
      </c>
      <c r="C2523" t="s">
        <v>87</v>
      </c>
      <c r="D2523">
        <v>1062</v>
      </c>
      <c r="E2523" s="130">
        <v>1</v>
      </c>
      <c r="F2523" s="166">
        <v>13.11</v>
      </c>
      <c r="G2523" s="162">
        <v>45658</v>
      </c>
      <c r="H2523" s="131">
        <f t="shared" si="117"/>
        <v>45658</v>
      </c>
      <c r="I2523" s="166">
        <f t="shared" si="118"/>
        <v>13.11</v>
      </c>
      <c r="J2523">
        <f t="shared" si="119"/>
        <v>2025</v>
      </c>
    </row>
    <row r="2524" spans="1:10">
      <c r="A2524" t="s">
        <v>119</v>
      </c>
      <c r="B2524" t="s">
        <v>643</v>
      </c>
      <c r="C2524" t="s">
        <v>87</v>
      </c>
      <c r="D2524">
        <v>6698</v>
      </c>
      <c r="E2524" s="130">
        <v>12</v>
      </c>
      <c r="F2524" s="166">
        <v>4.1100000000000003</v>
      </c>
      <c r="G2524" s="162">
        <v>45658</v>
      </c>
      <c r="H2524" s="131">
        <f t="shared" si="117"/>
        <v>45658</v>
      </c>
      <c r="I2524" s="166">
        <f t="shared" si="118"/>
        <v>49.320000000000007</v>
      </c>
      <c r="J2524">
        <f t="shared" si="119"/>
        <v>2025</v>
      </c>
    </row>
    <row r="2525" spans="1:10">
      <c r="A2525" t="s">
        <v>119</v>
      </c>
      <c r="B2525" t="s">
        <v>589</v>
      </c>
      <c r="C2525" t="s">
        <v>87</v>
      </c>
      <c r="D2525">
        <v>1074</v>
      </c>
      <c r="E2525" s="130">
        <v>5.5</v>
      </c>
      <c r="F2525" s="166">
        <v>8.99</v>
      </c>
      <c r="G2525" s="162">
        <v>45658</v>
      </c>
      <c r="H2525" s="131">
        <f t="shared" si="117"/>
        <v>45658</v>
      </c>
      <c r="I2525" s="166">
        <f t="shared" si="118"/>
        <v>49.445</v>
      </c>
      <c r="J2525">
        <f t="shared" si="119"/>
        <v>2025</v>
      </c>
    </row>
    <row r="2526" spans="1:10">
      <c r="A2526" t="s">
        <v>119</v>
      </c>
      <c r="B2526" t="s">
        <v>502</v>
      </c>
      <c r="C2526" t="s">
        <v>87</v>
      </c>
      <c r="D2526">
        <v>6602</v>
      </c>
      <c r="E2526" s="130">
        <v>5</v>
      </c>
      <c r="F2526" s="166">
        <v>19.899999999999999</v>
      </c>
      <c r="G2526" s="162">
        <v>45658</v>
      </c>
      <c r="H2526" s="131">
        <f t="shared" si="117"/>
        <v>45658</v>
      </c>
      <c r="I2526" s="166">
        <f t="shared" si="118"/>
        <v>99.5</v>
      </c>
      <c r="J2526">
        <f t="shared" si="119"/>
        <v>2025</v>
      </c>
    </row>
    <row r="2527" spans="1:10">
      <c r="A2527" t="s">
        <v>119</v>
      </c>
      <c r="B2527" t="s">
        <v>640</v>
      </c>
      <c r="C2527" t="s">
        <v>87</v>
      </c>
      <c r="D2527">
        <v>6646</v>
      </c>
      <c r="E2527" s="130">
        <v>1</v>
      </c>
      <c r="F2527" s="166">
        <v>22.5</v>
      </c>
      <c r="G2527" s="162">
        <v>45658</v>
      </c>
      <c r="H2527" s="131">
        <f t="shared" si="117"/>
        <v>45658</v>
      </c>
      <c r="I2527" s="166">
        <f t="shared" si="118"/>
        <v>22.5</v>
      </c>
      <c r="J2527">
        <f t="shared" si="119"/>
        <v>2025</v>
      </c>
    </row>
    <row r="2528" spans="1:10">
      <c r="A2528" t="s">
        <v>119</v>
      </c>
      <c r="B2528" t="s">
        <v>455</v>
      </c>
      <c r="C2528" t="s">
        <v>87</v>
      </c>
      <c r="D2528">
        <v>1036</v>
      </c>
      <c r="E2528" s="130">
        <v>6</v>
      </c>
      <c r="F2528" s="166">
        <v>19.11</v>
      </c>
      <c r="G2528" s="162">
        <v>45658</v>
      </c>
      <c r="H2528" s="131">
        <f t="shared" si="117"/>
        <v>45658</v>
      </c>
      <c r="I2528" s="166">
        <f t="shared" si="118"/>
        <v>114.66</v>
      </c>
      <c r="J2528">
        <f t="shared" si="119"/>
        <v>2025</v>
      </c>
    </row>
    <row r="2529" spans="1:10">
      <c r="A2529" t="s">
        <v>119</v>
      </c>
      <c r="B2529" t="s">
        <v>577</v>
      </c>
      <c r="C2529" t="s">
        <v>87</v>
      </c>
      <c r="D2529">
        <v>1071</v>
      </c>
      <c r="E2529" s="130">
        <v>1</v>
      </c>
      <c r="F2529" s="166">
        <v>14.59</v>
      </c>
      <c r="G2529" s="162">
        <v>45658</v>
      </c>
      <c r="H2529" s="131">
        <f t="shared" si="117"/>
        <v>45658</v>
      </c>
      <c r="I2529" s="166">
        <f t="shared" si="118"/>
        <v>14.59</v>
      </c>
      <c r="J2529">
        <f t="shared" si="119"/>
        <v>2025</v>
      </c>
    </row>
    <row r="2530" spans="1:10">
      <c r="A2530" t="s">
        <v>119</v>
      </c>
      <c r="B2530" t="s">
        <v>646</v>
      </c>
      <c r="C2530" t="s">
        <v>87</v>
      </c>
      <c r="D2530">
        <v>1109</v>
      </c>
      <c r="E2530" s="130">
        <v>2</v>
      </c>
      <c r="F2530" s="166">
        <v>15.75</v>
      </c>
      <c r="G2530" s="162">
        <v>45658</v>
      </c>
      <c r="H2530" s="131">
        <f t="shared" si="117"/>
        <v>45658</v>
      </c>
      <c r="I2530" s="166">
        <f t="shared" si="118"/>
        <v>31.5</v>
      </c>
      <c r="J2530">
        <f t="shared" si="119"/>
        <v>2025</v>
      </c>
    </row>
    <row r="2531" spans="1:10">
      <c r="A2531" t="s">
        <v>119</v>
      </c>
      <c r="B2531" t="s">
        <v>537</v>
      </c>
      <c r="C2531" t="s">
        <v>87</v>
      </c>
      <c r="D2531">
        <v>6599</v>
      </c>
      <c r="E2531" s="130">
        <v>1</v>
      </c>
      <c r="F2531" s="166">
        <v>18.43</v>
      </c>
      <c r="G2531" s="162">
        <v>45658</v>
      </c>
      <c r="H2531" s="131">
        <f t="shared" si="117"/>
        <v>45658</v>
      </c>
      <c r="I2531" s="166">
        <f t="shared" si="118"/>
        <v>18.43</v>
      </c>
      <c r="J2531">
        <f t="shared" si="119"/>
        <v>2025</v>
      </c>
    </row>
    <row r="2532" spans="1:10">
      <c r="A2532" t="s">
        <v>119</v>
      </c>
      <c r="B2532" t="s">
        <v>520</v>
      </c>
      <c r="C2532" t="s">
        <v>87</v>
      </c>
      <c r="D2532">
        <v>6644</v>
      </c>
      <c r="E2532" s="130">
        <v>3</v>
      </c>
      <c r="F2532" s="166">
        <v>15.33</v>
      </c>
      <c r="G2532" s="162">
        <v>45658</v>
      </c>
      <c r="H2532" s="131">
        <f t="shared" si="117"/>
        <v>45658</v>
      </c>
      <c r="I2532" s="166">
        <f t="shared" si="118"/>
        <v>45.99</v>
      </c>
      <c r="J2532">
        <f t="shared" si="119"/>
        <v>2025</v>
      </c>
    </row>
    <row r="2533" spans="1:10">
      <c r="A2533" t="s">
        <v>119</v>
      </c>
      <c r="B2533" t="s">
        <v>643</v>
      </c>
      <c r="C2533" t="s">
        <v>87</v>
      </c>
      <c r="D2533">
        <v>6698</v>
      </c>
      <c r="E2533" s="130">
        <v>6.5</v>
      </c>
      <c r="F2533" s="166">
        <v>4.1100000000000003</v>
      </c>
      <c r="G2533" s="162">
        <v>45658</v>
      </c>
      <c r="H2533" s="131">
        <f t="shared" si="117"/>
        <v>45658</v>
      </c>
      <c r="I2533" s="166">
        <f t="shared" si="118"/>
        <v>26.715000000000003</v>
      </c>
      <c r="J2533">
        <f t="shared" si="119"/>
        <v>2025</v>
      </c>
    </row>
    <row r="2534" spans="1:10">
      <c r="A2534" t="s">
        <v>119</v>
      </c>
      <c r="B2534" t="s">
        <v>860</v>
      </c>
      <c r="C2534" t="s">
        <v>87</v>
      </c>
      <c r="D2534">
        <v>6545</v>
      </c>
      <c r="E2534" s="130">
        <v>6.5</v>
      </c>
      <c r="F2534" s="166">
        <v>23.07</v>
      </c>
      <c r="G2534" s="162">
        <v>45658</v>
      </c>
      <c r="H2534" s="131">
        <f t="shared" si="117"/>
        <v>45658</v>
      </c>
      <c r="I2534" s="166">
        <f t="shared" si="118"/>
        <v>149.95500000000001</v>
      </c>
      <c r="J2534">
        <f t="shared" si="119"/>
        <v>2025</v>
      </c>
    </row>
    <row r="2535" spans="1:10">
      <c r="A2535" t="s">
        <v>119</v>
      </c>
      <c r="B2535" t="s">
        <v>530</v>
      </c>
      <c r="C2535" t="s">
        <v>87</v>
      </c>
      <c r="D2535">
        <v>2097</v>
      </c>
      <c r="E2535" s="130">
        <v>5</v>
      </c>
      <c r="F2535" s="166">
        <v>6.73</v>
      </c>
      <c r="G2535" s="162">
        <v>45658</v>
      </c>
      <c r="H2535" s="131">
        <f t="shared" si="117"/>
        <v>45658</v>
      </c>
      <c r="I2535" s="166">
        <f t="shared" si="118"/>
        <v>33.650000000000006</v>
      </c>
      <c r="J2535">
        <f t="shared" si="119"/>
        <v>2025</v>
      </c>
    </row>
    <row r="2536" spans="1:10">
      <c r="A2536" t="s">
        <v>119</v>
      </c>
      <c r="B2536" t="s">
        <v>481</v>
      </c>
      <c r="C2536" t="s">
        <v>87</v>
      </c>
      <c r="D2536">
        <v>2715</v>
      </c>
      <c r="E2536" s="130">
        <v>3</v>
      </c>
      <c r="F2536" s="166">
        <v>15.57</v>
      </c>
      <c r="G2536" s="162">
        <v>45658</v>
      </c>
      <c r="H2536" s="131">
        <f t="shared" si="117"/>
        <v>45658</v>
      </c>
      <c r="I2536" s="166">
        <f t="shared" si="118"/>
        <v>46.71</v>
      </c>
      <c r="J2536">
        <f t="shared" si="119"/>
        <v>2025</v>
      </c>
    </row>
    <row r="2537" spans="1:10">
      <c r="A2537" t="s">
        <v>119</v>
      </c>
      <c r="B2537" t="s">
        <v>547</v>
      </c>
      <c r="C2537" t="s">
        <v>87</v>
      </c>
      <c r="D2537">
        <v>6596</v>
      </c>
      <c r="E2537" s="130">
        <v>1</v>
      </c>
      <c r="F2537" s="166">
        <v>19</v>
      </c>
      <c r="G2537" s="162">
        <v>45658</v>
      </c>
      <c r="H2537" s="131">
        <f t="shared" si="117"/>
        <v>45658</v>
      </c>
      <c r="I2537" s="166">
        <f t="shared" si="118"/>
        <v>19</v>
      </c>
      <c r="J2537">
        <f t="shared" si="119"/>
        <v>2025</v>
      </c>
    </row>
    <row r="2538" spans="1:10">
      <c r="A2538" t="s">
        <v>119</v>
      </c>
      <c r="B2538" t="s">
        <v>511</v>
      </c>
      <c r="C2538" t="s">
        <v>87</v>
      </c>
      <c r="D2538">
        <v>1335</v>
      </c>
      <c r="E2538" s="130">
        <v>3.5</v>
      </c>
      <c r="F2538" s="166">
        <v>18.079999999999998</v>
      </c>
      <c r="G2538" s="162">
        <v>45658</v>
      </c>
      <c r="H2538" s="131">
        <f t="shared" si="117"/>
        <v>45658</v>
      </c>
      <c r="I2538" s="166">
        <f t="shared" si="118"/>
        <v>63.279999999999994</v>
      </c>
      <c r="J2538">
        <f t="shared" si="119"/>
        <v>2025</v>
      </c>
    </row>
    <row r="2539" spans="1:10">
      <c r="A2539" t="s">
        <v>119</v>
      </c>
      <c r="B2539" t="s">
        <v>611</v>
      </c>
      <c r="C2539" t="s">
        <v>87</v>
      </c>
      <c r="D2539">
        <v>2709</v>
      </c>
      <c r="E2539" s="130">
        <v>6</v>
      </c>
      <c r="F2539" s="166">
        <v>7.13</v>
      </c>
      <c r="G2539" s="162">
        <v>45658</v>
      </c>
      <c r="H2539" s="131">
        <f t="shared" si="117"/>
        <v>45658</v>
      </c>
      <c r="I2539" s="166">
        <f t="shared" si="118"/>
        <v>42.78</v>
      </c>
      <c r="J2539">
        <f t="shared" si="119"/>
        <v>2025</v>
      </c>
    </row>
    <row r="2540" spans="1:10">
      <c r="A2540" t="s">
        <v>119</v>
      </c>
      <c r="B2540" t="s">
        <v>606</v>
      </c>
      <c r="C2540" t="s">
        <v>87</v>
      </c>
      <c r="D2540">
        <v>2082</v>
      </c>
      <c r="E2540" s="130">
        <v>3</v>
      </c>
      <c r="F2540" s="166">
        <v>13.9</v>
      </c>
      <c r="G2540" s="162">
        <v>45658</v>
      </c>
      <c r="H2540" s="131">
        <f t="shared" si="117"/>
        <v>45658</v>
      </c>
      <c r="I2540" s="166">
        <f t="shared" si="118"/>
        <v>41.7</v>
      </c>
      <c r="J2540">
        <f t="shared" si="119"/>
        <v>2025</v>
      </c>
    </row>
    <row r="2541" spans="1:10">
      <c r="A2541" t="s">
        <v>119</v>
      </c>
      <c r="B2541" t="s">
        <v>610</v>
      </c>
      <c r="C2541" t="s">
        <v>87</v>
      </c>
      <c r="D2541">
        <v>2708</v>
      </c>
      <c r="E2541" s="130">
        <v>1</v>
      </c>
      <c r="F2541" s="166">
        <v>6.64</v>
      </c>
      <c r="G2541" s="162">
        <v>45658</v>
      </c>
      <c r="H2541" s="131">
        <f t="shared" si="117"/>
        <v>45658</v>
      </c>
      <c r="I2541" s="166">
        <f t="shared" si="118"/>
        <v>6.64</v>
      </c>
      <c r="J2541">
        <f t="shared" si="119"/>
        <v>2025</v>
      </c>
    </row>
    <row r="2542" spans="1:10">
      <c r="A2542" t="s">
        <v>119</v>
      </c>
      <c r="B2542" t="s">
        <v>166</v>
      </c>
      <c r="C2542" t="s">
        <v>87</v>
      </c>
      <c r="D2542">
        <v>3621</v>
      </c>
      <c r="E2542" s="130">
        <v>2</v>
      </c>
      <c r="F2542" s="166">
        <v>5.9</v>
      </c>
      <c r="G2542" s="162">
        <v>45658</v>
      </c>
      <c r="H2542" s="131">
        <f t="shared" si="117"/>
        <v>45658</v>
      </c>
      <c r="I2542" s="166">
        <f t="shared" si="118"/>
        <v>11.8</v>
      </c>
      <c r="J2542">
        <f t="shared" si="119"/>
        <v>2025</v>
      </c>
    </row>
    <row r="2543" spans="1:10">
      <c r="A2543" t="s">
        <v>119</v>
      </c>
      <c r="B2543" t="s">
        <v>470</v>
      </c>
      <c r="C2543" t="s">
        <v>87</v>
      </c>
      <c r="D2543">
        <v>6645</v>
      </c>
      <c r="E2543" s="130">
        <v>1</v>
      </c>
      <c r="F2543" s="166">
        <v>19.28</v>
      </c>
      <c r="G2543" s="162">
        <v>45658</v>
      </c>
      <c r="H2543" s="131">
        <f t="shared" si="117"/>
        <v>45658</v>
      </c>
      <c r="I2543" s="166">
        <f t="shared" si="118"/>
        <v>19.28</v>
      </c>
      <c r="J2543">
        <f t="shared" si="119"/>
        <v>2025</v>
      </c>
    </row>
    <row r="2544" spans="1:10">
      <c r="A2544" t="s">
        <v>119</v>
      </c>
      <c r="B2544" t="s">
        <v>533</v>
      </c>
      <c r="C2544" t="s">
        <v>87</v>
      </c>
      <c r="D2544">
        <v>6609</v>
      </c>
      <c r="E2544" s="130">
        <v>3</v>
      </c>
      <c r="F2544" s="166">
        <v>10.37</v>
      </c>
      <c r="G2544" s="162">
        <v>45658</v>
      </c>
      <c r="H2544" s="131">
        <f t="shared" si="117"/>
        <v>45658</v>
      </c>
      <c r="I2544" s="166">
        <f t="shared" si="118"/>
        <v>31.11</v>
      </c>
      <c r="J2544">
        <f t="shared" si="119"/>
        <v>2025</v>
      </c>
    </row>
    <row r="2545" spans="1:10">
      <c r="A2545" t="s">
        <v>119</v>
      </c>
      <c r="B2545" t="s">
        <v>487</v>
      </c>
      <c r="C2545" t="s">
        <v>87</v>
      </c>
      <c r="D2545">
        <v>6639</v>
      </c>
      <c r="E2545" s="130">
        <v>3</v>
      </c>
      <c r="F2545" s="166">
        <v>4.53</v>
      </c>
      <c r="G2545" s="162">
        <v>45658</v>
      </c>
      <c r="H2545" s="131">
        <f t="shared" si="117"/>
        <v>45658</v>
      </c>
      <c r="I2545" s="166">
        <f t="shared" si="118"/>
        <v>13.59</v>
      </c>
      <c r="J2545">
        <f t="shared" si="119"/>
        <v>2025</v>
      </c>
    </row>
    <row r="2546" spans="1:10">
      <c r="A2546" t="s">
        <v>119</v>
      </c>
      <c r="B2546" t="s">
        <v>510</v>
      </c>
      <c r="C2546" t="s">
        <v>87</v>
      </c>
      <c r="D2546">
        <v>1048</v>
      </c>
      <c r="E2546" s="130">
        <v>2</v>
      </c>
      <c r="F2546" s="166">
        <v>4.09</v>
      </c>
      <c r="G2546" s="162">
        <v>45658</v>
      </c>
      <c r="H2546" s="131">
        <f t="shared" si="117"/>
        <v>45658</v>
      </c>
      <c r="I2546" s="166">
        <f t="shared" si="118"/>
        <v>8.18</v>
      </c>
      <c r="J2546">
        <f t="shared" si="119"/>
        <v>2025</v>
      </c>
    </row>
    <row r="2547" spans="1:10">
      <c r="A2547" t="s">
        <v>119</v>
      </c>
      <c r="B2547" t="s">
        <v>592</v>
      </c>
      <c r="C2547" t="s">
        <v>87</v>
      </c>
      <c r="D2547">
        <v>6621</v>
      </c>
      <c r="E2547" s="130">
        <v>5</v>
      </c>
      <c r="F2547" s="166">
        <v>5.35</v>
      </c>
      <c r="G2547" s="162">
        <v>45658</v>
      </c>
      <c r="H2547" s="131">
        <f t="shared" si="117"/>
        <v>45658</v>
      </c>
      <c r="I2547" s="166">
        <f t="shared" si="118"/>
        <v>26.75</v>
      </c>
      <c r="J2547">
        <f t="shared" si="119"/>
        <v>2025</v>
      </c>
    </row>
    <row r="2548" spans="1:10">
      <c r="A2548" t="s">
        <v>119</v>
      </c>
      <c r="B2548" t="s">
        <v>608</v>
      </c>
      <c r="C2548" t="s">
        <v>87</v>
      </c>
      <c r="D2548">
        <v>6620</v>
      </c>
      <c r="E2548" s="130">
        <v>4</v>
      </c>
      <c r="F2548" s="166">
        <v>8.5500000000000007</v>
      </c>
      <c r="G2548" s="162">
        <v>45658</v>
      </c>
      <c r="H2548" s="131">
        <f t="shared" si="117"/>
        <v>45658</v>
      </c>
      <c r="I2548" s="166">
        <f t="shared" si="118"/>
        <v>34.200000000000003</v>
      </c>
      <c r="J2548">
        <f t="shared" si="119"/>
        <v>2025</v>
      </c>
    </row>
    <row r="2549" spans="1:10">
      <c r="A2549" t="s">
        <v>119</v>
      </c>
      <c r="B2549" t="s">
        <v>583</v>
      </c>
      <c r="C2549" t="s">
        <v>87</v>
      </c>
      <c r="D2549">
        <v>6696</v>
      </c>
      <c r="E2549" s="130">
        <v>1</v>
      </c>
      <c r="F2549" s="166">
        <v>9.1199999999999992</v>
      </c>
      <c r="G2549" s="162">
        <v>45658</v>
      </c>
      <c r="H2549" s="131">
        <f t="shared" si="117"/>
        <v>45658</v>
      </c>
      <c r="I2549" s="166">
        <f t="shared" si="118"/>
        <v>9.1199999999999992</v>
      </c>
      <c r="J2549">
        <f t="shared" si="119"/>
        <v>2025</v>
      </c>
    </row>
    <row r="2550" spans="1:10">
      <c r="A2550" t="s">
        <v>119</v>
      </c>
      <c r="B2550" t="s">
        <v>505</v>
      </c>
      <c r="C2550" t="s">
        <v>87</v>
      </c>
      <c r="D2550">
        <v>6598</v>
      </c>
      <c r="E2550" s="130">
        <v>3</v>
      </c>
      <c r="F2550" s="166">
        <v>8.9700000000000006</v>
      </c>
      <c r="G2550" s="162">
        <v>45658</v>
      </c>
      <c r="H2550" s="131">
        <f t="shared" si="117"/>
        <v>45658</v>
      </c>
      <c r="I2550" s="166">
        <f t="shared" si="118"/>
        <v>26.910000000000004</v>
      </c>
      <c r="J2550">
        <f t="shared" si="119"/>
        <v>2025</v>
      </c>
    </row>
    <row r="2551" spans="1:10">
      <c r="A2551" t="s">
        <v>119</v>
      </c>
      <c r="B2551" t="s">
        <v>529</v>
      </c>
      <c r="C2551" t="s">
        <v>87</v>
      </c>
      <c r="D2551">
        <v>6697</v>
      </c>
      <c r="E2551" s="130">
        <v>131</v>
      </c>
      <c r="F2551" s="166">
        <v>3.06</v>
      </c>
      <c r="G2551" s="162">
        <v>45658</v>
      </c>
      <c r="H2551" s="131">
        <f t="shared" si="117"/>
        <v>45658</v>
      </c>
      <c r="I2551" s="166">
        <f t="shared" si="118"/>
        <v>400.86</v>
      </c>
      <c r="J2551">
        <f t="shared" si="119"/>
        <v>2025</v>
      </c>
    </row>
    <row r="2552" spans="1:10">
      <c r="A2552" t="s">
        <v>119</v>
      </c>
      <c r="B2552" t="s">
        <v>127</v>
      </c>
      <c r="C2552" t="s">
        <v>87</v>
      </c>
      <c r="D2552">
        <v>2116</v>
      </c>
      <c r="E2552" s="130">
        <v>2</v>
      </c>
      <c r="F2552" s="166">
        <v>25.54</v>
      </c>
      <c r="G2552" s="162">
        <v>45658</v>
      </c>
      <c r="H2552" s="131">
        <f t="shared" si="117"/>
        <v>45658</v>
      </c>
      <c r="I2552" s="166">
        <f t="shared" si="118"/>
        <v>51.08</v>
      </c>
      <c r="J2552">
        <f t="shared" si="119"/>
        <v>2025</v>
      </c>
    </row>
    <row r="2553" spans="1:10">
      <c r="A2553" t="s">
        <v>119</v>
      </c>
      <c r="B2553" t="s">
        <v>629</v>
      </c>
      <c r="C2553" t="s">
        <v>87</v>
      </c>
      <c r="D2553">
        <v>6434</v>
      </c>
      <c r="E2553" s="130">
        <v>3</v>
      </c>
      <c r="F2553" s="166">
        <v>1.87</v>
      </c>
      <c r="G2553" s="162">
        <v>45658</v>
      </c>
      <c r="H2553" s="131">
        <f t="shared" si="117"/>
        <v>45658</v>
      </c>
      <c r="I2553" s="166">
        <f t="shared" si="118"/>
        <v>5.61</v>
      </c>
      <c r="J2553">
        <f t="shared" si="119"/>
        <v>2025</v>
      </c>
    </row>
    <row r="2554" spans="1:10">
      <c r="A2554" t="s">
        <v>119</v>
      </c>
      <c r="B2554" t="s">
        <v>545</v>
      </c>
      <c r="C2554" t="s">
        <v>87</v>
      </c>
      <c r="D2554">
        <v>2146</v>
      </c>
      <c r="E2554" s="130">
        <v>6</v>
      </c>
      <c r="F2554" s="166">
        <v>8.33</v>
      </c>
      <c r="G2554" s="162">
        <v>45658</v>
      </c>
      <c r="H2554" s="131">
        <f t="shared" si="117"/>
        <v>45658</v>
      </c>
      <c r="I2554" s="166">
        <f t="shared" si="118"/>
        <v>49.980000000000004</v>
      </c>
      <c r="J2554">
        <f t="shared" si="119"/>
        <v>2025</v>
      </c>
    </row>
    <row r="2555" spans="1:10">
      <c r="A2555" t="s">
        <v>119</v>
      </c>
      <c r="B2555" t="s">
        <v>185</v>
      </c>
      <c r="C2555" t="s">
        <v>87</v>
      </c>
      <c r="D2555">
        <v>2112</v>
      </c>
      <c r="E2555" s="130">
        <v>5</v>
      </c>
      <c r="F2555" s="166">
        <v>3.55</v>
      </c>
      <c r="G2555" s="162">
        <v>45658</v>
      </c>
      <c r="H2555" s="131">
        <f t="shared" si="117"/>
        <v>45658</v>
      </c>
      <c r="I2555" s="166">
        <f t="shared" si="118"/>
        <v>17.75</v>
      </c>
      <c r="J2555">
        <f t="shared" si="119"/>
        <v>2025</v>
      </c>
    </row>
    <row r="2556" spans="1:10">
      <c r="A2556" t="s">
        <v>119</v>
      </c>
      <c r="B2556" t="s">
        <v>186</v>
      </c>
      <c r="C2556" t="s">
        <v>87</v>
      </c>
      <c r="D2556">
        <v>2073</v>
      </c>
      <c r="E2556" s="130">
        <v>1</v>
      </c>
      <c r="F2556" s="166">
        <v>3.89</v>
      </c>
      <c r="G2556" s="162">
        <v>45658</v>
      </c>
      <c r="H2556" s="131">
        <f t="shared" si="117"/>
        <v>45658</v>
      </c>
      <c r="I2556" s="166">
        <f t="shared" si="118"/>
        <v>3.89</v>
      </c>
      <c r="J2556">
        <f t="shared" si="119"/>
        <v>2025</v>
      </c>
    </row>
    <row r="2557" spans="1:10">
      <c r="A2557" t="s">
        <v>119</v>
      </c>
      <c r="B2557" t="s">
        <v>634</v>
      </c>
      <c r="C2557" t="s">
        <v>87</v>
      </c>
      <c r="D2557">
        <v>2111</v>
      </c>
      <c r="E2557" s="130">
        <v>6</v>
      </c>
      <c r="F2557" s="166">
        <v>2.4700000000000002</v>
      </c>
      <c r="G2557" s="162">
        <v>45658</v>
      </c>
      <c r="H2557" s="131">
        <f t="shared" si="117"/>
        <v>45658</v>
      </c>
      <c r="I2557" s="166">
        <f t="shared" si="118"/>
        <v>14.82</v>
      </c>
      <c r="J2557">
        <f t="shared" si="119"/>
        <v>2025</v>
      </c>
    </row>
    <row r="2558" spans="1:10">
      <c r="A2558" t="s">
        <v>119</v>
      </c>
      <c r="B2558" t="s">
        <v>517</v>
      </c>
      <c r="C2558" t="s">
        <v>87</v>
      </c>
      <c r="D2558">
        <v>2711</v>
      </c>
      <c r="E2558" s="130">
        <v>0.75</v>
      </c>
      <c r="F2558" s="166">
        <v>29.63</v>
      </c>
      <c r="G2558" s="162">
        <v>45658</v>
      </c>
      <c r="H2558" s="131">
        <f t="shared" si="117"/>
        <v>45658</v>
      </c>
      <c r="I2558" s="166">
        <f t="shared" si="118"/>
        <v>22.2225</v>
      </c>
      <c r="J2558">
        <f t="shared" si="119"/>
        <v>2025</v>
      </c>
    </row>
    <row r="2559" spans="1:10">
      <c r="A2559" t="s">
        <v>119</v>
      </c>
      <c r="B2559" t="s">
        <v>189</v>
      </c>
      <c r="C2559" t="s">
        <v>87</v>
      </c>
      <c r="D2559">
        <v>1102</v>
      </c>
      <c r="E2559" s="130">
        <v>1</v>
      </c>
      <c r="F2559" s="166">
        <v>3.68</v>
      </c>
      <c r="G2559" s="162">
        <v>45658</v>
      </c>
      <c r="H2559" s="131">
        <f t="shared" si="117"/>
        <v>45658</v>
      </c>
      <c r="I2559" s="166">
        <f t="shared" si="118"/>
        <v>3.68</v>
      </c>
      <c r="J2559">
        <f t="shared" si="119"/>
        <v>2025</v>
      </c>
    </row>
    <row r="2560" spans="1:10">
      <c r="A2560" t="s">
        <v>119</v>
      </c>
      <c r="B2560" t="s">
        <v>538</v>
      </c>
      <c r="C2560" t="s">
        <v>87</v>
      </c>
      <c r="D2560">
        <v>6435</v>
      </c>
      <c r="E2560" s="130">
        <v>4</v>
      </c>
      <c r="F2560" s="166">
        <v>1.1000000000000001</v>
      </c>
      <c r="G2560" s="162">
        <v>45658</v>
      </c>
      <c r="H2560" s="131">
        <f t="shared" si="117"/>
        <v>45658</v>
      </c>
      <c r="I2560" s="166">
        <f t="shared" si="118"/>
        <v>4.4000000000000004</v>
      </c>
      <c r="J2560">
        <f t="shared" si="119"/>
        <v>2025</v>
      </c>
    </row>
    <row r="2561" spans="1:10">
      <c r="A2561" t="s">
        <v>119</v>
      </c>
      <c r="B2561" t="s">
        <v>616</v>
      </c>
      <c r="C2561" t="s">
        <v>87</v>
      </c>
      <c r="D2561">
        <v>1085</v>
      </c>
      <c r="E2561" s="130">
        <v>2</v>
      </c>
      <c r="F2561" s="166">
        <v>4.9800000000000004</v>
      </c>
      <c r="G2561" s="162">
        <v>45658</v>
      </c>
      <c r="H2561" s="131">
        <f t="shared" si="117"/>
        <v>45658</v>
      </c>
      <c r="I2561" s="166">
        <f t="shared" si="118"/>
        <v>9.9600000000000009</v>
      </c>
      <c r="J2561">
        <f t="shared" si="119"/>
        <v>2025</v>
      </c>
    </row>
    <row r="2562" spans="1:10">
      <c r="A2562" t="s">
        <v>119</v>
      </c>
      <c r="B2562" t="s">
        <v>625</v>
      </c>
      <c r="C2562" t="s">
        <v>87</v>
      </c>
      <c r="D2562">
        <v>1092</v>
      </c>
      <c r="E2562" s="130">
        <v>3</v>
      </c>
      <c r="F2562" s="166">
        <v>5.32</v>
      </c>
      <c r="G2562" s="162">
        <v>45658</v>
      </c>
      <c r="H2562" s="131">
        <f t="shared" ref="H2562:H2625" si="120">DATE(YEAR(G2562),MONTH(G2562),1)</f>
        <v>45658</v>
      </c>
      <c r="I2562" s="166">
        <f t="shared" ref="I2562:I2625" si="121">E2562*F2562</f>
        <v>15.96</v>
      </c>
      <c r="J2562">
        <f t="shared" ref="J2562:J2625" si="122">YEAR(G2562)</f>
        <v>2025</v>
      </c>
    </row>
    <row r="2563" spans="1:10">
      <c r="A2563" t="s">
        <v>119</v>
      </c>
      <c r="B2563" t="s">
        <v>543</v>
      </c>
      <c r="C2563" t="s">
        <v>87</v>
      </c>
      <c r="D2563">
        <v>1055</v>
      </c>
      <c r="E2563" s="130">
        <v>1</v>
      </c>
      <c r="F2563" s="166">
        <v>49.19</v>
      </c>
      <c r="G2563" s="162">
        <v>45658</v>
      </c>
      <c r="H2563" s="131">
        <f t="shared" si="120"/>
        <v>45658</v>
      </c>
      <c r="I2563" s="166">
        <f t="shared" si="121"/>
        <v>49.19</v>
      </c>
      <c r="J2563">
        <f t="shared" si="122"/>
        <v>2025</v>
      </c>
    </row>
    <row r="2564" spans="1:10">
      <c r="A2564" t="s">
        <v>119</v>
      </c>
      <c r="B2564" t="s">
        <v>550</v>
      </c>
      <c r="C2564" t="s">
        <v>87</v>
      </c>
      <c r="D2564">
        <v>2105</v>
      </c>
      <c r="E2564" s="130">
        <v>1</v>
      </c>
      <c r="F2564" s="166">
        <v>9.7899999999999991</v>
      </c>
      <c r="G2564" s="162">
        <v>45658</v>
      </c>
      <c r="H2564" s="131">
        <f t="shared" si="120"/>
        <v>45658</v>
      </c>
      <c r="I2564" s="166">
        <f t="shared" si="121"/>
        <v>9.7899999999999991</v>
      </c>
      <c r="J2564">
        <f t="shared" si="122"/>
        <v>2025</v>
      </c>
    </row>
    <row r="2565" spans="1:10">
      <c r="A2565" t="s">
        <v>119</v>
      </c>
      <c r="B2565" t="s">
        <v>195</v>
      </c>
      <c r="C2565" t="s">
        <v>87</v>
      </c>
      <c r="D2565">
        <v>3630</v>
      </c>
      <c r="E2565" s="130">
        <v>6</v>
      </c>
      <c r="F2565" s="166">
        <v>4.4400000000000004</v>
      </c>
      <c r="G2565" s="162">
        <v>45658</v>
      </c>
      <c r="H2565" s="131">
        <f t="shared" si="120"/>
        <v>45658</v>
      </c>
      <c r="I2565" s="166">
        <f t="shared" si="121"/>
        <v>26.64</v>
      </c>
      <c r="J2565">
        <f t="shared" si="122"/>
        <v>2025</v>
      </c>
    </row>
    <row r="2566" spans="1:10">
      <c r="A2566" t="s">
        <v>119</v>
      </c>
      <c r="B2566" t="s">
        <v>484</v>
      </c>
      <c r="C2566" t="s">
        <v>87</v>
      </c>
      <c r="D2566">
        <v>6574</v>
      </c>
      <c r="E2566" s="130">
        <v>5</v>
      </c>
      <c r="F2566" s="166">
        <v>89.24</v>
      </c>
      <c r="G2566" s="162">
        <v>45658</v>
      </c>
      <c r="H2566" s="131">
        <f t="shared" si="120"/>
        <v>45658</v>
      </c>
      <c r="I2566" s="166">
        <f t="shared" si="121"/>
        <v>446.2</v>
      </c>
      <c r="J2566">
        <f t="shared" si="122"/>
        <v>2025</v>
      </c>
    </row>
    <row r="2567" spans="1:10">
      <c r="A2567" t="s">
        <v>119</v>
      </c>
      <c r="B2567" t="s">
        <v>1610</v>
      </c>
      <c r="C2567" t="s">
        <v>87</v>
      </c>
      <c r="D2567">
        <v>6652</v>
      </c>
      <c r="E2567" s="130">
        <v>1</v>
      </c>
      <c r="F2567" s="166">
        <v>5.71</v>
      </c>
      <c r="G2567" s="162">
        <v>45658</v>
      </c>
      <c r="H2567" s="131">
        <f t="shared" si="120"/>
        <v>45658</v>
      </c>
      <c r="I2567" s="166">
        <f t="shared" si="121"/>
        <v>5.71</v>
      </c>
      <c r="J2567">
        <f t="shared" si="122"/>
        <v>2025</v>
      </c>
    </row>
    <row r="2568" spans="1:10">
      <c r="A2568" t="s">
        <v>119</v>
      </c>
      <c r="B2568" t="s">
        <v>588</v>
      </c>
      <c r="C2568" t="s">
        <v>87</v>
      </c>
      <c r="D2568">
        <v>2114</v>
      </c>
      <c r="E2568" s="130">
        <v>0.5</v>
      </c>
      <c r="F2568" s="166">
        <v>40.5</v>
      </c>
      <c r="G2568" s="162">
        <v>45658</v>
      </c>
      <c r="H2568" s="131">
        <f t="shared" si="120"/>
        <v>45658</v>
      </c>
      <c r="I2568" s="166">
        <f t="shared" si="121"/>
        <v>20.25</v>
      </c>
      <c r="J2568">
        <f t="shared" si="122"/>
        <v>2025</v>
      </c>
    </row>
    <row r="2569" spans="1:10">
      <c r="A2569" t="s">
        <v>119</v>
      </c>
      <c r="B2569" t="s">
        <v>453</v>
      </c>
      <c r="C2569" t="s">
        <v>87</v>
      </c>
      <c r="D2569">
        <v>6601</v>
      </c>
      <c r="E2569" s="130">
        <v>1</v>
      </c>
      <c r="F2569" s="166">
        <v>12.28</v>
      </c>
      <c r="G2569" s="162">
        <v>45658</v>
      </c>
      <c r="H2569" s="131">
        <f t="shared" si="120"/>
        <v>45658</v>
      </c>
      <c r="I2569" s="166">
        <f t="shared" si="121"/>
        <v>12.28</v>
      </c>
      <c r="J2569">
        <f t="shared" si="122"/>
        <v>2025</v>
      </c>
    </row>
    <row r="2570" spans="1:10">
      <c r="A2570" t="s">
        <v>119</v>
      </c>
      <c r="B2570" t="s">
        <v>453</v>
      </c>
      <c r="C2570" t="s">
        <v>87</v>
      </c>
      <c r="D2570">
        <v>6601</v>
      </c>
      <c r="E2570" s="130">
        <v>1</v>
      </c>
      <c r="F2570" s="166">
        <v>12.28</v>
      </c>
      <c r="G2570" s="162">
        <v>45658</v>
      </c>
      <c r="H2570" s="131">
        <f t="shared" si="120"/>
        <v>45658</v>
      </c>
      <c r="I2570" s="166">
        <f t="shared" si="121"/>
        <v>12.28</v>
      </c>
      <c r="J2570">
        <f t="shared" si="122"/>
        <v>2025</v>
      </c>
    </row>
    <row r="2571" spans="1:10">
      <c r="A2571" t="s">
        <v>119</v>
      </c>
      <c r="B2571" t="s">
        <v>165</v>
      </c>
      <c r="C2571" t="s">
        <v>87</v>
      </c>
      <c r="D2571">
        <v>2090</v>
      </c>
      <c r="E2571" s="130">
        <v>1</v>
      </c>
      <c r="F2571" s="166">
        <v>11.44</v>
      </c>
      <c r="G2571" s="162">
        <v>45658</v>
      </c>
      <c r="H2571" s="131">
        <f t="shared" si="120"/>
        <v>45658</v>
      </c>
      <c r="I2571" s="166">
        <f t="shared" si="121"/>
        <v>11.44</v>
      </c>
      <c r="J2571">
        <f t="shared" si="122"/>
        <v>2025</v>
      </c>
    </row>
    <row r="2572" spans="1:10">
      <c r="A2572" t="s">
        <v>119</v>
      </c>
      <c r="B2572" t="s">
        <v>167</v>
      </c>
      <c r="C2572" t="s">
        <v>87</v>
      </c>
      <c r="D2572">
        <v>2106</v>
      </c>
      <c r="E2572" s="130">
        <v>1</v>
      </c>
      <c r="F2572" s="166">
        <v>34.31</v>
      </c>
      <c r="G2572" s="162">
        <v>45658</v>
      </c>
      <c r="H2572" s="131">
        <f t="shared" si="120"/>
        <v>45658</v>
      </c>
      <c r="I2572" s="166">
        <f t="shared" si="121"/>
        <v>34.31</v>
      </c>
      <c r="J2572">
        <f t="shared" si="122"/>
        <v>2025</v>
      </c>
    </row>
    <row r="2573" spans="1:10">
      <c r="A2573" t="s">
        <v>119</v>
      </c>
      <c r="B2573" t="s">
        <v>509</v>
      </c>
      <c r="C2573" t="s">
        <v>87</v>
      </c>
      <c r="D2573">
        <v>1047</v>
      </c>
      <c r="E2573" s="130">
        <v>1</v>
      </c>
      <c r="F2573" s="166">
        <v>9.19</v>
      </c>
      <c r="G2573" s="162">
        <v>45658</v>
      </c>
      <c r="H2573" s="131">
        <f t="shared" si="120"/>
        <v>45658</v>
      </c>
      <c r="I2573" s="166">
        <f t="shared" si="121"/>
        <v>9.19</v>
      </c>
      <c r="J2573">
        <f t="shared" si="122"/>
        <v>2025</v>
      </c>
    </row>
    <row r="2574" spans="1:10">
      <c r="A2574" t="s">
        <v>119</v>
      </c>
      <c r="B2574" t="s">
        <v>556</v>
      </c>
      <c r="C2574" t="s">
        <v>87</v>
      </c>
      <c r="D2574">
        <v>1063</v>
      </c>
      <c r="E2574" s="130">
        <v>1</v>
      </c>
      <c r="F2574" s="166">
        <v>13.78</v>
      </c>
      <c r="G2574" s="162">
        <v>45658</v>
      </c>
      <c r="H2574" s="131">
        <f t="shared" si="120"/>
        <v>45658</v>
      </c>
      <c r="I2574" s="166">
        <f t="shared" si="121"/>
        <v>13.78</v>
      </c>
      <c r="J2574">
        <f t="shared" si="122"/>
        <v>2025</v>
      </c>
    </row>
    <row r="2575" spans="1:10">
      <c r="A2575" t="s">
        <v>400</v>
      </c>
      <c r="B2575" t="s">
        <v>410</v>
      </c>
      <c r="C2575" t="s">
        <v>87</v>
      </c>
      <c r="D2575">
        <v>6554</v>
      </c>
      <c r="E2575" s="130">
        <v>66</v>
      </c>
      <c r="F2575" s="166">
        <v>4.5</v>
      </c>
      <c r="G2575" s="162">
        <v>45658</v>
      </c>
      <c r="H2575" s="131">
        <f t="shared" si="120"/>
        <v>45658</v>
      </c>
      <c r="I2575" s="166">
        <f t="shared" si="121"/>
        <v>297</v>
      </c>
      <c r="J2575">
        <f t="shared" si="122"/>
        <v>2025</v>
      </c>
    </row>
    <row r="2576" spans="1:10">
      <c r="A2576" t="s">
        <v>313</v>
      </c>
      <c r="B2576" t="s">
        <v>1260</v>
      </c>
      <c r="C2576" t="s">
        <v>87</v>
      </c>
      <c r="D2576">
        <v>1311</v>
      </c>
      <c r="E2576" s="130">
        <v>3</v>
      </c>
      <c r="F2576" s="166">
        <v>19.2</v>
      </c>
      <c r="G2576" s="162">
        <v>45658</v>
      </c>
      <c r="H2576" s="131">
        <f t="shared" si="120"/>
        <v>45658</v>
      </c>
      <c r="I2576" s="166">
        <f t="shared" si="121"/>
        <v>57.599999999999994</v>
      </c>
      <c r="J2576">
        <f t="shared" si="122"/>
        <v>2025</v>
      </c>
    </row>
    <row r="2577" spans="1:10">
      <c r="A2577" t="s">
        <v>381</v>
      </c>
      <c r="B2577" t="s">
        <v>998</v>
      </c>
      <c r="C2577" t="s">
        <v>87</v>
      </c>
      <c r="D2577">
        <v>6439</v>
      </c>
      <c r="E2577" s="130">
        <v>3</v>
      </c>
      <c r="F2577" s="166">
        <v>11.68</v>
      </c>
      <c r="G2577" s="162">
        <v>45658</v>
      </c>
      <c r="H2577" s="131">
        <f t="shared" si="120"/>
        <v>45658</v>
      </c>
      <c r="I2577" s="166">
        <f t="shared" si="121"/>
        <v>35.04</v>
      </c>
      <c r="J2577">
        <f t="shared" si="122"/>
        <v>2025</v>
      </c>
    </row>
    <row r="2578" spans="1:10">
      <c r="A2578" t="s">
        <v>383</v>
      </c>
      <c r="B2578" t="s">
        <v>850</v>
      </c>
      <c r="C2578" t="s">
        <v>87</v>
      </c>
      <c r="D2578">
        <v>6063</v>
      </c>
      <c r="E2578" s="130">
        <v>1</v>
      </c>
      <c r="F2578" s="166">
        <v>47</v>
      </c>
      <c r="G2578" s="162">
        <v>45658</v>
      </c>
      <c r="H2578" s="131">
        <f t="shared" si="120"/>
        <v>45658</v>
      </c>
      <c r="I2578" s="166">
        <f t="shared" si="121"/>
        <v>47</v>
      </c>
      <c r="J2578">
        <f t="shared" si="122"/>
        <v>2025</v>
      </c>
    </row>
    <row r="2579" spans="1:10">
      <c r="A2579" t="s">
        <v>393</v>
      </c>
      <c r="B2579" t="s">
        <v>925</v>
      </c>
      <c r="C2579" t="s">
        <v>87</v>
      </c>
      <c r="D2579">
        <v>6555</v>
      </c>
      <c r="E2579" s="130">
        <v>2</v>
      </c>
      <c r="F2579" s="166">
        <v>56.55</v>
      </c>
      <c r="G2579" s="162">
        <v>45658</v>
      </c>
      <c r="H2579" s="131">
        <f t="shared" si="120"/>
        <v>45658</v>
      </c>
      <c r="I2579" s="166">
        <f t="shared" si="121"/>
        <v>113.1</v>
      </c>
      <c r="J2579">
        <f t="shared" si="122"/>
        <v>2025</v>
      </c>
    </row>
    <row r="2580" spans="1:10">
      <c r="A2580" t="s">
        <v>313</v>
      </c>
      <c r="B2580" t="s">
        <v>1067</v>
      </c>
      <c r="C2580" t="s">
        <v>87</v>
      </c>
      <c r="D2580">
        <v>1129</v>
      </c>
      <c r="E2580" s="130">
        <v>2</v>
      </c>
      <c r="F2580" s="166">
        <v>6.07</v>
      </c>
      <c r="G2580" s="162">
        <v>45658</v>
      </c>
      <c r="H2580" s="131">
        <f t="shared" si="120"/>
        <v>45658</v>
      </c>
      <c r="I2580" s="166">
        <f t="shared" si="121"/>
        <v>12.14</v>
      </c>
      <c r="J2580">
        <f t="shared" si="122"/>
        <v>2025</v>
      </c>
    </row>
    <row r="2581" spans="1:10">
      <c r="A2581" t="s">
        <v>313</v>
      </c>
      <c r="B2581" t="s">
        <v>1255</v>
      </c>
      <c r="C2581" t="s">
        <v>87</v>
      </c>
      <c r="D2581">
        <v>1306</v>
      </c>
      <c r="E2581" s="130">
        <v>1</v>
      </c>
      <c r="F2581" s="166">
        <v>7.64</v>
      </c>
      <c r="G2581" s="162">
        <v>45658</v>
      </c>
      <c r="H2581" s="131">
        <f t="shared" si="120"/>
        <v>45658</v>
      </c>
      <c r="I2581" s="166">
        <f t="shared" si="121"/>
        <v>7.64</v>
      </c>
      <c r="J2581">
        <f t="shared" si="122"/>
        <v>2025</v>
      </c>
    </row>
    <row r="2582" spans="1:10">
      <c r="A2582" t="s">
        <v>313</v>
      </c>
      <c r="B2582" t="s">
        <v>1257</v>
      </c>
      <c r="C2582" t="s">
        <v>87</v>
      </c>
      <c r="D2582">
        <v>1308</v>
      </c>
      <c r="E2582" s="130">
        <v>6</v>
      </c>
      <c r="F2582" s="166">
        <v>2.98</v>
      </c>
      <c r="G2582" s="162">
        <v>45658</v>
      </c>
      <c r="H2582" s="131">
        <f t="shared" si="120"/>
        <v>45658</v>
      </c>
      <c r="I2582" s="166">
        <f t="shared" si="121"/>
        <v>17.88</v>
      </c>
      <c r="J2582">
        <f t="shared" si="122"/>
        <v>2025</v>
      </c>
    </row>
    <row r="2583" spans="1:10">
      <c r="A2583" t="s">
        <v>313</v>
      </c>
      <c r="B2583" t="s">
        <v>1202</v>
      </c>
      <c r="C2583" t="s">
        <v>87</v>
      </c>
      <c r="D2583">
        <v>2724</v>
      </c>
      <c r="E2583" s="130">
        <v>4</v>
      </c>
      <c r="F2583" s="166">
        <v>3.86</v>
      </c>
      <c r="G2583" s="162">
        <v>45658</v>
      </c>
      <c r="H2583" s="131">
        <f t="shared" si="120"/>
        <v>45658</v>
      </c>
      <c r="I2583" s="166">
        <f t="shared" si="121"/>
        <v>15.44</v>
      </c>
      <c r="J2583">
        <f t="shared" si="122"/>
        <v>2025</v>
      </c>
    </row>
    <row r="2584" spans="1:10">
      <c r="A2584" t="s">
        <v>119</v>
      </c>
      <c r="B2584" t="s">
        <v>576</v>
      </c>
      <c r="C2584" t="s">
        <v>87</v>
      </c>
      <c r="D2584">
        <v>6575</v>
      </c>
      <c r="E2584" s="130">
        <v>2</v>
      </c>
      <c r="F2584" s="166">
        <v>13.85</v>
      </c>
      <c r="G2584" s="162">
        <v>45658</v>
      </c>
      <c r="H2584" s="131">
        <f t="shared" si="120"/>
        <v>45658</v>
      </c>
      <c r="I2584" s="166">
        <f t="shared" si="121"/>
        <v>27.7</v>
      </c>
      <c r="J2584">
        <f t="shared" si="122"/>
        <v>2025</v>
      </c>
    </row>
    <row r="2585" spans="1:10">
      <c r="A2585" t="s">
        <v>313</v>
      </c>
      <c r="B2585" t="s">
        <v>1069</v>
      </c>
      <c r="C2585" t="s">
        <v>87</v>
      </c>
      <c r="D2585">
        <v>1131</v>
      </c>
      <c r="E2585" s="130">
        <v>2</v>
      </c>
      <c r="F2585" s="166">
        <v>2.35</v>
      </c>
      <c r="G2585" s="162">
        <v>45658</v>
      </c>
      <c r="H2585" s="131">
        <f t="shared" si="120"/>
        <v>45658</v>
      </c>
      <c r="I2585" s="166">
        <f t="shared" si="121"/>
        <v>4.7</v>
      </c>
      <c r="J2585">
        <f t="shared" si="122"/>
        <v>2025</v>
      </c>
    </row>
    <row r="2586" spans="1:10">
      <c r="A2586" t="s">
        <v>313</v>
      </c>
      <c r="B2586" t="s">
        <v>1070</v>
      </c>
      <c r="C2586" t="s">
        <v>87</v>
      </c>
      <c r="D2586">
        <v>1132</v>
      </c>
      <c r="E2586" s="130">
        <v>2.5</v>
      </c>
      <c r="F2586" s="166">
        <v>16.989999999999998</v>
      </c>
      <c r="G2586" s="162">
        <v>45658</v>
      </c>
      <c r="H2586" s="131">
        <f t="shared" si="120"/>
        <v>45658</v>
      </c>
      <c r="I2586" s="166">
        <f t="shared" si="121"/>
        <v>42.474999999999994</v>
      </c>
      <c r="J2586">
        <f t="shared" si="122"/>
        <v>2025</v>
      </c>
    </row>
    <row r="2587" spans="1:10">
      <c r="A2587" t="s">
        <v>388</v>
      </c>
      <c r="B2587" t="s">
        <v>429</v>
      </c>
      <c r="C2587" t="s">
        <v>87</v>
      </c>
      <c r="D2587">
        <v>6675</v>
      </c>
      <c r="E2587" s="130">
        <v>24</v>
      </c>
      <c r="F2587" s="166">
        <v>19.100000000000001</v>
      </c>
      <c r="G2587" s="162">
        <v>45658</v>
      </c>
      <c r="H2587" s="131">
        <f t="shared" si="120"/>
        <v>45658</v>
      </c>
      <c r="I2587" s="166">
        <f t="shared" si="121"/>
        <v>458.40000000000003</v>
      </c>
      <c r="J2587">
        <f t="shared" si="122"/>
        <v>2025</v>
      </c>
    </row>
    <row r="2588" spans="1:10">
      <c r="A2588" t="s">
        <v>388</v>
      </c>
      <c r="B2588" t="s">
        <v>433</v>
      </c>
      <c r="C2588" t="s">
        <v>87</v>
      </c>
      <c r="D2588">
        <v>6674</v>
      </c>
      <c r="E2588" s="130">
        <v>16</v>
      </c>
      <c r="F2588" s="166">
        <v>12.8</v>
      </c>
      <c r="G2588" s="162">
        <v>45658</v>
      </c>
      <c r="H2588" s="131">
        <f t="shared" si="120"/>
        <v>45658</v>
      </c>
      <c r="I2588" s="166">
        <f t="shared" si="121"/>
        <v>204.8</v>
      </c>
      <c r="J2588">
        <f t="shared" si="122"/>
        <v>2025</v>
      </c>
    </row>
    <row r="2589" spans="1:10">
      <c r="A2589" t="s">
        <v>388</v>
      </c>
      <c r="B2589" t="s">
        <v>430</v>
      </c>
      <c r="C2589" t="s">
        <v>87</v>
      </c>
      <c r="D2589">
        <v>6693</v>
      </c>
      <c r="E2589" s="130">
        <v>1.5</v>
      </c>
      <c r="F2589" s="166">
        <v>36</v>
      </c>
      <c r="G2589" s="162">
        <v>45658</v>
      </c>
      <c r="H2589" s="131">
        <f t="shared" si="120"/>
        <v>45658</v>
      </c>
      <c r="I2589" s="166">
        <f t="shared" si="121"/>
        <v>54</v>
      </c>
      <c r="J2589">
        <f t="shared" si="122"/>
        <v>2025</v>
      </c>
    </row>
    <row r="2590" spans="1:10">
      <c r="A2590" t="s">
        <v>388</v>
      </c>
      <c r="B2590" t="s">
        <v>431</v>
      </c>
      <c r="C2590" t="s">
        <v>87</v>
      </c>
      <c r="D2590">
        <v>6695</v>
      </c>
      <c r="E2590" s="130">
        <v>2</v>
      </c>
      <c r="F2590" s="166">
        <v>32.049999999999997</v>
      </c>
      <c r="G2590" s="162">
        <v>45658</v>
      </c>
      <c r="H2590" s="131">
        <f t="shared" si="120"/>
        <v>45658</v>
      </c>
      <c r="I2590" s="166">
        <f t="shared" si="121"/>
        <v>64.099999999999994</v>
      </c>
      <c r="J2590">
        <f t="shared" si="122"/>
        <v>2025</v>
      </c>
    </row>
    <row r="2591" spans="1:10">
      <c r="A2591" t="s">
        <v>388</v>
      </c>
      <c r="B2591" t="s">
        <v>442</v>
      </c>
      <c r="C2591" t="s">
        <v>87</v>
      </c>
      <c r="D2591">
        <v>6673</v>
      </c>
      <c r="E2591" s="130">
        <v>1</v>
      </c>
      <c r="F2591" s="166">
        <v>26.85</v>
      </c>
      <c r="G2591" s="162">
        <v>45658</v>
      </c>
      <c r="H2591" s="131">
        <f t="shared" si="120"/>
        <v>45658</v>
      </c>
      <c r="I2591" s="166">
        <f t="shared" si="121"/>
        <v>26.85</v>
      </c>
      <c r="J2591">
        <f t="shared" si="122"/>
        <v>2025</v>
      </c>
    </row>
    <row r="2592" spans="1:10">
      <c r="A2592" t="s">
        <v>388</v>
      </c>
      <c r="B2592" t="s">
        <v>441</v>
      </c>
      <c r="C2592" t="s">
        <v>87</v>
      </c>
      <c r="D2592">
        <v>6681</v>
      </c>
      <c r="E2592" s="130">
        <v>1</v>
      </c>
      <c r="F2592" s="166">
        <v>9.9</v>
      </c>
      <c r="G2592" s="162">
        <v>45658</v>
      </c>
      <c r="H2592" s="131">
        <f t="shared" si="120"/>
        <v>45658</v>
      </c>
      <c r="I2592" s="166">
        <f t="shared" si="121"/>
        <v>9.9</v>
      </c>
      <c r="J2592">
        <f t="shared" si="122"/>
        <v>2025</v>
      </c>
    </row>
    <row r="2593" spans="1:10">
      <c r="A2593" t="s">
        <v>388</v>
      </c>
      <c r="B2593" t="s">
        <v>443</v>
      </c>
      <c r="C2593" t="s">
        <v>87</v>
      </c>
      <c r="D2593">
        <v>6680</v>
      </c>
      <c r="E2593" s="130">
        <v>2</v>
      </c>
      <c r="F2593" s="166">
        <v>16.399999999999999</v>
      </c>
      <c r="G2593" s="162">
        <v>45658</v>
      </c>
      <c r="H2593" s="131">
        <f t="shared" si="120"/>
        <v>45658</v>
      </c>
      <c r="I2593" s="166">
        <f t="shared" si="121"/>
        <v>32.799999999999997</v>
      </c>
      <c r="J2593">
        <f t="shared" si="122"/>
        <v>2025</v>
      </c>
    </row>
    <row r="2594" spans="1:10">
      <c r="A2594" t="s">
        <v>388</v>
      </c>
      <c r="B2594" t="s">
        <v>434</v>
      </c>
      <c r="C2594" t="s">
        <v>87</v>
      </c>
      <c r="D2594">
        <v>6682</v>
      </c>
      <c r="E2594" s="130">
        <v>1</v>
      </c>
      <c r="F2594" s="166">
        <v>14.9</v>
      </c>
      <c r="G2594" s="162">
        <v>45658</v>
      </c>
      <c r="H2594" s="131">
        <f t="shared" si="120"/>
        <v>45658</v>
      </c>
      <c r="I2594" s="166">
        <f t="shared" si="121"/>
        <v>14.9</v>
      </c>
      <c r="J2594">
        <f t="shared" si="122"/>
        <v>2025</v>
      </c>
    </row>
    <row r="2595" spans="1:10">
      <c r="A2595" t="s">
        <v>388</v>
      </c>
      <c r="B2595" t="s">
        <v>450</v>
      </c>
      <c r="C2595" t="s">
        <v>87</v>
      </c>
      <c r="D2595">
        <v>6688</v>
      </c>
      <c r="E2595" s="130">
        <v>1</v>
      </c>
      <c r="F2595" s="166">
        <v>11.75</v>
      </c>
      <c r="G2595" s="162">
        <v>45658</v>
      </c>
      <c r="H2595" s="131">
        <f t="shared" si="120"/>
        <v>45658</v>
      </c>
      <c r="I2595" s="166">
        <f t="shared" si="121"/>
        <v>11.75</v>
      </c>
      <c r="J2595">
        <f t="shared" si="122"/>
        <v>2025</v>
      </c>
    </row>
    <row r="2596" spans="1:10">
      <c r="A2596" t="s">
        <v>388</v>
      </c>
      <c r="B2596" t="s">
        <v>445</v>
      </c>
      <c r="C2596" t="s">
        <v>87</v>
      </c>
      <c r="D2596">
        <v>6685</v>
      </c>
      <c r="E2596" s="130">
        <v>2</v>
      </c>
      <c r="F2596" s="166">
        <v>11.75</v>
      </c>
      <c r="G2596" s="162">
        <v>45658</v>
      </c>
      <c r="H2596" s="131">
        <f t="shared" si="120"/>
        <v>45658</v>
      </c>
      <c r="I2596" s="166">
        <f t="shared" si="121"/>
        <v>23.5</v>
      </c>
      <c r="J2596">
        <f t="shared" si="122"/>
        <v>2025</v>
      </c>
    </row>
    <row r="2597" spans="1:10">
      <c r="A2597" t="s">
        <v>388</v>
      </c>
      <c r="B2597" t="s">
        <v>448</v>
      </c>
      <c r="C2597" t="s">
        <v>87</v>
      </c>
      <c r="D2597">
        <v>6687</v>
      </c>
      <c r="E2597" s="130">
        <v>2</v>
      </c>
      <c r="F2597" s="166">
        <v>11.75</v>
      </c>
      <c r="G2597" s="162">
        <v>45658</v>
      </c>
      <c r="H2597" s="131">
        <f t="shared" si="120"/>
        <v>45658</v>
      </c>
      <c r="I2597" s="166">
        <f t="shared" si="121"/>
        <v>23.5</v>
      </c>
      <c r="J2597">
        <f t="shared" si="122"/>
        <v>2025</v>
      </c>
    </row>
    <row r="2598" spans="1:10">
      <c r="A2598" t="s">
        <v>388</v>
      </c>
      <c r="B2598" t="s">
        <v>444</v>
      </c>
      <c r="C2598" t="s">
        <v>87</v>
      </c>
      <c r="D2598">
        <v>6684</v>
      </c>
      <c r="E2598" s="130">
        <v>1</v>
      </c>
      <c r="F2598" s="166">
        <v>13.9</v>
      </c>
      <c r="G2598" s="162">
        <v>45658</v>
      </c>
      <c r="H2598" s="131">
        <f t="shared" si="120"/>
        <v>45658</v>
      </c>
      <c r="I2598" s="166">
        <f t="shared" si="121"/>
        <v>13.9</v>
      </c>
      <c r="J2598">
        <f t="shared" si="122"/>
        <v>2025</v>
      </c>
    </row>
    <row r="2599" spans="1:10">
      <c r="A2599" t="s">
        <v>388</v>
      </c>
      <c r="B2599" t="s">
        <v>449</v>
      </c>
      <c r="C2599" t="s">
        <v>87</v>
      </c>
      <c r="D2599">
        <v>6689</v>
      </c>
      <c r="E2599" s="130">
        <v>2</v>
      </c>
      <c r="F2599" s="166">
        <v>11.75</v>
      </c>
      <c r="G2599" s="162">
        <v>45658</v>
      </c>
      <c r="H2599" s="131">
        <f t="shared" si="120"/>
        <v>45658</v>
      </c>
      <c r="I2599" s="166">
        <f t="shared" si="121"/>
        <v>23.5</v>
      </c>
      <c r="J2599">
        <f t="shared" si="122"/>
        <v>2025</v>
      </c>
    </row>
    <row r="2600" spans="1:10">
      <c r="A2600" t="s">
        <v>388</v>
      </c>
      <c r="B2600" t="s">
        <v>436</v>
      </c>
      <c r="C2600" t="s">
        <v>87</v>
      </c>
      <c r="D2600">
        <v>6678</v>
      </c>
      <c r="E2600" s="130">
        <v>3</v>
      </c>
      <c r="F2600" s="166">
        <v>13.9</v>
      </c>
      <c r="G2600" s="162">
        <v>45658</v>
      </c>
      <c r="H2600" s="131">
        <f t="shared" si="120"/>
        <v>45658</v>
      </c>
      <c r="I2600" s="166">
        <f t="shared" si="121"/>
        <v>41.7</v>
      </c>
      <c r="J2600">
        <f t="shared" si="122"/>
        <v>2025</v>
      </c>
    </row>
    <row r="2601" spans="1:10">
      <c r="A2601" t="s">
        <v>388</v>
      </c>
      <c r="B2601" t="s">
        <v>434</v>
      </c>
      <c r="C2601" t="s">
        <v>87</v>
      </c>
      <c r="D2601">
        <v>6682</v>
      </c>
      <c r="E2601" s="130">
        <v>1</v>
      </c>
      <c r="F2601" s="166">
        <v>14.9</v>
      </c>
      <c r="G2601" s="162">
        <v>45658</v>
      </c>
      <c r="H2601" s="131">
        <f t="shared" si="120"/>
        <v>45658</v>
      </c>
      <c r="I2601" s="166">
        <f t="shared" si="121"/>
        <v>14.9</v>
      </c>
      <c r="J2601">
        <f t="shared" si="122"/>
        <v>2025</v>
      </c>
    </row>
    <row r="2602" spans="1:10">
      <c r="A2602" t="s">
        <v>388</v>
      </c>
      <c r="B2602" t="s">
        <v>435</v>
      </c>
      <c r="C2602" t="s">
        <v>87</v>
      </c>
      <c r="D2602">
        <v>6677</v>
      </c>
      <c r="E2602" s="130">
        <v>3</v>
      </c>
      <c r="F2602" s="166">
        <v>12.75</v>
      </c>
      <c r="G2602" s="162">
        <v>45658</v>
      </c>
      <c r="H2602" s="131">
        <f t="shared" si="120"/>
        <v>45658</v>
      </c>
      <c r="I2602" s="166">
        <f t="shared" si="121"/>
        <v>38.25</v>
      </c>
      <c r="J2602">
        <f t="shared" si="122"/>
        <v>2025</v>
      </c>
    </row>
    <row r="2603" spans="1:10">
      <c r="A2603" t="s">
        <v>388</v>
      </c>
      <c r="B2603" t="s">
        <v>437</v>
      </c>
      <c r="C2603" t="s">
        <v>87</v>
      </c>
      <c r="D2603">
        <v>6679</v>
      </c>
      <c r="E2603" s="130">
        <v>3</v>
      </c>
      <c r="F2603" s="166">
        <v>12.75</v>
      </c>
      <c r="G2603" s="162">
        <v>45658</v>
      </c>
      <c r="H2603" s="131">
        <f t="shared" si="120"/>
        <v>45658</v>
      </c>
      <c r="I2603" s="166">
        <f t="shared" si="121"/>
        <v>38.25</v>
      </c>
      <c r="J2603">
        <f t="shared" si="122"/>
        <v>2025</v>
      </c>
    </row>
    <row r="2604" spans="1:10">
      <c r="A2604" t="s">
        <v>388</v>
      </c>
      <c r="B2604" t="s">
        <v>447</v>
      </c>
      <c r="C2604" t="s">
        <v>87</v>
      </c>
      <c r="D2604">
        <v>6676</v>
      </c>
      <c r="E2604" s="130">
        <v>3</v>
      </c>
      <c r="F2604" s="166">
        <v>11.75</v>
      </c>
      <c r="G2604" s="162">
        <v>45658</v>
      </c>
      <c r="H2604" s="131">
        <f t="shared" si="120"/>
        <v>45658</v>
      </c>
      <c r="I2604" s="166">
        <f t="shared" si="121"/>
        <v>35.25</v>
      </c>
      <c r="J2604">
        <f t="shared" si="122"/>
        <v>2025</v>
      </c>
    </row>
    <row r="2605" spans="1:10">
      <c r="A2605" t="s">
        <v>388</v>
      </c>
      <c r="B2605" t="s">
        <v>451</v>
      </c>
      <c r="C2605" t="s">
        <v>87</v>
      </c>
      <c r="D2605">
        <v>6690</v>
      </c>
      <c r="E2605" s="130">
        <v>3</v>
      </c>
      <c r="F2605" s="166">
        <v>11.75</v>
      </c>
      <c r="G2605" s="162">
        <v>45658</v>
      </c>
      <c r="H2605" s="131">
        <f t="shared" si="120"/>
        <v>45658</v>
      </c>
      <c r="I2605" s="166">
        <f t="shared" si="121"/>
        <v>35.25</v>
      </c>
      <c r="J2605">
        <f t="shared" si="122"/>
        <v>2025</v>
      </c>
    </row>
    <row r="2606" spans="1:10">
      <c r="A2606" t="s">
        <v>388</v>
      </c>
      <c r="B2606" t="s">
        <v>440</v>
      </c>
      <c r="C2606" t="s">
        <v>87</v>
      </c>
      <c r="D2606">
        <v>6683</v>
      </c>
      <c r="E2606" s="130">
        <v>1</v>
      </c>
      <c r="F2606" s="166">
        <v>11.75</v>
      </c>
      <c r="G2606" s="162">
        <v>45658</v>
      </c>
      <c r="H2606" s="131">
        <f t="shared" si="120"/>
        <v>45658</v>
      </c>
      <c r="I2606" s="166">
        <f t="shared" si="121"/>
        <v>11.75</v>
      </c>
      <c r="J2606">
        <f t="shared" si="122"/>
        <v>2025</v>
      </c>
    </row>
    <row r="2607" spans="1:10">
      <c r="A2607" t="s">
        <v>388</v>
      </c>
      <c r="B2607" t="s">
        <v>446</v>
      </c>
      <c r="C2607" t="s">
        <v>87</v>
      </c>
      <c r="D2607">
        <v>6686</v>
      </c>
      <c r="E2607" s="130">
        <v>1</v>
      </c>
      <c r="F2607" s="166">
        <v>11.75</v>
      </c>
      <c r="G2607" s="162">
        <v>45658</v>
      </c>
      <c r="H2607" s="131">
        <f t="shared" si="120"/>
        <v>45658</v>
      </c>
      <c r="I2607" s="166">
        <f t="shared" si="121"/>
        <v>11.75</v>
      </c>
      <c r="J2607">
        <f t="shared" si="122"/>
        <v>2025</v>
      </c>
    </row>
    <row r="2608" spans="1:10">
      <c r="A2608" t="s">
        <v>120</v>
      </c>
      <c r="B2608" t="s">
        <v>1412</v>
      </c>
      <c r="C2608" t="s">
        <v>87</v>
      </c>
      <c r="D2608">
        <v>1882</v>
      </c>
      <c r="E2608" s="130">
        <v>1</v>
      </c>
      <c r="F2608" s="166">
        <v>10.78</v>
      </c>
      <c r="G2608" s="162">
        <v>45658</v>
      </c>
      <c r="H2608" s="131">
        <f t="shared" si="120"/>
        <v>45658</v>
      </c>
      <c r="I2608" s="166">
        <f t="shared" si="121"/>
        <v>10.78</v>
      </c>
      <c r="J2608">
        <f t="shared" si="122"/>
        <v>2025</v>
      </c>
    </row>
    <row r="2609" spans="1:10">
      <c r="A2609" t="s">
        <v>120</v>
      </c>
      <c r="B2609" t="s">
        <v>344</v>
      </c>
      <c r="C2609" t="s">
        <v>87</v>
      </c>
      <c r="D2609">
        <v>2184</v>
      </c>
      <c r="E2609" s="130">
        <v>1</v>
      </c>
      <c r="F2609" s="166">
        <v>28.69</v>
      </c>
      <c r="G2609" s="162">
        <v>45658</v>
      </c>
      <c r="H2609" s="131">
        <f t="shared" si="120"/>
        <v>45658</v>
      </c>
      <c r="I2609" s="166">
        <f t="shared" si="121"/>
        <v>28.69</v>
      </c>
      <c r="J2609">
        <f t="shared" si="122"/>
        <v>2025</v>
      </c>
    </row>
    <row r="2610" spans="1:10">
      <c r="A2610" t="s">
        <v>120</v>
      </c>
      <c r="B2610" t="s">
        <v>346</v>
      </c>
      <c r="C2610" t="s">
        <v>87</v>
      </c>
      <c r="D2610">
        <v>2180</v>
      </c>
      <c r="E2610" s="130">
        <v>0.5</v>
      </c>
      <c r="F2610" s="166">
        <v>28.69</v>
      </c>
      <c r="G2610" s="162">
        <v>45658</v>
      </c>
      <c r="H2610" s="131">
        <f t="shared" si="120"/>
        <v>45658</v>
      </c>
      <c r="I2610" s="166">
        <f t="shared" si="121"/>
        <v>14.345000000000001</v>
      </c>
      <c r="J2610">
        <f t="shared" si="122"/>
        <v>2025</v>
      </c>
    </row>
    <row r="2611" spans="1:10">
      <c r="A2611" t="s">
        <v>120</v>
      </c>
      <c r="B2611" t="s">
        <v>1417</v>
      </c>
      <c r="C2611" t="s">
        <v>87</v>
      </c>
      <c r="D2611">
        <v>1886</v>
      </c>
      <c r="E2611" s="130">
        <v>15</v>
      </c>
      <c r="F2611" s="166">
        <v>10.51</v>
      </c>
      <c r="G2611" s="162">
        <v>45658</v>
      </c>
      <c r="H2611" s="131">
        <f t="shared" si="120"/>
        <v>45658</v>
      </c>
      <c r="I2611" s="166">
        <f t="shared" si="121"/>
        <v>157.65</v>
      </c>
      <c r="J2611">
        <f t="shared" si="122"/>
        <v>2025</v>
      </c>
    </row>
    <row r="2612" spans="1:10">
      <c r="A2612" t="s">
        <v>119</v>
      </c>
      <c r="B2612" t="s">
        <v>563</v>
      </c>
      <c r="C2612" t="s">
        <v>87</v>
      </c>
      <c r="D2612">
        <v>1345</v>
      </c>
      <c r="E2612" s="130">
        <v>1.5</v>
      </c>
      <c r="F2612" s="166">
        <v>67.42</v>
      </c>
      <c r="G2612" s="162">
        <v>45658</v>
      </c>
      <c r="H2612" s="131">
        <f t="shared" si="120"/>
        <v>45658</v>
      </c>
      <c r="I2612" s="166">
        <f t="shared" si="121"/>
        <v>101.13</v>
      </c>
      <c r="J2612">
        <f t="shared" si="122"/>
        <v>2025</v>
      </c>
    </row>
    <row r="2613" spans="1:10">
      <c r="A2613" t="s">
        <v>119</v>
      </c>
      <c r="B2613" t="s">
        <v>574</v>
      </c>
      <c r="C2613" t="s">
        <v>87</v>
      </c>
      <c r="D2613">
        <v>1351</v>
      </c>
      <c r="E2613" s="130">
        <v>1.5</v>
      </c>
      <c r="F2613" s="166">
        <v>75.63</v>
      </c>
      <c r="G2613" s="162">
        <v>45658</v>
      </c>
      <c r="H2613" s="131">
        <f t="shared" si="120"/>
        <v>45658</v>
      </c>
      <c r="I2613" s="166">
        <f t="shared" si="121"/>
        <v>113.44499999999999</v>
      </c>
      <c r="J2613">
        <f t="shared" si="122"/>
        <v>2025</v>
      </c>
    </row>
    <row r="2614" spans="1:10">
      <c r="A2614" t="s">
        <v>119</v>
      </c>
      <c r="B2614" t="s">
        <v>553</v>
      </c>
      <c r="C2614" t="s">
        <v>87</v>
      </c>
      <c r="D2614">
        <v>1342</v>
      </c>
      <c r="E2614" s="130">
        <v>1.5</v>
      </c>
      <c r="F2614" s="166">
        <v>69.81</v>
      </c>
      <c r="G2614" s="162">
        <v>45658</v>
      </c>
      <c r="H2614" s="131">
        <f t="shared" si="120"/>
        <v>45658</v>
      </c>
      <c r="I2614" s="166">
        <f t="shared" si="121"/>
        <v>104.715</v>
      </c>
      <c r="J2614">
        <f t="shared" si="122"/>
        <v>2025</v>
      </c>
    </row>
    <row r="2615" spans="1:10">
      <c r="A2615" t="s">
        <v>268</v>
      </c>
      <c r="B2615" t="s">
        <v>997</v>
      </c>
      <c r="C2615" t="s">
        <v>87</v>
      </c>
      <c r="D2615">
        <v>6637</v>
      </c>
      <c r="E2615" s="130">
        <v>29</v>
      </c>
      <c r="F2615" s="166">
        <v>7.48</v>
      </c>
      <c r="G2615" s="162">
        <v>45658</v>
      </c>
      <c r="H2615" s="131">
        <f t="shared" si="120"/>
        <v>45658</v>
      </c>
      <c r="I2615" s="166">
        <f t="shared" si="121"/>
        <v>216.92000000000002</v>
      </c>
      <c r="J2615">
        <f t="shared" si="122"/>
        <v>2025</v>
      </c>
    </row>
    <row r="2616" spans="1:10">
      <c r="A2616" t="s">
        <v>268</v>
      </c>
      <c r="B2616" t="s">
        <v>996</v>
      </c>
      <c r="C2616" t="s">
        <v>87</v>
      </c>
      <c r="D2616">
        <v>6636</v>
      </c>
      <c r="E2616" s="130">
        <v>20</v>
      </c>
      <c r="F2616" s="166">
        <v>7.48</v>
      </c>
      <c r="G2616" s="162">
        <v>45658</v>
      </c>
      <c r="H2616" s="131">
        <f t="shared" si="120"/>
        <v>45658</v>
      </c>
      <c r="I2616" s="166">
        <f t="shared" si="121"/>
        <v>149.60000000000002</v>
      </c>
      <c r="J2616">
        <f t="shared" si="122"/>
        <v>2025</v>
      </c>
    </row>
    <row r="2617" spans="1:10">
      <c r="A2617" t="s">
        <v>268</v>
      </c>
      <c r="B2617" t="s">
        <v>995</v>
      </c>
      <c r="C2617" t="s">
        <v>87</v>
      </c>
      <c r="D2617">
        <v>6632</v>
      </c>
      <c r="E2617" s="130">
        <v>6</v>
      </c>
      <c r="F2617" s="166">
        <v>10.11</v>
      </c>
      <c r="G2617" s="162">
        <v>45658</v>
      </c>
      <c r="H2617" s="131">
        <f t="shared" si="120"/>
        <v>45658</v>
      </c>
      <c r="I2617" s="166">
        <f t="shared" si="121"/>
        <v>60.66</v>
      </c>
      <c r="J2617">
        <f t="shared" si="122"/>
        <v>2025</v>
      </c>
    </row>
    <row r="2618" spans="1:10">
      <c r="A2618" t="s">
        <v>268</v>
      </c>
      <c r="B2618" t="s">
        <v>991</v>
      </c>
      <c r="C2618" t="s">
        <v>87</v>
      </c>
      <c r="D2618">
        <v>6633</v>
      </c>
      <c r="E2618" s="130">
        <v>6</v>
      </c>
      <c r="F2618" s="166">
        <v>7.86</v>
      </c>
      <c r="G2618" s="162">
        <v>45658</v>
      </c>
      <c r="H2618" s="131">
        <f t="shared" si="120"/>
        <v>45658</v>
      </c>
      <c r="I2618" s="166">
        <f t="shared" si="121"/>
        <v>47.160000000000004</v>
      </c>
      <c r="J2618">
        <f t="shared" si="122"/>
        <v>2025</v>
      </c>
    </row>
    <row r="2619" spans="1:10">
      <c r="A2619" t="s">
        <v>119</v>
      </c>
      <c r="B2619" t="s">
        <v>181</v>
      </c>
      <c r="C2619" t="s">
        <v>87</v>
      </c>
      <c r="D2619">
        <v>2101</v>
      </c>
      <c r="E2619" s="130">
        <v>5</v>
      </c>
      <c r="F2619" s="166">
        <v>27.36</v>
      </c>
      <c r="G2619" s="162">
        <v>45658</v>
      </c>
      <c r="H2619" s="131">
        <f t="shared" si="120"/>
        <v>45658</v>
      </c>
      <c r="I2619" s="166">
        <f t="shared" si="121"/>
        <v>136.80000000000001</v>
      </c>
      <c r="J2619">
        <f t="shared" si="122"/>
        <v>2025</v>
      </c>
    </row>
    <row r="2620" spans="1:10">
      <c r="A2620" t="s">
        <v>119</v>
      </c>
      <c r="B2620" t="s">
        <v>569</v>
      </c>
      <c r="C2620" t="s">
        <v>87</v>
      </c>
      <c r="D2620">
        <v>6643</v>
      </c>
      <c r="E2620" s="130">
        <v>1.2</v>
      </c>
      <c r="F2620" s="166">
        <v>36.700000000000003</v>
      </c>
      <c r="G2620" s="162">
        <v>45658</v>
      </c>
      <c r="H2620" s="131">
        <f t="shared" si="120"/>
        <v>45658</v>
      </c>
      <c r="I2620" s="166">
        <f t="shared" si="121"/>
        <v>44.04</v>
      </c>
      <c r="J2620">
        <f t="shared" si="122"/>
        <v>2025</v>
      </c>
    </row>
    <row r="2621" spans="1:10">
      <c r="A2621" t="s">
        <v>119</v>
      </c>
      <c r="B2621" t="s">
        <v>488</v>
      </c>
      <c r="C2621" t="s">
        <v>87</v>
      </c>
      <c r="D2621">
        <v>2186</v>
      </c>
      <c r="E2621" s="130">
        <v>1.5</v>
      </c>
      <c r="F2621" s="166">
        <v>3.47</v>
      </c>
      <c r="G2621" s="162">
        <v>45658</v>
      </c>
      <c r="H2621" s="131">
        <f t="shared" si="120"/>
        <v>45658</v>
      </c>
      <c r="I2621" s="166">
        <f t="shared" si="121"/>
        <v>5.2050000000000001</v>
      </c>
      <c r="J2621">
        <f t="shared" si="122"/>
        <v>2025</v>
      </c>
    </row>
    <row r="2622" spans="1:10">
      <c r="A2622" t="s">
        <v>119</v>
      </c>
      <c r="B2622" t="s">
        <v>131</v>
      </c>
      <c r="C2622" t="s">
        <v>87</v>
      </c>
      <c r="D2622">
        <v>1330</v>
      </c>
      <c r="E2622" s="130">
        <v>1.5</v>
      </c>
      <c r="F2622" s="166">
        <v>2.88</v>
      </c>
      <c r="G2622" s="162">
        <v>45658</v>
      </c>
      <c r="H2622" s="131">
        <f t="shared" si="120"/>
        <v>45658</v>
      </c>
      <c r="I2622" s="166">
        <f t="shared" si="121"/>
        <v>4.32</v>
      </c>
      <c r="J2622">
        <f t="shared" si="122"/>
        <v>2025</v>
      </c>
    </row>
    <row r="2623" spans="1:10">
      <c r="A2623" t="s">
        <v>119</v>
      </c>
      <c r="B2623" t="s">
        <v>500</v>
      </c>
      <c r="C2623" t="s">
        <v>87</v>
      </c>
      <c r="D2623">
        <v>1334</v>
      </c>
      <c r="E2623" s="130">
        <v>0.62</v>
      </c>
      <c r="F2623" s="166">
        <v>39.06</v>
      </c>
      <c r="G2623" s="162">
        <v>45658</v>
      </c>
      <c r="H2623" s="131">
        <f t="shared" si="120"/>
        <v>45658</v>
      </c>
      <c r="I2623" s="166">
        <f t="shared" si="121"/>
        <v>24.217200000000002</v>
      </c>
      <c r="J2623">
        <f t="shared" si="122"/>
        <v>2025</v>
      </c>
    </row>
    <row r="2624" spans="1:10">
      <c r="A2624" t="s">
        <v>119</v>
      </c>
      <c r="B2624" t="s">
        <v>631</v>
      </c>
      <c r="C2624" t="s">
        <v>87</v>
      </c>
      <c r="D2624">
        <v>1368</v>
      </c>
      <c r="E2624" s="130">
        <v>0.5</v>
      </c>
      <c r="F2624" s="166">
        <v>50.75</v>
      </c>
      <c r="G2624" s="162">
        <v>45658</v>
      </c>
      <c r="H2624" s="131">
        <f t="shared" si="120"/>
        <v>45658</v>
      </c>
      <c r="I2624" s="166">
        <f t="shared" si="121"/>
        <v>25.375</v>
      </c>
      <c r="J2624">
        <f t="shared" si="122"/>
        <v>2025</v>
      </c>
    </row>
    <row r="2625" spans="1:10">
      <c r="A2625" t="s">
        <v>119</v>
      </c>
      <c r="B2625" t="s">
        <v>580</v>
      </c>
      <c r="C2625" t="s">
        <v>87</v>
      </c>
      <c r="D2625">
        <v>1359</v>
      </c>
      <c r="E2625" s="130">
        <v>1</v>
      </c>
      <c r="F2625" s="166">
        <v>44.18</v>
      </c>
      <c r="G2625" s="162">
        <v>45658</v>
      </c>
      <c r="H2625" s="131">
        <f t="shared" si="120"/>
        <v>45658</v>
      </c>
      <c r="I2625" s="166">
        <f t="shared" si="121"/>
        <v>44.18</v>
      </c>
      <c r="J2625">
        <f t="shared" si="122"/>
        <v>2025</v>
      </c>
    </row>
    <row r="2626" spans="1:10">
      <c r="A2626" t="s">
        <v>389</v>
      </c>
      <c r="B2626" t="s">
        <v>1337</v>
      </c>
      <c r="C2626" t="s">
        <v>87</v>
      </c>
      <c r="D2626">
        <v>6080</v>
      </c>
      <c r="E2626" s="130">
        <v>5</v>
      </c>
      <c r="F2626" s="166">
        <v>25.35</v>
      </c>
      <c r="G2626" s="162">
        <v>45658</v>
      </c>
      <c r="H2626" s="131">
        <f t="shared" ref="H2626:H2689" si="123">DATE(YEAR(G2626),MONTH(G2626),1)</f>
        <v>45658</v>
      </c>
      <c r="I2626" s="166">
        <f t="shared" ref="I2626:I2689" si="124">E2626*F2626</f>
        <v>126.75</v>
      </c>
      <c r="J2626">
        <f t="shared" ref="J2626:J2689" si="125">YEAR(G2626)</f>
        <v>2025</v>
      </c>
    </row>
    <row r="2627" spans="1:10">
      <c r="A2627" t="s">
        <v>389</v>
      </c>
      <c r="B2627" t="s">
        <v>1338</v>
      </c>
      <c r="C2627" t="s">
        <v>87</v>
      </c>
      <c r="D2627">
        <v>6081</v>
      </c>
      <c r="E2627" s="130">
        <v>3</v>
      </c>
      <c r="F2627" s="166">
        <v>18.86</v>
      </c>
      <c r="G2627" s="162">
        <v>45658</v>
      </c>
      <c r="H2627" s="131">
        <f t="shared" si="123"/>
        <v>45658</v>
      </c>
      <c r="I2627" s="166">
        <f t="shared" si="124"/>
        <v>56.58</v>
      </c>
      <c r="J2627">
        <f t="shared" si="125"/>
        <v>2025</v>
      </c>
    </row>
    <row r="2628" spans="1:10">
      <c r="A2628" t="s">
        <v>389</v>
      </c>
      <c r="B2628" t="s">
        <v>1339</v>
      </c>
      <c r="C2628" t="s">
        <v>87</v>
      </c>
      <c r="D2628">
        <v>6079</v>
      </c>
      <c r="E2628" s="130">
        <v>3</v>
      </c>
      <c r="F2628" s="166">
        <v>24.88</v>
      </c>
      <c r="G2628" s="162">
        <v>45658</v>
      </c>
      <c r="H2628" s="131">
        <f t="shared" si="123"/>
        <v>45658</v>
      </c>
      <c r="I2628" s="166">
        <f t="shared" si="124"/>
        <v>74.64</v>
      </c>
      <c r="J2628">
        <f t="shared" si="125"/>
        <v>2025</v>
      </c>
    </row>
    <row r="2629" spans="1:10">
      <c r="A2629" t="s">
        <v>118</v>
      </c>
      <c r="B2629" t="s">
        <v>941</v>
      </c>
      <c r="C2629" t="s">
        <v>87</v>
      </c>
      <c r="D2629">
        <v>1604</v>
      </c>
      <c r="E2629" s="130">
        <v>1</v>
      </c>
      <c r="F2629" s="166">
        <v>38.11</v>
      </c>
      <c r="G2629" s="162">
        <v>45658</v>
      </c>
      <c r="H2629" s="131">
        <f t="shared" si="123"/>
        <v>45658</v>
      </c>
      <c r="I2629" s="166">
        <f t="shared" si="124"/>
        <v>38.11</v>
      </c>
      <c r="J2629">
        <f t="shared" si="125"/>
        <v>2025</v>
      </c>
    </row>
    <row r="2630" spans="1:10">
      <c r="A2630" t="s">
        <v>118</v>
      </c>
      <c r="B2630" t="s">
        <v>258</v>
      </c>
      <c r="C2630" t="s">
        <v>87</v>
      </c>
      <c r="D2630">
        <v>1633</v>
      </c>
      <c r="E2630" s="130">
        <v>1</v>
      </c>
      <c r="F2630" s="166">
        <v>24.32</v>
      </c>
      <c r="G2630" s="162">
        <v>45658</v>
      </c>
      <c r="H2630" s="131">
        <f t="shared" si="123"/>
        <v>45658</v>
      </c>
      <c r="I2630" s="166">
        <f t="shared" si="124"/>
        <v>24.32</v>
      </c>
      <c r="J2630">
        <f t="shared" si="125"/>
        <v>2025</v>
      </c>
    </row>
    <row r="2631" spans="1:10">
      <c r="A2631" t="s">
        <v>118</v>
      </c>
      <c r="B2631" t="s">
        <v>242</v>
      </c>
      <c r="C2631" t="s">
        <v>87</v>
      </c>
      <c r="D2631">
        <v>2974</v>
      </c>
      <c r="E2631" s="130">
        <v>0.25</v>
      </c>
      <c r="F2631" s="166">
        <v>45.6</v>
      </c>
      <c r="G2631" s="162">
        <v>45658</v>
      </c>
      <c r="H2631" s="131">
        <f t="shared" si="123"/>
        <v>45658</v>
      </c>
      <c r="I2631" s="166">
        <f t="shared" si="124"/>
        <v>11.4</v>
      </c>
      <c r="J2631">
        <f t="shared" si="125"/>
        <v>2025</v>
      </c>
    </row>
    <row r="2632" spans="1:10">
      <c r="A2632" t="s">
        <v>390</v>
      </c>
      <c r="B2632" t="s">
        <v>819</v>
      </c>
      <c r="C2632" t="s">
        <v>87</v>
      </c>
      <c r="D2632">
        <v>6552</v>
      </c>
      <c r="E2632" s="130">
        <v>1</v>
      </c>
      <c r="F2632" s="166">
        <v>4.4000000000000004</v>
      </c>
      <c r="G2632" s="162">
        <v>45658</v>
      </c>
      <c r="H2632" s="131">
        <f t="shared" si="123"/>
        <v>45658</v>
      </c>
      <c r="I2632" s="166">
        <f t="shared" si="124"/>
        <v>4.4000000000000004</v>
      </c>
      <c r="J2632">
        <f t="shared" si="125"/>
        <v>2025</v>
      </c>
    </row>
    <row r="2633" spans="1:10">
      <c r="A2633" t="s">
        <v>313</v>
      </c>
      <c r="B2633" t="s">
        <v>1102</v>
      </c>
      <c r="C2633" t="s">
        <v>87</v>
      </c>
      <c r="D2633">
        <v>1158</v>
      </c>
      <c r="E2633" s="130">
        <v>2</v>
      </c>
      <c r="F2633" s="166">
        <v>8</v>
      </c>
      <c r="G2633" s="162">
        <v>45658</v>
      </c>
      <c r="H2633" s="131">
        <f t="shared" si="123"/>
        <v>45658</v>
      </c>
      <c r="I2633" s="166">
        <f t="shared" si="124"/>
        <v>16</v>
      </c>
      <c r="J2633">
        <f t="shared" si="125"/>
        <v>2025</v>
      </c>
    </row>
    <row r="2634" spans="1:10">
      <c r="A2634" t="s">
        <v>313</v>
      </c>
      <c r="B2634" t="s">
        <v>1055</v>
      </c>
      <c r="C2634" t="s">
        <v>87</v>
      </c>
      <c r="D2634">
        <v>1116</v>
      </c>
      <c r="E2634" s="130">
        <v>2</v>
      </c>
      <c r="F2634" s="166">
        <v>22.86</v>
      </c>
      <c r="G2634" s="162">
        <v>45658</v>
      </c>
      <c r="H2634" s="131">
        <f t="shared" si="123"/>
        <v>45658</v>
      </c>
      <c r="I2634" s="166">
        <f t="shared" si="124"/>
        <v>45.72</v>
      </c>
      <c r="J2634">
        <f t="shared" si="125"/>
        <v>2025</v>
      </c>
    </row>
    <row r="2635" spans="1:10">
      <c r="A2635" t="s">
        <v>313</v>
      </c>
      <c r="B2635" t="s">
        <v>1122</v>
      </c>
      <c r="C2635" t="s">
        <v>87</v>
      </c>
      <c r="D2635">
        <v>1176</v>
      </c>
      <c r="E2635" s="130">
        <v>1</v>
      </c>
      <c r="F2635" s="166">
        <v>9.1</v>
      </c>
      <c r="G2635" s="162">
        <v>45658</v>
      </c>
      <c r="H2635" s="131">
        <f t="shared" si="123"/>
        <v>45658</v>
      </c>
      <c r="I2635" s="166">
        <f t="shared" si="124"/>
        <v>9.1</v>
      </c>
      <c r="J2635">
        <f t="shared" si="125"/>
        <v>2025</v>
      </c>
    </row>
    <row r="2636" spans="1:10">
      <c r="A2636" t="s">
        <v>313</v>
      </c>
      <c r="B2636" t="s">
        <v>1110</v>
      </c>
      <c r="C2636" t="s">
        <v>87</v>
      </c>
      <c r="D2636">
        <v>1166</v>
      </c>
      <c r="E2636" s="130">
        <v>3</v>
      </c>
      <c r="F2636" s="166">
        <v>16.98</v>
      </c>
      <c r="G2636" s="162">
        <v>45658</v>
      </c>
      <c r="H2636" s="131">
        <f t="shared" si="123"/>
        <v>45658</v>
      </c>
      <c r="I2636" s="166">
        <f t="shared" si="124"/>
        <v>50.94</v>
      </c>
      <c r="J2636">
        <f t="shared" si="125"/>
        <v>2025</v>
      </c>
    </row>
    <row r="2637" spans="1:10">
      <c r="A2637" t="s">
        <v>402</v>
      </c>
      <c r="B2637" t="s">
        <v>408</v>
      </c>
      <c r="C2637" t="s">
        <v>87</v>
      </c>
      <c r="D2637">
        <v>6700</v>
      </c>
      <c r="E2637" s="130">
        <v>9</v>
      </c>
      <c r="F2637" s="166">
        <v>13</v>
      </c>
      <c r="G2637" s="162">
        <v>45658</v>
      </c>
      <c r="H2637" s="131">
        <f t="shared" si="123"/>
        <v>45658</v>
      </c>
      <c r="I2637" s="166">
        <f t="shared" si="124"/>
        <v>117</v>
      </c>
      <c r="J2637">
        <f t="shared" si="125"/>
        <v>2025</v>
      </c>
    </row>
    <row r="2638" spans="1:10">
      <c r="A2638" t="s">
        <v>268</v>
      </c>
      <c r="B2638" t="s">
        <v>994</v>
      </c>
      <c r="C2638" t="s">
        <v>87</v>
      </c>
      <c r="D2638">
        <v>6701</v>
      </c>
      <c r="E2638" s="130">
        <v>5</v>
      </c>
      <c r="F2638" s="166">
        <v>12.9</v>
      </c>
      <c r="G2638" s="162">
        <v>45658</v>
      </c>
      <c r="H2638" s="131">
        <f t="shared" si="123"/>
        <v>45658</v>
      </c>
      <c r="I2638" s="166">
        <f t="shared" si="124"/>
        <v>64.5</v>
      </c>
      <c r="J2638">
        <f t="shared" si="125"/>
        <v>2025</v>
      </c>
    </row>
    <row r="2639" spans="1:10">
      <c r="A2639" t="s">
        <v>70</v>
      </c>
      <c r="B2639" t="s">
        <v>1628</v>
      </c>
      <c r="C2639" t="s">
        <v>87</v>
      </c>
      <c r="D2639">
        <v>6702</v>
      </c>
      <c r="E2639" s="130">
        <v>6</v>
      </c>
      <c r="F2639" s="166">
        <v>6.78</v>
      </c>
      <c r="G2639" s="162">
        <v>45658</v>
      </c>
      <c r="H2639" s="131">
        <f t="shared" si="123"/>
        <v>45658</v>
      </c>
      <c r="I2639" s="166">
        <f t="shared" si="124"/>
        <v>40.68</v>
      </c>
      <c r="J2639">
        <f t="shared" si="125"/>
        <v>2025</v>
      </c>
    </row>
    <row r="2640" spans="1:10">
      <c r="A2640" t="s">
        <v>119</v>
      </c>
      <c r="B2640" t="s">
        <v>596</v>
      </c>
      <c r="C2640" t="s">
        <v>87</v>
      </c>
      <c r="D2640">
        <v>6704</v>
      </c>
      <c r="E2640" s="130">
        <v>4</v>
      </c>
      <c r="F2640" s="166">
        <v>7.46</v>
      </c>
      <c r="G2640" s="162">
        <v>45658</v>
      </c>
      <c r="H2640" s="131">
        <f t="shared" si="123"/>
        <v>45658</v>
      </c>
      <c r="I2640" s="166">
        <f t="shared" si="124"/>
        <v>29.84</v>
      </c>
      <c r="J2640">
        <f t="shared" si="125"/>
        <v>2025</v>
      </c>
    </row>
    <row r="2641" spans="1:10">
      <c r="A2641" t="s">
        <v>119</v>
      </c>
      <c r="B2641" t="s">
        <v>598</v>
      </c>
      <c r="C2641" t="s">
        <v>87</v>
      </c>
      <c r="D2641">
        <v>6703</v>
      </c>
      <c r="E2641" s="130">
        <v>5</v>
      </c>
      <c r="F2641" s="166">
        <v>8.8800000000000008</v>
      </c>
      <c r="G2641" s="162">
        <v>45658</v>
      </c>
      <c r="H2641" s="131">
        <f t="shared" si="123"/>
        <v>45658</v>
      </c>
      <c r="I2641" s="166">
        <f t="shared" si="124"/>
        <v>44.400000000000006</v>
      </c>
      <c r="J2641">
        <f t="shared" si="125"/>
        <v>2025</v>
      </c>
    </row>
    <row r="2642" spans="1:10">
      <c r="A2642" t="s">
        <v>388</v>
      </c>
      <c r="B2642" t="s">
        <v>435</v>
      </c>
      <c r="C2642" t="s">
        <v>87</v>
      </c>
      <c r="D2642">
        <v>6677</v>
      </c>
      <c r="E2642" s="130">
        <v>2</v>
      </c>
      <c r="F2642" s="166">
        <v>12.75</v>
      </c>
      <c r="G2642" s="162">
        <v>45689</v>
      </c>
      <c r="H2642" s="131">
        <f t="shared" si="123"/>
        <v>45689</v>
      </c>
      <c r="I2642" s="166">
        <f t="shared" si="124"/>
        <v>25.5</v>
      </c>
      <c r="J2642">
        <f t="shared" si="125"/>
        <v>2025</v>
      </c>
    </row>
    <row r="2643" spans="1:10">
      <c r="A2643" t="s">
        <v>388</v>
      </c>
      <c r="B2643" t="s">
        <v>436</v>
      </c>
      <c r="C2643" t="s">
        <v>87</v>
      </c>
      <c r="D2643">
        <v>6678</v>
      </c>
      <c r="E2643" s="130">
        <v>2</v>
      </c>
      <c r="F2643" s="166">
        <v>13.9</v>
      </c>
      <c r="G2643" s="162">
        <v>45689</v>
      </c>
      <c r="H2643" s="131">
        <f t="shared" si="123"/>
        <v>45689</v>
      </c>
      <c r="I2643" s="166">
        <f t="shared" si="124"/>
        <v>27.8</v>
      </c>
      <c r="J2643">
        <f t="shared" si="125"/>
        <v>2025</v>
      </c>
    </row>
    <row r="2644" spans="1:10">
      <c r="A2644" t="s">
        <v>388</v>
      </c>
      <c r="B2644" t="s">
        <v>437</v>
      </c>
      <c r="C2644" t="s">
        <v>87</v>
      </c>
      <c r="D2644">
        <v>6679</v>
      </c>
      <c r="E2644" s="130">
        <v>2</v>
      </c>
      <c r="F2644" s="166">
        <v>12.75</v>
      </c>
      <c r="G2644" s="162">
        <v>45689</v>
      </c>
      <c r="H2644" s="131">
        <f t="shared" si="123"/>
        <v>45689</v>
      </c>
      <c r="I2644" s="166">
        <f t="shared" si="124"/>
        <v>25.5</v>
      </c>
      <c r="J2644">
        <f t="shared" si="125"/>
        <v>2025</v>
      </c>
    </row>
    <row r="2645" spans="1:10">
      <c r="A2645" t="s">
        <v>388</v>
      </c>
      <c r="B2645" t="s">
        <v>451</v>
      </c>
      <c r="C2645" t="s">
        <v>87</v>
      </c>
      <c r="D2645">
        <v>6690</v>
      </c>
      <c r="E2645" s="130">
        <v>3</v>
      </c>
      <c r="F2645" s="166">
        <v>11.75</v>
      </c>
      <c r="G2645" s="162">
        <v>45689</v>
      </c>
      <c r="H2645" s="131">
        <f t="shared" si="123"/>
        <v>45689</v>
      </c>
      <c r="I2645" s="166">
        <f t="shared" si="124"/>
        <v>35.25</v>
      </c>
      <c r="J2645">
        <f t="shared" si="125"/>
        <v>2025</v>
      </c>
    </row>
    <row r="2646" spans="1:10">
      <c r="A2646" t="s">
        <v>388</v>
      </c>
      <c r="B2646" t="s">
        <v>447</v>
      </c>
      <c r="C2646" t="s">
        <v>87</v>
      </c>
      <c r="D2646">
        <v>6676</v>
      </c>
      <c r="E2646" s="130">
        <v>3</v>
      </c>
      <c r="F2646" s="166">
        <v>11.75</v>
      </c>
      <c r="G2646" s="162">
        <v>45689</v>
      </c>
      <c r="H2646" s="131">
        <f t="shared" si="123"/>
        <v>45689</v>
      </c>
      <c r="I2646" s="166">
        <f t="shared" si="124"/>
        <v>35.25</v>
      </c>
      <c r="J2646">
        <f t="shared" si="125"/>
        <v>2025</v>
      </c>
    </row>
    <row r="2647" spans="1:10">
      <c r="A2647" t="s">
        <v>388</v>
      </c>
      <c r="B2647" t="s">
        <v>443</v>
      </c>
      <c r="C2647" t="s">
        <v>87</v>
      </c>
      <c r="D2647">
        <v>6680</v>
      </c>
      <c r="E2647" s="130">
        <v>1.5</v>
      </c>
      <c r="F2647" s="166">
        <v>16.399999999999999</v>
      </c>
      <c r="G2647" s="162">
        <v>45689</v>
      </c>
      <c r="H2647" s="131">
        <f t="shared" si="123"/>
        <v>45689</v>
      </c>
      <c r="I2647" s="166">
        <f t="shared" si="124"/>
        <v>24.599999999999998</v>
      </c>
      <c r="J2647">
        <f t="shared" si="125"/>
        <v>2025</v>
      </c>
    </row>
    <row r="2648" spans="1:10">
      <c r="A2648" t="s">
        <v>388</v>
      </c>
      <c r="B2648" t="s">
        <v>442</v>
      </c>
      <c r="C2648" t="s">
        <v>87</v>
      </c>
      <c r="D2648">
        <v>6673</v>
      </c>
      <c r="E2648" s="130">
        <v>1</v>
      </c>
      <c r="F2648" s="166">
        <v>26.85</v>
      </c>
      <c r="G2648" s="162">
        <v>45689</v>
      </c>
      <c r="H2648" s="131">
        <f t="shared" si="123"/>
        <v>45689</v>
      </c>
      <c r="I2648" s="166">
        <f t="shared" si="124"/>
        <v>26.85</v>
      </c>
      <c r="J2648">
        <f t="shared" si="125"/>
        <v>2025</v>
      </c>
    </row>
    <row r="2649" spans="1:10">
      <c r="A2649" t="s">
        <v>389</v>
      </c>
      <c r="B2649" t="s">
        <v>1337</v>
      </c>
      <c r="C2649" t="s">
        <v>87</v>
      </c>
      <c r="D2649">
        <v>6080</v>
      </c>
      <c r="E2649" s="130">
        <v>5</v>
      </c>
      <c r="F2649" s="166">
        <v>25.35</v>
      </c>
      <c r="G2649" s="162">
        <v>45689</v>
      </c>
      <c r="H2649" s="131">
        <f t="shared" si="123"/>
        <v>45689</v>
      </c>
      <c r="I2649" s="166">
        <f t="shared" si="124"/>
        <v>126.75</v>
      </c>
      <c r="J2649">
        <f t="shared" si="125"/>
        <v>2025</v>
      </c>
    </row>
    <row r="2650" spans="1:10">
      <c r="A2650" t="s">
        <v>389</v>
      </c>
      <c r="B2650" t="s">
        <v>1338</v>
      </c>
      <c r="C2650" t="s">
        <v>87</v>
      </c>
      <c r="D2650">
        <v>6081</v>
      </c>
      <c r="E2650" s="130">
        <v>4</v>
      </c>
      <c r="F2650" s="166">
        <v>18.86</v>
      </c>
      <c r="G2650" s="162">
        <v>45689</v>
      </c>
      <c r="H2650" s="131">
        <f t="shared" si="123"/>
        <v>45689</v>
      </c>
      <c r="I2650" s="166">
        <f t="shared" si="124"/>
        <v>75.44</v>
      </c>
      <c r="J2650">
        <f t="shared" si="125"/>
        <v>2025</v>
      </c>
    </row>
    <row r="2651" spans="1:10">
      <c r="A2651" t="s">
        <v>389</v>
      </c>
      <c r="B2651" t="s">
        <v>1339</v>
      </c>
      <c r="C2651" t="s">
        <v>87</v>
      </c>
      <c r="D2651">
        <v>6079</v>
      </c>
      <c r="E2651" s="130">
        <v>2</v>
      </c>
      <c r="F2651" s="166">
        <v>24.88</v>
      </c>
      <c r="G2651" s="162">
        <v>45689</v>
      </c>
      <c r="H2651" s="131">
        <f t="shared" si="123"/>
        <v>45689</v>
      </c>
      <c r="I2651" s="166">
        <f t="shared" si="124"/>
        <v>49.76</v>
      </c>
      <c r="J2651">
        <f t="shared" si="125"/>
        <v>2025</v>
      </c>
    </row>
    <row r="2652" spans="1:10">
      <c r="A2652" t="s">
        <v>119</v>
      </c>
      <c r="B2652" t="s">
        <v>553</v>
      </c>
      <c r="C2652" t="s">
        <v>87</v>
      </c>
      <c r="D2652">
        <v>1342</v>
      </c>
      <c r="E2652" s="130">
        <v>1</v>
      </c>
      <c r="F2652" s="166">
        <v>69.81</v>
      </c>
      <c r="G2652" s="162">
        <v>45689</v>
      </c>
      <c r="H2652" s="131">
        <f t="shared" si="123"/>
        <v>45689</v>
      </c>
      <c r="I2652" s="166">
        <f t="shared" si="124"/>
        <v>69.81</v>
      </c>
      <c r="J2652">
        <f t="shared" si="125"/>
        <v>2025</v>
      </c>
    </row>
    <row r="2653" spans="1:10">
      <c r="A2653" t="s">
        <v>119</v>
      </c>
      <c r="B2653" t="s">
        <v>574</v>
      </c>
      <c r="C2653" t="s">
        <v>87</v>
      </c>
      <c r="D2653">
        <v>1351</v>
      </c>
      <c r="E2653" s="130">
        <v>1.5</v>
      </c>
      <c r="F2653" s="166">
        <v>75.63</v>
      </c>
      <c r="G2653" s="162">
        <v>45689</v>
      </c>
      <c r="H2653" s="131">
        <f t="shared" si="123"/>
        <v>45689</v>
      </c>
      <c r="I2653" s="166">
        <f t="shared" si="124"/>
        <v>113.44499999999999</v>
      </c>
      <c r="J2653">
        <f t="shared" si="125"/>
        <v>2025</v>
      </c>
    </row>
    <row r="2654" spans="1:10">
      <c r="A2654" t="s">
        <v>268</v>
      </c>
      <c r="B2654" t="s">
        <v>997</v>
      </c>
      <c r="C2654" t="s">
        <v>87</v>
      </c>
      <c r="D2654">
        <v>6637</v>
      </c>
      <c r="E2654" s="130">
        <v>20</v>
      </c>
      <c r="F2654" s="166">
        <v>7.48</v>
      </c>
      <c r="G2654" s="162">
        <v>45689</v>
      </c>
      <c r="H2654" s="131">
        <f t="shared" si="123"/>
        <v>45689</v>
      </c>
      <c r="I2654" s="166">
        <f t="shared" si="124"/>
        <v>149.60000000000002</v>
      </c>
      <c r="J2654">
        <f t="shared" si="125"/>
        <v>2025</v>
      </c>
    </row>
    <row r="2655" spans="1:10">
      <c r="A2655" t="s">
        <v>268</v>
      </c>
      <c r="B2655" t="s">
        <v>996</v>
      </c>
      <c r="C2655" t="s">
        <v>87</v>
      </c>
      <c r="D2655">
        <v>6636</v>
      </c>
      <c r="E2655" s="130">
        <v>13</v>
      </c>
      <c r="F2655" s="166">
        <v>7.48</v>
      </c>
      <c r="G2655" s="162">
        <v>45689</v>
      </c>
      <c r="H2655" s="131">
        <f t="shared" si="123"/>
        <v>45689</v>
      </c>
      <c r="I2655" s="166">
        <f t="shared" si="124"/>
        <v>97.240000000000009</v>
      </c>
      <c r="J2655">
        <f t="shared" si="125"/>
        <v>2025</v>
      </c>
    </row>
    <row r="2656" spans="1:10">
      <c r="A2656" t="s">
        <v>268</v>
      </c>
      <c r="B2656" t="s">
        <v>992</v>
      </c>
      <c r="C2656" t="s">
        <v>87</v>
      </c>
      <c r="D2656">
        <v>6634</v>
      </c>
      <c r="E2656" s="130">
        <v>10</v>
      </c>
      <c r="F2656" s="166">
        <v>7.86</v>
      </c>
      <c r="G2656" s="162">
        <v>45689</v>
      </c>
      <c r="H2656" s="131">
        <f t="shared" si="123"/>
        <v>45689</v>
      </c>
      <c r="I2656" s="166">
        <f t="shared" si="124"/>
        <v>78.600000000000009</v>
      </c>
      <c r="J2656">
        <f t="shared" si="125"/>
        <v>2025</v>
      </c>
    </row>
    <row r="2657" spans="1:10">
      <c r="A2657" t="s">
        <v>268</v>
      </c>
      <c r="B2657" t="s">
        <v>995</v>
      </c>
      <c r="C2657" t="s">
        <v>87</v>
      </c>
      <c r="D2657">
        <v>6632</v>
      </c>
      <c r="E2657" s="130">
        <v>4</v>
      </c>
      <c r="F2657" s="166">
        <v>10.11</v>
      </c>
      <c r="G2657" s="162">
        <v>45689</v>
      </c>
      <c r="H2657" s="131">
        <f t="shared" si="123"/>
        <v>45689</v>
      </c>
      <c r="I2657" s="166">
        <f t="shared" si="124"/>
        <v>40.44</v>
      </c>
      <c r="J2657">
        <f t="shared" si="125"/>
        <v>2025</v>
      </c>
    </row>
    <row r="2658" spans="1:10">
      <c r="A2658" t="s">
        <v>268</v>
      </c>
      <c r="B2658" t="s">
        <v>991</v>
      </c>
      <c r="C2658" t="s">
        <v>87</v>
      </c>
      <c r="D2658">
        <v>6633</v>
      </c>
      <c r="E2658" s="130">
        <v>6</v>
      </c>
      <c r="F2658" s="166">
        <v>7.86</v>
      </c>
      <c r="G2658" s="162">
        <v>45689</v>
      </c>
      <c r="H2658" s="131">
        <f t="shared" si="123"/>
        <v>45689</v>
      </c>
      <c r="I2658" s="166">
        <f t="shared" si="124"/>
        <v>47.160000000000004</v>
      </c>
      <c r="J2658">
        <f t="shared" si="125"/>
        <v>2025</v>
      </c>
    </row>
    <row r="2659" spans="1:10">
      <c r="A2659" t="s">
        <v>268</v>
      </c>
      <c r="B2659" t="s">
        <v>994</v>
      </c>
      <c r="C2659" t="s">
        <v>87</v>
      </c>
      <c r="D2659">
        <v>6701</v>
      </c>
      <c r="E2659" s="130">
        <v>3</v>
      </c>
      <c r="F2659" s="166">
        <v>12.9</v>
      </c>
      <c r="G2659" s="162">
        <v>45689</v>
      </c>
      <c r="H2659" s="131">
        <f t="shared" si="123"/>
        <v>45689</v>
      </c>
      <c r="I2659" s="166">
        <f t="shared" si="124"/>
        <v>38.700000000000003</v>
      </c>
      <c r="J2659">
        <f t="shared" si="125"/>
        <v>2025</v>
      </c>
    </row>
    <row r="2660" spans="1:10">
      <c r="A2660" t="s">
        <v>119</v>
      </c>
      <c r="B2660" t="s">
        <v>130</v>
      </c>
      <c r="C2660" t="s">
        <v>87</v>
      </c>
      <c r="D2660">
        <v>1329</v>
      </c>
      <c r="E2660" s="130">
        <v>1</v>
      </c>
      <c r="F2660" s="166">
        <v>16.5</v>
      </c>
      <c r="G2660" s="162">
        <v>45689</v>
      </c>
      <c r="H2660" s="131">
        <f t="shared" si="123"/>
        <v>45689</v>
      </c>
      <c r="I2660" s="166">
        <f t="shared" si="124"/>
        <v>16.5</v>
      </c>
      <c r="J2660">
        <f t="shared" si="125"/>
        <v>2025</v>
      </c>
    </row>
    <row r="2661" spans="1:10">
      <c r="A2661" t="s">
        <v>119</v>
      </c>
      <c r="B2661" t="s">
        <v>489</v>
      </c>
      <c r="C2661" t="s">
        <v>87</v>
      </c>
      <c r="D2661">
        <v>1325</v>
      </c>
      <c r="E2661" s="130">
        <v>2</v>
      </c>
      <c r="F2661" s="166">
        <v>16.5</v>
      </c>
      <c r="G2661" s="162">
        <v>45689</v>
      </c>
      <c r="H2661" s="131">
        <f t="shared" si="123"/>
        <v>45689</v>
      </c>
      <c r="I2661" s="166">
        <f t="shared" si="124"/>
        <v>33</v>
      </c>
      <c r="J2661">
        <f t="shared" si="125"/>
        <v>2025</v>
      </c>
    </row>
    <row r="2662" spans="1:10">
      <c r="A2662" t="s">
        <v>119</v>
      </c>
      <c r="B2662" t="s">
        <v>569</v>
      </c>
      <c r="C2662" t="s">
        <v>87</v>
      </c>
      <c r="D2662">
        <v>6643</v>
      </c>
      <c r="E2662" s="130">
        <v>1.5</v>
      </c>
      <c r="F2662" s="166">
        <v>36.700000000000003</v>
      </c>
      <c r="G2662" s="162">
        <v>45689</v>
      </c>
      <c r="H2662" s="131">
        <f t="shared" si="123"/>
        <v>45689</v>
      </c>
      <c r="I2662" s="166">
        <f t="shared" si="124"/>
        <v>55.050000000000004</v>
      </c>
      <c r="J2662">
        <f t="shared" si="125"/>
        <v>2025</v>
      </c>
    </row>
    <row r="2663" spans="1:10">
      <c r="A2663" t="s">
        <v>119</v>
      </c>
      <c r="B2663" t="s">
        <v>181</v>
      </c>
      <c r="C2663" t="s">
        <v>87</v>
      </c>
      <c r="D2663">
        <v>2101</v>
      </c>
      <c r="E2663" s="130">
        <v>3</v>
      </c>
      <c r="F2663" s="166">
        <v>27.36</v>
      </c>
      <c r="G2663" s="162">
        <v>45689</v>
      </c>
      <c r="H2663" s="131">
        <f t="shared" si="123"/>
        <v>45689</v>
      </c>
      <c r="I2663" s="166">
        <f t="shared" si="124"/>
        <v>82.08</v>
      </c>
      <c r="J2663">
        <f t="shared" si="125"/>
        <v>2025</v>
      </c>
    </row>
    <row r="2664" spans="1:10">
      <c r="A2664" t="s">
        <v>402</v>
      </c>
      <c r="B2664" t="s">
        <v>408</v>
      </c>
      <c r="C2664" t="s">
        <v>87</v>
      </c>
      <c r="D2664">
        <v>6700</v>
      </c>
      <c r="E2664" s="130">
        <v>5</v>
      </c>
      <c r="F2664" s="166">
        <v>13</v>
      </c>
      <c r="G2664" s="162">
        <v>45689</v>
      </c>
      <c r="H2664" s="131">
        <f t="shared" si="123"/>
        <v>45689</v>
      </c>
      <c r="I2664" s="166">
        <f t="shared" si="124"/>
        <v>65</v>
      </c>
      <c r="J2664">
        <f t="shared" si="125"/>
        <v>2025</v>
      </c>
    </row>
    <row r="2665" spans="1:10">
      <c r="A2665" t="s">
        <v>119</v>
      </c>
      <c r="B2665" t="s">
        <v>500</v>
      </c>
      <c r="C2665" t="s">
        <v>87</v>
      </c>
      <c r="D2665">
        <v>1334</v>
      </c>
      <c r="E2665" s="130">
        <v>1</v>
      </c>
      <c r="F2665" s="166">
        <v>39.06</v>
      </c>
      <c r="G2665" s="162">
        <v>45689</v>
      </c>
      <c r="H2665" s="131">
        <f t="shared" si="123"/>
        <v>45689</v>
      </c>
      <c r="I2665" s="166">
        <f t="shared" si="124"/>
        <v>39.06</v>
      </c>
      <c r="J2665">
        <f t="shared" si="125"/>
        <v>2025</v>
      </c>
    </row>
    <row r="2666" spans="1:10">
      <c r="A2666" t="s">
        <v>119</v>
      </c>
      <c r="B2666" t="s">
        <v>631</v>
      </c>
      <c r="C2666" t="s">
        <v>87</v>
      </c>
      <c r="D2666">
        <v>1368</v>
      </c>
      <c r="E2666" s="130">
        <v>3</v>
      </c>
      <c r="F2666" s="166">
        <v>50.75</v>
      </c>
      <c r="G2666" s="162">
        <v>45689</v>
      </c>
      <c r="H2666" s="131">
        <f t="shared" si="123"/>
        <v>45689</v>
      </c>
      <c r="I2666" s="166">
        <f t="shared" si="124"/>
        <v>152.25</v>
      </c>
      <c r="J2666">
        <f t="shared" si="125"/>
        <v>2025</v>
      </c>
    </row>
    <row r="2667" spans="1:10">
      <c r="A2667" t="s">
        <v>350</v>
      </c>
      <c r="B2667" t="s">
        <v>1461</v>
      </c>
      <c r="C2667" t="s">
        <v>87</v>
      </c>
      <c r="D2667">
        <v>1930</v>
      </c>
      <c r="E2667" s="130">
        <v>0.5</v>
      </c>
      <c r="F2667" s="166">
        <v>32.69</v>
      </c>
      <c r="G2667" s="162">
        <v>45689</v>
      </c>
      <c r="H2667" s="131">
        <f t="shared" si="123"/>
        <v>45689</v>
      </c>
      <c r="I2667" s="166">
        <f t="shared" si="124"/>
        <v>16.344999999999999</v>
      </c>
      <c r="J2667">
        <f t="shared" si="125"/>
        <v>2025</v>
      </c>
    </row>
    <row r="2668" spans="1:10">
      <c r="A2668" t="s">
        <v>350</v>
      </c>
      <c r="B2668" t="s">
        <v>1462</v>
      </c>
      <c r="C2668" t="s">
        <v>87</v>
      </c>
      <c r="D2668">
        <v>1931</v>
      </c>
      <c r="E2668" s="130">
        <v>0.5</v>
      </c>
      <c r="F2668" s="166">
        <v>32.69</v>
      </c>
      <c r="G2668" s="162">
        <v>45689</v>
      </c>
      <c r="H2668" s="131">
        <f t="shared" si="123"/>
        <v>45689</v>
      </c>
      <c r="I2668" s="166">
        <f t="shared" si="124"/>
        <v>16.344999999999999</v>
      </c>
      <c r="J2668">
        <f t="shared" si="125"/>
        <v>2025</v>
      </c>
    </row>
    <row r="2669" spans="1:10">
      <c r="A2669" t="s">
        <v>350</v>
      </c>
      <c r="B2669" t="s">
        <v>1443</v>
      </c>
      <c r="C2669" t="s">
        <v>87</v>
      </c>
      <c r="D2669">
        <v>1913</v>
      </c>
      <c r="E2669" s="130">
        <v>1</v>
      </c>
      <c r="F2669" s="166">
        <v>45.22</v>
      </c>
      <c r="G2669" s="162">
        <v>45689</v>
      </c>
      <c r="H2669" s="131">
        <f t="shared" si="123"/>
        <v>45689</v>
      </c>
      <c r="I2669" s="166">
        <f t="shared" si="124"/>
        <v>45.22</v>
      </c>
      <c r="J2669">
        <f t="shared" si="125"/>
        <v>2025</v>
      </c>
    </row>
    <row r="2670" spans="1:10">
      <c r="A2670" t="s">
        <v>350</v>
      </c>
      <c r="B2670" t="s">
        <v>1455</v>
      </c>
      <c r="C2670" t="s">
        <v>87</v>
      </c>
      <c r="D2670">
        <v>1924</v>
      </c>
      <c r="E2670" s="130">
        <v>1</v>
      </c>
      <c r="F2670" s="166">
        <v>105.57</v>
      </c>
      <c r="G2670" s="162">
        <v>45689</v>
      </c>
      <c r="H2670" s="131">
        <f t="shared" si="123"/>
        <v>45689</v>
      </c>
      <c r="I2670" s="166">
        <f t="shared" si="124"/>
        <v>105.57</v>
      </c>
      <c r="J2670">
        <f t="shared" si="125"/>
        <v>2025</v>
      </c>
    </row>
    <row r="2671" spans="1:10">
      <c r="A2671" t="s">
        <v>350</v>
      </c>
      <c r="B2671" t="s">
        <v>1518</v>
      </c>
      <c r="C2671" t="s">
        <v>87</v>
      </c>
      <c r="D2671">
        <v>1993</v>
      </c>
      <c r="E2671" s="130">
        <v>1</v>
      </c>
      <c r="F2671" s="166">
        <v>57.96</v>
      </c>
      <c r="G2671" s="162">
        <v>45689</v>
      </c>
      <c r="H2671" s="131">
        <f t="shared" si="123"/>
        <v>45689</v>
      </c>
      <c r="I2671" s="166">
        <f t="shared" si="124"/>
        <v>57.96</v>
      </c>
      <c r="J2671">
        <f t="shared" si="125"/>
        <v>2025</v>
      </c>
    </row>
    <row r="2672" spans="1:10">
      <c r="A2672" t="s">
        <v>350</v>
      </c>
      <c r="B2672" t="s">
        <v>1512</v>
      </c>
      <c r="C2672" t="s">
        <v>87</v>
      </c>
      <c r="D2672">
        <v>1987</v>
      </c>
      <c r="E2672" s="130">
        <v>1</v>
      </c>
      <c r="F2672" s="166">
        <v>47.25</v>
      </c>
      <c r="G2672" s="162">
        <v>45689</v>
      </c>
      <c r="H2672" s="131">
        <f t="shared" si="123"/>
        <v>45689</v>
      </c>
      <c r="I2672" s="166">
        <f t="shared" si="124"/>
        <v>47.25</v>
      </c>
      <c r="J2672">
        <f t="shared" si="125"/>
        <v>2025</v>
      </c>
    </row>
    <row r="2673" spans="1:10">
      <c r="A2673" t="s">
        <v>350</v>
      </c>
      <c r="B2673" t="s">
        <v>1469</v>
      </c>
      <c r="C2673" t="s">
        <v>87</v>
      </c>
      <c r="D2673">
        <v>1939</v>
      </c>
      <c r="E2673" s="130">
        <v>1</v>
      </c>
      <c r="F2673" s="166">
        <v>40.64</v>
      </c>
      <c r="G2673" s="162">
        <v>45689</v>
      </c>
      <c r="H2673" s="131">
        <f t="shared" si="123"/>
        <v>45689</v>
      </c>
      <c r="I2673" s="166">
        <f t="shared" si="124"/>
        <v>40.64</v>
      </c>
      <c r="J2673">
        <f t="shared" si="125"/>
        <v>2025</v>
      </c>
    </row>
    <row r="2674" spans="1:10">
      <c r="A2674" t="s">
        <v>350</v>
      </c>
      <c r="B2674" t="s">
        <v>1525</v>
      </c>
      <c r="C2674" t="s">
        <v>87</v>
      </c>
      <c r="D2674">
        <v>2000</v>
      </c>
      <c r="E2674" s="130">
        <v>2</v>
      </c>
      <c r="F2674" s="166">
        <v>24.32</v>
      </c>
      <c r="G2674" s="162">
        <v>45689</v>
      </c>
      <c r="H2674" s="131">
        <f t="shared" si="123"/>
        <v>45689</v>
      </c>
      <c r="I2674" s="166">
        <f t="shared" si="124"/>
        <v>48.64</v>
      </c>
      <c r="J2674">
        <f t="shared" si="125"/>
        <v>2025</v>
      </c>
    </row>
    <row r="2675" spans="1:10">
      <c r="A2675" t="s">
        <v>350</v>
      </c>
      <c r="B2675" t="s">
        <v>1440</v>
      </c>
      <c r="C2675" t="s">
        <v>87</v>
      </c>
      <c r="D2675">
        <v>1909</v>
      </c>
      <c r="E2675" s="130">
        <v>1</v>
      </c>
      <c r="F2675" s="166">
        <v>32</v>
      </c>
      <c r="G2675" s="162">
        <v>45689</v>
      </c>
      <c r="H2675" s="131">
        <f t="shared" si="123"/>
        <v>45689</v>
      </c>
      <c r="I2675" s="166">
        <f t="shared" si="124"/>
        <v>32</v>
      </c>
      <c r="J2675">
        <f t="shared" si="125"/>
        <v>2025</v>
      </c>
    </row>
    <row r="2676" spans="1:10">
      <c r="A2676" t="s">
        <v>119</v>
      </c>
      <c r="B2676" t="s">
        <v>1618</v>
      </c>
      <c r="C2676" t="s">
        <v>87</v>
      </c>
      <c r="D2676">
        <v>6433</v>
      </c>
      <c r="E2676" s="130">
        <v>1</v>
      </c>
      <c r="F2676" s="166">
        <v>19.649999999999999</v>
      </c>
      <c r="G2676" s="162">
        <v>45689</v>
      </c>
      <c r="H2676" s="131">
        <f t="shared" si="123"/>
        <v>45689</v>
      </c>
      <c r="I2676" s="166">
        <f t="shared" si="124"/>
        <v>19.649999999999999</v>
      </c>
      <c r="J2676">
        <f t="shared" si="125"/>
        <v>2025</v>
      </c>
    </row>
    <row r="2677" spans="1:10">
      <c r="A2677" t="s">
        <v>119</v>
      </c>
      <c r="B2677" t="s">
        <v>518</v>
      </c>
      <c r="C2677" t="s">
        <v>87</v>
      </c>
      <c r="D2677">
        <v>6075</v>
      </c>
      <c r="E2677" s="130">
        <v>0.5</v>
      </c>
      <c r="F2677" s="166">
        <v>17.07</v>
      </c>
      <c r="G2677" s="162">
        <v>45689</v>
      </c>
      <c r="H2677" s="131">
        <f t="shared" si="123"/>
        <v>45689</v>
      </c>
      <c r="I2677" s="166">
        <f t="shared" si="124"/>
        <v>8.5350000000000001</v>
      </c>
      <c r="J2677">
        <f t="shared" si="125"/>
        <v>2025</v>
      </c>
    </row>
    <row r="2678" spans="1:10">
      <c r="A2678" t="s">
        <v>119</v>
      </c>
      <c r="B2678" t="s">
        <v>140</v>
      </c>
      <c r="C2678" t="s">
        <v>87</v>
      </c>
      <c r="D2678">
        <v>2117</v>
      </c>
      <c r="E2678" s="130">
        <v>1.5</v>
      </c>
      <c r="F2678" s="166">
        <v>25.04</v>
      </c>
      <c r="G2678" s="162">
        <v>45689</v>
      </c>
      <c r="H2678" s="131">
        <f t="shared" si="123"/>
        <v>45689</v>
      </c>
      <c r="I2678" s="166">
        <f t="shared" si="124"/>
        <v>37.56</v>
      </c>
      <c r="J2678">
        <f t="shared" si="125"/>
        <v>2025</v>
      </c>
    </row>
    <row r="2679" spans="1:10">
      <c r="A2679" t="s">
        <v>119</v>
      </c>
      <c r="B2679" t="s">
        <v>586</v>
      </c>
      <c r="C2679" t="s">
        <v>87</v>
      </c>
      <c r="D2679">
        <v>6650</v>
      </c>
      <c r="E2679" s="130">
        <v>3</v>
      </c>
      <c r="F2679" s="166">
        <v>8.2899999999999991</v>
      </c>
      <c r="G2679" s="162">
        <v>45689</v>
      </c>
      <c r="H2679" s="131">
        <f t="shared" si="123"/>
        <v>45689</v>
      </c>
      <c r="I2679" s="166">
        <f t="shared" si="124"/>
        <v>24.869999999999997</v>
      </c>
      <c r="J2679">
        <f t="shared" si="125"/>
        <v>2025</v>
      </c>
    </row>
    <row r="2680" spans="1:10">
      <c r="A2680" t="s">
        <v>119</v>
      </c>
      <c r="B2680" t="s">
        <v>576</v>
      </c>
      <c r="C2680" t="s">
        <v>87</v>
      </c>
      <c r="D2680">
        <v>6575</v>
      </c>
      <c r="E2680" s="130">
        <v>2</v>
      </c>
      <c r="F2680" s="166">
        <v>13.85</v>
      </c>
      <c r="G2680" s="162">
        <v>45689</v>
      </c>
      <c r="H2680" s="131">
        <f t="shared" si="123"/>
        <v>45689</v>
      </c>
      <c r="I2680" s="166">
        <f t="shared" si="124"/>
        <v>27.7</v>
      </c>
      <c r="J2680">
        <f t="shared" si="125"/>
        <v>2025</v>
      </c>
    </row>
    <row r="2681" spans="1:10">
      <c r="A2681" t="s">
        <v>119</v>
      </c>
      <c r="B2681" t="s">
        <v>528</v>
      </c>
      <c r="C2681" t="s">
        <v>87</v>
      </c>
      <c r="D2681">
        <v>6542</v>
      </c>
      <c r="E2681" s="130">
        <v>1</v>
      </c>
      <c r="F2681" s="166">
        <v>94.39</v>
      </c>
      <c r="G2681" s="162">
        <v>45689</v>
      </c>
      <c r="H2681" s="131">
        <f t="shared" si="123"/>
        <v>45689</v>
      </c>
      <c r="I2681" s="166">
        <f t="shared" si="124"/>
        <v>94.39</v>
      </c>
      <c r="J2681">
        <f t="shared" si="125"/>
        <v>2025</v>
      </c>
    </row>
    <row r="2682" spans="1:10">
      <c r="A2682" t="s">
        <v>119</v>
      </c>
      <c r="B2682" t="s">
        <v>530</v>
      </c>
      <c r="C2682" t="s">
        <v>87</v>
      </c>
      <c r="D2682">
        <v>2097</v>
      </c>
      <c r="E2682" s="130">
        <v>2</v>
      </c>
      <c r="F2682" s="166">
        <v>6.73</v>
      </c>
      <c r="G2682" s="162">
        <v>45689</v>
      </c>
      <c r="H2682" s="131">
        <f t="shared" si="123"/>
        <v>45689</v>
      </c>
      <c r="I2682" s="166">
        <f t="shared" si="124"/>
        <v>13.46</v>
      </c>
      <c r="J2682">
        <f t="shared" si="125"/>
        <v>2025</v>
      </c>
    </row>
    <row r="2683" spans="1:10">
      <c r="A2683" t="s">
        <v>119</v>
      </c>
      <c r="B2683" t="s">
        <v>176</v>
      </c>
      <c r="C2683" t="s">
        <v>87</v>
      </c>
      <c r="D2683">
        <v>2099</v>
      </c>
      <c r="E2683" s="130">
        <v>2</v>
      </c>
      <c r="F2683" s="166">
        <v>6.54</v>
      </c>
      <c r="G2683" s="162">
        <v>45689</v>
      </c>
      <c r="H2683" s="131">
        <f t="shared" si="123"/>
        <v>45689</v>
      </c>
      <c r="I2683" s="166">
        <f t="shared" si="124"/>
        <v>13.08</v>
      </c>
      <c r="J2683">
        <f t="shared" si="125"/>
        <v>2025</v>
      </c>
    </row>
    <row r="2684" spans="1:10">
      <c r="A2684" t="s">
        <v>119</v>
      </c>
      <c r="B2684" t="s">
        <v>168</v>
      </c>
      <c r="C2684" t="s">
        <v>87</v>
      </c>
      <c r="D2684">
        <v>2077</v>
      </c>
      <c r="E2684" s="130">
        <v>4</v>
      </c>
      <c r="F2684" s="166">
        <v>6.82</v>
      </c>
      <c r="G2684" s="162">
        <v>45689</v>
      </c>
      <c r="H2684" s="131">
        <f t="shared" si="123"/>
        <v>45689</v>
      </c>
      <c r="I2684" s="166">
        <f t="shared" si="124"/>
        <v>27.28</v>
      </c>
      <c r="J2684">
        <f t="shared" si="125"/>
        <v>2025</v>
      </c>
    </row>
    <row r="2685" spans="1:10">
      <c r="A2685" t="s">
        <v>119</v>
      </c>
      <c r="B2685" t="s">
        <v>502</v>
      </c>
      <c r="C2685" t="s">
        <v>87</v>
      </c>
      <c r="D2685">
        <v>6602</v>
      </c>
      <c r="E2685" s="130">
        <v>20</v>
      </c>
      <c r="F2685" s="166">
        <v>19.899999999999999</v>
      </c>
      <c r="G2685" s="162">
        <v>45689</v>
      </c>
      <c r="H2685" s="131">
        <f t="shared" si="123"/>
        <v>45689</v>
      </c>
      <c r="I2685" s="166">
        <f t="shared" si="124"/>
        <v>398</v>
      </c>
      <c r="J2685">
        <f t="shared" si="125"/>
        <v>2025</v>
      </c>
    </row>
    <row r="2686" spans="1:10">
      <c r="A2686" t="s">
        <v>119</v>
      </c>
      <c r="B2686" t="s">
        <v>603</v>
      </c>
      <c r="C2686" t="s">
        <v>87</v>
      </c>
      <c r="D2686">
        <v>1365</v>
      </c>
      <c r="E2686" s="130">
        <v>1</v>
      </c>
      <c r="F2686" s="166">
        <v>6.63</v>
      </c>
      <c r="G2686" s="162">
        <v>45689</v>
      </c>
      <c r="H2686" s="131">
        <f t="shared" si="123"/>
        <v>45689</v>
      </c>
      <c r="I2686" s="166">
        <f t="shared" si="124"/>
        <v>6.63</v>
      </c>
      <c r="J2686">
        <f t="shared" si="125"/>
        <v>2025</v>
      </c>
    </row>
    <row r="2687" spans="1:10">
      <c r="A2687" t="s">
        <v>119</v>
      </c>
      <c r="B2687" t="s">
        <v>145</v>
      </c>
      <c r="C2687" t="s">
        <v>87</v>
      </c>
      <c r="D2687">
        <v>1062</v>
      </c>
      <c r="E2687" s="130">
        <v>1</v>
      </c>
      <c r="F2687" s="166">
        <v>13.11</v>
      </c>
      <c r="G2687" s="162">
        <v>45689</v>
      </c>
      <c r="H2687" s="131">
        <f t="shared" si="123"/>
        <v>45689</v>
      </c>
      <c r="I2687" s="166">
        <f t="shared" si="124"/>
        <v>13.11</v>
      </c>
      <c r="J2687">
        <f t="shared" si="125"/>
        <v>2025</v>
      </c>
    </row>
    <row r="2688" spans="1:10">
      <c r="A2688" t="s">
        <v>119</v>
      </c>
      <c r="B2688" t="s">
        <v>612</v>
      </c>
      <c r="C2688" t="s">
        <v>87</v>
      </c>
      <c r="D2688">
        <v>6649</v>
      </c>
      <c r="E2688" s="130">
        <v>2</v>
      </c>
      <c r="F2688" s="166">
        <v>4.83</v>
      </c>
      <c r="G2688" s="162">
        <v>45689</v>
      </c>
      <c r="H2688" s="131">
        <f t="shared" si="123"/>
        <v>45689</v>
      </c>
      <c r="I2688" s="166">
        <f t="shared" si="124"/>
        <v>9.66</v>
      </c>
      <c r="J2688">
        <f t="shared" si="125"/>
        <v>2025</v>
      </c>
    </row>
    <row r="2689" spans="1:10">
      <c r="A2689" t="s">
        <v>119</v>
      </c>
      <c r="B2689" t="s">
        <v>482</v>
      </c>
      <c r="C2689" t="s">
        <v>87</v>
      </c>
      <c r="D2689">
        <v>6438</v>
      </c>
      <c r="E2689" s="130">
        <v>5</v>
      </c>
      <c r="F2689" s="166">
        <v>7.95</v>
      </c>
      <c r="G2689" s="162">
        <v>45689</v>
      </c>
      <c r="H2689" s="131">
        <f t="shared" si="123"/>
        <v>45689</v>
      </c>
      <c r="I2689" s="166">
        <f t="shared" si="124"/>
        <v>39.75</v>
      </c>
      <c r="J2689">
        <f t="shared" si="125"/>
        <v>2025</v>
      </c>
    </row>
    <row r="2690" spans="1:10">
      <c r="A2690" t="s">
        <v>119</v>
      </c>
      <c r="B2690" t="s">
        <v>126</v>
      </c>
      <c r="C2690" t="s">
        <v>87</v>
      </c>
      <c r="D2690">
        <v>2075</v>
      </c>
      <c r="E2690" s="130">
        <v>3</v>
      </c>
      <c r="F2690" s="166">
        <v>9.4499999999999993</v>
      </c>
      <c r="G2690" s="162">
        <v>45689</v>
      </c>
      <c r="H2690" s="131">
        <f t="shared" ref="H2690:H2753" si="126">DATE(YEAR(G2690),MONTH(G2690),1)</f>
        <v>45689</v>
      </c>
      <c r="I2690" s="166">
        <f t="shared" ref="I2690:I2753" si="127">E2690*F2690</f>
        <v>28.349999999999998</v>
      </c>
      <c r="J2690">
        <f t="shared" ref="J2690:J2753" si="128">YEAR(G2690)</f>
        <v>2025</v>
      </c>
    </row>
    <row r="2691" spans="1:10">
      <c r="A2691" t="s">
        <v>119</v>
      </c>
      <c r="B2691" t="s">
        <v>597</v>
      </c>
      <c r="C2691" t="s">
        <v>87</v>
      </c>
      <c r="D2691">
        <v>1076</v>
      </c>
      <c r="E2691" s="130">
        <v>1</v>
      </c>
      <c r="F2691" s="166">
        <v>17.7</v>
      </c>
      <c r="G2691" s="162">
        <v>45689</v>
      </c>
      <c r="H2691" s="131">
        <f t="shared" si="126"/>
        <v>45689</v>
      </c>
      <c r="I2691" s="166">
        <f t="shared" si="127"/>
        <v>17.7</v>
      </c>
      <c r="J2691">
        <f t="shared" si="128"/>
        <v>2025</v>
      </c>
    </row>
    <row r="2692" spans="1:10">
      <c r="A2692" t="s">
        <v>119</v>
      </c>
      <c r="B2692" t="s">
        <v>524</v>
      </c>
      <c r="C2692" t="s">
        <v>87</v>
      </c>
      <c r="D2692">
        <v>6653</v>
      </c>
      <c r="E2692" s="130">
        <v>5</v>
      </c>
      <c r="F2692" s="166">
        <v>11.2</v>
      </c>
      <c r="G2692" s="162">
        <v>45689</v>
      </c>
      <c r="H2692" s="131">
        <f t="shared" si="126"/>
        <v>45689</v>
      </c>
      <c r="I2692" s="166">
        <f t="shared" si="127"/>
        <v>56</v>
      </c>
      <c r="J2692">
        <f t="shared" si="128"/>
        <v>2025</v>
      </c>
    </row>
    <row r="2693" spans="1:10">
      <c r="A2693" t="s">
        <v>119</v>
      </c>
      <c r="B2693" t="s">
        <v>138</v>
      </c>
      <c r="C2693" t="s">
        <v>87</v>
      </c>
      <c r="D2693">
        <v>2120</v>
      </c>
      <c r="E2693" s="130">
        <v>2</v>
      </c>
      <c r="F2693" s="166">
        <v>8.6999999999999993</v>
      </c>
      <c r="G2693" s="162">
        <v>45689</v>
      </c>
      <c r="H2693" s="131">
        <f t="shared" si="126"/>
        <v>45689</v>
      </c>
      <c r="I2693" s="166">
        <f t="shared" si="127"/>
        <v>17.399999999999999</v>
      </c>
      <c r="J2693">
        <f t="shared" si="128"/>
        <v>2025</v>
      </c>
    </row>
    <row r="2694" spans="1:10">
      <c r="A2694" t="s">
        <v>119</v>
      </c>
      <c r="B2694" t="s">
        <v>523</v>
      </c>
      <c r="C2694" t="s">
        <v>87</v>
      </c>
      <c r="D2694">
        <v>1050</v>
      </c>
      <c r="E2694" s="130">
        <v>3</v>
      </c>
      <c r="F2694" s="166">
        <v>14.99</v>
      </c>
      <c r="G2694" s="162">
        <v>45689</v>
      </c>
      <c r="H2694" s="131">
        <f t="shared" si="126"/>
        <v>45689</v>
      </c>
      <c r="I2694" s="166">
        <f t="shared" si="127"/>
        <v>44.97</v>
      </c>
      <c r="J2694">
        <f t="shared" si="128"/>
        <v>2025</v>
      </c>
    </row>
    <row r="2695" spans="1:10">
      <c r="A2695" t="s">
        <v>119</v>
      </c>
      <c r="B2695" t="s">
        <v>472</v>
      </c>
      <c r="C2695" t="s">
        <v>87</v>
      </c>
      <c r="D2695">
        <v>2713</v>
      </c>
      <c r="E2695" s="130">
        <v>4</v>
      </c>
      <c r="F2695" s="166">
        <v>7.14</v>
      </c>
      <c r="G2695" s="162">
        <v>45689</v>
      </c>
      <c r="H2695" s="131">
        <f t="shared" si="126"/>
        <v>45689</v>
      </c>
      <c r="I2695" s="166">
        <f t="shared" si="127"/>
        <v>28.56</v>
      </c>
      <c r="J2695">
        <f t="shared" si="128"/>
        <v>2025</v>
      </c>
    </row>
    <row r="2696" spans="1:10">
      <c r="A2696" t="s">
        <v>313</v>
      </c>
      <c r="B2696" t="s">
        <v>1200</v>
      </c>
      <c r="C2696" t="s">
        <v>87</v>
      </c>
      <c r="D2696">
        <v>1249</v>
      </c>
      <c r="E2696" s="130">
        <v>3</v>
      </c>
      <c r="F2696" s="166">
        <v>3.18</v>
      </c>
      <c r="G2696" s="162">
        <v>45689</v>
      </c>
      <c r="H2696" s="131">
        <f t="shared" si="126"/>
        <v>45689</v>
      </c>
      <c r="I2696" s="166">
        <f t="shared" si="127"/>
        <v>9.5400000000000009</v>
      </c>
      <c r="J2696">
        <f t="shared" si="128"/>
        <v>2025</v>
      </c>
    </row>
    <row r="2697" spans="1:10">
      <c r="A2697" t="s">
        <v>119</v>
      </c>
      <c r="B2697" t="s">
        <v>63</v>
      </c>
      <c r="C2697" t="s">
        <v>87</v>
      </c>
      <c r="D2697">
        <v>2085</v>
      </c>
      <c r="E2697" s="130">
        <v>1</v>
      </c>
      <c r="F2697" s="166">
        <v>4.4800000000000004</v>
      </c>
      <c r="G2697" s="162">
        <v>45689</v>
      </c>
      <c r="H2697" s="131">
        <f t="shared" si="126"/>
        <v>45689</v>
      </c>
      <c r="I2697" s="166">
        <f t="shared" si="127"/>
        <v>4.4800000000000004</v>
      </c>
      <c r="J2697">
        <f t="shared" si="128"/>
        <v>2025</v>
      </c>
    </row>
    <row r="2698" spans="1:10">
      <c r="A2698" t="s">
        <v>119</v>
      </c>
      <c r="B2698" t="s">
        <v>1608</v>
      </c>
      <c r="C2698" t="s">
        <v>87</v>
      </c>
      <c r="D2698">
        <v>2123</v>
      </c>
      <c r="E2698" s="130">
        <v>2</v>
      </c>
      <c r="F2698" s="166">
        <v>25.05</v>
      </c>
      <c r="G2698" s="162">
        <v>45689</v>
      </c>
      <c r="H2698" s="131">
        <f t="shared" si="126"/>
        <v>45689</v>
      </c>
      <c r="I2698" s="166">
        <f t="shared" si="127"/>
        <v>50.1</v>
      </c>
      <c r="J2698">
        <f t="shared" si="128"/>
        <v>2025</v>
      </c>
    </row>
    <row r="2699" spans="1:10">
      <c r="A2699" t="s">
        <v>119</v>
      </c>
      <c r="B2699" t="s">
        <v>525</v>
      </c>
      <c r="C2699" t="s">
        <v>87</v>
      </c>
      <c r="D2699">
        <v>6600</v>
      </c>
      <c r="E2699" s="130">
        <v>1</v>
      </c>
      <c r="F2699" s="166">
        <v>26.1</v>
      </c>
      <c r="G2699" s="162">
        <v>45689</v>
      </c>
      <c r="H2699" s="131">
        <f t="shared" si="126"/>
        <v>45689</v>
      </c>
      <c r="I2699" s="166">
        <f t="shared" si="127"/>
        <v>26.1</v>
      </c>
      <c r="J2699">
        <f t="shared" si="128"/>
        <v>2025</v>
      </c>
    </row>
    <row r="2700" spans="1:10">
      <c r="A2700" t="s">
        <v>119</v>
      </c>
      <c r="B2700" t="s">
        <v>136</v>
      </c>
      <c r="C2700" t="s">
        <v>87</v>
      </c>
      <c r="D2700">
        <v>3628</v>
      </c>
      <c r="E2700" s="130">
        <v>1</v>
      </c>
      <c r="F2700" s="166">
        <v>6.91</v>
      </c>
      <c r="G2700" s="162">
        <v>45689</v>
      </c>
      <c r="H2700" s="131">
        <f t="shared" si="126"/>
        <v>45689</v>
      </c>
      <c r="I2700" s="166">
        <f t="shared" si="127"/>
        <v>6.91</v>
      </c>
      <c r="J2700">
        <f t="shared" si="128"/>
        <v>2025</v>
      </c>
    </row>
    <row r="2701" spans="1:10">
      <c r="A2701" t="s">
        <v>119</v>
      </c>
      <c r="B2701" t="s">
        <v>589</v>
      </c>
      <c r="C2701" t="s">
        <v>87</v>
      </c>
      <c r="D2701">
        <v>1074</v>
      </c>
      <c r="E2701" s="130">
        <v>4</v>
      </c>
      <c r="F2701" s="166">
        <v>8.99</v>
      </c>
      <c r="G2701" s="162">
        <v>45689</v>
      </c>
      <c r="H2701" s="131">
        <f t="shared" si="126"/>
        <v>45689</v>
      </c>
      <c r="I2701" s="166">
        <f t="shared" si="127"/>
        <v>35.96</v>
      </c>
      <c r="J2701">
        <f t="shared" si="128"/>
        <v>2025</v>
      </c>
    </row>
    <row r="2702" spans="1:10">
      <c r="A2702" t="s">
        <v>119</v>
      </c>
      <c r="B2702" t="s">
        <v>646</v>
      </c>
      <c r="C2702" t="s">
        <v>87</v>
      </c>
      <c r="D2702">
        <v>1109</v>
      </c>
      <c r="E2702" s="130">
        <v>2</v>
      </c>
      <c r="F2702" s="166">
        <v>15.75</v>
      </c>
      <c r="G2702" s="162">
        <v>45689</v>
      </c>
      <c r="H2702" s="131">
        <f t="shared" si="126"/>
        <v>45689</v>
      </c>
      <c r="I2702" s="166">
        <f t="shared" si="127"/>
        <v>31.5</v>
      </c>
      <c r="J2702">
        <f t="shared" si="128"/>
        <v>2025</v>
      </c>
    </row>
    <row r="2703" spans="1:10">
      <c r="A2703" t="s">
        <v>119</v>
      </c>
      <c r="B2703" t="s">
        <v>648</v>
      </c>
      <c r="C2703" t="s">
        <v>87</v>
      </c>
      <c r="D2703">
        <v>1110</v>
      </c>
      <c r="E2703" s="130">
        <v>1</v>
      </c>
      <c r="F2703" s="166">
        <v>6.63</v>
      </c>
      <c r="G2703" s="162">
        <v>45689</v>
      </c>
      <c r="H2703" s="131">
        <f t="shared" si="126"/>
        <v>45689</v>
      </c>
      <c r="I2703" s="166">
        <f t="shared" si="127"/>
        <v>6.63</v>
      </c>
      <c r="J2703">
        <f t="shared" si="128"/>
        <v>2025</v>
      </c>
    </row>
    <row r="2704" spans="1:10">
      <c r="A2704" t="s">
        <v>119</v>
      </c>
      <c r="B2704" t="s">
        <v>170</v>
      </c>
      <c r="C2704" t="s">
        <v>87</v>
      </c>
      <c r="D2704">
        <v>1082</v>
      </c>
      <c r="E2704" s="130">
        <v>5</v>
      </c>
      <c r="F2704" s="166">
        <v>22.47</v>
      </c>
      <c r="G2704" s="162">
        <v>45689</v>
      </c>
      <c r="H2704" s="131">
        <f t="shared" si="126"/>
        <v>45689</v>
      </c>
      <c r="I2704" s="166">
        <f t="shared" si="127"/>
        <v>112.35</v>
      </c>
      <c r="J2704">
        <f t="shared" si="128"/>
        <v>2025</v>
      </c>
    </row>
    <row r="2705" spans="1:10">
      <c r="A2705" t="s">
        <v>119</v>
      </c>
      <c r="B2705" t="s">
        <v>520</v>
      </c>
      <c r="C2705" t="s">
        <v>87</v>
      </c>
      <c r="D2705">
        <v>6644</v>
      </c>
      <c r="E2705" s="130">
        <v>3</v>
      </c>
      <c r="F2705" s="166">
        <v>15.33</v>
      </c>
      <c r="G2705" s="162">
        <v>45689</v>
      </c>
      <c r="H2705" s="131">
        <f t="shared" si="126"/>
        <v>45689</v>
      </c>
      <c r="I2705" s="166">
        <f t="shared" si="127"/>
        <v>45.99</v>
      </c>
      <c r="J2705">
        <f t="shared" si="128"/>
        <v>2025</v>
      </c>
    </row>
    <row r="2706" spans="1:10">
      <c r="A2706" t="s">
        <v>119</v>
      </c>
      <c r="B2706" t="s">
        <v>860</v>
      </c>
      <c r="C2706" t="s">
        <v>87</v>
      </c>
      <c r="D2706">
        <v>6545</v>
      </c>
      <c r="E2706" s="130">
        <v>2</v>
      </c>
      <c r="F2706" s="166">
        <v>23.07</v>
      </c>
      <c r="G2706" s="162">
        <v>45689</v>
      </c>
      <c r="H2706" s="131">
        <f t="shared" si="126"/>
        <v>45689</v>
      </c>
      <c r="I2706" s="166">
        <f t="shared" si="127"/>
        <v>46.14</v>
      </c>
      <c r="J2706">
        <f t="shared" si="128"/>
        <v>2025</v>
      </c>
    </row>
    <row r="2707" spans="1:10">
      <c r="A2707" t="s">
        <v>119</v>
      </c>
      <c r="B2707" t="s">
        <v>602</v>
      </c>
      <c r="C2707" t="s">
        <v>87</v>
      </c>
      <c r="D2707">
        <v>2710</v>
      </c>
      <c r="E2707" s="130">
        <v>7</v>
      </c>
      <c r="F2707" s="166">
        <v>4.3</v>
      </c>
      <c r="G2707" s="162">
        <v>45689</v>
      </c>
      <c r="H2707" s="131">
        <f t="shared" si="126"/>
        <v>45689</v>
      </c>
      <c r="I2707" s="166">
        <f t="shared" si="127"/>
        <v>30.099999999999998</v>
      </c>
      <c r="J2707">
        <f t="shared" si="128"/>
        <v>2025</v>
      </c>
    </row>
    <row r="2708" spans="1:10">
      <c r="A2708" t="s">
        <v>119</v>
      </c>
      <c r="B2708" t="s">
        <v>146</v>
      </c>
      <c r="C2708" t="s">
        <v>87</v>
      </c>
      <c r="D2708">
        <v>2076</v>
      </c>
      <c r="E2708" s="130">
        <v>1</v>
      </c>
      <c r="F2708" s="166">
        <v>9.4499999999999993</v>
      </c>
      <c r="G2708" s="162">
        <v>45689</v>
      </c>
      <c r="H2708" s="131">
        <f t="shared" si="126"/>
        <v>45689</v>
      </c>
      <c r="I2708" s="166">
        <f t="shared" si="127"/>
        <v>9.4499999999999993</v>
      </c>
      <c r="J2708">
        <f t="shared" si="128"/>
        <v>2025</v>
      </c>
    </row>
    <row r="2709" spans="1:10">
      <c r="A2709" t="s">
        <v>119</v>
      </c>
      <c r="B2709" t="s">
        <v>462</v>
      </c>
      <c r="C2709" t="s">
        <v>87</v>
      </c>
      <c r="D2709">
        <v>3620</v>
      </c>
      <c r="E2709" s="130">
        <v>1</v>
      </c>
      <c r="F2709" s="166">
        <v>29.24</v>
      </c>
      <c r="G2709" s="162">
        <v>45689</v>
      </c>
      <c r="H2709" s="131">
        <f t="shared" si="126"/>
        <v>45689</v>
      </c>
      <c r="I2709" s="166">
        <f t="shared" si="127"/>
        <v>29.24</v>
      </c>
      <c r="J2709">
        <f t="shared" si="128"/>
        <v>2025</v>
      </c>
    </row>
    <row r="2710" spans="1:10">
      <c r="A2710" t="s">
        <v>313</v>
      </c>
      <c r="B2710" t="s">
        <v>124</v>
      </c>
      <c r="C2710" t="s">
        <v>87</v>
      </c>
      <c r="D2710">
        <v>1112</v>
      </c>
      <c r="E2710" s="130">
        <v>1</v>
      </c>
      <c r="F2710" s="166">
        <v>90.37</v>
      </c>
      <c r="G2710" s="162">
        <v>45689</v>
      </c>
      <c r="H2710" s="131">
        <f t="shared" si="126"/>
        <v>45689</v>
      </c>
      <c r="I2710" s="166">
        <f t="shared" si="127"/>
        <v>90.37</v>
      </c>
      <c r="J2710">
        <f t="shared" si="128"/>
        <v>2025</v>
      </c>
    </row>
    <row r="2711" spans="1:10">
      <c r="A2711" t="s">
        <v>313</v>
      </c>
      <c r="B2711" t="s">
        <v>1084</v>
      </c>
      <c r="C2711" t="s">
        <v>87</v>
      </c>
      <c r="D2711">
        <v>1146</v>
      </c>
      <c r="E2711" s="130">
        <v>3</v>
      </c>
      <c r="F2711" s="166">
        <v>4.1100000000000003</v>
      </c>
      <c r="G2711" s="162">
        <v>45689</v>
      </c>
      <c r="H2711" s="131">
        <f t="shared" si="126"/>
        <v>45689</v>
      </c>
      <c r="I2711" s="166">
        <f t="shared" si="127"/>
        <v>12.330000000000002</v>
      </c>
      <c r="J2711">
        <f t="shared" si="128"/>
        <v>2025</v>
      </c>
    </row>
    <row r="2712" spans="1:10">
      <c r="A2712" t="s">
        <v>313</v>
      </c>
      <c r="B2712" t="s">
        <v>1102</v>
      </c>
      <c r="C2712" t="s">
        <v>87</v>
      </c>
      <c r="D2712">
        <v>1158</v>
      </c>
      <c r="E2712" s="130">
        <v>2</v>
      </c>
      <c r="F2712" s="166">
        <v>8</v>
      </c>
      <c r="G2712" s="162">
        <v>45689</v>
      </c>
      <c r="H2712" s="131">
        <f t="shared" si="126"/>
        <v>45689</v>
      </c>
      <c r="I2712" s="166">
        <f t="shared" si="127"/>
        <v>16</v>
      </c>
      <c r="J2712">
        <f t="shared" si="128"/>
        <v>2025</v>
      </c>
    </row>
    <row r="2713" spans="1:10">
      <c r="A2713" t="s">
        <v>313</v>
      </c>
      <c r="B2713" t="s">
        <v>1257</v>
      </c>
      <c r="C2713" t="s">
        <v>87</v>
      </c>
      <c r="D2713">
        <v>1308</v>
      </c>
      <c r="E2713" s="130">
        <v>6</v>
      </c>
      <c r="F2713" s="166">
        <v>2.98</v>
      </c>
      <c r="G2713" s="162">
        <v>45689</v>
      </c>
      <c r="H2713" s="131">
        <f t="shared" si="126"/>
        <v>45689</v>
      </c>
      <c r="I2713" s="166">
        <f t="shared" si="127"/>
        <v>17.88</v>
      </c>
      <c r="J2713">
        <f t="shared" si="128"/>
        <v>2025</v>
      </c>
    </row>
    <row r="2714" spans="1:10">
      <c r="A2714" t="s">
        <v>313</v>
      </c>
      <c r="B2714" t="s">
        <v>1144</v>
      </c>
      <c r="C2714" t="s">
        <v>87</v>
      </c>
      <c r="D2714">
        <v>1197</v>
      </c>
      <c r="E2714" s="130">
        <v>5</v>
      </c>
      <c r="F2714" s="166">
        <v>3.67</v>
      </c>
      <c r="G2714" s="162">
        <v>45689</v>
      </c>
      <c r="H2714" s="131">
        <f t="shared" si="126"/>
        <v>45689</v>
      </c>
      <c r="I2714" s="166">
        <f t="shared" si="127"/>
        <v>18.350000000000001</v>
      </c>
      <c r="J2714">
        <f t="shared" si="128"/>
        <v>2025</v>
      </c>
    </row>
    <row r="2715" spans="1:10">
      <c r="A2715" t="s">
        <v>119</v>
      </c>
      <c r="B2715" t="s">
        <v>605</v>
      </c>
      <c r="C2715" t="s">
        <v>87</v>
      </c>
      <c r="D2715">
        <v>1079</v>
      </c>
      <c r="E2715" s="130">
        <v>1</v>
      </c>
      <c r="F2715" s="166">
        <v>23.46</v>
      </c>
      <c r="G2715" s="162">
        <v>45689</v>
      </c>
      <c r="H2715" s="131">
        <f t="shared" si="126"/>
        <v>45689</v>
      </c>
      <c r="I2715" s="166">
        <f t="shared" si="127"/>
        <v>23.46</v>
      </c>
      <c r="J2715">
        <f t="shared" si="128"/>
        <v>2025</v>
      </c>
    </row>
    <row r="2716" spans="1:10">
      <c r="A2716" t="s">
        <v>119</v>
      </c>
      <c r="B2716" t="s">
        <v>511</v>
      </c>
      <c r="C2716" t="s">
        <v>87</v>
      </c>
      <c r="D2716">
        <v>1335</v>
      </c>
      <c r="E2716" s="130">
        <v>2</v>
      </c>
      <c r="F2716" s="166">
        <v>18.079999999999998</v>
      </c>
      <c r="G2716" s="162">
        <v>45689</v>
      </c>
      <c r="H2716" s="131">
        <f t="shared" si="126"/>
        <v>45689</v>
      </c>
      <c r="I2716" s="166">
        <f t="shared" si="127"/>
        <v>36.159999999999997</v>
      </c>
      <c r="J2716">
        <f t="shared" si="128"/>
        <v>2025</v>
      </c>
    </row>
    <row r="2717" spans="1:10">
      <c r="A2717" t="s">
        <v>119</v>
      </c>
      <c r="B2717" t="s">
        <v>166</v>
      </c>
      <c r="C2717" t="s">
        <v>87</v>
      </c>
      <c r="D2717">
        <v>3621</v>
      </c>
      <c r="E2717" s="130">
        <v>2</v>
      </c>
      <c r="F2717" s="166">
        <v>5.9</v>
      </c>
      <c r="G2717" s="162">
        <v>45689</v>
      </c>
      <c r="H2717" s="131">
        <f t="shared" si="126"/>
        <v>45689</v>
      </c>
      <c r="I2717" s="166">
        <f t="shared" si="127"/>
        <v>11.8</v>
      </c>
      <c r="J2717">
        <f t="shared" si="128"/>
        <v>2025</v>
      </c>
    </row>
    <row r="2718" spans="1:10">
      <c r="A2718" t="s">
        <v>119</v>
      </c>
      <c r="B2718" t="s">
        <v>455</v>
      </c>
      <c r="C2718" t="s">
        <v>87</v>
      </c>
      <c r="D2718">
        <v>1036</v>
      </c>
      <c r="E2718" s="130">
        <v>2</v>
      </c>
      <c r="F2718" s="166">
        <v>19.11</v>
      </c>
      <c r="G2718" s="162">
        <v>45689</v>
      </c>
      <c r="H2718" s="131">
        <f t="shared" si="126"/>
        <v>45689</v>
      </c>
      <c r="I2718" s="166">
        <f t="shared" si="127"/>
        <v>38.22</v>
      </c>
      <c r="J2718">
        <f t="shared" si="128"/>
        <v>2025</v>
      </c>
    </row>
    <row r="2719" spans="1:10">
      <c r="A2719" t="s">
        <v>119</v>
      </c>
      <c r="B2719" t="s">
        <v>454</v>
      </c>
      <c r="C2719" t="s">
        <v>87</v>
      </c>
      <c r="D2719">
        <v>1037</v>
      </c>
      <c r="E2719" s="130">
        <v>1</v>
      </c>
      <c r="F2719" s="166">
        <v>17.940000000000001</v>
      </c>
      <c r="G2719" s="162">
        <v>45689</v>
      </c>
      <c r="H2719" s="131">
        <f t="shared" si="126"/>
        <v>45689</v>
      </c>
      <c r="I2719" s="166">
        <f t="shared" si="127"/>
        <v>17.940000000000001</v>
      </c>
      <c r="J2719">
        <f t="shared" si="128"/>
        <v>2025</v>
      </c>
    </row>
    <row r="2720" spans="1:10">
      <c r="A2720" t="s">
        <v>118</v>
      </c>
      <c r="B2720" t="s">
        <v>978</v>
      </c>
      <c r="C2720" t="s">
        <v>87</v>
      </c>
      <c r="D2720">
        <v>1659</v>
      </c>
      <c r="E2720" s="130">
        <v>1</v>
      </c>
      <c r="F2720" s="166">
        <v>33.89</v>
      </c>
      <c r="G2720" s="162">
        <v>45689</v>
      </c>
      <c r="H2720" s="131">
        <f t="shared" si="126"/>
        <v>45689</v>
      </c>
      <c r="I2720" s="166">
        <f t="shared" si="127"/>
        <v>33.89</v>
      </c>
      <c r="J2720">
        <f t="shared" si="128"/>
        <v>2025</v>
      </c>
    </row>
    <row r="2721" spans="1:10">
      <c r="A2721" t="s">
        <v>393</v>
      </c>
      <c r="B2721" t="s">
        <v>925</v>
      </c>
      <c r="C2721" t="s">
        <v>87</v>
      </c>
      <c r="D2721">
        <v>6555</v>
      </c>
      <c r="E2721" s="130">
        <v>2</v>
      </c>
      <c r="F2721" s="166">
        <v>56.55</v>
      </c>
      <c r="G2721" s="162">
        <v>45689</v>
      </c>
      <c r="H2721" s="131">
        <f t="shared" si="126"/>
        <v>45689</v>
      </c>
      <c r="I2721" s="166">
        <f t="shared" si="127"/>
        <v>113.1</v>
      </c>
      <c r="J2721">
        <f t="shared" si="128"/>
        <v>2025</v>
      </c>
    </row>
    <row r="2722" spans="1:10">
      <c r="A2722" t="s">
        <v>119</v>
      </c>
      <c r="B2722" t="s">
        <v>620</v>
      </c>
      <c r="C2722" t="s">
        <v>87</v>
      </c>
      <c r="D2722">
        <v>1086</v>
      </c>
      <c r="E2722" s="130">
        <v>2</v>
      </c>
      <c r="F2722" s="166">
        <v>3.34</v>
      </c>
      <c r="G2722" s="162">
        <v>45689</v>
      </c>
      <c r="H2722" s="131">
        <f t="shared" si="126"/>
        <v>45689</v>
      </c>
      <c r="I2722" s="166">
        <f t="shared" si="127"/>
        <v>6.68</v>
      </c>
      <c r="J2722">
        <f t="shared" si="128"/>
        <v>2025</v>
      </c>
    </row>
    <row r="2723" spans="1:10">
      <c r="A2723" t="s">
        <v>119</v>
      </c>
      <c r="B2723" t="s">
        <v>625</v>
      </c>
      <c r="C2723" t="s">
        <v>87</v>
      </c>
      <c r="D2723">
        <v>1092</v>
      </c>
      <c r="E2723" s="130">
        <v>6</v>
      </c>
      <c r="F2723" s="166">
        <v>5.32</v>
      </c>
      <c r="G2723" s="162">
        <v>45689</v>
      </c>
      <c r="H2723" s="131">
        <f t="shared" si="126"/>
        <v>45689</v>
      </c>
      <c r="I2723" s="166">
        <f t="shared" si="127"/>
        <v>31.92</v>
      </c>
      <c r="J2723">
        <f t="shared" si="128"/>
        <v>2025</v>
      </c>
    </row>
    <row r="2724" spans="1:10">
      <c r="A2724" t="s">
        <v>119</v>
      </c>
      <c r="B2724" t="s">
        <v>626</v>
      </c>
      <c r="C2724" t="s">
        <v>87</v>
      </c>
      <c r="D2724">
        <v>1093</v>
      </c>
      <c r="E2724" s="130">
        <v>2</v>
      </c>
      <c r="F2724" s="166">
        <v>7.58</v>
      </c>
      <c r="G2724" s="162">
        <v>45689</v>
      </c>
      <c r="H2724" s="131">
        <f t="shared" si="126"/>
        <v>45689</v>
      </c>
      <c r="I2724" s="166">
        <f t="shared" si="127"/>
        <v>15.16</v>
      </c>
      <c r="J2724">
        <f t="shared" si="128"/>
        <v>2025</v>
      </c>
    </row>
    <row r="2725" spans="1:10">
      <c r="A2725" t="s">
        <v>119</v>
      </c>
      <c r="B2725" t="s">
        <v>546</v>
      </c>
      <c r="C2725" t="s">
        <v>87</v>
      </c>
      <c r="D2725">
        <v>6592</v>
      </c>
      <c r="E2725" s="130">
        <v>5</v>
      </c>
      <c r="F2725" s="166">
        <v>17.43</v>
      </c>
      <c r="G2725" s="162">
        <v>45689</v>
      </c>
      <c r="H2725" s="131">
        <f t="shared" si="126"/>
        <v>45689</v>
      </c>
      <c r="I2725" s="166">
        <f t="shared" si="127"/>
        <v>87.15</v>
      </c>
      <c r="J2725">
        <f t="shared" si="128"/>
        <v>2025</v>
      </c>
    </row>
    <row r="2726" spans="1:10">
      <c r="A2726" t="s">
        <v>119</v>
      </c>
      <c r="B2726" t="s">
        <v>545</v>
      </c>
      <c r="C2726" t="s">
        <v>87</v>
      </c>
      <c r="D2726">
        <v>2146</v>
      </c>
      <c r="E2726" s="130">
        <v>6</v>
      </c>
      <c r="F2726" s="166">
        <v>8.33</v>
      </c>
      <c r="G2726" s="162">
        <v>45689</v>
      </c>
      <c r="H2726" s="131">
        <f t="shared" si="126"/>
        <v>45689</v>
      </c>
      <c r="I2726" s="166">
        <f t="shared" si="127"/>
        <v>49.980000000000004</v>
      </c>
      <c r="J2726">
        <f t="shared" si="128"/>
        <v>2025</v>
      </c>
    </row>
    <row r="2727" spans="1:10">
      <c r="A2727" t="s">
        <v>119</v>
      </c>
      <c r="B2727" t="s">
        <v>504</v>
      </c>
      <c r="C2727" t="s">
        <v>87</v>
      </c>
      <c r="D2727">
        <v>2118</v>
      </c>
      <c r="E2727" s="130">
        <v>2</v>
      </c>
      <c r="F2727" s="166">
        <v>4.09</v>
      </c>
      <c r="G2727" s="162">
        <v>45689</v>
      </c>
      <c r="H2727" s="131">
        <f t="shared" si="126"/>
        <v>45689</v>
      </c>
      <c r="I2727" s="166">
        <f t="shared" si="127"/>
        <v>8.18</v>
      </c>
      <c r="J2727">
        <f t="shared" si="128"/>
        <v>2025</v>
      </c>
    </row>
    <row r="2728" spans="1:10">
      <c r="A2728" t="s">
        <v>381</v>
      </c>
      <c r="B2728" t="s">
        <v>998</v>
      </c>
      <c r="C2728" t="s">
        <v>87</v>
      </c>
      <c r="D2728">
        <v>6439</v>
      </c>
      <c r="E2728" s="130">
        <v>5</v>
      </c>
      <c r="F2728" s="166">
        <v>11.68</v>
      </c>
      <c r="G2728" s="162">
        <v>45689</v>
      </c>
      <c r="H2728" s="131">
        <f t="shared" si="126"/>
        <v>45689</v>
      </c>
      <c r="I2728" s="166">
        <f t="shared" si="127"/>
        <v>58.4</v>
      </c>
      <c r="J2728">
        <f t="shared" si="128"/>
        <v>2025</v>
      </c>
    </row>
    <row r="2729" spans="1:10">
      <c r="A2729" t="s">
        <v>70</v>
      </c>
      <c r="B2729" t="s">
        <v>1628</v>
      </c>
      <c r="C2729" t="s">
        <v>87</v>
      </c>
      <c r="D2729">
        <v>6702</v>
      </c>
      <c r="E2729" s="130">
        <v>5</v>
      </c>
      <c r="F2729" s="166">
        <v>6.78</v>
      </c>
      <c r="G2729" s="162">
        <v>45689</v>
      </c>
      <c r="H2729" s="131">
        <f t="shared" si="126"/>
        <v>45689</v>
      </c>
      <c r="I2729" s="166">
        <f t="shared" si="127"/>
        <v>33.9</v>
      </c>
      <c r="J2729">
        <f t="shared" si="128"/>
        <v>2025</v>
      </c>
    </row>
    <row r="2730" spans="1:10">
      <c r="A2730" t="s">
        <v>119</v>
      </c>
      <c r="B2730" t="s">
        <v>1610</v>
      </c>
      <c r="C2730" t="s">
        <v>87</v>
      </c>
      <c r="D2730">
        <v>6652</v>
      </c>
      <c r="E2730" s="130">
        <v>1</v>
      </c>
      <c r="F2730" s="166">
        <v>5.71</v>
      </c>
      <c r="G2730" s="162">
        <v>45689</v>
      </c>
      <c r="H2730" s="131">
        <f t="shared" si="126"/>
        <v>45689</v>
      </c>
      <c r="I2730" s="166">
        <f t="shared" si="127"/>
        <v>5.71</v>
      </c>
      <c r="J2730">
        <f t="shared" si="128"/>
        <v>2025</v>
      </c>
    </row>
    <row r="2731" spans="1:10">
      <c r="A2731" t="s">
        <v>119</v>
      </c>
      <c r="B2731" t="s">
        <v>611</v>
      </c>
      <c r="C2731" t="s">
        <v>87</v>
      </c>
      <c r="D2731">
        <v>2709</v>
      </c>
      <c r="E2731" s="130">
        <v>6</v>
      </c>
      <c r="F2731" s="166">
        <v>7.13</v>
      </c>
      <c r="G2731" s="162">
        <v>45689</v>
      </c>
      <c r="H2731" s="131">
        <f t="shared" si="126"/>
        <v>45689</v>
      </c>
      <c r="I2731" s="166">
        <f t="shared" si="127"/>
        <v>42.78</v>
      </c>
      <c r="J2731">
        <f t="shared" si="128"/>
        <v>2025</v>
      </c>
    </row>
    <row r="2732" spans="1:10">
      <c r="A2732" t="s">
        <v>119</v>
      </c>
      <c r="B2732" t="s">
        <v>607</v>
      </c>
      <c r="C2732" t="s">
        <v>87</v>
      </c>
      <c r="D2732">
        <v>6594</v>
      </c>
      <c r="E2732" s="130">
        <v>1.5</v>
      </c>
      <c r="F2732" s="166">
        <v>15.47</v>
      </c>
      <c r="G2732" s="162">
        <v>45689</v>
      </c>
      <c r="H2732" s="131">
        <f t="shared" si="126"/>
        <v>45689</v>
      </c>
      <c r="I2732" s="166">
        <f t="shared" si="127"/>
        <v>23.205000000000002</v>
      </c>
      <c r="J2732">
        <f t="shared" si="128"/>
        <v>2025</v>
      </c>
    </row>
    <row r="2733" spans="1:10">
      <c r="A2733" t="s">
        <v>119</v>
      </c>
      <c r="B2733" t="s">
        <v>632</v>
      </c>
      <c r="C2733" t="s">
        <v>87</v>
      </c>
      <c r="D2733">
        <v>1096</v>
      </c>
      <c r="E2733" s="130">
        <v>2</v>
      </c>
      <c r="F2733" s="166">
        <v>6.71</v>
      </c>
      <c r="G2733" s="162">
        <v>45689</v>
      </c>
      <c r="H2733" s="131">
        <f t="shared" si="126"/>
        <v>45689</v>
      </c>
      <c r="I2733" s="166">
        <f t="shared" si="127"/>
        <v>13.42</v>
      </c>
      <c r="J2733">
        <f t="shared" si="128"/>
        <v>2025</v>
      </c>
    </row>
    <row r="2734" spans="1:10">
      <c r="A2734" t="s">
        <v>119</v>
      </c>
      <c r="B2734" t="s">
        <v>539</v>
      </c>
      <c r="C2734" t="s">
        <v>87</v>
      </c>
      <c r="D2734">
        <v>2079</v>
      </c>
      <c r="E2734" s="130">
        <v>2</v>
      </c>
      <c r="F2734" s="166">
        <v>4.3600000000000003</v>
      </c>
      <c r="G2734" s="162">
        <v>45689</v>
      </c>
      <c r="H2734" s="131">
        <f t="shared" si="126"/>
        <v>45689</v>
      </c>
      <c r="I2734" s="166">
        <f t="shared" si="127"/>
        <v>8.7200000000000006</v>
      </c>
      <c r="J2734">
        <f t="shared" si="128"/>
        <v>2025</v>
      </c>
    </row>
    <row r="2735" spans="1:10">
      <c r="A2735" t="s">
        <v>119</v>
      </c>
      <c r="B2735" t="s">
        <v>179</v>
      </c>
      <c r="C2735" t="s">
        <v>87</v>
      </c>
      <c r="D2735">
        <v>2092</v>
      </c>
      <c r="E2735" s="130">
        <v>1</v>
      </c>
      <c r="F2735" s="166">
        <v>6.64</v>
      </c>
      <c r="G2735" s="162">
        <v>45689</v>
      </c>
      <c r="H2735" s="131">
        <f t="shared" si="126"/>
        <v>45689</v>
      </c>
      <c r="I2735" s="166">
        <f t="shared" si="127"/>
        <v>6.64</v>
      </c>
      <c r="J2735">
        <f t="shared" si="128"/>
        <v>2025</v>
      </c>
    </row>
    <row r="2736" spans="1:10">
      <c r="A2736" t="s">
        <v>119</v>
      </c>
      <c r="B2736" t="s">
        <v>180</v>
      </c>
      <c r="C2736" t="s">
        <v>87</v>
      </c>
      <c r="D2736">
        <v>2091</v>
      </c>
      <c r="E2736" s="130">
        <v>1</v>
      </c>
      <c r="F2736" s="166">
        <v>7.13</v>
      </c>
      <c r="G2736" s="162">
        <v>45689</v>
      </c>
      <c r="H2736" s="131">
        <f t="shared" si="126"/>
        <v>45689</v>
      </c>
      <c r="I2736" s="166">
        <f t="shared" si="127"/>
        <v>7.13</v>
      </c>
      <c r="J2736">
        <f t="shared" si="128"/>
        <v>2025</v>
      </c>
    </row>
    <row r="2737" spans="1:10">
      <c r="A2737" t="s">
        <v>119</v>
      </c>
      <c r="B2737" t="s">
        <v>470</v>
      </c>
      <c r="C2737" t="s">
        <v>87</v>
      </c>
      <c r="D2737">
        <v>6645</v>
      </c>
      <c r="E2737" s="130">
        <v>1</v>
      </c>
      <c r="F2737" s="166">
        <v>19.28</v>
      </c>
      <c r="G2737" s="162">
        <v>45689</v>
      </c>
      <c r="H2737" s="131">
        <f t="shared" si="126"/>
        <v>45689</v>
      </c>
      <c r="I2737" s="166">
        <f t="shared" si="127"/>
        <v>19.28</v>
      </c>
      <c r="J2737">
        <f t="shared" si="128"/>
        <v>2025</v>
      </c>
    </row>
    <row r="2738" spans="1:10">
      <c r="A2738" t="s">
        <v>119</v>
      </c>
      <c r="B2738" t="s">
        <v>456</v>
      </c>
      <c r="C2738" t="s">
        <v>87</v>
      </c>
      <c r="D2738">
        <v>3622</v>
      </c>
      <c r="E2738" s="130">
        <v>3</v>
      </c>
      <c r="F2738" s="166">
        <v>74.97</v>
      </c>
      <c r="G2738" s="162">
        <v>45689</v>
      </c>
      <c r="H2738" s="131">
        <f t="shared" si="126"/>
        <v>45689</v>
      </c>
      <c r="I2738" s="166">
        <f t="shared" si="127"/>
        <v>224.91</v>
      </c>
      <c r="J2738">
        <f t="shared" si="128"/>
        <v>2025</v>
      </c>
    </row>
    <row r="2739" spans="1:10">
      <c r="A2739" t="s">
        <v>119</v>
      </c>
      <c r="B2739" t="s">
        <v>195</v>
      </c>
      <c r="C2739" t="s">
        <v>87</v>
      </c>
      <c r="D2739">
        <v>3630</v>
      </c>
      <c r="E2739" s="130">
        <v>6</v>
      </c>
      <c r="F2739" s="166">
        <v>4.4400000000000004</v>
      </c>
      <c r="G2739" s="162">
        <v>45689</v>
      </c>
      <c r="H2739" s="131">
        <f t="shared" si="126"/>
        <v>45689</v>
      </c>
      <c r="I2739" s="166">
        <f t="shared" si="127"/>
        <v>26.64</v>
      </c>
      <c r="J2739">
        <f t="shared" si="128"/>
        <v>2025</v>
      </c>
    </row>
    <row r="2740" spans="1:10">
      <c r="A2740" t="s">
        <v>119</v>
      </c>
      <c r="B2740" t="s">
        <v>172</v>
      </c>
      <c r="C2740" t="s">
        <v>87</v>
      </c>
      <c r="D2740">
        <v>1089</v>
      </c>
      <c r="E2740" s="130">
        <v>3</v>
      </c>
      <c r="F2740" s="166">
        <v>11.45</v>
      </c>
      <c r="G2740" s="162">
        <v>45689</v>
      </c>
      <c r="H2740" s="131">
        <f t="shared" si="126"/>
        <v>45689</v>
      </c>
      <c r="I2740" s="166">
        <f t="shared" si="127"/>
        <v>34.349999999999994</v>
      </c>
      <c r="J2740">
        <f t="shared" si="128"/>
        <v>2025</v>
      </c>
    </row>
    <row r="2741" spans="1:10">
      <c r="A2741" t="s">
        <v>119</v>
      </c>
      <c r="B2741" t="s">
        <v>649</v>
      </c>
      <c r="C2741" t="s">
        <v>87</v>
      </c>
      <c r="D2741">
        <v>2704</v>
      </c>
      <c r="E2741" s="130">
        <v>4</v>
      </c>
      <c r="F2741" s="166">
        <v>2.25</v>
      </c>
      <c r="G2741" s="162">
        <v>45689</v>
      </c>
      <c r="H2741" s="131">
        <f t="shared" si="126"/>
        <v>45689</v>
      </c>
      <c r="I2741" s="166">
        <f t="shared" si="127"/>
        <v>9</v>
      </c>
      <c r="J2741">
        <f t="shared" si="128"/>
        <v>2025</v>
      </c>
    </row>
    <row r="2742" spans="1:10">
      <c r="A2742" t="s">
        <v>119</v>
      </c>
      <c r="B2742" t="s">
        <v>544</v>
      </c>
      <c r="C2742" t="s">
        <v>87</v>
      </c>
      <c r="D2742">
        <v>1056</v>
      </c>
      <c r="E2742" s="130">
        <v>6</v>
      </c>
      <c r="F2742" s="166">
        <v>9.3000000000000007</v>
      </c>
      <c r="G2742" s="162">
        <v>45689</v>
      </c>
      <c r="H2742" s="131">
        <f t="shared" si="126"/>
        <v>45689</v>
      </c>
      <c r="I2742" s="166">
        <f t="shared" si="127"/>
        <v>55.800000000000004</v>
      </c>
      <c r="J2742">
        <f t="shared" si="128"/>
        <v>2025</v>
      </c>
    </row>
    <row r="2743" spans="1:10">
      <c r="A2743" t="s">
        <v>119</v>
      </c>
      <c r="B2743" t="s">
        <v>550</v>
      </c>
      <c r="C2743" t="s">
        <v>87</v>
      </c>
      <c r="D2743">
        <v>2105</v>
      </c>
      <c r="E2743" s="130">
        <v>1</v>
      </c>
      <c r="F2743" s="166">
        <v>9.7899999999999991</v>
      </c>
      <c r="G2743" s="162">
        <v>45689</v>
      </c>
      <c r="H2743" s="131">
        <f t="shared" si="126"/>
        <v>45689</v>
      </c>
      <c r="I2743" s="166">
        <f t="shared" si="127"/>
        <v>9.7899999999999991</v>
      </c>
      <c r="J2743">
        <f t="shared" si="128"/>
        <v>2025</v>
      </c>
    </row>
    <row r="2744" spans="1:10">
      <c r="A2744" t="s">
        <v>119</v>
      </c>
      <c r="B2744" t="s">
        <v>505</v>
      </c>
      <c r="C2744" t="s">
        <v>87</v>
      </c>
      <c r="D2744">
        <v>6598</v>
      </c>
      <c r="E2744" s="130">
        <v>3</v>
      </c>
      <c r="F2744" s="166">
        <v>8.9700000000000006</v>
      </c>
      <c r="G2744" s="162">
        <v>45689</v>
      </c>
      <c r="H2744" s="131">
        <f t="shared" si="126"/>
        <v>45689</v>
      </c>
      <c r="I2744" s="166">
        <f t="shared" si="127"/>
        <v>26.910000000000004</v>
      </c>
      <c r="J2744">
        <f t="shared" si="128"/>
        <v>2025</v>
      </c>
    </row>
    <row r="2745" spans="1:10">
      <c r="A2745" t="s">
        <v>119</v>
      </c>
      <c r="B2745" t="s">
        <v>629</v>
      </c>
      <c r="C2745" t="s">
        <v>87</v>
      </c>
      <c r="D2745">
        <v>6434</v>
      </c>
      <c r="E2745" s="130">
        <v>3</v>
      </c>
      <c r="F2745" s="166">
        <v>1.87</v>
      </c>
      <c r="G2745" s="162">
        <v>45689</v>
      </c>
      <c r="H2745" s="131">
        <f t="shared" si="126"/>
        <v>45689</v>
      </c>
      <c r="I2745" s="166">
        <f t="shared" si="127"/>
        <v>5.61</v>
      </c>
      <c r="J2745">
        <f t="shared" si="128"/>
        <v>2025</v>
      </c>
    </row>
    <row r="2746" spans="1:10">
      <c r="A2746" t="s">
        <v>119</v>
      </c>
      <c r="B2746" t="s">
        <v>598</v>
      </c>
      <c r="C2746" t="s">
        <v>87</v>
      </c>
      <c r="D2746">
        <v>6703</v>
      </c>
      <c r="E2746" s="130">
        <v>6</v>
      </c>
      <c r="F2746" s="166">
        <v>8.8800000000000008</v>
      </c>
      <c r="G2746" s="162">
        <v>45689</v>
      </c>
      <c r="H2746" s="131">
        <f t="shared" si="126"/>
        <v>45689</v>
      </c>
      <c r="I2746" s="166">
        <f t="shared" si="127"/>
        <v>53.28</v>
      </c>
      <c r="J2746">
        <f t="shared" si="128"/>
        <v>2025</v>
      </c>
    </row>
    <row r="2747" spans="1:10">
      <c r="A2747" t="s">
        <v>119</v>
      </c>
      <c r="B2747" t="s">
        <v>596</v>
      </c>
      <c r="C2747" t="s">
        <v>87</v>
      </c>
      <c r="D2747">
        <v>6704</v>
      </c>
      <c r="E2747" s="130">
        <v>5</v>
      </c>
      <c r="F2747" s="166">
        <v>7.46</v>
      </c>
      <c r="G2747" s="162">
        <v>45689</v>
      </c>
      <c r="H2747" s="131">
        <f t="shared" si="126"/>
        <v>45689</v>
      </c>
      <c r="I2747" s="166">
        <f t="shared" si="127"/>
        <v>37.299999999999997</v>
      </c>
      <c r="J2747">
        <f t="shared" si="128"/>
        <v>2025</v>
      </c>
    </row>
    <row r="2748" spans="1:10">
      <c r="A2748" t="s">
        <v>119</v>
      </c>
      <c r="B2748" t="s">
        <v>127</v>
      </c>
      <c r="C2748" t="s">
        <v>87</v>
      </c>
      <c r="D2748">
        <v>2116</v>
      </c>
      <c r="E2748" s="130">
        <v>1</v>
      </c>
      <c r="F2748" s="166">
        <v>25.54</v>
      </c>
      <c r="G2748" s="162">
        <v>45689</v>
      </c>
      <c r="H2748" s="131">
        <f t="shared" si="126"/>
        <v>45689</v>
      </c>
      <c r="I2748" s="166">
        <f t="shared" si="127"/>
        <v>25.54</v>
      </c>
      <c r="J2748">
        <f t="shared" si="128"/>
        <v>2025</v>
      </c>
    </row>
    <row r="2749" spans="1:10">
      <c r="A2749" t="s">
        <v>119</v>
      </c>
      <c r="B2749" t="s">
        <v>161</v>
      </c>
      <c r="C2749" t="s">
        <v>87</v>
      </c>
      <c r="D2749">
        <v>1077</v>
      </c>
      <c r="E2749" s="130">
        <v>1</v>
      </c>
      <c r="F2749" s="166">
        <v>16.29</v>
      </c>
      <c r="G2749" s="162">
        <v>45689</v>
      </c>
      <c r="H2749" s="131">
        <f t="shared" si="126"/>
        <v>45689</v>
      </c>
      <c r="I2749" s="166">
        <f t="shared" si="127"/>
        <v>16.29</v>
      </c>
      <c r="J2749">
        <f t="shared" si="128"/>
        <v>2025</v>
      </c>
    </row>
    <row r="2750" spans="1:10">
      <c r="A2750" t="s">
        <v>119</v>
      </c>
      <c r="B2750" t="s">
        <v>567</v>
      </c>
      <c r="C2750" t="s">
        <v>87</v>
      </c>
      <c r="D2750">
        <v>1347</v>
      </c>
      <c r="E2750" s="130">
        <v>8</v>
      </c>
      <c r="F2750" s="166">
        <v>8.9700000000000006</v>
      </c>
      <c r="G2750" s="162">
        <v>45689</v>
      </c>
      <c r="H2750" s="131">
        <f t="shared" si="126"/>
        <v>45689</v>
      </c>
      <c r="I2750" s="166">
        <f t="shared" si="127"/>
        <v>71.760000000000005</v>
      </c>
      <c r="J2750">
        <f t="shared" si="128"/>
        <v>2025</v>
      </c>
    </row>
    <row r="2751" spans="1:10">
      <c r="A2751" t="s">
        <v>119</v>
      </c>
      <c r="B2751" t="s">
        <v>566</v>
      </c>
      <c r="C2751" t="s">
        <v>87</v>
      </c>
      <c r="D2751">
        <v>6605</v>
      </c>
      <c r="E2751" s="130">
        <v>3</v>
      </c>
      <c r="F2751" s="166">
        <v>9.7100000000000009</v>
      </c>
      <c r="G2751" s="162">
        <v>45689</v>
      </c>
      <c r="H2751" s="131">
        <f t="shared" si="126"/>
        <v>45689</v>
      </c>
      <c r="I2751" s="166">
        <f t="shared" si="127"/>
        <v>29.130000000000003</v>
      </c>
      <c r="J2751">
        <f t="shared" si="128"/>
        <v>2025</v>
      </c>
    </row>
    <row r="2752" spans="1:10">
      <c r="A2752" t="s">
        <v>119</v>
      </c>
      <c r="B2752" t="s">
        <v>608</v>
      </c>
      <c r="C2752" t="s">
        <v>87</v>
      </c>
      <c r="D2752">
        <v>6620</v>
      </c>
      <c r="E2752" s="130">
        <v>4</v>
      </c>
      <c r="F2752" s="166">
        <v>8.5500000000000007</v>
      </c>
      <c r="G2752" s="162">
        <v>45689</v>
      </c>
      <c r="H2752" s="131">
        <f t="shared" si="126"/>
        <v>45689</v>
      </c>
      <c r="I2752" s="166">
        <f t="shared" si="127"/>
        <v>34.200000000000003</v>
      </c>
      <c r="J2752">
        <f t="shared" si="128"/>
        <v>2025</v>
      </c>
    </row>
    <row r="2753" spans="1:10">
      <c r="A2753" t="s">
        <v>119</v>
      </c>
      <c r="B2753" t="s">
        <v>185</v>
      </c>
      <c r="C2753" t="s">
        <v>87</v>
      </c>
      <c r="D2753">
        <v>2112</v>
      </c>
      <c r="E2753" s="130">
        <v>3</v>
      </c>
      <c r="F2753" s="166">
        <v>3.55</v>
      </c>
      <c r="G2753" s="162">
        <v>45689</v>
      </c>
      <c r="H2753" s="131">
        <f t="shared" si="126"/>
        <v>45689</v>
      </c>
      <c r="I2753" s="166">
        <f t="shared" si="127"/>
        <v>10.649999999999999</v>
      </c>
      <c r="J2753">
        <f t="shared" si="128"/>
        <v>2025</v>
      </c>
    </row>
    <row r="2754" spans="1:10">
      <c r="A2754" t="s">
        <v>119</v>
      </c>
      <c r="B2754" t="s">
        <v>634</v>
      </c>
      <c r="C2754" t="s">
        <v>87</v>
      </c>
      <c r="D2754">
        <v>2111</v>
      </c>
      <c r="E2754" s="130">
        <v>4</v>
      </c>
      <c r="F2754" s="166">
        <v>2.4700000000000002</v>
      </c>
      <c r="G2754" s="162">
        <v>45689</v>
      </c>
      <c r="H2754" s="131">
        <f t="shared" ref="H2754:H2817" si="129">DATE(YEAR(G2754),MONTH(G2754),1)</f>
        <v>45689</v>
      </c>
      <c r="I2754" s="166">
        <f t="shared" ref="I2754:I2817" si="130">E2754*F2754</f>
        <v>9.8800000000000008</v>
      </c>
      <c r="J2754">
        <f t="shared" ref="J2754:J2817" si="131">YEAR(G2754)</f>
        <v>2025</v>
      </c>
    </row>
    <row r="2755" spans="1:10">
      <c r="A2755" t="s">
        <v>119</v>
      </c>
      <c r="B2755" t="s">
        <v>135</v>
      </c>
      <c r="C2755" t="s">
        <v>87</v>
      </c>
      <c r="D2755">
        <v>1049</v>
      </c>
      <c r="E2755" s="130">
        <v>25</v>
      </c>
      <c r="F2755" s="166">
        <v>6.15</v>
      </c>
      <c r="G2755" s="162">
        <v>45689</v>
      </c>
      <c r="H2755" s="131">
        <f t="shared" si="129"/>
        <v>45689</v>
      </c>
      <c r="I2755" s="166">
        <f t="shared" si="130"/>
        <v>153.75</v>
      </c>
      <c r="J2755">
        <f t="shared" si="131"/>
        <v>2025</v>
      </c>
    </row>
    <row r="2756" spans="1:10">
      <c r="A2756" t="s">
        <v>400</v>
      </c>
      <c r="B2756" t="s">
        <v>410</v>
      </c>
      <c r="C2756" t="s">
        <v>87</v>
      </c>
      <c r="D2756">
        <v>6554</v>
      </c>
      <c r="E2756" s="130">
        <v>32</v>
      </c>
      <c r="F2756" s="166">
        <v>4.5</v>
      </c>
      <c r="G2756" s="162">
        <v>45689</v>
      </c>
      <c r="H2756" s="131">
        <f t="shared" si="129"/>
        <v>45689</v>
      </c>
      <c r="I2756" s="166">
        <f t="shared" si="130"/>
        <v>144</v>
      </c>
      <c r="J2756">
        <f t="shared" si="131"/>
        <v>2025</v>
      </c>
    </row>
    <row r="2757" spans="1:10">
      <c r="A2757" t="s">
        <v>119</v>
      </c>
      <c r="B2757" t="s">
        <v>192</v>
      </c>
      <c r="C2757" t="s">
        <v>87</v>
      </c>
      <c r="D2757">
        <v>1105</v>
      </c>
      <c r="E2757" s="130">
        <v>5</v>
      </c>
      <c r="F2757" s="166">
        <v>2.19</v>
      </c>
      <c r="G2757" s="162">
        <v>45689</v>
      </c>
      <c r="H2757" s="131">
        <f t="shared" si="129"/>
        <v>45689</v>
      </c>
      <c r="I2757" s="166">
        <f t="shared" si="130"/>
        <v>10.95</v>
      </c>
      <c r="J2757">
        <f t="shared" si="131"/>
        <v>2025</v>
      </c>
    </row>
    <row r="2758" spans="1:10">
      <c r="A2758" t="s">
        <v>383</v>
      </c>
      <c r="B2758" t="s">
        <v>850</v>
      </c>
      <c r="C2758" t="s">
        <v>87</v>
      </c>
      <c r="D2758">
        <v>6063</v>
      </c>
      <c r="E2758" s="130">
        <v>3</v>
      </c>
      <c r="F2758" s="166">
        <v>47</v>
      </c>
      <c r="G2758" s="162">
        <v>45689</v>
      </c>
      <c r="H2758" s="131">
        <f t="shared" si="129"/>
        <v>45689</v>
      </c>
      <c r="I2758" s="166">
        <f t="shared" si="130"/>
        <v>141</v>
      </c>
      <c r="J2758">
        <f t="shared" si="131"/>
        <v>2025</v>
      </c>
    </row>
    <row r="2759" spans="1:10">
      <c r="A2759" t="s">
        <v>119</v>
      </c>
      <c r="B2759" t="s">
        <v>547</v>
      </c>
      <c r="C2759" t="s">
        <v>87</v>
      </c>
      <c r="D2759">
        <v>6596</v>
      </c>
      <c r="E2759" s="130">
        <v>1</v>
      </c>
      <c r="F2759" s="166">
        <v>19</v>
      </c>
      <c r="G2759" s="162">
        <v>45689</v>
      </c>
      <c r="H2759" s="131">
        <f t="shared" si="129"/>
        <v>45689</v>
      </c>
      <c r="I2759" s="166">
        <f t="shared" si="130"/>
        <v>19</v>
      </c>
      <c r="J2759">
        <f t="shared" si="131"/>
        <v>2025</v>
      </c>
    </row>
    <row r="2760" spans="1:10">
      <c r="A2760" t="s">
        <v>119</v>
      </c>
      <c r="B2760" t="s">
        <v>485</v>
      </c>
      <c r="C2760" t="s">
        <v>87</v>
      </c>
      <c r="D2760">
        <v>2706</v>
      </c>
      <c r="E2760" s="130">
        <v>0.3</v>
      </c>
      <c r="F2760" s="166">
        <v>42.71</v>
      </c>
      <c r="G2760" s="162">
        <v>45689</v>
      </c>
      <c r="H2760" s="131">
        <f t="shared" si="129"/>
        <v>45689</v>
      </c>
      <c r="I2760" s="166">
        <f t="shared" si="130"/>
        <v>12.813000000000001</v>
      </c>
      <c r="J2760">
        <f t="shared" si="131"/>
        <v>2025</v>
      </c>
    </row>
    <row r="2761" spans="1:10">
      <c r="A2761" t="s">
        <v>119</v>
      </c>
      <c r="B2761" t="s">
        <v>486</v>
      </c>
      <c r="C2761" t="s">
        <v>87</v>
      </c>
      <c r="D2761">
        <v>2100</v>
      </c>
      <c r="E2761" s="130">
        <v>0.5</v>
      </c>
      <c r="F2761" s="166">
        <v>39.99</v>
      </c>
      <c r="G2761" s="162">
        <v>45689</v>
      </c>
      <c r="H2761" s="131">
        <f t="shared" si="129"/>
        <v>45689</v>
      </c>
      <c r="I2761" s="166">
        <f t="shared" si="130"/>
        <v>19.995000000000001</v>
      </c>
      <c r="J2761">
        <f t="shared" si="131"/>
        <v>2025</v>
      </c>
    </row>
    <row r="2762" spans="1:10">
      <c r="A2762" t="s">
        <v>119</v>
      </c>
      <c r="B2762" t="s">
        <v>510</v>
      </c>
      <c r="C2762" t="s">
        <v>87</v>
      </c>
      <c r="D2762">
        <v>1048</v>
      </c>
      <c r="E2762" s="130">
        <v>3</v>
      </c>
      <c r="F2762" s="166">
        <v>4.09</v>
      </c>
      <c r="G2762" s="162">
        <v>45689</v>
      </c>
      <c r="H2762" s="131">
        <f t="shared" si="129"/>
        <v>45689</v>
      </c>
      <c r="I2762" s="166">
        <f t="shared" si="130"/>
        <v>12.27</v>
      </c>
      <c r="J2762">
        <f t="shared" si="131"/>
        <v>2025</v>
      </c>
    </row>
    <row r="2763" spans="1:10">
      <c r="A2763" t="s">
        <v>119</v>
      </c>
      <c r="B2763" t="s">
        <v>467</v>
      </c>
      <c r="C2763" t="s">
        <v>87</v>
      </c>
      <c r="D2763">
        <v>6648</v>
      </c>
      <c r="E2763" s="130">
        <v>1</v>
      </c>
      <c r="F2763" s="166">
        <v>2.94</v>
      </c>
      <c r="G2763" s="162">
        <v>45689</v>
      </c>
      <c r="H2763" s="131">
        <f t="shared" si="129"/>
        <v>45689</v>
      </c>
      <c r="I2763" s="166">
        <f t="shared" si="130"/>
        <v>2.94</v>
      </c>
      <c r="J2763">
        <f t="shared" si="131"/>
        <v>2025</v>
      </c>
    </row>
    <row r="2764" spans="1:10">
      <c r="A2764" t="s">
        <v>119</v>
      </c>
      <c r="B2764" t="s">
        <v>538</v>
      </c>
      <c r="C2764" t="s">
        <v>87</v>
      </c>
      <c r="D2764">
        <v>6435</v>
      </c>
      <c r="E2764" s="130">
        <v>2</v>
      </c>
      <c r="F2764" s="166">
        <v>1.1000000000000001</v>
      </c>
      <c r="G2764" s="162">
        <v>45689</v>
      </c>
      <c r="H2764" s="131">
        <f t="shared" si="129"/>
        <v>45689</v>
      </c>
      <c r="I2764" s="166">
        <f t="shared" si="130"/>
        <v>2.2000000000000002</v>
      </c>
      <c r="J2764">
        <f t="shared" si="131"/>
        <v>2025</v>
      </c>
    </row>
    <row r="2765" spans="1:10">
      <c r="A2765" t="s">
        <v>119</v>
      </c>
      <c r="B2765" t="s">
        <v>189</v>
      </c>
      <c r="C2765" t="s">
        <v>87</v>
      </c>
      <c r="D2765">
        <v>1102</v>
      </c>
      <c r="E2765" s="130">
        <v>1</v>
      </c>
      <c r="F2765" s="166">
        <v>3.68</v>
      </c>
      <c r="G2765" s="162">
        <v>45689</v>
      </c>
      <c r="H2765" s="131">
        <f t="shared" si="129"/>
        <v>45689</v>
      </c>
      <c r="I2765" s="166">
        <f t="shared" si="130"/>
        <v>3.68</v>
      </c>
      <c r="J2765">
        <f t="shared" si="131"/>
        <v>2025</v>
      </c>
    </row>
    <row r="2766" spans="1:10">
      <c r="A2766" t="s">
        <v>119</v>
      </c>
      <c r="B2766" t="s">
        <v>642</v>
      </c>
      <c r="C2766" t="s">
        <v>87</v>
      </c>
      <c r="D2766">
        <v>1106</v>
      </c>
      <c r="E2766" s="130">
        <v>1</v>
      </c>
      <c r="F2766" s="166">
        <v>7.44</v>
      </c>
      <c r="G2766" s="162">
        <v>45689</v>
      </c>
      <c r="H2766" s="131">
        <f t="shared" si="129"/>
        <v>45689</v>
      </c>
      <c r="I2766" s="166">
        <f t="shared" si="130"/>
        <v>7.44</v>
      </c>
      <c r="J2766">
        <f t="shared" si="131"/>
        <v>2025</v>
      </c>
    </row>
    <row r="2767" spans="1:10">
      <c r="A2767" t="s">
        <v>119</v>
      </c>
      <c r="B2767" t="s">
        <v>506</v>
      </c>
      <c r="C2767" t="s">
        <v>87</v>
      </c>
      <c r="D2767">
        <v>2717</v>
      </c>
      <c r="E2767" s="130">
        <v>3</v>
      </c>
      <c r="F2767" s="166">
        <v>11.03</v>
      </c>
      <c r="G2767" s="162">
        <v>45689</v>
      </c>
      <c r="H2767" s="131">
        <f t="shared" si="129"/>
        <v>45689</v>
      </c>
      <c r="I2767" s="166">
        <f t="shared" si="130"/>
        <v>33.089999999999996</v>
      </c>
      <c r="J2767">
        <f t="shared" si="131"/>
        <v>2025</v>
      </c>
    </row>
    <row r="2768" spans="1:10">
      <c r="A2768" t="s">
        <v>119</v>
      </c>
      <c r="B2768" t="s">
        <v>147</v>
      </c>
      <c r="C2768" t="s">
        <v>87</v>
      </c>
      <c r="D2768">
        <v>2722</v>
      </c>
      <c r="E2768" s="130">
        <v>2</v>
      </c>
      <c r="F2768" s="166">
        <v>2.5</v>
      </c>
      <c r="G2768" s="162">
        <v>45689</v>
      </c>
      <c r="H2768" s="131">
        <f t="shared" si="129"/>
        <v>45689</v>
      </c>
      <c r="I2768" s="166">
        <f t="shared" si="130"/>
        <v>5</v>
      </c>
      <c r="J2768">
        <f t="shared" si="131"/>
        <v>2025</v>
      </c>
    </row>
    <row r="2769" spans="1:10">
      <c r="A2769" t="s">
        <v>313</v>
      </c>
      <c r="B2769" t="s">
        <v>1110</v>
      </c>
      <c r="C2769" t="s">
        <v>87</v>
      </c>
      <c r="D2769">
        <v>1166</v>
      </c>
      <c r="E2769" s="130">
        <v>3</v>
      </c>
      <c r="F2769" s="166">
        <v>16.98</v>
      </c>
      <c r="G2769" s="162">
        <v>45689</v>
      </c>
      <c r="H2769" s="131">
        <f t="shared" si="129"/>
        <v>45689</v>
      </c>
      <c r="I2769" s="166">
        <f t="shared" si="130"/>
        <v>50.94</v>
      </c>
      <c r="J2769">
        <f t="shared" si="131"/>
        <v>2025</v>
      </c>
    </row>
    <row r="2770" spans="1:10">
      <c r="A2770" t="s">
        <v>119</v>
      </c>
      <c r="B2770" t="s">
        <v>513</v>
      </c>
      <c r="C2770" t="s">
        <v>87</v>
      </c>
      <c r="D2770">
        <v>6437</v>
      </c>
      <c r="E2770" s="130">
        <v>1</v>
      </c>
      <c r="F2770" s="166">
        <v>30.26</v>
      </c>
      <c r="G2770" s="162">
        <v>45689</v>
      </c>
      <c r="H2770" s="131">
        <f t="shared" si="129"/>
        <v>45689</v>
      </c>
      <c r="I2770" s="166">
        <f t="shared" si="130"/>
        <v>30.26</v>
      </c>
      <c r="J2770">
        <f t="shared" si="131"/>
        <v>2025</v>
      </c>
    </row>
    <row r="2771" spans="1:10">
      <c r="A2771" t="s">
        <v>383</v>
      </c>
      <c r="B2771" t="s">
        <v>844</v>
      </c>
      <c r="C2771" t="s">
        <v>87</v>
      </c>
      <c r="D2771">
        <v>6074</v>
      </c>
      <c r="E2771" s="130">
        <v>0.5</v>
      </c>
      <c r="F2771" s="166">
        <v>4.5999999999999996</v>
      </c>
      <c r="G2771" s="162">
        <v>45689</v>
      </c>
      <c r="H2771" s="131">
        <f t="shared" si="129"/>
        <v>45689</v>
      </c>
      <c r="I2771" s="166">
        <f t="shared" si="130"/>
        <v>2.2999999999999998</v>
      </c>
      <c r="J2771">
        <f t="shared" si="131"/>
        <v>2025</v>
      </c>
    </row>
    <row r="2772" spans="1:10">
      <c r="A2772" t="s">
        <v>118</v>
      </c>
      <c r="B2772" t="s">
        <v>983</v>
      </c>
      <c r="C2772" t="s">
        <v>87</v>
      </c>
      <c r="D2772">
        <v>6576</v>
      </c>
      <c r="E2772" s="130">
        <v>6</v>
      </c>
      <c r="F2772" s="166">
        <v>16.2</v>
      </c>
      <c r="G2772" s="162">
        <v>45689</v>
      </c>
      <c r="H2772" s="131">
        <f t="shared" si="129"/>
        <v>45689</v>
      </c>
      <c r="I2772" s="166">
        <f t="shared" si="130"/>
        <v>97.199999999999989</v>
      </c>
      <c r="J2772">
        <f t="shared" si="131"/>
        <v>2025</v>
      </c>
    </row>
    <row r="2773" spans="1:10">
      <c r="A2773" t="s">
        <v>383</v>
      </c>
      <c r="B2773" t="s">
        <v>838</v>
      </c>
      <c r="C2773" t="s">
        <v>87</v>
      </c>
      <c r="D2773">
        <v>6064</v>
      </c>
      <c r="E2773" s="130">
        <v>8</v>
      </c>
      <c r="F2773" s="166">
        <v>4.33</v>
      </c>
      <c r="G2773" s="162">
        <v>45689</v>
      </c>
      <c r="H2773" s="131">
        <f t="shared" si="129"/>
        <v>45689</v>
      </c>
      <c r="I2773" s="166">
        <f t="shared" si="130"/>
        <v>34.64</v>
      </c>
      <c r="J2773">
        <f t="shared" si="131"/>
        <v>2025</v>
      </c>
    </row>
    <row r="2774" spans="1:10">
      <c r="A2774" t="s">
        <v>383</v>
      </c>
      <c r="B2774" t="s">
        <v>855</v>
      </c>
      <c r="C2774" t="s">
        <v>87</v>
      </c>
      <c r="D2774">
        <v>6628</v>
      </c>
      <c r="E2774" s="130">
        <v>4</v>
      </c>
      <c r="F2774" s="166">
        <v>4.5</v>
      </c>
      <c r="G2774" s="162">
        <v>45689</v>
      </c>
      <c r="H2774" s="131">
        <f t="shared" si="129"/>
        <v>45689</v>
      </c>
      <c r="I2774" s="166">
        <f t="shared" si="130"/>
        <v>18</v>
      </c>
      <c r="J2774">
        <f t="shared" si="131"/>
        <v>2025</v>
      </c>
    </row>
    <row r="2775" spans="1:10">
      <c r="A2775" t="s">
        <v>383</v>
      </c>
      <c r="B2775" t="s">
        <v>820</v>
      </c>
      <c r="C2775" t="s">
        <v>87</v>
      </c>
      <c r="D2775">
        <v>1527</v>
      </c>
      <c r="E2775" s="130">
        <v>4</v>
      </c>
      <c r="F2775" s="166">
        <v>12.73</v>
      </c>
      <c r="G2775" s="162">
        <v>45689</v>
      </c>
      <c r="H2775" s="131">
        <f t="shared" si="129"/>
        <v>45689</v>
      </c>
      <c r="I2775" s="166">
        <f t="shared" si="130"/>
        <v>50.92</v>
      </c>
      <c r="J2775">
        <f t="shared" si="131"/>
        <v>2025</v>
      </c>
    </row>
    <row r="2776" spans="1:10">
      <c r="A2776" t="s">
        <v>383</v>
      </c>
      <c r="B2776" t="s">
        <v>824</v>
      </c>
      <c r="C2776" t="s">
        <v>87</v>
      </c>
      <c r="D2776">
        <v>6422</v>
      </c>
      <c r="E2776" s="130">
        <v>6</v>
      </c>
      <c r="F2776" s="166">
        <v>12.3</v>
      </c>
      <c r="G2776" s="162">
        <v>45689</v>
      </c>
      <c r="H2776" s="131">
        <f t="shared" si="129"/>
        <v>45689</v>
      </c>
      <c r="I2776" s="166">
        <f t="shared" si="130"/>
        <v>73.800000000000011</v>
      </c>
      <c r="J2776">
        <f t="shared" si="131"/>
        <v>2025</v>
      </c>
    </row>
    <row r="2777" spans="1:10">
      <c r="A2777" t="s">
        <v>350</v>
      </c>
      <c r="B2777" t="s">
        <v>1460</v>
      </c>
      <c r="C2777" t="s">
        <v>87</v>
      </c>
      <c r="D2777">
        <v>1929</v>
      </c>
      <c r="E2777" s="130">
        <v>1</v>
      </c>
      <c r="F2777" s="166">
        <v>28.18</v>
      </c>
      <c r="G2777" s="162">
        <v>45689</v>
      </c>
      <c r="H2777" s="131">
        <f t="shared" si="129"/>
        <v>45689</v>
      </c>
      <c r="I2777" s="166">
        <f t="shared" si="130"/>
        <v>28.18</v>
      </c>
      <c r="J2777">
        <f t="shared" si="131"/>
        <v>2025</v>
      </c>
    </row>
    <row r="2778" spans="1:10">
      <c r="A2778" t="s">
        <v>113</v>
      </c>
      <c r="B2778" t="s">
        <v>1318</v>
      </c>
      <c r="C2778" t="s">
        <v>87</v>
      </c>
      <c r="D2778">
        <v>1796</v>
      </c>
      <c r="E2778" s="130">
        <v>0.5</v>
      </c>
      <c r="F2778" s="166">
        <v>38.9</v>
      </c>
      <c r="G2778" s="162">
        <v>45689</v>
      </c>
      <c r="H2778" s="131">
        <f t="shared" si="129"/>
        <v>45689</v>
      </c>
      <c r="I2778" s="166">
        <f t="shared" si="130"/>
        <v>19.45</v>
      </c>
      <c r="J2778">
        <f t="shared" si="131"/>
        <v>2025</v>
      </c>
    </row>
    <row r="2779" spans="1:10">
      <c r="A2779" t="s">
        <v>383</v>
      </c>
      <c r="B2779" t="s">
        <v>851</v>
      </c>
      <c r="C2779" t="s">
        <v>87</v>
      </c>
      <c r="D2779">
        <v>6630</v>
      </c>
      <c r="E2779" s="130">
        <v>1</v>
      </c>
      <c r="F2779" s="166">
        <v>30</v>
      </c>
      <c r="G2779" s="162">
        <v>45689</v>
      </c>
      <c r="H2779" s="131">
        <f t="shared" si="129"/>
        <v>45689</v>
      </c>
      <c r="I2779" s="166">
        <f t="shared" si="130"/>
        <v>30</v>
      </c>
      <c r="J2779">
        <f t="shared" si="131"/>
        <v>2025</v>
      </c>
    </row>
    <row r="2780" spans="1:10">
      <c r="A2780" t="s">
        <v>383</v>
      </c>
      <c r="B2780" t="s">
        <v>849</v>
      </c>
      <c r="C2780" t="s">
        <v>87</v>
      </c>
      <c r="D2780">
        <v>2727</v>
      </c>
      <c r="E2780" s="130">
        <v>2</v>
      </c>
      <c r="F2780" s="166">
        <v>1.9</v>
      </c>
      <c r="G2780" s="162">
        <v>45689</v>
      </c>
      <c r="H2780" s="131">
        <f t="shared" si="129"/>
        <v>45689</v>
      </c>
      <c r="I2780" s="166">
        <f t="shared" si="130"/>
        <v>3.8</v>
      </c>
      <c r="J2780">
        <f t="shared" si="131"/>
        <v>2025</v>
      </c>
    </row>
    <row r="2781" spans="1:10">
      <c r="A2781" t="s">
        <v>401</v>
      </c>
      <c r="B2781" t="s">
        <v>1403</v>
      </c>
      <c r="C2781" t="s">
        <v>87</v>
      </c>
      <c r="D2781">
        <v>1873</v>
      </c>
      <c r="E2781" s="130">
        <v>6.5</v>
      </c>
      <c r="F2781" s="166">
        <v>90.01</v>
      </c>
      <c r="G2781" s="162">
        <v>45689</v>
      </c>
      <c r="H2781" s="131">
        <f t="shared" si="129"/>
        <v>45689</v>
      </c>
      <c r="I2781" s="166">
        <f t="shared" si="130"/>
        <v>585.06500000000005</v>
      </c>
      <c r="J2781">
        <f t="shared" si="131"/>
        <v>2025</v>
      </c>
    </row>
    <row r="2782" spans="1:10">
      <c r="A2782" t="s">
        <v>113</v>
      </c>
      <c r="B2782" t="s">
        <v>1316</v>
      </c>
      <c r="C2782" t="s">
        <v>87</v>
      </c>
      <c r="D2782">
        <v>6076</v>
      </c>
      <c r="E2782" s="130">
        <v>1.5</v>
      </c>
      <c r="F2782" s="166">
        <v>42.5</v>
      </c>
      <c r="G2782" s="162">
        <v>45689</v>
      </c>
      <c r="H2782" s="131">
        <f t="shared" si="129"/>
        <v>45689</v>
      </c>
      <c r="I2782" s="166">
        <f t="shared" si="130"/>
        <v>63.75</v>
      </c>
      <c r="J2782">
        <f t="shared" si="131"/>
        <v>2025</v>
      </c>
    </row>
    <row r="2783" spans="1:10">
      <c r="A2783" t="s">
        <v>383</v>
      </c>
      <c r="B2783" t="s">
        <v>840</v>
      </c>
      <c r="C2783" t="s">
        <v>87</v>
      </c>
      <c r="D2783">
        <v>6629</v>
      </c>
      <c r="E2783" s="130">
        <v>1</v>
      </c>
      <c r="F2783" s="166">
        <v>21.2</v>
      </c>
      <c r="G2783" s="162">
        <v>45689</v>
      </c>
      <c r="H2783" s="131">
        <f t="shared" si="129"/>
        <v>45689</v>
      </c>
      <c r="I2783" s="166">
        <f t="shared" si="130"/>
        <v>21.2</v>
      </c>
      <c r="J2783">
        <f t="shared" si="131"/>
        <v>2025</v>
      </c>
    </row>
    <row r="2784" spans="1:10">
      <c r="A2784" t="s">
        <v>70</v>
      </c>
      <c r="B2784" t="s">
        <v>863</v>
      </c>
      <c r="C2784" t="s">
        <v>87</v>
      </c>
      <c r="D2784">
        <v>6663</v>
      </c>
      <c r="E2784" s="130">
        <v>8</v>
      </c>
      <c r="F2784" s="166">
        <v>29.25</v>
      </c>
      <c r="G2784" s="162">
        <v>45689</v>
      </c>
      <c r="H2784" s="131">
        <f t="shared" si="129"/>
        <v>45689</v>
      </c>
      <c r="I2784" s="166">
        <f t="shared" si="130"/>
        <v>234</v>
      </c>
      <c r="J2784">
        <f t="shared" si="131"/>
        <v>2025</v>
      </c>
    </row>
    <row r="2785" spans="1:10">
      <c r="A2785" t="s">
        <v>119</v>
      </c>
      <c r="B2785" t="s">
        <v>587</v>
      </c>
      <c r="C2785" t="s">
        <v>87</v>
      </c>
      <c r="D2785">
        <v>6705</v>
      </c>
      <c r="E2785" s="130">
        <v>4</v>
      </c>
      <c r="F2785" s="166">
        <v>2.82</v>
      </c>
      <c r="G2785" s="162">
        <v>45689</v>
      </c>
      <c r="H2785" s="131">
        <f t="shared" si="129"/>
        <v>45689</v>
      </c>
      <c r="I2785" s="166">
        <f t="shared" si="130"/>
        <v>11.28</v>
      </c>
      <c r="J2785">
        <f t="shared" si="131"/>
        <v>2025</v>
      </c>
    </row>
    <row r="2786" spans="1:10">
      <c r="A2786" t="s">
        <v>119</v>
      </c>
      <c r="B2786" t="s">
        <v>480</v>
      </c>
      <c r="C2786" t="s">
        <v>87</v>
      </c>
      <c r="D2786">
        <v>6706</v>
      </c>
      <c r="E2786" s="130">
        <v>5</v>
      </c>
      <c r="F2786" s="166">
        <v>3.22</v>
      </c>
      <c r="G2786" s="162">
        <v>45689</v>
      </c>
      <c r="H2786" s="131">
        <f t="shared" si="129"/>
        <v>45689</v>
      </c>
      <c r="I2786" s="166">
        <f t="shared" si="130"/>
        <v>16.100000000000001</v>
      </c>
      <c r="J2786">
        <f t="shared" si="131"/>
        <v>2025</v>
      </c>
    </row>
    <row r="2787" spans="1:10">
      <c r="A2787" t="s">
        <v>119</v>
      </c>
      <c r="B2787" t="s">
        <v>617</v>
      </c>
      <c r="C2787" t="s">
        <v>87</v>
      </c>
      <c r="D2787">
        <v>6707</v>
      </c>
      <c r="E2787" s="130">
        <v>2</v>
      </c>
      <c r="F2787" s="166">
        <v>11.91</v>
      </c>
      <c r="G2787" s="162">
        <v>45689</v>
      </c>
      <c r="H2787" s="131">
        <f t="shared" si="129"/>
        <v>45689</v>
      </c>
      <c r="I2787" s="166">
        <f t="shared" si="130"/>
        <v>23.82</v>
      </c>
      <c r="J2787">
        <f t="shared" si="131"/>
        <v>2025</v>
      </c>
    </row>
    <row r="2788" spans="1:10">
      <c r="A2788" t="s">
        <v>119</v>
      </c>
      <c r="B2788" t="s">
        <v>493</v>
      </c>
      <c r="C2788" t="s">
        <v>87</v>
      </c>
      <c r="D2788">
        <v>6708</v>
      </c>
      <c r="E2788" s="130">
        <v>3</v>
      </c>
      <c r="F2788" s="166">
        <v>16.8</v>
      </c>
      <c r="G2788" s="162">
        <v>45689</v>
      </c>
      <c r="H2788" s="131">
        <f t="shared" si="129"/>
        <v>45689</v>
      </c>
      <c r="I2788" s="166">
        <f t="shared" si="130"/>
        <v>50.400000000000006</v>
      </c>
      <c r="J2788">
        <f t="shared" si="131"/>
        <v>2025</v>
      </c>
    </row>
    <row r="2789" spans="1:10">
      <c r="A2789" t="s">
        <v>119</v>
      </c>
      <c r="B2789" t="s">
        <v>592</v>
      </c>
      <c r="C2789" t="s">
        <v>87</v>
      </c>
      <c r="D2789">
        <v>6709</v>
      </c>
      <c r="E2789" s="130">
        <v>3</v>
      </c>
      <c r="F2789" s="166">
        <v>5.38</v>
      </c>
      <c r="G2789" s="162">
        <v>45689</v>
      </c>
      <c r="H2789" s="131">
        <f t="shared" si="129"/>
        <v>45689</v>
      </c>
      <c r="I2789" s="166">
        <f t="shared" si="130"/>
        <v>16.14</v>
      </c>
      <c r="J2789">
        <f t="shared" si="131"/>
        <v>2025</v>
      </c>
    </row>
    <row r="2790" spans="1:10">
      <c r="A2790" t="s">
        <v>119</v>
      </c>
      <c r="B2790" t="s">
        <v>593</v>
      </c>
      <c r="C2790" t="s">
        <v>87</v>
      </c>
      <c r="D2790">
        <v>6710</v>
      </c>
      <c r="E2790" s="130">
        <v>4</v>
      </c>
      <c r="F2790" s="166">
        <v>9.74</v>
      </c>
      <c r="G2790" s="162">
        <v>45689</v>
      </c>
      <c r="H2790" s="131">
        <f t="shared" si="129"/>
        <v>45689</v>
      </c>
      <c r="I2790" s="166">
        <f t="shared" si="130"/>
        <v>38.96</v>
      </c>
      <c r="J2790">
        <f t="shared" si="131"/>
        <v>2025</v>
      </c>
    </row>
    <row r="2791" spans="1:10">
      <c r="A2791" t="s">
        <v>119</v>
      </c>
      <c r="B2791" t="s">
        <v>487</v>
      </c>
      <c r="C2791" t="s">
        <v>87</v>
      </c>
      <c r="D2791">
        <v>6711</v>
      </c>
      <c r="E2791" s="130">
        <v>3</v>
      </c>
      <c r="F2791" s="166">
        <v>4.53</v>
      </c>
      <c r="G2791" s="162">
        <v>45689</v>
      </c>
      <c r="H2791" s="131">
        <f t="shared" si="129"/>
        <v>45689</v>
      </c>
      <c r="I2791" s="166">
        <f t="shared" si="130"/>
        <v>13.59</v>
      </c>
      <c r="J2791">
        <f t="shared" si="131"/>
        <v>2025</v>
      </c>
    </row>
    <row r="2792" spans="1:10">
      <c r="A2792" t="s">
        <v>119</v>
      </c>
      <c r="B2792" t="s">
        <v>594</v>
      </c>
      <c r="C2792" t="s">
        <v>87</v>
      </c>
      <c r="D2792">
        <v>6712</v>
      </c>
      <c r="E2792" s="130">
        <v>1</v>
      </c>
      <c r="F2792" s="166">
        <v>7.2</v>
      </c>
      <c r="G2792" s="162">
        <v>45689</v>
      </c>
      <c r="H2792" s="131">
        <f t="shared" si="129"/>
        <v>45689</v>
      </c>
      <c r="I2792" s="166">
        <f t="shared" si="130"/>
        <v>7.2</v>
      </c>
      <c r="J2792">
        <f t="shared" si="131"/>
        <v>2025</v>
      </c>
    </row>
    <row r="2793" spans="1:10">
      <c r="A2793" t="s">
        <v>383</v>
      </c>
      <c r="B2793" t="s">
        <v>827</v>
      </c>
      <c r="C2793" t="s">
        <v>87</v>
      </c>
      <c r="D2793">
        <v>6713</v>
      </c>
      <c r="E2793" s="130">
        <v>9.1999999999999993</v>
      </c>
      <c r="F2793" s="166">
        <v>20.16</v>
      </c>
      <c r="G2793" s="162">
        <v>45689</v>
      </c>
      <c r="H2793" s="131">
        <f t="shared" si="129"/>
        <v>45689</v>
      </c>
      <c r="I2793" s="166">
        <f t="shared" si="130"/>
        <v>185.47199999999998</v>
      </c>
      <c r="J2793">
        <f t="shared" si="131"/>
        <v>2025</v>
      </c>
    </row>
    <row r="2794" spans="1:10">
      <c r="A2794" t="s">
        <v>119</v>
      </c>
      <c r="B2794" t="s">
        <v>529</v>
      </c>
      <c r="C2794" t="s">
        <v>87</v>
      </c>
      <c r="D2794">
        <v>6697</v>
      </c>
      <c r="E2794" s="130">
        <v>105</v>
      </c>
      <c r="F2794" s="166">
        <v>3.06</v>
      </c>
      <c r="G2794" s="162">
        <v>45689</v>
      </c>
      <c r="H2794" s="131">
        <f t="shared" si="129"/>
        <v>45689</v>
      </c>
      <c r="I2794" s="166">
        <f t="shared" si="130"/>
        <v>321.3</v>
      </c>
      <c r="J2794">
        <f t="shared" si="131"/>
        <v>2025</v>
      </c>
    </row>
    <row r="2795" spans="1:10">
      <c r="A2795" t="s">
        <v>388</v>
      </c>
      <c r="B2795" t="s">
        <v>430</v>
      </c>
      <c r="C2795" t="s">
        <v>87</v>
      </c>
      <c r="D2795">
        <v>6693</v>
      </c>
      <c r="E2795" s="130">
        <v>2</v>
      </c>
      <c r="F2795" s="166">
        <v>36</v>
      </c>
      <c r="G2795" s="162">
        <v>45689</v>
      </c>
      <c r="H2795" s="131">
        <f t="shared" si="129"/>
        <v>45689</v>
      </c>
      <c r="I2795" s="166">
        <f t="shared" si="130"/>
        <v>72</v>
      </c>
      <c r="J2795">
        <f t="shared" si="131"/>
        <v>2025</v>
      </c>
    </row>
    <row r="2796" spans="1:10">
      <c r="A2796" t="s">
        <v>388</v>
      </c>
      <c r="B2796" t="s">
        <v>432</v>
      </c>
      <c r="C2796" t="s">
        <v>87</v>
      </c>
      <c r="D2796">
        <v>6694</v>
      </c>
      <c r="E2796" s="130">
        <v>2</v>
      </c>
      <c r="F2796" s="166">
        <v>36</v>
      </c>
      <c r="G2796" s="162">
        <v>45689</v>
      </c>
      <c r="H2796" s="131">
        <f t="shared" si="129"/>
        <v>45689</v>
      </c>
      <c r="I2796" s="166">
        <f t="shared" si="130"/>
        <v>72</v>
      </c>
      <c r="J2796">
        <f t="shared" si="131"/>
        <v>2025</v>
      </c>
    </row>
    <row r="2797" spans="1:10">
      <c r="A2797" t="s">
        <v>388</v>
      </c>
      <c r="B2797" t="s">
        <v>431</v>
      </c>
      <c r="C2797" t="s">
        <v>87</v>
      </c>
      <c r="D2797">
        <v>6695</v>
      </c>
      <c r="E2797" s="130">
        <v>1</v>
      </c>
      <c r="F2797" s="166">
        <v>32.049999999999997</v>
      </c>
      <c r="G2797" s="162">
        <v>45689</v>
      </c>
      <c r="H2797" s="131">
        <f t="shared" si="129"/>
        <v>45689</v>
      </c>
      <c r="I2797" s="166">
        <f t="shared" si="130"/>
        <v>32.049999999999997</v>
      </c>
      <c r="J2797">
        <f t="shared" si="131"/>
        <v>2025</v>
      </c>
    </row>
    <row r="2798" spans="1:10">
      <c r="A2798" t="s">
        <v>388</v>
      </c>
      <c r="B2798" t="s">
        <v>433</v>
      </c>
      <c r="C2798" t="s">
        <v>87</v>
      </c>
      <c r="D2798">
        <v>6674</v>
      </c>
      <c r="E2798" s="130">
        <v>24</v>
      </c>
      <c r="F2798" s="166">
        <v>12.8</v>
      </c>
      <c r="G2798" s="162">
        <v>45689</v>
      </c>
      <c r="H2798" s="131">
        <f t="shared" si="129"/>
        <v>45689</v>
      </c>
      <c r="I2798" s="166">
        <f t="shared" si="130"/>
        <v>307.20000000000005</v>
      </c>
      <c r="J2798">
        <f t="shared" si="131"/>
        <v>2025</v>
      </c>
    </row>
    <row r="2799" spans="1:10">
      <c r="A2799" t="s">
        <v>388</v>
      </c>
      <c r="B2799" t="s">
        <v>441</v>
      </c>
      <c r="C2799" t="s">
        <v>87</v>
      </c>
      <c r="D2799">
        <v>6681</v>
      </c>
      <c r="E2799" s="130">
        <v>2</v>
      </c>
      <c r="F2799" s="166">
        <v>9.9</v>
      </c>
      <c r="G2799" s="162">
        <v>45689</v>
      </c>
      <c r="H2799" s="131">
        <f t="shared" si="129"/>
        <v>45689</v>
      </c>
      <c r="I2799" s="166">
        <f t="shared" si="130"/>
        <v>19.8</v>
      </c>
      <c r="J2799">
        <f t="shared" si="131"/>
        <v>2025</v>
      </c>
    </row>
    <row r="2800" spans="1:10">
      <c r="A2800" t="s">
        <v>388</v>
      </c>
      <c r="B2800" t="s">
        <v>449</v>
      </c>
      <c r="C2800" t="s">
        <v>87</v>
      </c>
      <c r="D2800">
        <v>6689</v>
      </c>
      <c r="E2800" s="130">
        <v>3</v>
      </c>
      <c r="F2800" s="166">
        <v>11.75</v>
      </c>
      <c r="G2800" s="162">
        <v>45689</v>
      </c>
      <c r="H2800" s="131">
        <f t="shared" si="129"/>
        <v>45689</v>
      </c>
      <c r="I2800" s="166">
        <f t="shared" si="130"/>
        <v>35.25</v>
      </c>
      <c r="J2800">
        <f t="shared" si="131"/>
        <v>2025</v>
      </c>
    </row>
    <row r="2801" spans="1:10">
      <c r="A2801" t="s">
        <v>388</v>
      </c>
      <c r="B2801" t="s">
        <v>450</v>
      </c>
      <c r="C2801" t="s">
        <v>87</v>
      </c>
      <c r="D2801">
        <v>6688</v>
      </c>
      <c r="E2801" s="130">
        <v>3</v>
      </c>
      <c r="F2801" s="166">
        <v>11.75</v>
      </c>
      <c r="G2801" s="162">
        <v>45689</v>
      </c>
      <c r="H2801" s="131">
        <f t="shared" si="129"/>
        <v>45689</v>
      </c>
      <c r="I2801" s="166">
        <f t="shared" si="130"/>
        <v>35.25</v>
      </c>
      <c r="J2801">
        <f t="shared" si="131"/>
        <v>2025</v>
      </c>
    </row>
    <row r="2802" spans="1:10">
      <c r="A2802" t="s">
        <v>388</v>
      </c>
      <c r="B2802" t="s">
        <v>445</v>
      </c>
      <c r="C2802" t="s">
        <v>87</v>
      </c>
      <c r="D2802">
        <v>6685</v>
      </c>
      <c r="E2802" s="130">
        <v>2</v>
      </c>
      <c r="F2802" s="166">
        <v>11.75</v>
      </c>
      <c r="G2802" s="162">
        <v>45689</v>
      </c>
      <c r="H2802" s="131">
        <f t="shared" si="129"/>
        <v>45689</v>
      </c>
      <c r="I2802" s="166">
        <f t="shared" si="130"/>
        <v>23.5</v>
      </c>
      <c r="J2802">
        <f t="shared" si="131"/>
        <v>2025</v>
      </c>
    </row>
    <row r="2803" spans="1:10">
      <c r="A2803" t="s">
        <v>388</v>
      </c>
      <c r="B2803" t="s">
        <v>446</v>
      </c>
      <c r="C2803" t="s">
        <v>87</v>
      </c>
      <c r="D2803">
        <v>6686</v>
      </c>
      <c r="E2803" s="130">
        <v>1</v>
      </c>
      <c r="F2803" s="166">
        <v>11.75</v>
      </c>
      <c r="G2803" s="162">
        <v>45689</v>
      </c>
      <c r="H2803" s="131">
        <f t="shared" si="129"/>
        <v>45689</v>
      </c>
      <c r="I2803" s="166">
        <f t="shared" si="130"/>
        <v>11.75</v>
      </c>
      <c r="J2803">
        <f t="shared" si="131"/>
        <v>2025</v>
      </c>
    </row>
    <row r="2804" spans="1:10">
      <c r="A2804" t="s">
        <v>388</v>
      </c>
      <c r="B2804" t="s">
        <v>448</v>
      </c>
      <c r="C2804" t="s">
        <v>87</v>
      </c>
      <c r="D2804">
        <v>6687</v>
      </c>
      <c r="E2804" s="130">
        <v>1</v>
      </c>
      <c r="F2804" s="166">
        <v>11.75</v>
      </c>
      <c r="G2804" s="162">
        <v>45689</v>
      </c>
      <c r="H2804" s="131">
        <f t="shared" si="129"/>
        <v>45689</v>
      </c>
      <c r="I2804" s="166">
        <f t="shared" si="130"/>
        <v>11.75</v>
      </c>
      <c r="J2804">
        <f t="shared" si="131"/>
        <v>2025</v>
      </c>
    </row>
    <row r="2805" spans="1:10">
      <c r="A2805" t="s">
        <v>388</v>
      </c>
      <c r="B2805" t="s">
        <v>440</v>
      </c>
      <c r="C2805" t="s">
        <v>87</v>
      </c>
      <c r="D2805">
        <v>6683</v>
      </c>
      <c r="E2805" s="130">
        <v>1</v>
      </c>
      <c r="F2805" s="166">
        <v>11.75</v>
      </c>
      <c r="G2805" s="162">
        <v>45689</v>
      </c>
      <c r="H2805" s="131">
        <f t="shared" si="129"/>
        <v>45689</v>
      </c>
      <c r="I2805" s="166">
        <f t="shared" si="130"/>
        <v>11.75</v>
      </c>
      <c r="J2805">
        <f t="shared" si="131"/>
        <v>2025</v>
      </c>
    </row>
    <row r="2806" spans="1:10">
      <c r="A2806" t="s">
        <v>388</v>
      </c>
      <c r="B2806" t="s">
        <v>438</v>
      </c>
      <c r="C2806" t="s">
        <v>87</v>
      </c>
      <c r="D2806">
        <v>6714</v>
      </c>
      <c r="E2806" s="130">
        <v>24</v>
      </c>
      <c r="F2806" s="166">
        <v>7.35</v>
      </c>
      <c r="G2806" s="162">
        <v>45689</v>
      </c>
      <c r="H2806" s="131">
        <f t="shared" si="129"/>
        <v>45689</v>
      </c>
      <c r="I2806" s="166">
        <f t="shared" si="130"/>
        <v>176.39999999999998</v>
      </c>
      <c r="J2806">
        <f t="shared" si="131"/>
        <v>2025</v>
      </c>
    </row>
    <row r="2807" spans="1:10">
      <c r="A2807" t="s">
        <v>388</v>
      </c>
      <c r="B2807" t="s">
        <v>427</v>
      </c>
      <c r="C2807" t="s">
        <v>87</v>
      </c>
      <c r="D2807">
        <v>6692</v>
      </c>
      <c r="E2807" s="130">
        <v>1</v>
      </c>
      <c r="F2807" s="166">
        <v>9.6</v>
      </c>
      <c r="G2807" s="162">
        <v>45689</v>
      </c>
      <c r="H2807" s="131">
        <f t="shared" si="129"/>
        <v>45689</v>
      </c>
      <c r="I2807" s="166">
        <f t="shared" si="130"/>
        <v>9.6</v>
      </c>
      <c r="J2807">
        <f t="shared" si="131"/>
        <v>2025</v>
      </c>
    </row>
    <row r="2808" spans="1:10">
      <c r="A2808" t="s">
        <v>388</v>
      </c>
      <c r="B2808" t="s">
        <v>429</v>
      </c>
      <c r="C2808" t="s">
        <v>87</v>
      </c>
      <c r="D2808">
        <v>6675</v>
      </c>
      <c r="E2808" s="130">
        <v>27</v>
      </c>
      <c r="F2808" s="166">
        <v>19.100000000000001</v>
      </c>
      <c r="G2808" s="162">
        <v>45689</v>
      </c>
      <c r="H2808" s="131">
        <f t="shared" si="129"/>
        <v>45689</v>
      </c>
      <c r="I2808" s="166">
        <f t="shared" si="130"/>
        <v>515.70000000000005</v>
      </c>
      <c r="J2808">
        <f t="shared" si="131"/>
        <v>2025</v>
      </c>
    </row>
    <row r="2809" spans="1:10">
      <c r="A2809" t="s">
        <v>119</v>
      </c>
      <c r="B2809" t="s">
        <v>144</v>
      </c>
      <c r="C2809" t="s">
        <v>87</v>
      </c>
      <c r="D2809">
        <v>1061</v>
      </c>
      <c r="E2809" s="130">
        <v>0.5</v>
      </c>
      <c r="F2809" s="166">
        <v>3.08</v>
      </c>
      <c r="G2809" s="162">
        <v>45717</v>
      </c>
      <c r="H2809" s="131">
        <f t="shared" si="129"/>
        <v>45717</v>
      </c>
      <c r="I2809" s="166">
        <f t="shared" si="130"/>
        <v>1.54</v>
      </c>
      <c r="J2809">
        <f t="shared" si="131"/>
        <v>2025</v>
      </c>
    </row>
    <row r="2810" spans="1:10">
      <c r="A2810" t="s">
        <v>119</v>
      </c>
      <c r="B2810" t="s">
        <v>153</v>
      </c>
      <c r="C2810" t="s">
        <v>87</v>
      </c>
      <c r="D2810">
        <v>2071</v>
      </c>
      <c r="E2810" s="130">
        <v>1</v>
      </c>
      <c r="F2810" s="166">
        <v>9.4600000000000009</v>
      </c>
      <c r="G2810" s="162">
        <v>45717</v>
      </c>
      <c r="H2810" s="131">
        <f t="shared" si="129"/>
        <v>45717</v>
      </c>
      <c r="I2810" s="166">
        <f t="shared" si="130"/>
        <v>9.4600000000000009</v>
      </c>
      <c r="J2810">
        <f t="shared" si="131"/>
        <v>2025</v>
      </c>
    </row>
    <row r="2811" spans="1:10">
      <c r="A2811" t="s">
        <v>119</v>
      </c>
      <c r="B2811" t="s">
        <v>519</v>
      </c>
      <c r="C2811" t="s">
        <v>87</v>
      </c>
      <c r="D2811">
        <v>6593</v>
      </c>
      <c r="E2811" s="130">
        <v>1</v>
      </c>
      <c r="F2811" s="166">
        <v>2.65</v>
      </c>
      <c r="G2811" s="162">
        <v>45717</v>
      </c>
      <c r="H2811" s="131">
        <f t="shared" si="129"/>
        <v>45717</v>
      </c>
      <c r="I2811" s="166">
        <f t="shared" si="130"/>
        <v>2.65</v>
      </c>
      <c r="J2811">
        <f t="shared" si="131"/>
        <v>2025</v>
      </c>
    </row>
    <row r="2812" spans="1:10">
      <c r="A2812" t="s">
        <v>119</v>
      </c>
      <c r="B2812" t="s">
        <v>1608</v>
      </c>
      <c r="C2812" t="s">
        <v>87</v>
      </c>
      <c r="D2812">
        <v>2123</v>
      </c>
      <c r="E2812" s="130">
        <v>2</v>
      </c>
      <c r="F2812" s="166">
        <v>25.05</v>
      </c>
      <c r="G2812" s="162">
        <v>45717</v>
      </c>
      <c r="H2812" s="131">
        <f t="shared" si="129"/>
        <v>45717</v>
      </c>
      <c r="I2812" s="166">
        <f t="shared" si="130"/>
        <v>50.1</v>
      </c>
      <c r="J2812">
        <f t="shared" si="131"/>
        <v>2025</v>
      </c>
    </row>
    <row r="2813" spans="1:10">
      <c r="A2813" t="s">
        <v>119</v>
      </c>
      <c r="B2813" t="s">
        <v>576</v>
      </c>
      <c r="C2813" t="s">
        <v>87</v>
      </c>
      <c r="D2813">
        <v>6575</v>
      </c>
      <c r="E2813" s="130">
        <v>2</v>
      </c>
      <c r="F2813" s="166">
        <v>13.85</v>
      </c>
      <c r="G2813" s="162">
        <v>45717</v>
      </c>
      <c r="H2813" s="131">
        <f t="shared" si="129"/>
        <v>45717</v>
      </c>
      <c r="I2813" s="166">
        <f t="shared" si="130"/>
        <v>27.7</v>
      </c>
      <c r="J2813">
        <f t="shared" si="131"/>
        <v>2025</v>
      </c>
    </row>
    <row r="2814" spans="1:10">
      <c r="A2814" t="s">
        <v>119</v>
      </c>
      <c r="B2814" t="s">
        <v>525</v>
      </c>
      <c r="C2814" t="s">
        <v>87</v>
      </c>
      <c r="D2814">
        <v>6600</v>
      </c>
      <c r="E2814" s="130">
        <v>0.5</v>
      </c>
      <c r="F2814" s="166">
        <v>26.1</v>
      </c>
      <c r="G2814" s="162">
        <v>45717</v>
      </c>
      <c r="H2814" s="131">
        <f t="shared" si="129"/>
        <v>45717</v>
      </c>
      <c r="I2814" s="166">
        <f t="shared" si="130"/>
        <v>13.05</v>
      </c>
      <c r="J2814">
        <f t="shared" si="131"/>
        <v>2025</v>
      </c>
    </row>
    <row r="2815" spans="1:10">
      <c r="A2815" t="s">
        <v>119</v>
      </c>
      <c r="B2815" t="s">
        <v>530</v>
      </c>
      <c r="C2815" t="s">
        <v>87</v>
      </c>
      <c r="D2815">
        <v>2097</v>
      </c>
      <c r="E2815" s="130">
        <v>0.5</v>
      </c>
      <c r="F2815" s="166">
        <v>6.73</v>
      </c>
      <c r="G2815" s="162">
        <v>45717</v>
      </c>
      <c r="H2815" s="131">
        <f t="shared" si="129"/>
        <v>45717</v>
      </c>
      <c r="I2815" s="166">
        <f t="shared" si="130"/>
        <v>3.3650000000000002</v>
      </c>
      <c r="J2815">
        <f t="shared" si="131"/>
        <v>2025</v>
      </c>
    </row>
    <row r="2816" spans="1:10">
      <c r="A2816" t="s">
        <v>119</v>
      </c>
      <c r="B2816" t="s">
        <v>176</v>
      </c>
      <c r="C2816" t="s">
        <v>87</v>
      </c>
      <c r="D2816">
        <v>2099</v>
      </c>
      <c r="E2816" s="130">
        <v>1</v>
      </c>
      <c r="F2816" s="166">
        <v>6.54</v>
      </c>
      <c r="G2816" s="162">
        <v>45717</v>
      </c>
      <c r="H2816" s="131">
        <f t="shared" si="129"/>
        <v>45717</v>
      </c>
      <c r="I2816" s="166">
        <f t="shared" si="130"/>
        <v>6.54</v>
      </c>
      <c r="J2816">
        <f t="shared" si="131"/>
        <v>2025</v>
      </c>
    </row>
    <row r="2817" spans="1:10">
      <c r="A2817" t="s">
        <v>119</v>
      </c>
      <c r="B2817" t="s">
        <v>485</v>
      </c>
      <c r="C2817" t="s">
        <v>87</v>
      </c>
      <c r="D2817">
        <v>2706</v>
      </c>
      <c r="E2817" s="130">
        <v>2</v>
      </c>
      <c r="F2817" s="166">
        <v>42.71</v>
      </c>
      <c r="G2817" s="162">
        <v>45717</v>
      </c>
      <c r="H2817" s="131">
        <f t="shared" si="129"/>
        <v>45717</v>
      </c>
      <c r="I2817" s="166">
        <f t="shared" si="130"/>
        <v>85.42</v>
      </c>
      <c r="J2817">
        <f t="shared" si="131"/>
        <v>2025</v>
      </c>
    </row>
    <row r="2818" spans="1:10">
      <c r="A2818" t="s">
        <v>119</v>
      </c>
      <c r="B2818" t="s">
        <v>486</v>
      </c>
      <c r="C2818" t="s">
        <v>87</v>
      </c>
      <c r="D2818">
        <v>2100</v>
      </c>
      <c r="E2818" s="130">
        <v>1</v>
      </c>
      <c r="F2818" s="166">
        <v>39.99</v>
      </c>
      <c r="G2818" s="162">
        <v>45717</v>
      </c>
      <c r="H2818" s="131">
        <f t="shared" ref="H2818:H2881" si="132">DATE(YEAR(G2818),MONTH(G2818),1)</f>
        <v>45717</v>
      </c>
      <c r="I2818" s="166">
        <f t="shared" ref="I2818:I2881" si="133">E2818*F2818</f>
        <v>39.99</v>
      </c>
      <c r="J2818">
        <f t="shared" ref="J2818:J2881" si="134">YEAR(G2818)</f>
        <v>2025</v>
      </c>
    </row>
    <row r="2819" spans="1:10">
      <c r="A2819" t="s">
        <v>119</v>
      </c>
      <c r="B2819" t="s">
        <v>613</v>
      </c>
      <c r="C2819" t="s">
        <v>87</v>
      </c>
      <c r="D2819">
        <v>2705</v>
      </c>
      <c r="E2819" s="130">
        <v>5</v>
      </c>
      <c r="F2819" s="166">
        <v>17.47</v>
      </c>
      <c r="G2819" s="162">
        <v>45717</v>
      </c>
      <c r="H2819" s="131">
        <f t="shared" si="132"/>
        <v>45717</v>
      </c>
      <c r="I2819" s="166">
        <f t="shared" si="133"/>
        <v>87.35</v>
      </c>
      <c r="J2819">
        <f t="shared" si="134"/>
        <v>2025</v>
      </c>
    </row>
    <row r="2820" spans="1:10">
      <c r="A2820" t="s">
        <v>119</v>
      </c>
      <c r="B2820" t="s">
        <v>520</v>
      </c>
      <c r="C2820" t="s">
        <v>87</v>
      </c>
      <c r="D2820">
        <v>6644</v>
      </c>
      <c r="E2820" s="130">
        <v>1</v>
      </c>
      <c r="F2820" s="166">
        <v>15.33</v>
      </c>
      <c r="G2820" s="162">
        <v>45717</v>
      </c>
      <c r="H2820" s="131">
        <f t="shared" si="132"/>
        <v>45717</v>
      </c>
      <c r="I2820" s="166">
        <f t="shared" si="133"/>
        <v>15.33</v>
      </c>
      <c r="J2820">
        <f t="shared" si="134"/>
        <v>2025</v>
      </c>
    </row>
    <row r="2821" spans="1:10">
      <c r="A2821" t="s">
        <v>119</v>
      </c>
      <c r="B2821" t="s">
        <v>582</v>
      </c>
      <c r="C2821" t="s">
        <v>87</v>
      </c>
      <c r="D2821">
        <v>3627</v>
      </c>
      <c r="E2821" s="130">
        <v>3</v>
      </c>
      <c r="F2821" s="166">
        <v>10.68</v>
      </c>
      <c r="G2821" s="162">
        <v>45717</v>
      </c>
      <c r="H2821" s="131">
        <f t="shared" si="132"/>
        <v>45717</v>
      </c>
      <c r="I2821" s="166">
        <f t="shared" si="133"/>
        <v>32.04</v>
      </c>
      <c r="J2821">
        <f t="shared" si="134"/>
        <v>2025</v>
      </c>
    </row>
    <row r="2822" spans="1:10">
      <c r="A2822" t="s">
        <v>119</v>
      </c>
      <c r="B2822" t="s">
        <v>645</v>
      </c>
      <c r="C2822" t="s">
        <v>87</v>
      </c>
      <c r="D2822">
        <v>6651</v>
      </c>
      <c r="E2822" s="130">
        <v>2</v>
      </c>
      <c r="F2822" s="166">
        <v>20.57</v>
      </c>
      <c r="G2822" s="162">
        <v>45717</v>
      </c>
      <c r="H2822" s="131">
        <f t="shared" si="132"/>
        <v>45717</v>
      </c>
      <c r="I2822" s="166">
        <f t="shared" si="133"/>
        <v>41.14</v>
      </c>
      <c r="J2822">
        <f t="shared" si="134"/>
        <v>2025</v>
      </c>
    </row>
    <row r="2823" spans="1:10">
      <c r="A2823" t="s">
        <v>119</v>
      </c>
      <c r="B2823" t="s">
        <v>482</v>
      </c>
      <c r="C2823" t="s">
        <v>87</v>
      </c>
      <c r="D2823">
        <v>6438</v>
      </c>
      <c r="E2823" s="130">
        <v>3</v>
      </c>
      <c r="F2823" s="166">
        <v>7.95</v>
      </c>
      <c r="G2823" s="162">
        <v>45717</v>
      </c>
      <c r="H2823" s="131">
        <f t="shared" si="132"/>
        <v>45717</v>
      </c>
      <c r="I2823" s="166">
        <f t="shared" si="133"/>
        <v>23.85</v>
      </c>
      <c r="J2823">
        <f t="shared" si="134"/>
        <v>2025</v>
      </c>
    </row>
    <row r="2824" spans="1:10">
      <c r="A2824" t="s">
        <v>119</v>
      </c>
      <c r="B2824" t="s">
        <v>481</v>
      </c>
      <c r="C2824" t="s">
        <v>87</v>
      </c>
      <c r="D2824">
        <v>2715</v>
      </c>
      <c r="E2824" s="130">
        <v>1</v>
      </c>
      <c r="F2824" s="166">
        <v>15.57</v>
      </c>
      <c r="G2824" s="162">
        <v>45717</v>
      </c>
      <c r="H2824" s="131">
        <f t="shared" si="132"/>
        <v>45717</v>
      </c>
      <c r="I2824" s="166">
        <f t="shared" si="133"/>
        <v>15.57</v>
      </c>
      <c r="J2824">
        <f t="shared" si="134"/>
        <v>2025</v>
      </c>
    </row>
    <row r="2825" spans="1:10">
      <c r="A2825" t="s">
        <v>119</v>
      </c>
      <c r="B2825" t="s">
        <v>480</v>
      </c>
      <c r="C2825" t="s">
        <v>87</v>
      </c>
      <c r="D2825">
        <v>6706</v>
      </c>
      <c r="E2825" s="130">
        <v>3</v>
      </c>
      <c r="F2825" s="166">
        <v>3.22</v>
      </c>
      <c r="G2825" s="162">
        <v>45717</v>
      </c>
      <c r="H2825" s="131">
        <f t="shared" si="132"/>
        <v>45717</v>
      </c>
      <c r="I2825" s="166">
        <f t="shared" si="133"/>
        <v>9.66</v>
      </c>
      <c r="J2825">
        <f t="shared" si="134"/>
        <v>2025</v>
      </c>
    </row>
    <row r="2826" spans="1:10">
      <c r="A2826" t="s">
        <v>119</v>
      </c>
      <c r="B2826" t="s">
        <v>517</v>
      </c>
      <c r="C2826" t="s">
        <v>87</v>
      </c>
      <c r="D2826">
        <v>2711</v>
      </c>
      <c r="E2826" s="130">
        <v>1.5</v>
      </c>
      <c r="F2826" s="166">
        <v>29.63</v>
      </c>
      <c r="G2826" s="162">
        <v>45717</v>
      </c>
      <c r="H2826" s="131">
        <f t="shared" si="132"/>
        <v>45717</v>
      </c>
      <c r="I2826" s="166">
        <f t="shared" si="133"/>
        <v>44.445</v>
      </c>
      <c r="J2826">
        <f t="shared" si="134"/>
        <v>2025</v>
      </c>
    </row>
    <row r="2827" spans="1:10">
      <c r="A2827" t="s">
        <v>119</v>
      </c>
      <c r="B2827" t="s">
        <v>524</v>
      </c>
      <c r="C2827" t="s">
        <v>87</v>
      </c>
      <c r="D2827">
        <v>6653</v>
      </c>
      <c r="E2827" s="130">
        <v>4</v>
      </c>
      <c r="F2827" s="166">
        <v>11.2</v>
      </c>
      <c r="G2827" s="162">
        <v>45717</v>
      </c>
      <c r="H2827" s="131">
        <f t="shared" si="132"/>
        <v>45717</v>
      </c>
      <c r="I2827" s="166">
        <f t="shared" si="133"/>
        <v>44.8</v>
      </c>
      <c r="J2827">
        <f t="shared" si="134"/>
        <v>2025</v>
      </c>
    </row>
    <row r="2828" spans="1:10">
      <c r="A2828" t="s">
        <v>119</v>
      </c>
      <c r="B2828" t="s">
        <v>523</v>
      </c>
      <c r="C2828" t="s">
        <v>87</v>
      </c>
      <c r="D2828">
        <v>1050</v>
      </c>
      <c r="E2828" s="130">
        <v>1</v>
      </c>
      <c r="F2828" s="166">
        <v>14.99</v>
      </c>
      <c r="G2828" s="162">
        <v>45717</v>
      </c>
      <c r="H2828" s="131">
        <f t="shared" si="132"/>
        <v>45717</v>
      </c>
      <c r="I2828" s="166">
        <f t="shared" si="133"/>
        <v>14.99</v>
      </c>
      <c r="J2828">
        <f t="shared" si="134"/>
        <v>2025</v>
      </c>
    </row>
    <row r="2829" spans="1:10">
      <c r="A2829" t="s">
        <v>119</v>
      </c>
      <c r="B2829" t="s">
        <v>138</v>
      </c>
      <c r="C2829" t="s">
        <v>87</v>
      </c>
      <c r="D2829">
        <v>2120</v>
      </c>
      <c r="E2829" s="130">
        <v>2</v>
      </c>
      <c r="F2829" s="166">
        <v>8.6999999999999993</v>
      </c>
      <c r="G2829" s="162">
        <v>45717</v>
      </c>
      <c r="H2829" s="131">
        <f t="shared" si="132"/>
        <v>45717</v>
      </c>
      <c r="I2829" s="166">
        <f t="shared" si="133"/>
        <v>17.399999999999999</v>
      </c>
      <c r="J2829">
        <f t="shared" si="134"/>
        <v>2025</v>
      </c>
    </row>
    <row r="2830" spans="1:10">
      <c r="A2830" t="s">
        <v>119</v>
      </c>
      <c r="B2830" t="s">
        <v>472</v>
      </c>
      <c r="C2830" t="s">
        <v>87</v>
      </c>
      <c r="D2830">
        <v>2713</v>
      </c>
      <c r="E2830" s="130">
        <v>1</v>
      </c>
      <c r="F2830" s="166">
        <v>7.14</v>
      </c>
      <c r="G2830" s="162">
        <v>45717</v>
      </c>
      <c r="H2830" s="131">
        <f t="shared" si="132"/>
        <v>45717</v>
      </c>
      <c r="I2830" s="166">
        <f t="shared" si="133"/>
        <v>7.14</v>
      </c>
      <c r="J2830">
        <f t="shared" si="134"/>
        <v>2025</v>
      </c>
    </row>
    <row r="2831" spans="1:10">
      <c r="A2831" t="s">
        <v>119</v>
      </c>
      <c r="B2831" t="s">
        <v>140</v>
      </c>
      <c r="C2831" t="s">
        <v>87</v>
      </c>
      <c r="D2831">
        <v>2117</v>
      </c>
      <c r="E2831" s="130">
        <v>1</v>
      </c>
      <c r="F2831" s="166">
        <v>25.04</v>
      </c>
      <c r="G2831" s="162">
        <v>45717</v>
      </c>
      <c r="H2831" s="131">
        <f t="shared" si="132"/>
        <v>45717</v>
      </c>
      <c r="I2831" s="166">
        <f t="shared" si="133"/>
        <v>25.04</v>
      </c>
      <c r="J2831">
        <f t="shared" si="134"/>
        <v>2025</v>
      </c>
    </row>
    <row r="2832" spans="1:10">
      <c r="A2832" t="s">
        <v>119</v>
      </c>
      <c r="B2832" t="s">
        <v>586</v>
      </c>
      <c r="C2832" t="s">
        <v>87</v>
      </c>
      <c r="D2832">
        <v>6650</v>
      </c>
      <c r="E2832" s="130">
        <v>3</v>
      </c>
      <c r="F2832" s="166">
        <v>8.2899999999999991</v>
      </c>
      <c r="G2832" s="162">
        <v>45717</v>
      </c>
      <c r="H2832" s="131">
        <f t="shared" si="132"/>
        <v>45717</v>
      </c>
      <c r="I2832" s="166">
        <f t="shared" si="133"/>
        <v>24.869999999999997</v>
      </c>
      <c r="J2832">
        <f t="shared" si="134"/>
        <v>2025</v>
      </c>
    </row>
    <row r="2833" spans="1:10">
      <c r="A2833" t="s">
        <v>119</v>
      </c>
      <c r="B2833" t="s">
        <v>63</v>
      </c>
      <c r="C2833" t="s">
        <v>87</v>
      </c>
      <c r="D2833">
        <v>2085</v>
      </c>
      <c r="E2833" s="130">
        <v>1</v>
      </c>
      <c r="F2833" s="166">
        <v>4.4800000000000004</v>
      </c>
      <c r="G2833" s="162">
        <v>45717</v>
      </c>
      <c r="H2833" s="131">
        <f t="shared" si="132"/>
        <v>45717</v>
      </c>
      <c r="I2833" s="166">
        <f t="shared" si="133"/>
        <v>4.4800000000000004</v>
      </c>
      <c r="J2833">
        <f t="shared" si="134"/>
        <v>2025</v>
      </c>
    </row>
    <row r="2834" spans="1:10">
      <c r="A2834" t="s">
        <v>119</v>
      </c>
      <c r="B2834" t="s">
        <v>168</v>
      </c>
      <c r="C2834" t="s">
        <v>87</v>
      </c>
      <c r="D2834">
        <v>2077</v>
      </c>
      <c r="E2834" s="130">
        <v>2</v>
      </c>
      <c r="F2834" s="166">
        <v>6.82</v>
      </c>
      <c r="G2834" s="162">
        <v>45717</v>
      </c>
      <c r="H2834" s="131">
        <f t="shared" si="132"/>
        <v>45717</v>
      </c>
      <c r="I2834" s="166">
        <f t="shared" si="133"/>
        <v>13.64</v>
      </c>
      <c r="J2834">
        <f t="shared" si="134"/>
        <v>2025</v>
      </c>
    </row>
    <row r="2835" spans="1:10">
      <c r="A2835" t="s">
        <v>119</v>
      </c>
      <c r="B2835" t="s">
        <v>145</v>
      </c>
      <c r="C2835" t="s">
        <v>87</v>
      </c>
      <c r="D2835">
        <v>1062</v>
      </c>
      <c r="E2835" s="130">
        <v>1</v>
      </c>
      <c r="F2835" s="166">
        <v>13.11</v>
      </c>
      <c r="G2835" s="162">
        <v>45717</v>
      </c>
      <c r="H2835" s="131">
        <f t="shared" si="132"/>
        <v>45717</v>
      </c>
      <c r="I2835" s="166">
        <f t="shared" si="133"/>
        <v>13.11</v>
      </c>
      <c r="J2835">
        <f t="shared" si="134"/>
        <v>2025</v>
      </c>
    </row>
    <row r="2836" spans="1:10">
      <c r="A2836" t="s">
        <v>119</v>
      </c>
      <c r="B2836" t="s">
        <v>603</v>
      </c>
      <c r="C2836" t="s">
        <v>87</v>
      </c>
      <c r="D2836">
        <v>1365</v>
      </c>
      <c r="E2836" s="130">
        <v>1</v>
      </c>
      <c r="F2836" s="166">
        <v>6.63</v>
      </c>
      <c r="G2836" s="162">
        <v>45717</v>
      </c>
      <c r="H2836" s="131">
        <f t="shared" si="132"/>
        <v>45717</v>
      </c>
      <c r="I2836" s="166">
        <f t="shared" si="133"/>
        <v>6.63</v>
      </c>
      <c r="J2836">
        <f t="shared" si="134"/>
        <v>2025</v>
      </c>
    </row>
    <row r="2837" spans="1:10">
      <c r="A2837" t="s">
        <v>119</v>
      </c>
      <c r="B2837" t="s">
        <v>537</v>
      </c>
      <c r="C2837" t="s">
        <v>87</v>
      </c>
      <c r="D2837">
        <v>6599</v>
      </c>
      <c r="E2837" s="130">
        <v>1</v>
      </c>
      <c r="F2837" s="166">
        <v>18.43</v>
      </c>
      <c r="G2837" s="162">
        <v>45717</v>
      </c>
      <c r="H2837" s="131">
        <f t="shared" si="132"/>
        <v>45717</v>
      </c>
      <c r="I2837" s="166">
        <f t="shared" si="133"/>
        <v>18.43</v>
      </c>
      <c r="J2837">
        <f t="shared" si="134"/>
        <v>2025</v>
      </c>
    </row>
    <row r="2838" spans="1:10">
      <c r="A2838" t="s">
        <v>119</v>
      </c>
      <c r="B2838" t="s">
        <v>635</v>
      </c>
      <c r="C2838" t="s">
        <v>87</v>
      </c>
      <c r="D2838">
        <v>1098</v>
      </c>
      <c r="E2838" s="130">
        <v>1</v>
      </c>
      <c r="F2838" s="166">
        <v>36.03</v>
      </c>
      <c r="G2838" s="162">
        <v>45717</v>
      </c>
      <c r="H2838" s="131">
        <f t="shared" si="132"/>
        <v>45717</v>
      </c>
      <c r="I2838" s="166">
        <f t="shared" si="133"/>
        <v>36.03</v>
      </c>
      <c r="J2838">
        <f t="shared" si="134"/>
        <v>2025</v>
      </c>
    </row>
    <row r="2839" spans="1:10">
      <c r="A2839" t="s">
        <v>119</v>
      </c>
      <c r="B2839" t="s">
        <v>612</v>
      </c>
      <c r="C2839" t="s">
        <v>87</v>
      </c>
      <c r="D2839">
        <v>6649</v>
      </c>
      <c r="E2839" s="130">
        <v>1</v>
      </c>
      <c r="F2839" s="166">
        <v>4.83</v>
      </c>
      <c r="G2839" s="162">
        <v>45717</v>
      </c>
      <c r="H2839" s="131">
        <f t="shared" si="132"/>
        <v>45717</v>
      </c>
      <c r="I2839" s="166">
        <f t="shared" si="133"/>
        <v>4.83</v>
      </c>
      <c r="J2839">
        <f t="shared" si="134"/>
        <v>2025</v>
      </c>
    </row>
    <row r="2840" spans="1:10">
      <c r="A2840" t="s">
        <v>119</v>
      </c>
      <c r="B2840" t="s">
        <v>648</v>
      </c>
      <c r="C2840" t="s">
        <v>87</v>
      </c>
      <c r="D2840">
        <v>1110</v>
      </c>
      <c r="E2840" s="130">
        <v>2</v>
      </c>
      <c r="F2840" s="166">
        <v>6.63</v>
      </c>
      <c r="G2840" s="162">
        <v>45717</v>
      </c>
      <c r="H2840" s="131">
        <f t="shared" si="132"/>
        <v>45717</v>
      </c>
      <c r="I2840" s="166">
        <f t="shared" si="133"/>
        <v>13.26</v>
      </c>
      <c r="J2840">
        <f t="shared" si="134"/>
        <v>2025</v>
      </c>
    </row>
    <row r="2841" spans="1:10">
      <c r="A2841" t="s">
        <v>119</v>
      </c>
      <c r="B2841" t="s">
        <v>502</v>
      </c>
      <c r="C2841" t="s">
        <v>87</v>
      </c>
      <c r="D2841">
        <v>6602</v>
      </c>
      <c r="E2841" s="130">
        <v>2</v>
      </c>
      <c r="F2841" s="166">
        <v>19.899999999999999</v>
      </c>
      <c r="G2841" s="162">
        <v>45717</v>
      </c>
      <c r="H2841" s="131">
        <f t="shared" si="132"/>
        <v>45717</v>
      </c>
      <c r="I2841" s="166">
        <f t="shared" si="133"/>
        <v>39.799999999999997</v>
      </c>
      <c r="J2841">
        <f t="shared" si="134"/>
        <v>2025</v>
      </c>
    </row>
    <row r="2842" spans="1:10">
      <c r="A2842" t="s">
        <v>119</v>
      </c>
      <c r="B2842" t="s">
        <v>501</v>
      </c>
      <c r="C2842" t="s">
        <v>87</v>
      </c>
      <c r="D2842">
        <v>1043</v>
      </c>
      <c r="E2842" s="130">
        <v>2</v>
      </c>
      <c r="F2842" s="166">
        <v>9.69</v>
      </c>
      <c r="G2842" s="162">
        <v>45717</v>
      </c>
      <c r="H2842" s="131">
        <f t="shared" si="132"/>
        <v>45717</v>
      </c>
      <c r="I2842" s="166">
        <f t="shared" si="133"/>
        <v>19.38</v>
      </c>
      <c r="J2842">
        <f t="shared" si="134"/>
        <v>2025</v>
      </c>
    </row>
    <row r="2843" spans="1:10">
      <c r="A2843" t="s">
        <v>119</v>
      </c>
      <c r="B2843" t="s">
        <v>155</v>
      </c>
      <c r="C2843" t="s">
        <v>87</v>
      </c>
      <c r="D2843">
        <v>1072</v>
      </c>
      <c r="E2843" s="130">
        <v>3</v>
      </c>
      <c r="F2843" s="166">
        <v>7.56</v>
      </c>
      <c r="G2843" s="162">
        <v>45717</v>
      </c>
      <c r="H2843" s="131">
        <f t="shared" si="132"/>
        <v>45717</v>
      </c>
      <c r="I2843" s="166">
        <f t="shared" si="133"/>
        <v>22.68</v>
      </c>
      <c r="J2843">
        <f t="shared" si="134"/>
        <v>2025</v>
      </c>
    </row>
    <row r="2844" spans="1:10">
      <c r="A2844" t="s">
        <v>119</v>
      </c>
      <c r="B2844" t="s">
        <v>156</v>
      </c>
      <c r="C2844" t="s">
        <v>87</v>
      </c>
      <c r="D2844">
        <v>1073</v>
      </c>
      <c r="E2844" s="130">
        <v>3.5</v>
      </c>
      <c r="F2844" s="166">
        <v>7.3</v>
      </c>
      <c r="G2844" s="162">
        <v>45717</v>
      </c>
      <c r="H2844" s="131">
        <f t="shared" si="132"/>
        <v>45717</v>
      </c>
      <c r="I2844" s="166">
        <f t="shared" si="133"/>
        <v>25.55</v>
      </c>
      <c r="J2844">
        <f t="shared" si="134"/>
        <v>2025</v>
      </c>
    </row>
    <row r="2845" spans="1:10">
      <c r="A2845" t="s">
        <v>119</v>
      </c>
      <c r="B2845" t="s">
        <v>192</v>
      </c>
      <c r="C2845" t="s">
        <v>87</v>
      </c>
      <c r="D2845">
        <v>1105</v>
      </c>
      <c r="E2845" s="130">
        <v>5</v>
      </c>
      <c r="F2845" s="166">
        <v>2.19</v>
      </c>
      <c r="G2845" s="162">
        <v>45717</v>
      </c>
      <c r="H2845" s="131">
        <f t="shared" si="132"/>
        <v>45717</v>
      </c>
      <c r="I2845" s="166">
        <f t="shared" si="133"/>
        <v>10.95</v>
      </c>
      <c r="J2845">
        <f t="shared" si="134"/>
        <v>2025</v>
      </c>
    </row>
    <row r="2846" spans="1:10">
      <c r="A2846" t="s">
        <v>119</v>
      </c>
      <c r="B2846" t="s">
        <v>506</v>
      </c>
      <c r="C2846" t="s">
        <v>87</v>
      </c>
      <c r="D2846">
        <v>2717</v>
      </c>
      <c r="E2846" s="130">
        <v>3</v>
      </c>
      <c r="F2846" s="166">
        <v>11.03</v>
      </c>
      <c r="G2846" s="162">
        <v>45717</v>
      </c>
      <c r="H2846" s="131">
        <f t="shared" si="132"/>
        <v>45717</v>
      </c>
      <c r="I2846" s="166">
        <f t="shared" si="133"/>
        <v>33.089999999999996</v>
      </c>
      <c r="J2846">
        <f t="shared" si="134"/>
        <v>2025</v>
      </c>
    </row>
    <row r="2847" spans="1:10">
      <c r="A2847" t="s">
        <v>119</v>
      </c>
      <c r="B2847" t="s">
        <v>546</v>
      </c>
      <c r="C2847" t="s">
        <v>87</v>
      </c>
      <c r="D2847">
        <v>6592</v>
      </c>
      <c r="E2847" s="130">
        <v>5</v>
      </c>
      <c r="F2847" s="166">
        <v>17.43</v>
      </c>
      <c r="G2847" s="162">
        <v>45717</v>
      </c>
      <c r="H2847" s="131">
        <f t="shared" si="132"/>
        <v>45717</v>
      </c>
      <c r="I2847" s="166">
        <f t="shared" si="133"/>
        <v>87.15</v>
      </c>
      <c r="J2847">
        <f t="shared" si="134"/>
        <v>2025</v>
      </c>
    </row>
    <row r="2848" spans="1:10">
      <c r="A2848" t="s">
        <v>119</v>
      </c>
      <c r="B2848" t="s">
        <v>545</v>
      </c>
      <c r="C2848" t="s">
        <v>87</v>
      </c>
      <c r="D2848">
        <v>2146</v>
      </c>
      <c r="E2848" s="130">
        <v>5</v>
      </c>
      <c r="F2848" s="166">
        <v>8.33</v>
      </c>
      <c r="G2848" s="162">
        <v>45717</v>
      </c>
      <c r="H2848" s="131">
        <f t="shared" si="132"/>
        <v>45717</v>
      </c>
      <c r="I2848" s="166">
        <f t="shared" si="133"/>
        <v>41.65</v>
      </c>
      <c r="J2848">
        <f t="shared" si="134"/>
        <v>2025</v>
      </c>
    </row>
    <row r="2849" spans="1:10">
      <c r="A2849" t="s">
        <v>119</v>
      </c>
      <c r="B2849" t="s">
        <v>629</v>
      </c>
      <c r="C2849" t="s">
        <v>87</v>
      </c>
      <c r="D2849">
        <v>6434</v>
      </c>
      <c r="E2849" s="130">
        <v>3</v>
      </c>
      <c r="F2849" s="166">
        <v>1.87</v>
      </c>
      <c r="G2849" s="162">
        <v>45717</v>
      </c>
      <c r="H2849" s="131">
        <f t="shared" si="132"/>
        <v>45717</v>
      </c>
      <c r="I2849" s="166">
        <f t="shared" si="133"/>
        <v>5.61</v>
      </c>
      <c r="J2849">
        <f t="shared" si="134"/>
        <v>2025</v>
      </c>
    </row>
    <row r="2850" spans="1:10">
      <c r="A2850" t="s">
        <v>119</v>
      </c>
      <c r="B2850" t="s">
        <v>504</v>
      </c>
      <c r="C2850" t="s">
        <v>87</v>
      </c>
      <c r="D2850">
        <v>2118</v>
      </c>
      <c r="E2850" s="130">
        <v>2</v>
      </c>
      <c r="F2850" s="166">
        <v>4.09</v>
      </c>
      <c r="G2850" s="162">
        <v>45717</v>
      </c>
      <c r="H2850" s="131">
        <f t="shared" si="132"/>
        <v>45717</v>
      </c>
      <c r="I2850" s="166">
        <f t="shared" si="133"/>
        <v>8.18</v>
      </c>
      <c r="J2850">
        <f t="shared" si="134"/>
        <v>2025</v>
      </c>
    </row>
    <row r="2851" spans="1:10">
      <c r="A2851" t="s">
        <v>119</v>
      </c>
      <c r="B2851" t="s">
        <v>598</v>
      </c>
      <c r="C2851" t="s">
        <v>87</v>
      </c>
      <c r="D2851">
        <v>6703</v>
      </c>
      <c r="E2851" s="130">
        <v>5</v>
      </c>
      <c r="F2851" s="166">
        <v>8.8800000000000008</v>
      </c>
      <c r="G2851" s="162">
        <v>45717</v>
      </c>
      <c r="H2851" s="131">
        <f t="shared" si="132"/>
        <v>45717</v>
      </c>
      <c r="I2851" s="166">
        <f t="shared" si="133"/>
        <v>44.400000000000006</v>
      </c>
      <c r="J2851">
        <f t="shared" si="134"/>
        <v>2025</v>
      </c>
    </row>
    <row r="2852" spans="1:10">
      <c r="A2852" t="s">
        <v>119</v>
      </c>
      <c r="B2852" t="s">
        <v>596</v>
      </c>
      <c r="C2852" t="s">
        <v>87</v>
      </c>
      <c r="D2852">
        <v>6704</v>
      </c>
      <c r="E2852" s="130">
        <v>5</v>
      </c>
      <c r="F2852" s="166">
        <v>7.46</v>
      </c>
      <c r="G2852" s="162">
        <v>45717</v>
      </c>
      <c r="H2852" s="131">
        <f t="shared" si="132"/>
        <v>45717</v>
      </c>
      <c r="I2852" s="166">
        <f t="shared" si="133"/>
        <v>37.299999999999997</v>
      </c>
      <c r="J2852">
        <f t="shared" si="134"/>
        <v>2025</v>
      </c>
    </row>
    <row r="2853" spans="1:10">
      <c r="A2853" t="s">
        <v>119</v>
      </c>
      <c r="B2853" t="s">
        <v>161</v>
      </c>
      <c r="C2853" t="s">
        <v>87</v>
      </c>
      <c r="D2853">
        <v>1077</v>
      </c>
      <c r="E2853" s="130">
        <v>1.5</v>
      </c>
      <c r="F2853" s="166">
        <v>16.29</v>
      </c>
      <c r="G2853" s="162">
        <v>45717</v>
      </c>
      <c r="H2853" s="131">
        <f t="shared" si="132"/>
        <v>45717</v>
      </c>
      <c r="I2853" s="166">
        <f t="shared" si="133"/>
        <v>24.434999999999999</v>
      </c>
      <c r="J2853">
        <f t="shared" si="134"/>
        <v>2025</v>
      </c>
    </row>
    <row r="2854" spans="1:10">
      <c r="A2854" t="s">
        <v>119</v>
      </c>
      <c r="B2854" t="s">
        <v>630</v>
      </c>
      <c r="C2854" t="s">
        <v>87</v>
      </c>
      <c r="D2854">
        <v>1367</v>
      </c>
      <c r="E2854" s="130">
        <v>4</v>
      </c>
      <c r="F2854" s="166">
        <v>21.3</v>
      </c>
      <c r="G2854" s="162">
        <v>45717</v>
      </c>
      <c r="H2854" s="131">
        <f t="shared" si="132"/>
        <v>45717</v>
      </c>
      <c r="I2854" s="166">
        <f t="shared" si="133"/>
        <v>85.2</v>
      </c>
      <c r="J2854">
        <f t="shared" si="134"/>
        <v>2025</v>
      </c>
    </row>
    <row r="2855" spans="1:10">
      <c r="A2855" t="s">
        <v>119</v>
      </c>
      <c r="B2855" t="s">
        <v>605</v>
      </c>
      <c r="C2855" t="s">
        <v>87</v>
      </c>
      <c r="D2855">
        <v>1079</v>
      </c>
      <c r="E2855" s="130">
        <v>1</v>
      </c>
      <c r="F2855" s="166">
        <v>23.46</v>
      </c>
      <c r="G2855" s="162">
        <v>45717</v>
      </c>
      <c r="H2855" s="131">
        <f t="shared" si="132"/>
        <v>45717</v>
      </c>
      <c r="I2855" s="166">
        <f t="shared" si="133"/>
        <v>23.46</v>
      </c>
      <c r="J2855">
        <f t="shared" si="134"/>
        <v>2025</v>
      </c>
    </row>
    <row r="2856" spans="1:10">
      <c r="A2856" t="s">
        <v>119</v>
      </c>
      <c r="B2856" t="s">
        <v>595</v>
      </c>
      <c r="C2856" t="s">
        <v>87</v>
      </c>
      <c r="D2856">
        <v>1075</v>
      </c>
      <c r="E2856" s="130">
        <v>2</v>
      </c>
      <c r="F2856" s="166">
        <v>1.53</v>
      </c>
      <c r="G2856" s="162">
        <v>45717</v>
      </c>
      <c r="H2856" s="131">
        <f t="shared" si="132"/>
        <v>45717</v>
      </c>
      <c r="I2856" s="166">
        <f t="shared" si="133"/>
        <v>3.06</v>
      </c>
      <c r="J2856">
        <f t="shared" si="134"/>
        <v>2025</v>
      </c>
    </row>
    <row r="2857" spans="1:10">
      <c r="A2857" t="s">
        <v>119</v>
      </c>
      <c r="B2857" t="s">
        <v>641</v>
      </c>
      <c r="C2857" t="s">
        <v>87</v>
      </c>
      <c r="D2857">
        <v>1104</v>
      </c>
      <c r="E2857" s="130">
        <v>4</v>
      </c>
      <c r="F2857" s="166">
        <v>7.54</v>
      </c>
      <c r="G2857" s="162">
        <v>45717</v>
      </c>
      <c r="H2857" s="131">
        <f t="shared" si="132"/>
        <v>45717</v>
      </c>
      <c r="I2857" s="166">
        <f t="shared" si="133"/>
        <v>30.16</v>
      </c>
      <c r="J2857">
        <f t="shared" si="134"/>
        <v>2025</v>
      </c>
    </row>
    <row r="2858" spans="1:10">
      <c r="A2858" t="s">
        <v>119</v>
      </c>
      <c r="B2858" t="s">
        <v>186</v>
      </c>
      <c r="C2858" t="s">
        <v>87</v>
      </c>
      <c r="D2858">
        <v>2073</v>
      </c>
      <c r="E2858" s="130">
        <v>1</v>
      </c>
      <c r="F2858" s="166">
        <v>3.89</v>
      </c>
      <c r="G2858" s="162">
        <v>45717</v>
      </c>
      <c r="H2858" s="131">
        <f t="shared" si="132"/>
        <v>45717</v>
      </c>
      <c r="I2858" s="166">
        <f t="shared" si="133"/>
        <v>3.89</v>
      </c>
      <c r="J2858">
        <f t="shared" si="134"/>
        <v>2025</v>
      </c>
    </row>
    <row r="2859" spans="1:10">
      <c r="A2859" t="s">
        <v>119</v>
      </c>
      <c r="B2859" t="s">
        <v>185</v>
      </c>
      <c r="C2859" t="s">
        <v>87</v>
      </c>
      <c r="D2859">
        <v>2112</v>
      </c>
      <c r="E2859" s="130">
        <v>2</v>
      </c>
      <c r="F2859" s="166">
        <v>3.55</v>
      </c>
      <c r="G2859" s="162">
        <v>45717</v>
      </c>
      <c r="H2859" s="131">
        <f t="shared" si="132"/>
        <v>45717</v>
      </c>
      <c r="I2859" s="166">
        <f t="shared" si="133"/>
        <v>7.1</v>
      </c>
      <c r="J2859">
        <f t="shared" si="134"/>
        <v>2025</v>
      </c>
    </row>
    <row r="2860" spans="1:10">
      <c r="A2860" t="s">
        <v>119</v>
      </c>
      <c r="B2860" t="s">
        <v>538</v>
      </c>
      <c r="C2860" t="s">
        <v>87</v>
      </c>
      <c r="D2860">
        <v>6435</v>
      </c>
      <c r="E2860" s="130">
        <v>2</v>
      </c>
      <c r="F2860" s="166">
        <v>1.1000000000000001</v>
      </c>
      <c r="G2860" s="162">
        <v>45717</v>
      </c>
      <c r="H2860" s="131">
        <f t="shared" si="132"/>
        <v>45717</v>
      </c>
      <c r="I2860" s="166">
        <f t="shared" si="133"/>
        <v>2.2000000000000002</v>
      </c>
      <c r="J2860">
        <f t="shared" si="134"/>
        <v>2025</v>
      </c>
    </row>
    <row r="2861" spans="1:10">
      <c r="A2861" t="s">
        <v>119</v>
      </c>
      <c r="B2861" t="s">
        <v>617</v>
      </c>
      <c r="C2861" t="s">
        <v>87</v>
      </c>
      <c r="D2861">
        <v>6707</v>
      </c>
      <c r="E2861" s="130">
        <v>3</v>
      </c>
      <c r="F2861" s="166">
        <v>11.91</v>
      </c>
      <c r="G2861" s="162">
        <v>45717</v>
      </c>
      <c r="H2861" s="131">
        <f t="shared" si="132"/>
        <v>45717</v>
      </c>
      <c r="I2861" s="166">
        <f t="shared" si="133"/>
        <v>35.730000000000004</v>
      </c>
      <c r="J2861">
        <f t="shared" si="134"/>
        <v>2025</v>
      </c>
    </row>
    <row r="2862" spans="1:10">
      <c r="A2862" t="s">
        <v>119</v>
      </c>
      <c r="B2862" t="s">
        <v>626</v>
      </c>
      <c r="C2862" t="s">
        <v>87</v>
      </c>
      <c r="D2862">
        <v>1093</v>
      </c>
      <c r="E2862" s="130">
        <v>2</v>
      </c>
      <c r="F2862" s="166">
        <v>7.58</v>
      </c>
      <c r="G2862" s="162">
        <v>45717</v>
      </c>
      <c r="H2862" s="131">
        <f t="shared" si="132"/>
        <v>45717</v>
      </c>
      <c r="I2862" s="166">
        <f t="shared" si="133"/>
        <v>15.16</v>
      </c>
      <c r="J2862">
        <f t="shared" si="134"/>
        <v>2025</v>
      </c>
    </row>
    <row r="2863" spans="1:10">
      <c r="A2863" t="s">
        <v>119</v>
      </c>
      <c r="B2863" t="s">
        <v>625</v>
      </c>
      <c r="C2863" t="s">
        <v>87</v>
      </c>
      <c r="D2863">
        <v>1092</v>
      </c>
      <c r="E2863" s="130">
        <v>3</v>
      </c>
      <c r="F2863" s="166">
        <v>5.32</v>
      </c>
      <c r="G2863" s="162">
        <v>45717</v>
      </c>
      <c r="H2863" s="131">
        <f t="shared" si="132"/>
        <v>45717</v>
      </c>
      <c r="I2863" s="166">
        <f t="shared" si="133"/>
        <v>15.96</v>
      </c>
      <c r="J2863">
        <f t="shared" si="134"/>
        <v>2025</v>
      </c>
    </row>
    <row r="2864" spans="1:10">
      <c r="A2864" t="s">
        <v>119</v>
      </c>
      <c r="B2864" t="s">
        <v>623</v>
      </c>
      <c r="C2864" t="s">
        <v>87</v>
      </c>
      <c r="D2864">
        <v>1090</v>
      </c>
      <c r="E2864" s="130">
        <v>7</v>
      </c>
      <c r="F2864" s="166">
        <v>6.5</v>
      </c>
      <c r="G2864" s="162">
        <v>45717</v>
      </c>
      <c r="H2864" s="131">
        <f t="shared" si="132"/>
        <v>45717</v>
      </c>
      <c r="I2864" s="166">
        <f t="shared" si="133"/>
        <v>45.5</v>
      </c>
      <c r="J2864">
        <f t="shared" si="134"/>
        <v>2025</v>
      </c>
    </row>
    <row r="2865" spans="1:10">
      <c r="A2865" t="s">
        <v>119</v>
      </c>
      <c r="B2865" t="s">
        <v>172</v>
      </c>
      <c r="C2865" t="s">
        <v>87</v>
      </c>
      <c r="D2865">
        <v>1089</v>
      </c>
      <c r="E2865" s="130">
        <v>1</v>
      </c>
      <c r="F2865" s="166">
        <v>11.45</v>
      </c>
      <c r="G2865" s="162">
        <v>45717</v>
      </c>
      <c r="H2865" s="131">
        <f t="shared" si="132"/>
        <v>45717</v>
      </c>
      <c r="I2865" s="166">
        <f t="shared" si="133"/>
        <v>11.45</v>
      </c>
      <c r="J2865">
        <f t="shared" si="134"/>
        <v>2025</v>
      </c>
    </row>
    <row r="2866" spans="1:10">
      <c r="A2866" t="s">
        <v>119</v>
      </c>
      <c r="B2866" t="s">
        <v>195</v>
      </c>
      <c r="C2866" t="s">
        <v>87</v>
      </c>
      <c r="D2866">
        <v>3630</v>
      </c>
      <c r="E2866" s="130">
        <v>6</v>
      </c>
      <c r="F2866" s="166">
        <v>4.4400000000000004</v>
      </c>
      <c r="G2866" s="162">
        <v>45717</v>
      </c>
      <c r="H2866" s="131">
        <f t="shared" si="132"/>
        <v>45717</v>
      </c>
      <c r="I2866" s="166">
        <f t="shared" si="133"/>
        <v>26.64</v>
      </c>
      <c r="J2866">
        <f t="shared" si="134"/>
        <v>2025</v>
      </c>
    </row>
    <row r="2867" spans="1:10">
      <c r="A2867" t="s">
        <v>119</v>
      </c>
      <c r="B2867" t="s">
        <v>649</v>
      </c>
      <c r="C2867" t="s">
        <v>87</v>
      </c>
      <c r="D2867">
        <v>2704</v>
      </c>
      <c r="E2867" s="130">
        <v>2</v>
      </c>
      <c r="F2867" s="166">
        <v>2.25</v>
      </c>
      <c r="G2867" s="162">
        <v>45717</v>
      </c>
      <c r="H2867" s="131">
        <f t="shared" si="132"/>
        <v>45717</v>
      </c>
      <c r="I2867" s="166">
        <f t="shared" si="133"/>
        <v>4.5</v>
      </c>
      <c r="J2867">
        <f t="shared" si="134"/>
        <v>2025</v>
      </c>
    </row>
    <row r="2868" spans="1:10">
      <c r="A2868" t="s">
        <v>119</v>
      </c>
      <c r="B2868" t="s">
        <v>196</v>
      </c>
      <c r="C2868" t="s">
        <v>87</v>
      </c>
      <c r="D2868">
        <v>2081</v>
      </c>
      <c r="E2868" s="130">
        <v>4</v>
      </c>
      <c r="F2868" s="166">
        <v>3.12</v>
      </c>
      <c r="G2868" s="162">
        <v>45717</v>
      </c>
      <c r="H2868" s="131">
        <f t="shared" si="132"/>
        <v>45717</v>
      </c>
      <c r="I2868" s="166">
        <f t="shared" si="133"/>
        <v>12.48</v>
      </c>
      <c r="J2868">
        <f t="shared" si="134"/>
        <v>2025</v>
      </c>
    </row>
    <row r="2869" spans="1:10">
      <c r="A2869" t="s">
        <v>119</v>
      </c>
      <c r="B2869" t="s">
        <v>505</v>
      </c>
      <c r="C2869" t="s">
        <v>87</v>
      </c>
      <c r="D2869">
        <v>6598</v>
      </c>
      <c r="E2869" s="130">
        <v>3</v>
      </c>
      <c r="F2869" s="166">
        <v>8.9700000000000006</v>
      </c>
      <c r="G2869" s="162">
        <v>45717</v>
      </c>
      <c r="H2869" s="131">
        <f t="shared" si="132"/>
        <v>45717</v>
      </c>
      <c r="I2869" s="166">
        <f t="shared" si="133"/>
        <v>26.910000000000004</v>
      </c>
      <c r="J2869">
        <f t="shared" si="134"/>
        <v>2025</v>
      </c>
    </row>
    <row r="2870" spans="1:10">
      <c r="A2870" t="s">
        <v>119</v>
      </c>
      <c r="B2870" t="s">
        <v>567</v>
      </c>
      <c r="C2870" t="s">
        <v>87</v>
      </c>
      <c r="D2870">
        <v>1347</v>
      </c>
      <c r="E2870" s="130">
        <v>2</v>
      </c>
      <c r="F2870" s="166">
        <v>8.9700000000000006</v>
      </c>
      <c r="G2870" s="162">
        <v>45717</v>
      </c>
      <c r="H2870" s="131">
        <f t="shared" si="132"/>
        <v>45717</v>
      </c>
      <c r="I2870" s="166">
        <f t="shared" si="133"/>
        <v>17.940000000000001</v>
      </c>
      <c r="J2870">
        <f t="shared" si="134"/>
        <v>2025</v>
      </c>
    </row>
    <row r="2871" spans="1:10">
      <c r="A2871" t="s">
        <v>119</v>
      </c>
      <c r="B2871" t="s">
        <v>608</v>
      </c>
      <c r="C2871" t="s">
        <v>87</v>
      </c>
      <c r="D2871">
        <v>6620</v>
      </c>
      <c r="E2871" s="130">
        <v>3</v>
      </c>
      <c r="F2871" s="166">
        <v>8.5500000000000007</v>
      </c>
      <c r="G2871" s="162">
        <v>45717</v>
      </c>
      <c r="H2871" s="131">
        <f t="shared" si="132"/>
        <v>45717</v>
      </c>
      <c r="I2871" s="166">
        <f t="shared" si="133"/>
        <v>25.650000000000002</v>
      </c>
      <c r="J2871">
        <f t="shared" si="134"/>
        <v>2025</v>
      </c>
    </row>
    <row r="2872" spans="1:10">
      <c r="A2872" t="s">
        <v>119</v>
      </c>
      <c r="B2872" t="s">
        <v>453</v>
      </c>
      <c r="C2872" t="s">
        <v>87</v>
      </c>
      <c r="D2872">
        <v>6601</v>
      </c>
      <c r="E2872" s="130">
        <v>3</v>
      </c>
      <c r="F2872" s="166">
        <v>12.28</v>
      </c>
      <c r="G2872" s="162">
        <v>45717</v>
      </c>
      <c r="H2872" s="131">
        <f t="shared" si="132"/>
        <v>45717</v>
      </c>
      <c r="I2872" s="166">
        <f t="shared" si="133"/>
        <v>36.839999999999996</v>
      </c>
      <c r="J2872">
        <f t="shared" si="134"/>
        <v>2025</v>
      </c>
    </row>
    <row r="2873" spans="1:10">
      <c r="A2873" t="s">
        <v>119</v>
      </c>
      <c r="B2873" t="s">
        <v>593</v>
      </c>
      <c r="C2873" t="s">
        <v>87</v>
      </c>
      <c r="D2873">
        <v>6710</v>
      </c>
      <c r="E2873" s="130">
        <v>3</v>
      </c>
      <c r="F2873" s="166">
        <v>9.74</v>
      </c>
      <c r="G2873" s="162">
        <v>45717</v>
      </c>
      <c r="H2873" s="131">
        <f t="shared" si="132"/>
        <v>45717</v>
      </c>
      <c r="I2873" s="166">
        <f t="shared" si="133"/>
        <v>29.22</v>
      </c>
      <c r="J2873">
        <f t="shared" si="134"/>
        <v>2025</v>
      </c>
    </row>
    <row r="2874" spans="1:10">
      <c r="A2874" t="s">
        <v>119</v>
      </c>
      <c r="B2874" t="s">
        <v>592</v>
      </c>
      <c r="C2874" t="s">
        <v>87</v>
      </c>
      <c r="D2874">
        <v>6621</v>
      </c>
      <c r="E2874" s="130">
        <v>3</v>
      </c>
      <c r="F2874" s="166">
        <v>5.35</v>
      </c>
      <c r="G2874" s="162">
        <v>45717</v>
      </c>
      <c r="H2874" s="131">
        <f t="shared" si="132"/>
        <v>45717</v>
      </c>
      <c r="I2874" s="166">
        <f t="shared" si="133"/>
        <v>16.049999999999997</v>
      </c>
      <c r="J2874">
        <f t="shared" si="134"/>
        <v>2025</v>
      </c>
    </row>
    <row r="2875" spans="1:10">
      <c r="A2875" t="s">
        <v>119</v>
      </c>
      <c r="B2875" t="s">
        <v>510</v>
      </c>
      <c r="C2875" t="s">
        <v>87</v>
      </c>
      <c r="D2875">
        <v>1048</v>
      </c>
      <c r="E2875" s="130">
        <v>3</v>
      </c>
      <c r="F2875" s="166">
        <v>4.09</v>
      </c>
      <c r="G2875" s="162">
        <v>45717</v>
      </c>
      <c r="H2875" s="131">
        <f t="shared" si="132"/>
        <v>45717</v>
      </c>
      <c r="I2875" s="166">
        <f t="shared" si="133"/>
        <v>12.27</v>
      </c>
      <c r="J2875">
        <f t="shared" si="134"/>
        <v>2025</v>
      </c>
    </row>
    <row r="2876" spans="1:10">
      <c r="A2876" t="s">
        <v>119</v>
      </c>
      <c r="B2876" t="s">
        <v>568</v>
      </c>
      <c r="C2876" t="s">
        <v>87</v>
      </c>
      <c r="D2876">
        <v>1348</v>
      </c>
      <c r="E2876" s="130">
        <v>4</v>
      </c>
      <c r="F2876" s="166">
        <v>7.62</v>
      </c>
      <c r="G2876" s="162">
        <v>45717</v>
      </c>
      <c r="H2876" s="131">
        <f t="shared" si="132"/>
        <v>45717</v>
      </c>
      <c r="I2876" s="166">
        <f t="shared" si="133"/>
        <v>30.48</v>
      </c>
      <c r="J2876">
        <f t="shared" si="134"/>
        <v>2025</v>
      </c>
    </row>
    <row r="2877" spans="1:10">
      <c r="A2877" t="s">
        <v>119</v>
      </c>
      <c r="B2877" t="s">
        <v>470</v>
      </c>
      <c r="C2877" t="s">
        <v>87</v>
      </c>
      <c r="D2877">
        <v>6645</v>
      </c>
      <c r="E2877" s="130">
        <v>1</v>
      </c>
      <c r="F2877" s="166">
        <v>19.28</v>
      </c>
      <c r="G2877" s="162">
        <v>45717</v>
      </c>
      <c r="H2877" s="131">
        <f t="shared" si="132"/>
        <v>45717</v>
      </c>
      <c r="I2877" s="166">
        <f t="shared" si="133"/>
        <v>19.28</v>
      </c>
      <c r="J2877">
        <f t="shared" si="134"/>
        <v>2025</v>
      </c>
    </row>
    <row r="2878" spans="1:10">
      <c r="A2878" t="s">
        <v>119</v>
      </c>
      <c r="B2878" t="s">
        <v>533</v>
      </c>
      <c r="C2878" t="s">
        <v>87</v>
      </c>
      <c r="D2878">
        <v>6609</v>
      </c>
      <c r="E2878" s="130">
        <v>2</v>
      </c>
      <c r="F2878" s="166">
        <v>10.37</v>
      </c>
      <c r="G2878" s="162">
        <v>45717</v>
      </c>
      <c r="H2878" s="131">
        <f t="shared" si="132"/>
        <v>45717</v>
      </c>
      <c r="I2878" s="166">
        <f t="shared" si="133"/>
        <v>20.74</v>
      </c>
      <c r="J2878">
        <f t="shared" si="134"/>
        <v>2025</v>
      </c>
    </row>
    <row r="2879" spans="1:10">
      <c r="A2879" t="s">
        <v>119</v>
      </c>
      <c r="B2879" t="s">
        <v>125</v>
      </c>
      <c r="C2879" t="s">
        <v>87</v>
      </c>
      <c r="D2879">
        <v>2102</v>
      </c>
      <c r="E2879" s="130">
        <v>0.5</v>
      </c>
      <c r="F2879" s="166">
        <v>19.690000000000001</v>
      </c>
      <c r="G2879" s="162">
        <v>45717</v>
      </c>
      <c r="H2879" s="131">
        <f t="shared" si="132"/>
        <v>45717</v>
      </c>
      <c r="I2879" s="166">
        <f t="shared" si="133"/>
        <v>9.8450000000000006</v>
      </c>
      <c r="J2879">
        <f t="shared" si="134"/>
        <v>2025</v>
      </c>
    </row>
    <row r="2880" spans="1:10">
      <c r="A2880" t="s">
        <v>119</v>
      </c>
      <c r="B2880" t="s">
        <v>607</v>
      </c>
      <c r="C2880" t="s">
        <v>87</v>
      </c>
      <c r="D2880">
        <v>6594</v>
      </c>
      <c r="E2880" s="130">
        <v>1.5</v>
      </c>
      <c r="F2880" s="166">
        <v>15.47</v>
      </c>
      <c r="G2880" s="162">
        <v>45717</v>
      </c>
      <c r="H2880" s="131">
        <f t="shared" si="132"/>
        <v>45717</v>
      </c>
      <c r="I2880" s="166">
        <f t="shared" si="133"/>
        <v>23.205000000000002</v>
      </c>
      <c r="J2880">
        <f t="shared" si="134"/>
        <v>2025</v>
      </c>
    </row>
    <row r="2881" spans="1:10">
      <c r="A2881" t="s">
        <v>119</v>
      </c>
      <c r="B2881" t="s">
        <v>611</v>
      </c>
      <c r="C2881" t="s">
        <v>87</v>
      </c>
      <c r="D2881">
        <v>2709</v>
      </c>
      <c r="E2881" s="130">
        <v>3</v>
      </c>
      <c r="F2881" s="166">
        <v>7.13</v>
      </c>
      <c r="G2881" s="162">
        <v>45717</v>
      </c>
      <c r="H2881" s="131">
        <f t="shared" si="132"/>
        <v>45717</v>
      </c>
      <c r="I2881" s="166">
        <f t="shared" si="133"/>
        <v>21.39</v>
      </c>
      <c r="J2881">
        <f t="shared" si="134"/>
        <v>2025</v>
      </c>
    </row>
    <row r="2882" spans="1:10">
      <c r="A2882" t="s">
        <v>119</v>
      </c>
      <c r="B2882" t="s">
        <v>577</v>
      </c>
      <c r="C2882" t="s">
        <v>87</v>
      </c>
      <c r="D2882">
        <v>1071</v>
      </c>
      <c r="E2882" s="130">
        <v>3</v>
      </c>
      <c r="F2882" s="166">
        <v>14.59</v>
      </c>
      <c r="G2882" s="162">
        <v>45717</v>
      </c>
      <c r="H2882" s="131">
        <f t="shared" ref="H2882:H2945" si="135">DATE(YEAR(G2882),MONTH(G2882),1)</f>
        <v>45717</v>
      </c>
      <c r="I2882" s="166">
        <f t="shared" ref="I2882:I2945" si="136">E2882*F2882</f>
        <v>43.769999999999996</v>
      </c>
      <c r="J2882">
        <f t="shared" ref="J2882:J2945" si="137">YEAR(G2882)</f>
        <v>2025</v>
      </c>
    </row>
    <row r="2883" spans="1:10">
      <c r="A2883" t="s">
        <v>119</v>
      </c>
      <c r="B2883" t="s">
        <v>479</v>
      </c>
      <c r="C2883" t="s">
        <v>87</v>
      </c>
      <c r="D2883">
        <v>1041</v>
      </c>
      <c r="E2883" s="130">
        <v>2</v>
      </c>
      <c r="F2883" s="166">
        <v>12.3</v>
      </c>
      <c r="G2883" s="162">
        <v>45717</v>
      </c>
      <c r="H2883" s="131">
        <f t="shared" si="135"/>
        <v>45717</v>
      </c>
      <c r="I2883" s="166">
        <f t="shared" si="136"/>
        <v>24.6</v>
      </c>
      <c r="J2883">
        <f t="shared" si="137"/>
        <v>2025</v>
      </c>
    </row>
    <row r="2884" spans="1:10">
      <c r="A2884" t="s">
        <v>119</v>
      </c>
      <c r="B2884" t="s">
        <v>164</v>
      </c>
      <c r="C2884" t="s">
        <v>87</v>
      </c>
      <c r="D2884">
        <v>2104</v>
      </c>
      <c r="E2884" s="130">
        <v>2</v>
      </c>
      <c r="F2884" s="166">
        <v>6.22</v>
      </c>
      <c r="G2884" s="162">
        <v>45717</v>
      </c>
      <c r="H2884" s="131">
        <f t="shared" si="135"/>
        <v>45717</v>
      </c>
      <c r="I2884" s="166">
        <f t="shared" si="136"/>
        <v>12.44</v>
      </c>
      <c r="J2884">
        <f t="shared" si="137"/>
        <v>2025</v>
      </c>
    </row>
    <row r="2885" spans="1:10">
      <c r="A2885" t="s">
        <v>119</v>
      </c>
      <c r="B2885" t="s">
        <v>454</v>
      </c>
      <c r="C2885" t="s">
        <v>87</v>
      </c>
      <c r="D2885">
        <v>1037</v>
      </c>
      <c r="E2885" s="130">
        <v>1</v>
      </c>
      <c r="F2885" s="166">
        <v>17.940000000000001</v>
      </c>
      <c r="G2885" s="162">
        <v>45717</v>
      </c>
      <c r="H2885" s="131">
        <f t="shared" si="135"/>
        <v>45717</v>
      </c>
      <c r="I2885" s="166">
        <f t="shared" si="136"/>
        <v>17.940000000000001</v>
      </c>
      <c r="J2885">
        <f t="shared" si="137"/>
        <v>2025</v>
      </c>
    </row>
    <row r="2886" spans="1:10">
      <c r="A2886" t="s">
        <v>119</v>
      </c>
      <c r="B2886" t="s">
        <v>529</v>
      </c>
      <c r="C2886" t="s">
        <v>87</v>
      </c>
      <c r="D2886">
        <v>6697</v>
      </c>
      <c r="E2886" s="130">
        <v>73</v>
      </c>
      <c r="F2886" s="166">
        <v>3.06</v>
      </c>
      <c r="G2886" s="162">
        <v>45717</v>
      </c>
      <c r="H2886" s="131">
        <f t="shared" si="135"/>
        <v>45717</v>
      </c>
      <c r="I2886" s="166">
        <f t="shared" si="136"/>
        <v>223.38</v>
      </c>
      <c r="J2886">
        <f t="shared" si="137"/>
        <v>2025</v>
      </c>
    </row>
    <row r="2887" spans="1:10">
      <c r="A2887" t="s">
        <v>119</v>
      </c>
      <c r="B2887" t="s">
        <v>179</v>
      </c>
      <c r="C2887" t="s">
        <v>87</v>
      </c>
      <c r="D2887">
        <v>2092</v>
      </c>
      <c r="E2887" s="130">
        <v>5</v>
      </c>
      <c r="F2887" s="166">
        <v>6.64</v>
      </c>
      <c r="G2887" s="162">
        <v>45717</v>
      </c>
      <c r="H2887" s="131">
        <f t="shared" si="135"/>
        <v>45717</v>
      </c>
      <c r="I2887" s="166">
        <f t="shared" si="136"/>
        <v>33.199999999999996</v>
      </c>
      <c r="J2887">
        <f t="shared" si="137"/>
        <v>2025</v>
      </c>
    </row>
    <row r="2888" spans="1:10">
      <c r="A2888" t="s">
        <v>119</v>
      </c>
      <c r="B2888" t="s">
        <v>599</v>
      </c>
      <c r="C2888" t="s">
        <v>87</v>
      </c>
      <c r="D2888">
        <v>6647</v>
      </c>
      <c r="E2888" s="130">
        <v>1</v>
      </c>
      <c r="F2888" s="166">
        <v>16.89</v>
      </c>
      <c r="G2888" s="162">
        <v>45717</v>
      </c>
      <c r="H2888" s="131">
        <f t="shared" si="135"/>
        <v>45717</v>
      </c>
      <c r="I2888" s="166">
        <f t="shared" si="136"/>
        <v>16.89</v>
      </c>
      <c r="J2888">
        <f t="shared" si="137"/>
        <v>2025</v>
      </c>
    </row>
    <row r="2889" spans="1:10">
      <c r="A2889" t="s">
        <v>313</v>
      </c>
      <c r="B2889" t="s">
        <v>124</v>
      </c>
      <c r="C2889" t="s">
        <v>87</v>
      </c>
      <c r="D2889">
        <v>1112</v>
      </c>
      <c r="E2889" s="130">
        <v>1</v>
      </c>
      <c r="F2889" s="166">
        <v>90.37</v>
      </c>
      <c r="G2889" s="162">
        <v>45717</v>
      </c>
      <c r="H2889" s="131">
        <f t="shared" si="135"/>
        <v>45717</v>
      </c>
      <c r="I2889" s="166">
        <f t="shared" si="136"/>
        <v>90.37</v>
      </c>
      <c r="J2889">
        <f t="shared" si="137"/>
        <v>2025</v>
      </c>
    </row>
    <row r="2890" spans="1:10">
      <c r="A2890" t="s">
        <v>70</v>
      </c>
      <c r="B2890" t="s">
        <v>1628</v>
      </c>
      <c r="C2890" t="s">
        <v>87</v>
      </c>
      <c r="D2890">
        <v>6702</v>
      </c>
      <c r="E2890" s="130">
        <v>3</v>
      </c>
      <c r="F2890" s="166">
        <v>6.78</v>
      </c>
      <c r="G2890" s="162">
        <v>45717</v>
      </c>
      <c r="H2890" s="131">
        <f t="shared" si="135"/>
        <v>45717</v>
      </c>
      <c r="I2890" s="166">
        <f t="shared" si="136"/>
        <v>20.34</v>
      </c>
      <c r="J2890">
        <f t="shared" si="137"/>
        <v>2025</v>
      </c>
    </row>
    <row r="2891" spans="1:10">
      <c r="A2891" t="s">
        <v>70</v>
      </c>
      <c r="B2891" t="s">
        <v>884</v>
      </c>
      <c r="C2891" t="s">
        <v>87</v>
      </c>
      <c r="D2891">
        <v>1545</v>
      </c>
      <c r="E2891" s="130">
        <v>7</v>
      </c>
      <c r="F2891" s="166">
        <v>15</v>
      </c>
      <c r="G2891" s="162">
        <v>45717</v>
      </c>
      <c r="H2891" s="131">
        <f t="shared" si="135"/>
        <v>45717</v>
      </c>
      <c r="I2891" s="166">
        <f t="shared" si="136"/>
        <v>105</v>
      </c>
      <c r="J2891">
        <f t="shared" si="137"/>
        <v>2025</v>
      </c>
    </row>
    <row r="2892" spans="1:10">
      <c r="A2892" t="s">
        <v>313</v>
      </c>
      <c r="B2892" t="s">
        <v>1110</v>
      </c>
      <c r="C2892" t="s">
        <v>87</v>
      </c>
      <c r="D2892">
        <v>1166</v>
      </c>
      <c r="E2892" s="130">
        <v>3</v>
      </c>
      <c r="F2892" s="166">
        <v>16.98</v>
      </c>
      <c r="G2892" s="162">
        <v>45717</v>
      </c>
      <c r="H2892" s="131">
        <f t="shared" si="135"/>
        <v>45717</v>
      </c>
      <c r="I2892" s="166">
        <f t="shared" si="136"/>
        <v>50.94</v>
      </c>
      <c r="J2892">
        <f t="shared" si="137"/>
        <v>2025</v>
      </c>
    </row>
    <row r="2893" spans="1:10">
      <c r="A2893" t="s">
        <v>313</v>
      </c>
      <c r="B2893" t="s">
        <v>1102</v>
      </c>
      <c r="C2893" t="s">
        <v>87</v>
      </c>
      <c r="D2893">
        <v>1158</v>
      </c>
      <c r="E2893" s="130">
        <v>2</v>
      </c>
      <c r="F2893" s="166">
        <v>8</v>
      </c>
      <c r="G2893" s="162">
        <v>45717</v>
      </c>
      <c r="H2893" s="131">
        <f t="shared" si="135"/>
        <v>45717</v>
      </c>
      <c r="I2893" s="166">
        <f t="shared" si="136"/>
        <v>16</v>
      </c>
      <c r="J2893">
        <f t="shared" si="137"/>
        <v>2025</v>
      </c>
    </row>
    <row r="2894" spans="1:10">
      <c r="A2894" t="s">
        <v>313</v>
      </c>
      <c r="B2894" t="s">
        <v>1256</v>
      </c>
      <c r="C2894" t="s">
        <v>87</v>
      </c>
      <c r="D2894">
        <v>1307</v>
      </c>
      <c r="E2894" s="130">
        <v>2</v>
      </c>
      <c r="F2894" s="166">
        <v>16.989999999999998</v>
      </c>
      <c r="G2894" s="162">
        <v>45717</v>
      </c>
      <c r="H2894" s="131">
        <f t="shared" si="135"/>
        <v>45717</v>
      </c>
      <c r="I2894" s="166">
        <f t="shared" si="136"/>
        <v>33.979999999999997</v>
      </c>
      <c r="J2894">
        <f t="shared" si="137"/>
        <v>2025</v>
      </c>
    </row>
    <row r="2895" spans="1:10">
      <c r="A2895" t="s">
        <v>313</v>
      </c>
      <c r="B2895" t="s">
        <v>1257</v>
      </c>
      <c r="C2895" t="s">
        <v>87</v>
      </c>
      <c r="D2895">
        <v>1308</v>
      </c>
      <c r="E2895" s="130">
        <v>6</v>
      </c>
      <c r="F2895" s="166">
        <v>2.98</v>
      </c>
      <c r="G2895" s="162">
        <v>45717</v>
      </c>
      <c r="H2895" s="131">
        <f t="shared" si="135"/>
        <v>45717</v>
      </c>
      <c r="I2895" s="166">
        <f t="shared" si="136"/>
        <v>17.88</v>
      </c>
      <c r="J2895">
        <f t="shared" si="137"/>
        <v>2025</v>
      </c>
    </row>
    <row r="2896" spans="1:10">
      <c r="A2896" t="s">
        <v>313</v>
      </c>
      <c r="B2896" t="s">
        <v>1650</v>
      </c>
      <c r="C2896" t="s">
        <v>87</v>
      </c>
      <c r="D2896">
        <v>1275</v>
      </c>
      <c r="E2896" s="130">
        <v>2</v>
      </c>
      <c r="F2896" s="166">
        <v>8.4</v>
      </c>
      <c r="G2896" s="162">
        <v>45717</v>
      </c>
      <c r="H2896" s="131">
        <f t="shared" si="135"/>
        <v>45717</v>
      </c>
      <c r="I2896" s="166">
        <f t="shared" si="136"/>
        <v>16.8</v>
      </c>
      <c r="J2896">
        <f t="shared" si="137"/>
        <v>2025</v>
      </c>
    </row>
    <row r="2897" spans="1:10">
      <c r="A2897" t="s">
        <v>313</v>
      </c>
      <c r="B2897" t="s">
        <v>1188</v>
      </c>
      <c r="C2897" t="s">
        <v>87</v>
      </c>
      <c r="D2897">
        <v>1239</v>
      </c>
      <c r="E2897" s="130">
        <v>0.5</v>
      </c>
      <c r="F2897" s="166">
        <v>6.64</v>
      </c>
      <c r="G2897" s="162">
        <v>45717</v>
      </c>
      <c r="H2897" s="131">
        <f t="shared" si="135"/>
        <v>45717</v>
      </c>
      <c r="I2897" s="166">
        <f t="shared" si="136"/>
        <v>3.32</v>
      </c>
      <c r="J2897">
        <f t="shared" si="137"/>
        <v>2025</v>
      </c>
    </row>
    <row r="2898" spans="1:10">
      <c r="A2898" t="s">
        <v>313</v>
      </c>
      <c r="B2898" t="s">
        <v>1158</v>
      </c>
      <c r="C2898" t="s">
        <v>87</v>
      </c>
      <c r="D2898">
        <v>1210</v>
      </c>
      <c r="E2898" s="130">
        <v>6</v>
      </c>
      <c r="F2898" s="166">
        <v>11.63</v>
      </c>
      <c r="G2898" s="162">
        <v>45717</v>
      </c>
      <c r="H2898" s="131">
        <f t="shared" si="135"/>
        <v>45717</v>
      </c>
      <c r="I2898" s="166">
        <f t="shared" si="136"/>
        <v>69.78</v>
      </c>
      <c r="J2898">
        <f t="shared" si="137"/>
        <v>2025</v>
      </c>
    </row>
    <row r="2899" spans="1:10">
      <c r="A2899" t="s">
        <v>313</v>
      </c>
      <c r="B2899" t="s">
        <v>1205</v>
      </c>
      <c r="C2899" t="s">
        <v>87</v>
      </c>
      <c r="D2899">
        <v>6066</v>
      </c>
      <c r="E2899" s="130">
        <v>1</v>
      </c>
      <c r="F2899" s="166">
        <v>8.1</v>
      </c>
      <c r="G2899" s="162">
        <v>45717</v>
      </c>
      <c r="H2899" s="131">
        <f t="shared" si="135"/>
        <v>45717</v>
      </c>
      <c r="I2899" s="166">
        <f t="shared" si="136"/>
        <v>8.1</v>
      </c>
      <c r="J2899">
        <f t="shared" si="137"/>
        <v>2025</v>
      </c>
    </row>
    <row r="2900" spans="1:10">
      <c r="A2900" t="s">
        <v>383</v>
      </c>
      <c r="B2900" t="s">
        <v>850</v>
      </c>
      <c r="C2900" t="s">
        <v>87</v>
      </c>
      <c r="D2900">
        <v>6063</v>
      </c>
      <c r="E2900" s="130">
        <v>3</v>
      </c>
      <c r="F2900" s="166">
        <v>47</v>
      </c>
      <c r="G2900" s="162">
        <v>45717</v>
      </c>
      <c r="H2900" s="131">
        <f t="shared" si="135"/>
        <v>45717</v>
      </c>
      <c r="I2900" s="166">
        <f t="shared" si="136"/>
        <v>141</v>
      </c>
      <c r="J2900">
        <f t="shared" si="137"/>
        <v>2025</v>
      </c>
    </row>
    <row r="2901" spans="1:10">
      <c r="A2901" t="s">
        <v>381</v>
      </c>
      <c r="B2901" t="s">
        <v>998</v>
      </c>
      <c r="C2901" t="s">
        <v>87</v>
      </c>
      <c r="D2901">
        <v>6439</v>
      </c>
      <c r="E2901" s="130">
        <v>3</v>
      </c>
      <c r="F2901" s="166">
        <v>11.68</v>
      </c>
      <c r="G2901" s="162">
        <v>45717</v>
      </c>
      <c r="H2901" s="131">
        <f t="shared" si="135"/>
        <v>45717</v>
      </c>
      <c r="I2901" s="166">
        <f t="shared" si="136"/>
        <v>35.04</v>
      </c>
      <c r="J2901">
        <f t="shared" si="137"/>
        <v>2025</v>
      </c>
    </row>
    <row r="2902" spans="1:10">
      <c r="A2902" t="s">
        <v>313</v>
      </c>
      <c r="B2902" t="s">
        <v>1649</v>
      </c>
      <c r="C2902" t="s">
        <v>87</v>
      </c>
      <c r="D2902">
        <v>1227</v>
      </c>
      <c r="E2902" s="130">
        <v>1</v>
      </c>
      <c r="F2902" s="166">
        <v>37.880000000000003</v>
      </c>
      <c r="G2902" s="162">
        <v>45717</v>
      </c>
      <c r="H2902" s="131">
        <f t="shared" si="135"/>
        <v>45717</v>
      </c>
      <c r="I2902" s="166">
        <f t="shared" si="136"/>
        <v>37.880000000000003</v>
      </c>
      <c r="J2902">
        <f t="shared" si="137"/>
        <v>2025</v>
      </c>
    </row>
    <row r="2903" spans="1:10">
      <c r="A2903" t="s">
        <v>393</v>
      </c>
      <c r="B2903" t="s">
        <v>925</v>
      </c>
      <c r="C2903" t="s">
        <v>87</v>
      </c>
      <c r="D2903">
        <v>6555</v>
      </c>
      <c r="E2903" s="130">
        <v>2</v>
      </c>
      <c r="F2903" s="166">
        <v>56.55</v>
      </c>
      <c r="G2903" s="162">
        <v>45717</v>
      </c>
      <c r="H2903" s="131">
        <f t="shared" si="135"/>
        <v>45717</v>
      </c>
      <c r="I2903" s="166">
        <f t="shared" si="136"/>
        <v>113.1</v>
      </c>
      <c r="J2903">
        <f t="shared" si="137"/>
        <v>2025</v>
      </c>
    </row>
    <row r="2904" spans="1:10">
      <c r="A2904" t="s">
        <v>119</v>
      </c>
      <c r="B2904" t="s">
        <v>589</v>
      </c>
      <c r="C2904" t="s">
        <v>87</v>
      </c>
      <c r="D2904">
        <v>1074</v>
      </c>
      <c r="E2904" s="130">
        <v>2</v>
      </c>
      <c r="F2904" s="166">
        <v>8.99</v>
      </c>
      <c r="G2904" s="162">
        <v>45717</v>
      </c>
      <c r="H2904" s="131">
        <f t="shared" si="135"/>
        <v>45717</v>
      </c>
      <c r="I2904" s="166">
        <f t="shared" si="136"/>
        <v>17.98</v>
      </c>
      <c r="J2904">
        <f t="shared" si="137"/>
        <v>2025</v>
      </c>
    </row>
    <row r="2905" spans="1:10">
      <c r="A2905" t="s">
        <v>313</v>
      </c>
      <c r="B2905" t="s">
        <v>1165</v>
      </c>
      <c r="C2905" t="s">
        <v>87</v>
      </c>
      <c r="D2905">
        <v>6716</v>
      </c>
      <c r="E2905" s="130">
        <v>3</v>
      </c>
      <c r="F2905" s="166">
        <v>14</v>
      </c>
      <c r="G2905" s="162">
        <v>45717</v>
      </c>
      <c r="H2905" s="131">
        <f t="shared" si="135"/>
        <v>45717</v>
      </c>
      <c r="I2905" s="166">
        <f t="shared" si="136"/>
        <v>42</v>
      </c>
      <c r="J2905">
        <f t="shared" si="137"/>
        <v>2025</v>
      </c>
    </row>
    <row r="2906" spans="1:10">
      <c r="A2906" t="s">
        <v>313</v>
      </c>
      <c r="B2906" t="s">
        <v>1096</v>
      </c>
      <c r="C2906" t="s">
        <v>87</v>
      </c>
      <c r="D2906">
        <v>6717</v>
      </c>
      <c r="E2906" s="130">
        <v>3</v>
      </c>
      <c r="F2906" s="166">
        <v>14.2</v>
      </c>
      <c r="G2906" s="162">
        <v>45717</v>
      </c>
      <c r="H2906" s="131">
        <f t="shared" si="135"/>
        <v>45717</v>
      </c>
      <c r="I2906" s="166">
        <f t="shared" si="136"/>
        <v>42.599999999999994</v>
      </c>
      <c r="J2906">
        <f t="shared" si="137"/>
        <v>2025</v>
      </c>
    </row>
    <row r="2907" spans="1:10">
      <c r="A2907" t="s">
        <v>313</v>
      </c>
      <c r="B2907" t="s">
        <v>1248</v>
      </c>
      <c r="C2907" t="s">
        <v>87</v>
      </c>
      <c r="D2907">
        <v>6718</v>
      </c>
      <c r="E2907" s="130">
        <v>1</v>
      </c>
      <c r="F2907" s="166">
        <v>13.64</v>
      </c>
      <c r="G2907" s="162">
        <v>45717</v>
      </c>
      <c r="H2907" s="131">
        <f t="shared" si="135"/>
        <v>45717</v>
      </c>
      <c r="I2907" s="166">
        <f t="shared" si="136"/>
        <v>13.64</v>
      </c>
      <c r="J2907">
        <f t="shared" si="137"/>
        <v>2025</v>
      </c>
    </row>
    <row r="2908" spans="1:10">
      <c r="A2908" t="s">
        <v>70</v>
      </c>
      <c r="B2908" t="s">
        <v>863</v>
      </c>
      <c r="C2908" t="s">
        <v>87</v>
      </c>
      <c r="D2908">
        <v>6663</v>
      </c>
      <c r="E2908" s="130">
        <v>5</v>
      </c>
      <c r="F2908" s="166">
        <v>29.25</v>
      </c>
      <c r="G2908" s="162">
        <v>45717</v>
      </c>
      <c r="H2908" s="131">
        <f t="shared" si="135"/>
        <v>45717</v>
      </c>
      <c r="I2908" s="166">
        <f t="shared" si="136"/>
        <v>146.25</v>
      </c>
      <c r="J2908">
        <f t="shared" si="137"/>
        <v>2025</v>
      </c>
    </row>
    <row r="2909" spans="1:10">
      <c r="A2909" t="s">
        <v>392</v>
      </c>
      <c r="B2909" t="s">
        <v>1617</v>
      </c>
      <c r="C2909" t="s">
        <v>87</v>
      </c>
      <c r="D2909">
        <v>1034</v>
      </c>
      <c r="E2909" s="130">
        <v>6</v>
      </c>
      <c r="F2909" s="166">
        <v>14.4</v>
      </c>
      <c r="G2909" s="162">
        <v>45717</v>
      </c>
      <c r="H2909" s="131">
        <f t="shared" si="135"/>
        <v>45717</v>
      </c>
      <c r="I2909" s="166">
        <f t="shared" si="136"/>
        <v>86.4</v>
      </c>
      <c r="J2909">
        <f t="shared" si="137"/>
        <v>2025</v>
      </c>
    </row>
    <row r="2910" spans="1:10">
      <c r="A2910" t="s">
        <v>392</v>
      </c>
      <c r="B2910" t="s">
        <v>422</v>
      </c>
      <c r="C2910" t="s">
        <v>87</v>
      </c>
      <c r="D2910">
        <v>1030</v>
      </c>
      <c r="E2910" s="130">
        <v>6</v>
      </c>
      <c r="F2910" s="166">
        <v>19.52</v>
      </c>
      <c r="G2910" s="162">
        <v>45717</v>
      </c>
      <c r="H2910" s="131">
        <f t="shared" si="135"/>
        <v>45717</v>
      </c>
      <c r="I2910" s="166">
        <f t="shared" si="136"/>
        <v>117.12</v>
      </c>
      <c r="J2910">
        <f t="shared" si="137"/>
        <v>2025</v>
      </c>
    </row>
    <row r="2911" spans="1:10">
      <c r="A2911" t="s">
        <v>113</v>
      </c>
      <c r="B2911" t="s">
        <v>1312</v>
      </c>
      <c r="C2911" t="s">
        <v>87</v>
      </c>
      <c r="D2911">
        <v>6425</v>
      </c>
      <c r="E2911" s="130">
        <v>5</v>
      </c>
      <c r="F2911" s="166">
        <v>18.899999999999999</v>
      </c>
      <c r="G2911" s="162">
        <v>45717</v>
      </c>
      <c r="H2911" s="131">
        <f t="shared" si="135"/>
        <v>45717</v>
      </c>
      <c r="I2911" s="166">
        <f t="shared" si="136"/>
        <v>94.5</v>
      </c>
      <c r="J2911">
        <f t="shared" si="137"/>
        <v>2025</v>
      </c>
    </row>
    <row r="2912" spans="1:10">
      <c r="A2912" t="s">
        <v>113</v>
      </c>
      <c r="B2912" t="s">
        <v>1318</v>
      </c>
      <c r="C2912" t="s">
        <v>87</v>
      </c>
      <c r="D2912">
        <v>1796</v>
      </c>
      <c r="E2912" s="130">
        <v>1</v>
      </c>
      <c r="F2912" s="166">
        <v>38.9</v>
      </c>
      <c r="G2912" s="162">
        <v>45717</v>
      </c>
      <c r="H2912" s="131">
        <f t="shared" si="135"/>
        <v>45717</v>
      </c>
      <c r="I2912" s="166">
        <f t="shared" si="136"/>
        <v>38.9</v>
      </c>
      <c r="J2912">
        <f t="shared" si="137"/>
        <v>2025</v>
      </c>
    </row>
    <row r="2913" spans="1:10">
      <c r="A2913" t="s">
        <v>113</v>
      </c>
      <c r="B2913" t="s">
        <v>1314</v>
      </c>
      <c r="C2913" t="s">
        <v>87</v>
      </c>
      <c r="D2913">
        <v>1792</v>
      </c>
      <c r="E2913" s="130">
        <v>1</v>
      </c>
      <c r="F2913" s="166">
        <v>1.75</v>
      </c>
      <c r="G2913" s="162">
        <v>45717</v>
      </c>
      <c r="H2913" s="131">
        <f t="shared" si="135"/>
        <v>45717</v>
      </c>
      <c r="I2913" s="166">
        <f t="shared" si="136"/>
        <v>1.75</v>
      </c>
      <c r="J2913">
        <f t="shared" si="137"/>
        <v>2025</v>
      </c>
    </row>
    <row r="2914" spans="1:10">
      <c r="A2914" t="s">
        <v>383</v>
      </c>
      <c r="B2914" t="s">
        <v>846</v>
      </c>
      <c r="C2914" t="s">
        <v>87</v>
      </c>
      <c r="D2914">
        <v>6720</v>
      </c>
      <c r="E2914" s="130">
        <v>2</v>
      </c>
      <c r="F2914" s="166">
        <v>16.57</v>
      </c>
      <c r="G2914" s="162">
        <v>45717</v>
      </c>
      <c r="H2914" s="131">
        <f t="shared" si="135"/>
        <v>45717</v>
      </c>
      <c r="I2914" s="166">
        <f t="shared" si="136"/>
        <v>33.14</v>
      </c>
      <c r="J2914">
        <f t="shared" si="137"/>
        <v>2025</v>
      </c>
    </row>
    <row r="2915" spans="1:10">
      <c r="A2915" t="s">
        <v>383</v>
      </c>
      <c r="B2915" t="s">
        <v>824</v>
      </c>
      <c r="C2915" t="s">
        <v>87</v>
      </c>
      <c r="D2915">
        <v>6422</v>
      </c>
      <c r="E2915" s="130">
        <v>14</v>
      </c>
      <c r="F2915" s="166">
        <v>12.3</v>
      </c>
      <c r="G2915" s="162">
        <v>45717</v>
      </c>
      <c r="H2915" s="131">
        <f t="shared" si="135"/>
        <v>45717</v>
      </c>
      <c r="I2915" s="166">
        <f t="shared" si="136"/>
        <v>172.20000000000002</v>
      </c>
      <c r="J2915">
        <f t="shared" si="137"/>
        <v>2025</v>
      </c>
    </row>
    <row r="2916" spans="1:10">
      <c r="A2916" t="s">
        <v>383</v>
      </c>
      <c r="B2916" t="s">
        <v>836</v>
      </c>
      <c r="C2916" t="s">
        <v>87</v>
      </c>
      <c r="D2916">
        <v>2728</v>
      </c>
      <c r="E2916" s="130">
        <v>3</v>
      </c>
      <c r="F2916" s="166">
        <v>15.75</v>
      </c>
      <c r="G2916" s="162">
        <v>45717</v>
      </c>
      <c r="H2916" s="131">
        <f t="shared" si="135"/>
        <v>45717</v>
      </c>
      <c r="I2916" s="166">
        <f t="shared" si="136"/>
        <v>47.25</v>
      </c>
      <c r="J2916">
        <f t="shared" si="137"/>
        <v>2025</v>
      </c>
    </row>
    <row r="2917" spans="1:10">
      <c r="A2917" t="s">
        <v>383</v>
      </c>
      <c r="B2917" t="s">
        <v>829</v>
      </c>
      <c r="C2917" t="s">
        <v>87</v>
      </c>
      <c r="D2917">
        <v>6420</v>
      </c>
      <c r="E2917" s="130">
        <v>1</v>
      </c>
      <c r="F2917" s="166">
        <v>8.6999999999999993</v>
      </c>
      <c r="G2917" s="162">
        <v>45717</v>
      </c>
      <c r="H2917" s="131">
        <f t="shared" si="135"/>
        <v>45717</v>
      </c>
      <c r="I2917" s="166">
        <f t="shared" si="136"/>
        <v>8.6999999999999993</v>
      </c>
      <c r="J2917">
        <f t="shared" si="137"/>
        <v>2025</v>
      </c>
    </row>
    <row r="2918" spans="1:10">
      <c r="A2918" t="s">
        <v>383</v>
      </c>
      <c r="B2918" t="s">
        <v>849</v>
      </c>
      <c r="C2918" t="s">
        <v>87</v>
      </c>
      <c r="D2918">
        <v>2727</v>
      </c>
      <c r="E2918" s="130">
        <v>6</v>
      </c>
      <c r="F2918" s="166">
        <v>1.9</v>
      </c>
      <c r="G2918" s="162">
        <v>45717</v>
      </c>
      <c r="H2918" s="131">
        <f t="shared" si="135"/>
        <v>45717</v>
      </c>
      <c r="I2918" s="166">
        <f t="shared" si="136"/>
        <v>11.399999999999999</v>
      </c>
      <c r="J2918">
        <f t="shared" si="137"/>
        <v>2025</v>
      </c>
    </row>
    <row r="2919" spans="1:10">
      <c r="A2919" t="s">
        <v>383</v>
      </c>
      <c r="B2919" t="s">
        <v>838</v>
      </c>
      <c r="C2919" t="s">
        <v>87</v>
      </c>
      <c r="D2919">
        <v>6064</v>
      </c>
      <c r="E2919" s="130">
        <v>12</v>
      </c>
      <c r="F2919" s="166">
        <v>4.33</v>
      </c>
      <c r="G2919" s="162">
        <v>45717</v>
      </c>
      <c r="H2919" s="131">
        <f t="shared" si="135"/>
        <v>45717</v>
      </c>
      <c r="I2919" s="166">
        <f t="shared" si="136"/>
        <v>51.96</v>
      </c>
      <c r="J2919">
        <f t="shared" si="137"/>
        <v>2025</v>
      </c>
    </row>
    <row r="2920" spans="1:10">
      <c r="A2920" t="s">
        <v>383</v>
      </c>
      <c r="B2920" t="s">
        <v>1625</v>
      </c>
      <c r="C2920" t="s">
        <v>87</v>
      </c>
      <c r="D2920">
        <v>6419</v>
      </c>
      <c r="E2920" s="130">
        <v>4</v>
      </c>
      <c r="F2920" s="166">
        <v>7</v>
      </c>
      <c r="G2920" s="162">
        <v>45717</v>
      </c>
      <c r="H2920" s="131">
        <f t="shared" si="135"/>
        <v>45717</v>
      </c>
      <c r="I2920" s="166">
        <f t="shared" si="136"/>
        <v>28</v>
      </c>
      <c r="J2920">
        <f t="shared" si="137"/>
        <v>2025</v>
      </c>
    </row>
    <row r="2921" spans="1:10">
      <c r="A2921" t="s">
        <v>383</v>
      </c>
      <c r="B2921" t="s">
        <v>823</v>
      </c>
      <c r="C2921" t="s">
        <v>87</v>
      </c>
      <c r="D2921">
        <v>6424</v>
      </c>
      <c r="E2921" s="130">
        <v>2</v>
      </c>
      <c r="F2921" s="166">
        <v>4.05</v>
      </c>
      <c r="G2921" s="162">
        <v>45717</v>
      </c>
      <c r="H2921" s="131">
        <f t="shared" si="135"/>
        <v>45717</v>
      </c>
      <c r="I2921" s="166">
        <f t="shared" si="136"/>
        <v>8.1</v>
      </c>
      <c r="J2921">
        <f t="shared" si="137"/>
        <v>2025</v>
      </c>
    </row>
    <row r="2922" spans="1:10">
      <c r="A2922" t="s">
        <v>383</v>
      </c>
      <c r="B2922" t="s">
        <v>840</v>
      </c>
      <c r="C2922" t="s">
        <v>87</v>
      </c>
      <c r="D2922">
        <v>6629</v>
      </c>
      <c r="E2922" s="130">
        <v>1.66</v>
      </c>
      <c r="F2922" s="166">
        <v>21.2</v>
      </c>
      <c r="G2922" s="162">
        <v>45717</v>
      </c>
      <c r="H2922" s="131">
        <f t="shared" si="135"/>
        <v>45717</v>
      </c>
      <c r="I2922" s="166">
        <f t="shared" si="136"/>
        <v>35.192</v>
      </c>
      <c r="J2922">
        <f t="shared" si="137"/>
        <v>2025</v>
      </c>
    </row>
    <row r="2923" spans="1:10">
      <c r="A2923" t="s">
        <v>383</v>
      </c>
      <c r="B2923" t="s">
        <v>820</v>
      </c>
      <c r="C2923" t="s">
        <v>87</v>
      </c>
      <c r="D2923">
        <v>1527</v>
      </c>
      <c r="E2923" s="130">
        <v>4.5</v>
      </c>
      <c r="F2923" s="166">
        <v>12.73</v>
      </c>
      <c r="G2923" s="162">
        <v>45717</v>
      </c>
      <c r="H2923" s="131">
        <f t="shared" si="135"/>
        <v>45717</v>
      </c>
      <c r="I2923" s="166">
        <f t="shared" si="136"/>
        <v>57.285000000000004</v>
      </c>
      <c r="J2923">
        <f t="shared" si="137"/>
        <v>2025</v>
      </c>
    </row>
    <row r="2924" spans="1:10">
      <c r="A2924" t="s">
        <v>118</v>
      </c>
      <c r="B2924" t="s">
        <v>262</v>
      </c>
      <c r="C2924" t="s">
        <v>87</v>
      </c>
      <c r="D2924">
        <v>2130</v>
      </c>
      <c r="E2924" s="130">
        <v>2</v>
      </c>
      <c r="F2924" s="166">
        <v>95</v>
      </c>
      <c r="G2924" s="162">
        <v>45717</v>
      </c>
      <c r="H2924" s="131">
        <f t="shared" si="135"/>
        <v>45717</v>
      </c>
      <c r="I2924" s="166">
        <f t="shared" si="136"/>
        <v>190</v>
      </c>
      <c r="J2924">
        <f t="shared" si="137"/>
        <v>2025</v>
      </c>
    </row>
    <row r="2925" spans="1:10">
      <c r="A2925" t="s">
        <v>118</v>
      </c>
      <c r="B2925" t="s">
        <v>947</v>
      </c>
      <c r="C2925" t="s">
        <v>87</v>
      </c>
      <c r="D2925">
        <v>6426</v>
      </c>
      <c r="E2925" s="130">
        <v>4</v>
      </c>
      <c r="F2925" s="166">
        <v>10.15</v>
      </c>
      <c r="G2925" s="162">
        <v>45717</v>
      </c>
      <c r="H2925" s="131">
        <f t="shared" si="135"/>
        <v>45717</v>
      </c>
      <c r="I2925" s="166">
        <f t="shared" si="136"/>
        <v>40.6</v>
      </c>
      <c r="J2925">
        <f t="shared" si="137"/>
        <v>2025</v>
      </c>
    </row>
    <row r="2926" spans="1:10">
      <c r="A2926" t="s">
        <v>113</v>
      </c>
      <c r="B2926" t="s">
        <v>1319</v>
      </c>
      <c r="C2926" t="s">
        <v>87</v>
      </c>
      <c r="D2926">
        <v>6546</v>
      </c>
      <c r="E2926" s="130">
        <v>4</v>
      </c>
      <c r="F2926" s="166">
        <v>0.69</v>
      </c>
      <c r="G2926" s="162">
        <v>45717</v>
      </c>
      <c r="H2926" s="131">
        <f t="shared" si="135"/>
        <v>45717</v>
      </c>
      <c r="I2926" s="166">
        <f t="shared" si="136"/>
        <v>2.76</v>
      </c>
      <c r="J2926">
        <f t="shared" si="137"/>
        <v>2025</v>
      </c>
    </row>
    <row r="2927" spans="1:10">
      <c r="A2927" t="s">
        <v>118</v>
      </c>
      <c r="B2927" t="s">
        <v>987</v>
      </c>
      <c r="C2927" t="s">
        <v>87</v>
      </c>
      <c r="D2927">
        <v>6722</v>
      </c>
      <c r="E2927" s="130">
        <v>2</v>
      </c>
      <c r="F2927" s="166">
        <v>37.33</v>
      </c>
      <c r="G2927" s="162">
        <v>45717</v>
      </c>
      <c r="H2927" s="131">
        <f t="shared" si="135"/>
        <v>45717</v>
      </c>
      <c r="I2927" s="166">
        <f t="shared" si="136"/>
        <v>74.66</v>
      </c>
      <c r="J2927">
        <f t="shared" si="137"/>
        <v>2025</v>
      </c>
    </row>
    <row r="2928" spans="1:10">
      <c r="A2928" t="s">
        <v>118</v>
      </c>
      <c r="B2928" t="s">
        <v>960</v>
      </c>
      <c r="C2928" t="s">
        <v>87</v>
      </c>
      <c r="D2928">
        <v>6723</v>
      </c>
      <c r="E2928" s="130">
        <v>2</v>
      </c>
      <c r="F2928" s="166">
        <v>36.25</v>
      </c>
      <c r="G2928" s="162">
        <v>45717</v>
      </c>
      <c r="H2928" s="131">
        <f t="shared" si="135"/>
        <v>45717</v>
      </c>
      <c r="I2928" s="166">
        <f t="shared" si="136"/>
        <v>72.5</v>
      </c>
      <c r="J2928">
        <f t="shared" si="137"/>
        <v>2025</v>
      </c>
    </row>
    <row r="2929" spans="1:10">
      <c r="A2929" t="s">
        <v>118</v>
      </c>
      <c r="B2929" t="s">
        <v>967</v>
      </c>
      <c r="C2929" t="s">
        <v>87</v>
      </c>
      <c r="D2929">
        <v>6721</v>
      </c>
      <c r="E2929" s="130">
        <v>1</v>
      </c>
      <c r="F2929" s="166">
        <v>155.08000000000001</v>
      </c>
      <c r="G2929" s="162">
        <v>45717</v>
      </c>
      <c r="H2929" s="131">
        <f t="shared" si="135"/>
        <v>45717</v>
      </c>
      <c r="I2929" s="166">
        <f t="shared" si="136"/>
        <v>155.08000000000001</v>
      </c>
      <c r="J2929">
        <f t="shared" si="137"/>
        <v>2025</v>
      </c>
    </row>
    <row r="2930" spans="1:10">
      <c r="A2930" t="s">
        <v>350</v>
      </c>
      <c r="B2930" t="s">
        <v>1494</v>
      </c>
      <c r="C2930" t="s">
        <v>87</v>
      </c>
      <c r="D2930">
        <v>1963</v>
      </c>
      <c r="E2930" s="130">
        <v>1</v>
      </c>
      <c r="F2930" s="166">
        <v>88</v>
      </c>
      <c r="G2930" s="162">
        <v>45717</v>
      </c>
      <c r="H2930" s="131">
        <f t="shared" si="135"/>
        <v>45717</v>
      </c>
      <c r="I2930" s="166">
        <f t="shared" si="136"/>
        <v>88</v>
      </c>
      <c r="J2930">
        <f t="shared" si="137"/>
        <v>2025</v>
      </c>
    </row>
    <row r="2931" spans="1:10">
      <c r="A2931" t="s">
        <v>350</v>
      </c>
      <c r="B2931" t="s">
        <v>1433</v>
      </c>
      <c r="C2931" t="s">
        <v>87</v>
      </c>
      <c r="D2931">
        <v>1902</v>
      </c>
      <c r="E2931" s="130">
        <v>1</v>
      </c>
      <c r="F2931" s="166">
        <v>49.27</v>
      </c>
      <c r="G2931" s="162">
        <v>45717</v>
      </c>
      <c r="H2931" s="131">
        <f t="shared" si="135"/>
        <v>45717</v>
      </c>
      <c r="I2931" s="166">
        <f t="shared" si="136"/>
        <v>49.27</v>
      </c>
      <c r="J2931">
        <f t="shared" si="137"/>
        <v>2025</v>
      </c>
    </row>
    <row r="2932" spans="1:10">
      <c r="A2932" t="s">
        <v>350</v>
      </c>
      <c r="B2932" t="s">
        <v>1525</v>
      </c>
      <c r="C2932" t="s">
        <v>87</v>
      </c>
      <c r="D2932">
        <v>2000</v>
      </c>
      <c r="E2932" s="130">
        <v>2</v>
      </c>
      <c r="F2932" s="166">
        <v>24.32</v>
      </c>
      <c r="G2932" s="162">
        <v>45717</v>
      </c>
      <c r="H2932" s="131">
        <f t="shared" si="135"/>
        <v>45717</v>
      </c>
      <c r="I2932" s="166">
        <f t="shared" si="136"/>
        <v>48.64</v>
      </c>
      <c r="J2932">
        <f t="shared" si="137"/>
        <v>2025</v>
      </c>
    </row>
    <row r="2933" spans="1:10">
      <c r="A2933" t="s">
        <v>350</v>
      </c>
      <c r="B2933" t="s">
        <v>1512</v>
      </c>
      <c r="C2933" t="s">
        <v>87</v>
      </c>
      <c r="D2933">
        <v>1987</v>
      </c>
      <c r="E2933" s="130">
        <v>2</v>
      </c>
      <c r="F2933" s="166">
        <v>47.25</v>
      </c>
      <c r="G2933" s="162">
        <v>45717</v>
      </c>
      <c r="H2933" s="131">
        <f t="shared" si="135"/>
        <v>45717</v>
      </c>
      <c r="I2933" s="166">
        <f t="shared" si="136"/>
        <v>94.5</v>
      </c>
      <c r="J2933">
        <f t="shared" si="137"/>
        <v>2025</v>
      </c>
    </row>
    <row r="2934" spans="1:10">
      <c r="A2934" t="s">
        <v>350</v>
      </c>
      <c r="B2934" t="s">
        <v>1518</v>
      </c>
      <c r="C2934" t="s">
        <v>87</v>
      </c>
      <c r="D2934">
        <v>1993</v>
      </c>
      <c r="E2934" s="130">
        <v>3</v>
      </c>
      <c r="F2934" s="166">
        <v>57.96</v>
      </c>
      <c r="G2934" s="162">
        <v>45717</v>
      </c>
      <c r="H2934" s="131">
        <f t="shared" si="135"/>
        <v>45717</v>
      </c>
      <c r="I2934" s="166">
        <f t="shared" si="136"/>
        <v>173.88</v>
      </c>
      <c r="J2934">
        <f t="shared" si="137"/>
        <v>2025</v>
      </c>
    </row>
    <row r="2935" spans="1:10">
      <c r="A2935" t="s">
        <v>350</v>
      </c>
      <c r="B2935" t="s">
        <v>1469</v>
      </c>
      <c r="C2935" t="s">
        <v>87</v>
      </c>
      <c r="D2935">
        <v>1939</v>
      </c>
      <c r="E2935" s="130">
        <v>3</v>
      </c>
      <c r="F2935" s="166">
        <v>40.64</v>
      </c>
      <c r="G2935" s="162">
        <v>45717</v>
      </c>
      <c r="H2935" s="131">
        <f t="shared" si="135"/>
        <v>45717</v>
      </c>
      <c r="I2935" s="166">
        <f t="shared" si="136"/>
        <v>121.92</v>
      </c>
      <c r="J2935">
        <f t="shared" si="137"/>
        <v>2025</v>
      </c>
    </row>
    <row r="2936" spans="1:10">
      <c r="A2936" t="s">
        <v>350</v>
      </c>
      <c r="B2936" t="s">
        <v>1434</v>
      </c>
      <c r="C2936" t="s">
        <v>87</v>
      </c>
      <c r="D2936">
        <v>1903</v>
      </c>
      <c r="E2936" s="130">
        <v>3</v>
      </c>
      <c r="F2936" s="166">
        <v>23.03</v>
      </c>
      <c r="G2936" s="162">
        <v>45717</v>
      </c>
      <c r="H2936" s="131">
        <f t="shared" si="135"/>
        <v>45717</v>
      </c>
      <c r="I2936" s="166">
        <f t="shared" si="136"/>
        <v>69.09</v>
      </c>
      <c r="J2936">
        <f t="shared" si="137"/>
        <v>2025</v>
      </c>
    </row>
    <row r="2937" spans="1:10">
      <c r="A2937" t="s">
        <v>350</v>
      </c>
      <c r="B2937" t="s">
        <v>1516</v>
      </c>
      <c r="C2937" t="s">
        <v>87</v>
      </c>
      <c r="D2937">
        <v>1992</v>
      </c>
      <c r="E2937" s="130">
        <v>6</v>
      </c>
      <c r="F2937" s="166">
        <v>46.71</v>
      </c>
      <c r="G2937" s="162">
        <v>45717</v>
      </c>
      <c r="H2937" s="131">
        <f t="shared" si="135"/>
        <v>45717</v>
      </c>
      <c r="I2937" s="166">
        <f t="shared" si="136"/>
        <v>280.26</v>
      </c>
      <c r="J2937">
        <f t="shared" si="137"/>
        <v>2025</v>
      </c>
    </row>
    <row r="2938" spans="1:10">
      <c r="A2938" t="s">
        <v>350</v>
      </c>
      <c r="B2938" t="s">
        <v>1455</v>
      </c>
      <c r="C2938" t="s">
        <v>87</v>
      </c>
      <c r="D2938">
        <v>1924</v>
      </c>
      <c r="E2938" s="130">
        <v>1</v>
      </c>
      <c r="F2938" s="166">
        <v>105.57</v>
      </c>
      <c r="G2938" s="162">
        <v>45717</v>
      </c>
      <c r="H2938" s="131">
        <f t="shared" si="135"/>
        <v>45717</v>
      </c>
      <c r="I2938" s="166">
        <f t="shared" si="136"/>
        <v>105.57</v>
      </c>
      <c r="J2938">
        <f t="shared" si="137"/>
        <v>2025</v>
      </c>
    </row>
    <row r="2939" spans="1:10">
      <c r="A2939" t="s">
        <v>350</v>
      </c>
      <c r="B2939" t="s">
        <v>355</v>
      </c>
      <c r="C2939" t="s">
        <v>87</v>
      </c>
      <c r="D2939">
        <v>1989</v>
      </c>
      <c r="E2939" s="130">
        <v>0.5</v>
      </c>
      <c r="F2939" s="166">
        <v>51.25</v>
      </c>
      <c r="G2939" s="162">
        <v>45717</v>
      </c>
      <c r="H2939" s="131">
        <f t="shared" si="135"/>
        <v>45717</v>
      </c>
      <c r="I2939" s="166">
        <f t="shared" si="136"/>
        <v>25.625</v>
      </c>
      <c r="J2939">
        <f t="shared" si="137"/>
        <v>2025</v>
      </c>
    </row>
    <row r="2940" spans="1:10">
      <c r="A2940" t="s">
        <v>350</v>
      </c>
      <c r="B2940" t="s">
        <v>1513</v>
      </c>
      <c r="C2940" t="s">
        <v>87</v>
      </c>
      <c r="D2940">
        <v>1988</v>
      </c>
      <c r="E2940" s="130">
        <v>0.5</v>
      </c>
      <c r="F2940" s="166">
        <v>31.99</v>
      </c>
      <c r="G2940" s="162">
        <v>45717</v>
      </c>
      <c r="H2940" s="131">
        <f t="shared" si="135"/>
        <v>45717</v>
      </c>
      <c r="I2940" s="166">
        <f t="shared" si="136"/>
        <v>15.994999999999999</v>
      </c>
      <c r="J2940">
        <f t="shared" si="137"/>
        <v>2025</v>
      </c>
    </row>
    <row r="2941" spans="1:10">
      <c r="A2941" t="s">
        <v>350</v>
      </c>
      <c r="B2941" t="s">
        <v>1515</v>
      </c>
      <c r="C2941" t="s">
        <v>87</v>
      </c>
      <c r="D2941">
        <v>1991</v>
      </c>
      <c r="E2941" s="130">
        <v>0.5</v>
      </c>
      <c r="F2941" s="166">
        <v>83.03</v>
      </c>
      <c r="G2941" s="162">
        <v>45717</v>
      </c>
      <c r="H2941" s="131">
        <f t="shared" si="135"/>
        <v>45717</v>
      </c>
      <c r="I2941" s="166">
        <f t="shared" si="136"/>
        <v>41.515000000000001</v>
      </c>
      <c r="J2941">
        <f t="shared" si="137"/>
        <v>2025</v>
      </c>
    </row>
    <row r="2942" spans="1:10">
      <c r="A2942" t="s">
        <v>396</v>
      </c>
      <c r="B2942" t="s">
        <v>1369</v>
      </c>
      <c r="C2942" t="s">
        <v>87</v>
      </c>
      <c r="D2942">
        <v>1832</v>
      </c>
      <c r="E2942" s="130">
        <v>4</v>
      </c>
      <c r="F2942" s="166">
        <v>27</v>
      </c>
      <c r="G2942" s="162">
        <v>45717</v>
      </c>
      <c r="H2942" s="131">
        <f t="shared" si="135"/>
        <v>45717</v>
      </c>
      <c r="I2942" s="166">
        <f t="shared" si="136"/>
        <v>108</v>
      </c>
      <c r="J2942">
        <f t="shared" si="137"/>
        <v>2025</v>
      </c>
    </row>
    <row r="2943" spans="1:10">
      <c r="A2943" t="s">
        <v>396</v>
      </c>
      <c r="B2943" t="s">
        <v>1391</v>
      </c>
      <c r="C2943" t="s">
        <v>87</v>
      </c>
      <c r="D2943">
        <v>1854</v>
      </c>
      <c r="E2943" s="130">
        <v>2</v>
      </c>
      <c r="F2943" s="166">
        <v>29.04</v>
      </c>
      <c r="G2943" s="162">
        <v>45717</v>
      </c>
      <c r="H2943" s="131">
        <f t="shared" si="135"/>
        <v>45717</v>
      </c>
      <c r="I2943" s="166">
        <f t="shared" si="136"/>
        <v>58.08</v>
      </c>
      <c r="J2943">
        <f t="shared" si="137"/>
        <v>2025</v>
      </c>
    </row>
    <row r="2944" spans="1:10">
      <c r="A2944" t="s">
        <v>396</v>
      </c>
      <c r="B2944" t="s">
        <v>1382</v>
      </c>
      <c r="C2944" t="s">
        <v>87</v>
      </c>
      <c r="D2944">
        <v>1845</v>
      </c>
      <c r="E2944" s="130">
        <v>8</v>
      </c>
      <c r="F2944" s="166">
        <v>17.420000000000002</v>
      </c>
      <c r="G2944" s="162">
        <v>45717</v>
      </c>
      <c r="H2944" s="131">
        <f t="shared" si="135"/>
        <v>45717</v>
      </c>
      <c r="I2944" s="166">
        <f t="shared" si="136"/>
        <v>139.36000000000001</v>
      </c>
      <c r="J2944">
        <f t="shared" si="137"/>
        <v>2025</v>
      </c>
    </row>
    <row r="2945" spans="1:10">
      <c r="A2945" t="s">
        <v>396</v>
      </c>
      <c r="B2945" t="s">
        <v>1381</v>
      </c>
      <c r="C2945" t="s">
        <v>87</v>
      </c>
      <c r="D2945">
        <v>1844</v>
      </c>
      <c r="E2945" s="130">
        <v>1</v>
      </c>
      <c r="F2945" s="166">
        <v>29.04</v>
      </c>
      <c r="G2945" s="162">
        <v>45717</v>
      </c>
      <c r="H2945" s="131">
        <f t="shared" si="135"/>
        <v>45717</v>
      </c>
      <c r="I2945" s="166">
        <f t="shared" si="136"/>
        <v>29.04</v>
      </c>
      <c r="J2945">
        <f t="shared" si="137"/>
        <v>2025</v>
      </c>
    </row>
    <row r="2946" spans="1:10">
      <c r="A2946" t="s">
        <v>350</v>
      </c>
      <c r="B2946" t="s">
        <v>1501</v>
      </c>
      <c r="C2946" t="s">
        <v>87</v>
      </c>
      <c r="D2946">
        <v>1972</v>
      </c>
      <c r="E2946" s="130">
        <v>1</v>
      </c>
      <c r="F2946" s="166">
        <v>36.270000000000003</v>
      </c>
      <c r="G2946" s="162">
        <v>45717</v>
      </c>
      <c r="H2946" s="131">
        <f t="shared" ref="H2946:H3009" si="138">DATE(YEAR(G2946),MONTH(G2946),1)</f>
        <v>45717</v>
      </c>
      <c r="I2946" s="166">
        <f t="shared" ref="I2946:I3009" si="139">E2946*F2946</f>
        <v>36.270000000000003</v>
      </c>
      <c r="J2946">
        <f t="shared" ref="J2946:J3009" si="140">YEAR(G2946)</f>
        <v>2025</v>
      </c>
    </row>
    <row r="2947" spans="1:10">
      <c r="A2947" t="s">
        <v>350</v>
      </c>
      <c r="B2947" t="s">
        <v>1503</v>
      </c>
      <c r="C2947" t="s">
        <v>87</v>
      </c>
      <c r="D2947">
        <v>1974</v>
      </c>
      <c r="E2947" s="130">
        <v>1</v>
      </c>
      <c r="F2947" s="166">
        <v>41.67</v>
      </c>
      <c r="G2947" s="162">
        <v>45717</v>
      </c>
      <c r="H2947" s="131">
        <f t="shared" si="138"/>
        <v>45717</v>
      </c>
      <c r="I2947" s="166">
        <f t="shared" si="139"/>
        <v>41.67</v>
      </c>
      <c r="J2947">
        <f t="shared" si="140"/>
        <v>2025</v>
      </c>
    </row>
    <row r="2948" spans="1:10">
      <c r="A2948" t="s">
        <v>350</v>
      </c>
      <c r="B2948" t="s">
        <v>1517</v>
      </c>
      <c r="C2948" t="s">
        <v>87</v>
      </c>
      <c r="D2948">
        <v>6724</v>
      </c>
      <c r="E2948" s="130">
        <v>1</v>
      </c>
      <c r="F2948" s="166">
        <v>52.44</v>
      </c>
      <c r="G2948" s="162">
        <v>45717</v>
      </c>
      <c r="H2948" s="131">
        <f t="shared" si="138"/>
        <v>45717</v>
      </c>
      <c r="I2948" s="166">
        <f t="shared" si="139"/>
        <v>52.44</v>
      </c>
      <c r="J2948">
        <f t="shared" si="140"/>
        <v>2025</v>
      </c>
    </row>
    <row r="2949" spans="1:10">
      <c r="A2949" t="s">
        <v>119</v>
      </c>
      <c r="B2949" t="s">
        <v>553</v>
      </c>
      <c r="C2949" t="s">
        <v>87</v>
      </c>
      <c r="D2949">
        <v>1342</v>
      </c>
      <c r="E2949" s="130">
        <v>0.5</v>
      </c>
      <c r="F2949" s="166">
        <v>69.81</v>
      </c>
      <c r="G2949" s="162">
        <v>45717</v>
      </c>
      <c r="H2949" s="131">
        <f t="shared" si="138"/>
        <v>45717</v>
      </c>
      <c r="I2949" s="166">
        <f t="shared" si="139"/>
        <v>34.905000000000001</v>
      </c>
      <c r="J2949">
        <f t="shared" si="140"/>
        <v>2025</v>
      </c>
    </row>
    <row r="2950" spans="1:10">
      <c r="A2950" t="s">
        <v>119</v>
      </c>
      <c r="B2950" t="s">
        <v>563</v>
      </c>
      <c r="C2950" t="s">
        <v>87</v>
      </c>
      <c r="D2950">
        <v>1345</v>
      </c>
      <c r="E2950" s="130">
        <v>0.2</v>
      </c>
      <c r="F2950" s="166">
        <v>67.42</v>
      </c>
      <c r="G2950" s="162">
        <v>45717</v>
      </c>
      <c r="H2950" s="131">
        <f t="shared" si="138"/>
        <v>45717</v>
      </c>
      <c r="I2950" s="166">
        <f t="shared" si="139"/>
        <v>13.484000000000002</v>
      </c>
      <c r="J2950">
        <f t="shared" si="140"/>
        <v>2025</v>
      </c>
    </row>
    <row r="2951" spans="1:10">
      <c r="A2951" t="s">
        <v>119</v>
      </c>
      <c r="B2951" t="s">
        <v>574</v>
      </c>
      <c r="C2951" t="s">
        <v>87</v>
      </c>
      <c r="D2951">
        <v>1351</v>
      </c>
      <c r="E2951" s="130">
        <v>2</v>
      </c>
      <c r="F2951" s="166">
        <v>75.63</v>
      </c>
      <c r="G2951" s="162">
        <v>45717</v>
      </c>
      <c r="H2951" s="131">
        <f t="shared" si="138"/>
        <v>45717</v>
      </c>
      <c r="I2951" s="166">
        <f t="shared" si="139"/>
        <v>151.26</v>
      </c>
      <c r="J2951">
        <f t="shared" si="140"/>
        <v>2025</v>
      </c>
    </row>
    <row r="2952" spans="1:10">
      <c r="A2952" t="s">
        <v>119</v>
      </c>
      <c r="B2952" t="s">
        <v>585</v>
      </c>
      <c r="C2952" t="s">
        <v>87</v>
      </c>
      <c r="D2952">
        <v>1363</v>
      </c>
      <c r="E2952" s="130">
        <v>12</v>
      </c>
      <c r="F2952" s="166">
        <v>7.37</v>
      </c>
      <c r="G2952" s="162">
        <v>45717</v>
      </c>
      <c r="H2952" s="131">
        <f t="shared" si="138"/>
        <v>45717</v>
      </c>
      <c r="I2952" s="166">
        <f t="shared" si="139"/>
        <v>88.44</v>
      </c>
      <c r="J2952">
        <f t="shared" si="140"/>
        <v>2025</v>
      </c>
    </row>
    <row r="2953" spans="1:10">
      <c r="A2953" t="s">
        <v>119</v>
      </c>
      <c r="B2953" t="s">
        <v>584</v>
      </c>
      <c r="C2953" t="s">
        <v>87</v>
      </c>
      <c r="D2953">
        <v>1362</v>
      </c>
      <c r="E2953" s="130">
        <v>22</v>
      </c>
      <c r="F2953" s="166">
        <v>6.27</v>
      </c>
      <c r="G2953" s="162">
        <v>45717</v>
      </c>
      <c r="H2953" s="131">
        <f t="shared" si="138"/>
        <v>45717</v>
      </c>
      <c r="I2953" s="166">
        <f t="shared" si="139"/>
        <v>137.94</v>
      </c>
      <c r="J2953">
        <f t="shared" si="140"/>
        <v>2025</v>
      </c>
    </row>
    <row r="2954" spans="1:10">
      <c r="A2954" t="s">
        <v>119</v>
      </c>
      <c r="B2954" t="s">
        <v>568</v>
      </c>
      <c r="C2954" t="s">
        <v>87</v>
      </c>
      <c r="D2954">
        <v>1348</v>
      </c>
      <c r="E2954" s="130">
        <v>4</v>
      </c>
      <c r="F2954" s="166">
        <v>7.62</v>
      </c>
      <c r="G2954" s="162">
        <v>45717</v>
      </c>
      <c r="H2954" s="131">
        <f t="shared" si="138"/>
        <v>45717</v>
      </c>
      <c r="I2954" s="166">
        <f t="shared" si="139"/>
        <v>30.48</v>
      </c>
      <c r="J2954">
        <f t="shared" si="140"/>
        <v>2025</v>
      </c>
    </row>
    <row r="2955" spans="1:10">
      <c r="A2955" t="s">
        <v>119</v>
      </c>
      <c r="B2955" t="s">
        <v>560</v>
      </c>
      <c r="C2955" t="s">
        <v>87</v>
      </c>
      <c r="D2955">
        <v>1343</v>
      </c>
      <c r="E2955" s="130">
        <v>1</v>
      </c>
      <c r="F2955" s="166">
        <v>45.19</v>
      </c>
      <c r="G2955" s="162">
        <v>45717</v>
      </c>
      <c r="H2955" s="131">
        <f t="shared" si="138"/>
        <v>45717</v>
      </c>
      <c r="I2955" s="166">
        <f t="shared" si="139"/>
        <v>45.19</v>
      </c>
      <c r="J2955">
        <f t="shared" si="140"/>
        <v>2025</v>
      </c>
    </row>
    <row r="2956" spans="1:10">
      <c r="A2956" t="s">
        <v>388</v>
      </c>
      <c r="B2956" t="s">
        <v>429</v>
      </c>
      <c r="C2956" t="s">
        <v>87</v>
      </c>
      <c r="D2956">
        <v>6675</v>
      </c>
      <c r="E2956" s="130">
        <v>12</v>
      </c>
      <c r="F2956" s="166">
        <v>19.100000000000001</v>
      </c>
      <c r="G2956" s="162">
        <v>45717</v>
      </c>
      <c r="H2956" s="131">
        <f t="shared" si="138"/>
        <v>45717</v>
      </c>
      <c r="I2956" s="166">
        <f t="shared" si="139"/>
        <v>229.20000000000002</v>
      </c>
      <c r="J2956">
        <f t="shared" si="140"/>
        <v>2025</v>
      </c>
    </row>
    <row r="2957" spans="1:10">
      <c r="A2957" t="s">
        <v>388</v>
      </c>
      <c r="B2957" t="s">
        <v>438</v>
      </c>
      <c r="C2957" t="s">
        <v>87</v>
      </c>
      <c r="D2957">
        <v>6714</v>
      </c>
      <c r="E2957" s="130">
        <v>8</v>
      </c>
      <c r="F2957" s="166">
        <v>7.35</v>
      </c>
      <c r="G2957" s="162">
        <v>45717</v>
      </c>
      <c r="H2957" s="131">
        <f t="shared" si="138"/>
        <v>45717</v>
      </c>
      <c r="I2957" s="166">
        <f t="shared" si="139"/>
        <v>58.8</v>
      </c>
      <c r="J2957">
        <f t="shared" si="140"/>
        <v>2025</v>
      </c>
    </row>
    <row r="2958" spans="1:10">
      <c r="A2958" t="s">
        <v>388</v>
      </c>
      <c r="B2958" t="s">
        <v>433</v>
      </c>
      <c r="C2958" t="s">
        <v>87</v>
      </c>
      <c r="D2958">
        <v>6674</v>
      </c>
      <c r="E2958" s="130">
        <v>12</v>
      </c>
      <c r="F2958" s="166">
        <v>12.8</v>
      </c>
      <c r="G2958" s="162">
        <v>45717</v>
      </c>
      <c r="H2958" s="131">
        <f t="shared" si="138"/>
        <v>45717</v>
      </c>
      <c r="I2958" s="166">
        <f t="shared" si="139"/>
        <v>153.60000000000002</v>
      </c>
      <c r="J2958">
        <f t="shared" si="140"/>
        <v>2025</v>
      </c>
    </row>
    <row r="2959" spans="1:10">
      <c r="A2959" t="s">
        <v>119</v>
      </c>
      <c r="B2959" t="s">
        <v>630</v>
      </c>
      <c r="C2959" t="s">
        <v>87</v>
      </c>
      <c r="D2959">
        <v>1367</v>
      </c>
      <c r="E2959" s="130">
        <v>1</v>
      </c>
      <c r="F2959" s="166">
        <v>21.3</v>
      </c>
      <c r="G2959" s="162">
        <v>45717</v>
      </c>
      <c r="H2959" s="131">
        <f t="shared" si="138"/>
        <v>45717</v>
      </c>
      <c r="I2959" s="166">
        <f t="shared" si="139"/>
        <v>21.3</v>
      </c>
      <c r="J2959">
        <f t="shared" si="140"/>
        <v>2025</v>
      </c>
    </row>
    <row r="2960" spans="1:10">
      <c r="A2960" t="s">
        <v>350</v>
      </c>
      <c r="B2960" t="s">
        <v>1523</v>
      </c>
      <c r="C2960" t="s">
        <v>87</v>
      </c>
      <c r="D2960">
        <v>1998</v>
      </c>
      <c r="E2960" s="130">
        <v>1</v>
      </c>
      <c r="F2960" s="166">
        <v>32.909999999999997</v>
      </c>
      <c r="G2960" s="162">
        <v>45717</v>
      </c>
      <c r="H2960" s="131">
        <f t="shared" si="138"/>
        <v>45717</v>
      </c>
      <c r="I2960" s="166">
        <f t="shared" si="139"/>
        <v>32.909999999999997</v>
      </c>
      <c r="J2960">
        <f t="shared" si="140"/>
        <v>2025</v>
      </c>
    </row>
    <row r="2961" spans="1:10">
      <c r="A2961" t="s">
        <v>350</v>
      </c>
      <c r="B2961" t="s">
        <v>351</v>
      </c>
      <c r="C2961" t="s">
        <v>87</v>
      </c>
      <c r="D2961">
        <v>1969</v>
      </c>
      <c r="E2961" s="130">
        <v>1</v>
      </c>
      <c r="F2961" s="166">
        <v>31.08</v>
      </c>
      <c r="G2961" s="162">
        <v>45717</v>
      </c>
      <c r="H2961" s="131">
        <f t="shared" si="138"/>
        <v>45717</v>
      </c>
      <c r="I2961" s="166">
        <f t="shared" si="139"/>
        <v>31.08</v>
      </c>
      <c r="J2961">
        <f t="shared" si="140"/>
        <v>2025</v>
      </c>
    </row>
    <row r="2962" spans="1:10">
      <c r="A2962" t="s">
        <v>350</v>
      </c>
      <c r="B2962" t="s">
        <v>1466</v>
      </c>
      <c r="C2962" t="s">
        <v>87</v>
      </c>
      <c r="D2962">
        <v>1936</v>
      </c>
      <c r="E2962" s="130">
        <v>1</v>
      </c>
      <c r="F2962" s="166">
        <v>19.77</v>
      </c>
      <c r="G2962" s="162">
        <v>45717</v>
      </c>
      <c r="H2962" s="131">
        <f t="shared" si="138"/>
        <v>45717</v>
      </c>
      <c r="I2962" s="166">
        <f t="shared" si="139"/>
        <v>19.77</v>
      </c>
      <c r="J2962">
        <f t="shared" si="140"/>
        <v>2025</v>
      </c>
    </row>
    <row r="2963" spans="1:10">
      <c r="A2963" t="s">
        <v>350</v>
      </c>
      <c r="B2963" t="s">
        <v>1481</v>
      </c>
      <c r="C2963" t="s">
        <v>87</v>
      </c>
      <c r="D2963">
        <v>1952</v>
      </c>
      <c r="E2963" s="130">
        <v>1</v>
      </c>
      <c r="F2963" s="166">
        <v>23.18</v>
      </c>
      <c r="G2963" s="162">
        <v>45717</v>
      </c>
      <c r="H2963" s="131">
        <f t="shared" si="138"/>
        <v>45717</v>
      </c>
      <c r="I2963" s="166">
        <f t="shared" si="139"/>
        <v>23.18</v>
      </c>
      <c r="J2963">
        <f t="shared" si="140"/>
        <v>2025</v>
      </c>
    </row>
    <row r="2964" spans="1:10">
      <c r="A2964" t="s">
        <v>350</v>
      </c>
      <c r="B2964" t="s">
        <v>1506</v>
      </c>
      <c r="C2964" t="s">
        <v>87</v>
      </c>
      <c r="D2964">
        <v>1979</v>
      </c>
      <c r="E2964" s="130">
        <v>0.5</v>
      </c>
      <c r="F2964" s="166">
        <v>53.18</v>
      </c>
      <c r="G2964" s="162">
        <v>45717</v>
      </c>
      <c r="H2964" s="131">
        <f t="shared" si="138"/>
        <v>45717</v>
      </c>
      <c r="I2964" s="166">
        <f t="shared" si="139"/>
        <v>26.59</v>
      </c>
      <c r="J2964">
        <f t="shared" si="140"/>
        <v>2025</v>
      </c>
    </row>
    <row r="2965" spans="1:10">
      <c r="A2965" t="s">
        <v>350</v>
      </c>
      <c r="B2965" t="s">
        <v>1443</v>
      </c>
      <c r="C2965" t="s">
        <v>87</v>
      </c>
      <c r="D2965">
        <v>1913</v>
      </c>
      <c r="E2965" s="130">
        <v>1.5</v>
      </c>
      <c r="F2965" s="166">
        <v>45.22</v>
      </c>
      <c r="G2965" s="162">
        <v>45717</v>
      </c>
      <c r="H2965" s="131">
        <f t="shared" si="138"/>
        <v>45717</v>
      </c>
      <c r="I2965" s="166">
        <f t="shared" si="139"/>
        <v>67.83</v>
      </c>
      <c r="J2965">
        <f t="shared" si="140"/>
        <v>2025</v>
      </c>
    </row>
    <row r="2966" spans="1:10">
      <c r="A2966" t="s">
        <v>350</v>
      </c>
      <c r="B2966" t="s">
        <v>1496</v>
      </c>
      <c r="C2966" t="s">
        <v>87</v>
      </c>
      <c r="D2966">
        <v>1965</v>
      </c>
      <c r="E2966" s="130">
        <v>1</v>
      </c>
      <c r="F2966" s="166">
        <v>34.83</v>
      </c>
      <c r="G2966" s="162">
        <v>45717</v>
      </c>
      <c r="H2966" s="131">
        <f t="shared" si="138"/>
        <v>45717</v>
      </c>
      <c r="I2966" s="166">
        <f t="shared" si="139"/>
        <v>34.83</v>
      </c>
      <c r="J2966">
        <f t="shared" si="140"/>
        <v>2025</v>
      </c>
    </row>
    <row r="2967" spans="1:10">
      <c r="A2967" t="s">
        <v>350</v>
      </c>
      <c r="B2967" t="s">
        <v>1500</v>
      </c>
      <c r="C2967" t="s">
        <v>87</v>
      </c>
      <c r="D2967">
        <v>1971</v>
      </c>
      <c r="E2967" s="130">
        <v>0.5</v>
      </c>
      <c r="F2967" s="166">
        <v>31.74</v>
      </c>
      <c r="G2967" s="162">
        <v>45717</v>
      </c>
      <c r="H2967" s="131">
        <f t="shared" si="138"/>
        <v>45717</v>
      </c>
      <c r="I2967" s="166">
        <f t="shared" si="139"/>
        <v>15.87</v>
      </c>
      <c r="J2967">
        <f t="shared" si="140"/>
        <v>2025</v>
      </c>
    </row>
    <row r="2968" spans="1:10">
      <c r="A2968" t="s">
        <v>350</v>
      </c>
      <c r="B2968" t="s">
        <v>1525</v>
      </c>
      <c r="C2968" t="s">
        <v>87</v>
      </c>
      <c r="D2968">
        <v>2000</v>
      </c>
      <c r="E2968" s="130">
        <v>2</v>
      </c>
      <c r="F2968" s="166">
        <v>24.32</v>
      </c>
      <c r="G2968" s="162">
        <v>45717</v>
      </c>
      <c r="H2968" s="131">
        <f t="shared" si="138"/>
        <v>45717</v>
      </c>
      <c r="I2968" s="166">
        <f t="shared" si="139"/>
        <v>48.64</v>
      </c>
      <c r="J2968">
        <f t="shared" si="140"/>
        <v>2025</v>
      </c>
    </row>
    <row r="2969" spans="1:10">
      <c r="A2969" t="s">
        <v>396</v>
      </c>
      <c r="B2969" t="s">
        <v>1366</v>
      </c>
      <c r="C2969" t="s">
        <v>87</v>
      </c>
      <c r="D2969">
        <v>1830</v>
      </c>
      <c r="E2969" s="130">
        <v>1</v>
      </c>
      <c r="F2969" s="166">
        <v>52.11</v>
      </c>
      <c r="G2969" s="162">
        <v>45717</v>
      </c>
      <c r="H2969" s="131">
        <f t="shared" si="138"/>
        <v>45717</v>
      </c>
      <c r="I2969" s="166">
        <f t="shared" si="139"/>
        <v>52.11</v>
      </c>
      <c r="J2969">
        <f t="shared" si="140"/>
        <v>2025</v>
      </c>
    </row>
    <row r="2970" spans="1:10">
      <c r="A2970" t="s">
        <v>389</v>
      </c>
      <c r="B2970" t="s">
        <v>1337</v>
      </c>
      <c r="C2970" t="s">
        <v>87</v>
      </c>
      <c r="D2970">
        <v>6080</v>
      </c>
      <c r="E2970" s="130">
        <v>3</v>
      </c>
      <c r="F2970" s="166">
        <v>25.35</v>
      </c>
      <c r="G2970" s="162">
        <v>45717</v>
      </c>
      <c r="H2970" s="131">
        <f t="shared" si="138"/>
        <v>45717</v>
      </c>
      <c r="I2970" s="166">
        <f t="shared" si="139"/>
        <v>76.050000000000011</v>
      </c>
      <c r="J2970">
        <f t="shared" si="140"/>
        <v>2025</v>
      </c>
    </row>
    <row r="2971" spans="1:10">
      <c r="A2971" t="s">
        <v>389</v>
      </c>
      <c r="B2971" t="s">
        <v>1338</v>
      </c>
      <c r="C2971" t="s">
        <v>87</v>
      </c>
      <c r="D2971">
        <v>6081</v>
      </c>
      <c r="E2971" s="130">
        <v>4</v>
      </c>
      <c r="F2971" s="166">
        <v>18.86</v>
      </c>
      <c r="G2971" s="162">
        <v>45717</v>
      </c>
      <c r="H2971" s="131">
        <f t="shared" si="138"/>
        <v>45717</v>
      </c>
      <c r="I2971" s="166">
        <f t="shared" si="139"/>
        <v>75.44</v>
      </c>
      <c r="J2971">
        <f t="shared" si="140"/>
        <v>2025</v>
      </c>
    </row>
    <row r="2972" spans="1:10">
      <c r="A2972" t="s">
        <v>389</v>
      </c>
      <c r="B2972" t="s">
        <v>1339</v>
      </c>
      <c r="C2972" t="s">
        <v>87</v>
      </c>
      <c r="D2972">
        <v>6079</v>
      </c>
      <c r="E2972" s="130">
        <v>4</v>
      </c>
      <c r="F2972" s="166">
        <v>24.88</v>
      </c>
      <c r="G2972" s="162">
        <v>45717</v>
      </c>
      <c r="H2972" s="131">
        <f t="shared" si="138"/>
        <v>45717</v>
      </c>
      <c r="I2972" s="166">
        <f t="shared" si="139"/>
        <v>99.52</v>
      </c>
      <c r="J2972">
        <f t="shared" si="140"/>
        <v>2025</v>
      </c>
    </row>
    <row r="2973" spans="1:10">
      <c r="A2973" t="s">
        <v>388</v>
      </c>
      <c r="B2973" t="s">
        <v>443</v>
      </c>
      <c r="C2973" t="s">
        <v>87</v>
      </c>
      <c r="D2973">
        <v>6680</v>
      </c>
      <c r="E2973" s="130">
        <v>2</v>
      </c>
      <c r="F2973" s="166">
        <v>16.399999999999999</v>
      </c>
      <c r="G2973" s="162">
        <v>45717</v>
      </c>
      <c r="H2973" s="131">
        <f t="shared" si="138"/>
        <v>45717</v>
      </c>
      <c r="I2973" s="166">
        <f t="shared" si="139"/>
        <v>32.799999999999997</v>
      </c>
      <c r="J2973">
        <f t="shared" si="140"/>
        <v>2025</v>
      </c>
    </row>
    <row r="2974" spans="1:10">
      <c r="A2974" t="s">
        <v>388</v>
      </c>
      <c r="B2974" t="s">
        <v>441</v>
      </c>
      <c r="C2974" t="s">
        <v>87</v>
      </c>
      <c r="D2974">
        <v>6681</v>
      </c>
      <c r="E2974" s="130">
        <v>1</v>
      </c>
      <c r="F2974" s="166">
        <v>9.9</v>
      </c>
      <c r="G2974" s="162">
        <v>45717</v>
      </c>
      <c r="H2974" s="131">
        <f t="shared" si="138"/>
        <v>45717</v>
      </c>
      <c r="I2974" s="166">
        <f t="shared" si="139"/>
        <v>9.9</v>
      </c>
      <c r="J2974">
        <f t="shared" si="140"/>
        <v>2025</v>
      </c>
    </row>
    <row r="2975" spans="1:10">
      <c r="A2975" t="s">
        <v>388</v>
      </c>
      <c r="B2975" t="s">
        <v>442</v>
      </c>
      <c r="C2975" t="s">
        <v>87</v>
      </c>
      <c r="D2975">
        <v>6673</v>
      </c>
      <c r="E2975" s="130">
        <v>1</v>
      </c>
      <c r="F2975" s="166">
        <v>26.85</v>
      </c>
      <c r="G2975" s="162">
        <v>45717</v>
      </c>
      <c r="H2975" s="131">
        <f t="shared" si="138"/>
        <v>45717</v>
      </c>
      <c r="I2975" s="166">
        <f t="shared" si="139"/>
        <v>26.85</v>
      </c>
      <c r="J2975">
        <f t="shared" si="140"/>
        <v>2025</v>
      </c>
    </row>
    <row r="2976" spans="1:10">
      <c r="A2976" t="s">
        <v>268</v>
      </c>
      <c r="B2976" t="s">
        <v>991</v>
      </c>
      <c r="C2976" t="s">
        <v>87</v>
      </c>
      <c r="D2976">
        <v>6633</v>
      </c>
      <c r="E2976" s="130">
        <v>5</v>
      </c>
      <c r="F2976" s="166">
        <v>7.86</v>
      </c>
      <c r="G2976" s="162">
        <v>45717</v>
      </c>
      <c r="H2976" s="131">
        <f t="shared" si="138"/>
        <v>45717</v>
      </c>
      <c r="I2976" s="166">
        <f t="shared" si="139"/>
        <v>39.300000000000004</v>
      </c>
      <c r="J2976">
        <f t="shared" si="140"/>
        <v>2025</v>
      </c>
    </row>
    <row r="2977" spans="1:10">
      <c r="A2977" t="s">
        <v>268</v>
      </c>
      <c r="B2977" t="s">
        <v>994</v>
      </c>
      <c r="C2977" t="s">
        <v>87</v>
      </c>
      <c r="D2977">
        <v>6701</v>
      </c>
      <c r="E2977" s="130">
        <v>5</v>
      </c>
      <c r="F2977" s="166">
        <v>12.9</v>
      </c>
      <c r="G2977" s="162">
        <v>45717</v>
      </c>
      <c r="H2977" s="131">
        <f t="shared" si="138"/>
        <v>45717</v>
      </c>
      <c r="I2977" s="166">
        <f t="shared" si="139"/>
        <v>64.5</v>
      </c>
      <c r="J2977">
        <f t="shared" si="140"/>
        <v>2025</v>
      </c>
    </row>
    <row r="2978" spans="1:10">
      <c r="A2978" t="s">
        <v>268</v>
      </c>
      <c r="B2978" t="s">
        <v>995</v>
      </c>
      <c r="C2978" t="s">
        <v>87</v>
      </c>
      <c r="D2978">
        <v>6632</v>
      </c>
      <c r="E2978" s="130">
        <v>6</v>
      </c>
      <c r="F2978" s="166">
        <v>10.11</v>
      </c>
      <c r="G2978" s="162">
        <v>45717</v>
      </c>
      <c r="H2978" s="131">
        <f t="shared" si="138"/>
        <v>45717</v>
      </c>
      <c r="I2978" s="166">
        <f t="shared" si="139"/>
        <v>60.66</v>
      </c>
      <c r="J2978">
        <f t="shared" si="140"/>
        <v>2025</v>
      </c>
    </row>
    <row r="2979" spans="1:10">
      <c r="A2979" t="s">
        <v>268</v>
      </c>
      <c r="B2979" t="s">
        <v>992</v>
      </c>
      <c r="C2979" t="s">
        <v>87</v>
      </c>
      <c r="D2979">
        <v>6634</v>
      </c>
      <c r="E2979" s="130">
        <v>4</v>
      </c>
      <c r="F2979" s="166">
        <v>7.86</v>
      </c>
      <c r="G2979" s="162">
        <v>45717</v>
      </c>
      <c r="H2979" s="131">
        <f t="shared" si="138"/>
        <v>45717</v>
      </c>
      <c r="I2979" s="166">
        <f t="shared" si="139"/>
        <v>31.44</v>
      </c>
      <c r="J2979">
        <f t="shared" si="140"/>
        <v>2025</v>
      </c>
    </row>
    <row r="2980" spans="1:10">
      <c r="A2980" t="s">
        <v>119</v>
      </c>
      <c r="B2980" t="s">
        <v>500</v>
      </c>
      <c r="C2980" t="s">
        <v>87</v>
      </c>
      <c r="D2980">
        <v>1334</v>
      </c>
      <c r="E2980" s="130">
        <v>3</v>
      </c>
      <c r="F2980" s="166">
        <v>39.06</v>
      </c>
      <c r="G2980" s="162">
        <v>45717</v>
      </c>
      <c r="H2980" s="131">
        <f t="shared" si="138"/>
        <v>45717</v>
      </c>
      <c r="I2980" s="166">
        <f t="shared" si="139"/>
        <v>117.18</v>
      </c>
      <c r="J2980">
        <f t="shared" si="140"/>
        <v>2025</v>
      </c>
    </row>
    <row r="2981" spans="1:10">
      <c r="A2981" t="s">
        <v>119</v>
      </c>
      <c r="B2981" t="s">
        <v>631</v>
      </c>
      <c r="C2981" t="s">
        <v>87</v>
      </c>
      <c r="D2981">
        <v>1368</v>
      </c>
      <c r="E2981" s="130">
        <v>1</v>
      </c>
      <c r="F2981" s="166">
        <v>50.75</v>
      </c>
      <c r="G2981" s="162">
        <v>45717</v>
      </c>
      <c r="H2981" s="131">
        <f t="shared" si="138"/>
        <v>45717</v>
      </c>
      <c r="I2981" s="166">
        <f t="shared" si="139"/>
        <v>50.75</v>
      </c>
      <c r="J2981">
        <f t="shared" si="140"/>
        <v>2025</v>
      </c>
    </row>
    <row r="2982" spans="1:10">
      <c r="A2982" t="s">
        <v>119</v>
      </c>
      <c r="B2982" t="s">
        <v>500</v>
      </c>
      <c r="C2982" t="s">
        <v>87</v>
      </c>
      <c r="D2982">
        <v>1334</v>
      </c>
      <c r="E2982" s="130">
        <v>3</v>
      </c>
      <c r="F2982" s="166">
        <v>39.06</v>
      </c>
      <c r="G2982" s="162">
        <v>45717</v>
      </c>
      <c r="H2982" s="131">
        <f t="shared" si="138"/>
        <v>45717</v>
      </c>
      <c r="I2982" s="166">
        <f t="shared" si="139"/>
        <v>117.18</v>
      </c>
      <c r="J2982">
        <f t="shared" si="140"/>
        <v>2025</v>
      </c>
    </row>
    <row r="2983" spans="1:10">
      <c r="A2983" t="s">
        <v>119</v>
      </c>
      <c r="B2983" t="s">
        <v>569</v>
      </c>
      <c r="C2983" t="s">
        <v>87</v>
      </c>
      <c r="D2983">
        <v>6643</v>
      </c>
      <c r="E2983" s="130">
        <v>1</v>
      </c>
      <c r="F2983" s="166">
        <v>36.700000000000003</v>
      </c>
      <c r="G2983" s="162">
        <v>45717</v>
      </c>
      <c r="H2983" s="131">
        <f t="shared" si="138"/>
        <v>45717</v>
      </c>
      <c r="I2983" s="166">
        <f t="shared" si="139"/>
        <v>36.700000000000003</v>
      </c>
      <c r="J2983">
        <f t="shared" si="140"/>
        <v>2025</v>
      </c>
    </row>
    <row r="2984" spans="1:10">
      <c r="A2984" t="s">
        <v>119</v>
      </c>
      <c r="B2984" t="s">
        <v>130</v>
      </c>
      <c r="C2984" t="s">
        <v>87</v>
      </c>
      <c r="D2984">
        <v>1329</v>
      </c>
      <c r="E2984" s="130">
        <v>1.5</v>
      </c>
      <c r="F2984" s="166">
        <v>16.5</v>
      </c>
      <c r="G2984" s="162">
        <v>45717</v>
      </c>
      <c r="H2984" s="131">
        <f t="shared" si="138"/>
        <v>45717</v>
      </c>
      <c r="I2984" s="166">
        <f t="shared" si="139"/>
        <v>24.75</v>
      </c>
      <c r="J2984">
        <f t="shared" si="140"/>
        <v>2025</v>
      </c>
    </row>
    <row r="2985" spans="1:10">
      <c r="A2985" t="s">
        <v>119</v>
      </c>
      <c r="B2985" t="s">
        <v>489</v>
      </c>
      <c r="C2985" t="s">
        <v>87</v>
      </c>
      <c r="D2985">
        <v>1325</v>
      </c>
      <c r="E2985" s="130">
        <v>1</v>
      </c>
      <c r="F2985" s="166">
        <v>16.5</v>
      </c>
      <c r="G2985" s="162">
        <v>45717</v>
      </c>
      <c r="H2985" s="131">
        <f t="shared" si="138"/>
        <v>45717</v>
      </c>
      <c r="I2985" s="166">
        <f t="shared" si="139"/>
        <v>16.5</v>
      </c>
      <c r="J2985">
        <f t="shared" si="140"/>
        <v>2025</v>
      </c>
    </row>
    <row r="2986" spans="1:10">
      <c r="A2986" t="s">
        <v>390</v>
      </c>
      <c r="B2986" t="s">
        <v>819</v>
      </c>
      <c r="C2986" t="s">
        <v>87</v>
      </c>
      <c r="D2986">
        <v>6552</v>
      </c>
      <c r="E2986" s="130">
        <v>28</v>
      </c>
      <c r="F2986" s="166">
        <v>4.4000000000000004</v>
      </c>
      <c r="G2986" s="162">
        <v>45748</v>
      </c>
      <c r="H2986" s="131">
        <f t="shared" si="138"/>
        <v>45748</v>
      </c>
      <c r="I2986" s="166">
        <f t="shared" si="139"/>
        <v>123.20000000000002</v>
      </c>
      <c r="J2986">
        <f t="shared" si="140"/>
        <v>2025</v>
      </c>
    </row>
    <row r="2987" spans="1:10">
      <c r="A2987" t="s">
        <v>390</v>
      </c>
      <c r="B2987" t="s">
        <v>818</v>
      </c>
      <c r="C2987" t="s">
        <v>87</v>
      </c>
      <c r="D2987">
        <v>6551</v>
      </c>
      <c r="E2987" s="130">
        <v>28</v>
      </c>
      <c r="F2987" s="166">
        <v>2.9</v>
      </c>
      <c r="G2987" s="162">
        <v>45748</v>
      </c>
      <c r="H2987" s="131">
        <f t="shared" si="138"/>
        <v>45748</v>
      </c>
      <c r="I2987" s="166">
        <f t="shared" si="139"/>
        <v>81.2</v>
      </c>
      <c r="J2987">
        <f t="shared" si="140"/>
        <v>2025</v>
      </c>
    </row>
    <row r="2988" spans="1:10">
      <c r="A2988" t="s">
        <v>390</v>
      </c>
      <c r="B2988" t="s">
        <v>816</v>
      </c>
      <c r="C2988" t="s">
        <v>87</v>
      </c>
      <c r="D2988">
        <v>6548</v>
      </c>
      <c r="E2988" s="130">
        <v>28</v>
      </c>
      <c r="F2988" s="166">
        <v>5.24</v>
      </c>
      <c r="G2988" s="162">
        <v>45748</v>
      </c>
      <c r="H2988" s="131">
        <f t="shared" si="138"/>
        <v>45748</v>
      </c>
      <c r="I2988" s="166">
        <f t="shared" si="139"/>
        <v>146.72</v>
      </c>
      <c r="J2988">
        <f t="shared" si="140"/>
        <v>2025</v>
      </c>
    </row>
    <row r="2989" spans="1:10">
      <c r="A2989" t="s">
        <v>383</v>
      </c>
      <c r="B2989" t="s">
        <v>820</v>
      </c>
      <c r="C2989" t="s">
        <v>87</v>
      </c>
      <c r="D2989">
        <v>1527</v>
      </c>
      <c r="E2989" s="130">
        <v>4.5</v>
      </c>
      <c r="F2989" s="166">
        <v>12.73</v>
      </c>
      <c r="G2989" s="162">
        <v>45748</v>
      </c>
      <c r="H2989" s="131">
        <f t="shared" si="138"/>
        <v>45748</v>
      </c>
      <c r="I2989" s="166">
        <f t="shared" si="139"/>
        <v>57.285000000000004</v>
      </c>
      <c r="J2989">
        <f t="shared" si="140"/>
        <v>2025</v>
      </c>
    </row>
    <row r="2990" spans="1:10">
      <c r="A2990" t="s">
        <v>383</v>
      </c>
      <c r="B2990" t="s">
        <v>824</v>
      </c>
      <c r="C2990" t="s">
        <v>87</v>
      </c>
      <c r="D2990">
        <v>6422</v>
      </c>
      <c r="E2990" s="130">
        <v>3</v>
      </c>
      <c r="F2990" s="166">
        <v>12.3</v>
      </c>
      <c r="G2990" s="162">
        <v>45748</v>
      </c>
      <c r="H2990" s="131">
        <f t="shared" si="138"/>
        <v>45748</v>
      </c>
      <c r="I2990" s="166">
        <f t="shared" si="139"/>
        <v>36.900000000000006</v>
      </c>
      <c r="J2990">
        <f t="shared" si="140"/>
        <v>2025</v>
      </c>
    </row>
    <row r="2991" spans="1:10">
      <c r="A2991" t="s">
        <v>383</v>
      </c>
      <c r="B2991" t="s">
        <v>827</v>
      </c>
      <c r="C2991" t="s">
        <v>87</v>
      </c>
      <c r="D2991">
        <v>6713</v>
      </c>
      <c r="E2991" s="130">
        <v>20</v>
      </c>
      <c r="F2991" s="166">
        <v>20.16</v>
      </c>
      <c r="G2991" s="162">
        <v>45748</v>
      </c>
      <c r="H2991" s="131">
        <f t="shared" si="138"/>
        <v>45748</v>
      </c>
      <c r="I2991" s="166">
        <f t="shared" si="139"/>
        <v>403.2</v>
      </c>
      <c r="J2991">
        <f t="shared" si="140"/>
        <v>2025</v>
      </c>
    </row>
    <row r="2992" spans="1:10">
      <c r="A2992" t="s">
        <v>383</v>
      </c>
      <c r="B2992" t="s">
        <v>836</v>
      </c>
      <c r="C2992" t="s">
        <v>87</v>
      </c>
      <c r="D2992">
        <v>2728</v>
      </c>
      <c r="E2992" s="130">
        <v>2</v>
      </c>
      <c r="F2992" s="166">
        <v>15.75</v>
      </c>
      <c r="G2992" s="162">
        <v>45748</v>
      </c>
      <c r="H2992" s="131">
        <f t="shared" si="138"/>
        <v>45748</v>
      </c>
      <c r="I2992" s="166">
        <f t="shared" si="139"/>
        <v>31.5</v>
      </c>
      <c r="J2992">
        <f t="shared" si="140"/>
        <v>2025</v>
      </c>
    </row>
    <row r="2993" spans="1:10">
      <c r="A2993" t="s">
        <v>383</v>
      </c>
      <c r="B2993" t="s">
        <v>844</v>
      </c>
      <c r="C2993" t="s">
        <v>87</v>
      </c>
      <c r="D2993">
        <v>6074</v>
      </c>
      <c r="E2993" s="130">
        <v>3</v>
      </c>
      <c r="F2993" s="166">
        <v>4.5999999999999996</v>
      </c>
      <c r="G2993" s="162">
        <v>45748</v>
      </c>
      <c r="H2993" s="131">
        <f t="shared" si="138"/>
        <v>45748</v>
      </c>
      <c r="I2993" s="166">
        <f t="shared" si="139"/>
        <v>13.799999999999999</v>
      </c>
      <c r="J2993">
        <f t="shared" si="140"/>
        <v>2025</v>
      </c>
    </row>
    <row r="2994" spans="1:10">
      <c r="A2994" t="s">
        <v>383</v>
      </c>
      <c r="B2994" t="s">
        <v>853</v>
      </c>
      <c r="C2994" t="s">
        <v>87</v>
      </c>
      <c r="D2994">
        <v>6065</v>
      </c>
      <c r="E2994" s="130">
        <v>2</v>
      </c>
      <c r="F2994" s="166">
        <v>2.41</v>
      </c>
      <c r="G2994" s="162">
        <v>45748</v>
      </c>
      <c r="H2994" s="131">
        <f t="shared" si="138"/>
        <v>45748</v>
      </c>
      <c r="I2994" s="166">
        <f t="shared" si="139"/>
        <v>4.82</v>
      </c>
      <c r="J2994">
        <f t="shared" si="140"/>
        <v>2025</v>
      </c>
    </row>
    <row r="2995" spans="1:10">
      <c r="A2995" t="s">
        <v>383</v>
      </c>
      <c r="B2995" t="s">
        <v>849</v>
      </c>
      <c r="C2995" t="s">
        <v>87</v>
      </c>
      <c r="D2995">
        <v>2727</v>
      </c>
      <c r="E2995" s="130">
        <v>4</v>
      </c>
      <c r="F2995" s="166">
        <v>1.9</v>
      </c>
      <c r="G2995" s="162">
        <v>45748</v>
      </c>
      <c r="H2995" s="131">
        <f t="shared" si="138"/>
        <v>45748</v>
      </c>
      <c r="I2995" s="166">
        <f t="shared" si="139"/>
        <v>7.6</v>
      </c>
      <c r="J2995">
        <f t="shared" si="140"/>
        <v>2025</v>
      </c>
    </row>
    <row r="2996" spans="1:10">
      <c r="A2996" t="s">
        <v>383</v>
      </c>
      <c r="B2996" t="s">
        <v>823</v>
      </c>
      <c r="C2996" t="s">
        <v>87</v>
      </c>
      <c r="D2996">
        <v>6424</v>
      </c>
      <c r="E2996" s="130">
        <v>3</v>
      </c>
      <c r="F2996" s="166">
        <v>4.05</v>
      </c>
      <c r="G2996" s="162">
        <v>45748</v>
      </c>
      <c r="H2996" s="131">
        <f t="shared" si="138"/>
        <v>45748</v>
      </c>
      <c r="I2996" s="166">
        <f t="shared" si="139"/>
        <v>12.149999999999999</v>
      </c>
      <c r="J2996">
        <f t="shared" si="140"/>
        <v>2025</v>
      </c>
    </row>
    <row r="2997" spans="1:10">
      <c r="A2997" t="s">
        <v>383</v>
      </c>
      <c r="B2997" t="s">
        <v>837</v>
      </c>
      <c r="C2997" t="s">
        <v>87</v>
      </c>
      <c r="D2997">
        <v>6725</v>
      </c>
      <c r="E2997" s="130">
        <v>16</v>
      </c>
      <c r="F2997" s="166">
        <v>10</v>
      </c>
      <c r="G2997" s="162">
        <v>45748</v>
      </c>
      <c r="H2997" s="131">
        <f t="shared" si="138"/>
        <v>45748</v>
      </c>
      <c r="I2997" s="166">
        <f t="shared" si="139"/>
        <v>160</v>
      </c>
      <c r="J2997">
        <f t="shared" si="140"/>
        <v>2025</v>
      </c>
    </row>
    <row r="2998" spans="1:10">
      <c r="A2998" t="s">
        <v>383</v>
      </c>
      <c r="B2998" t="s">
        <v>846</v>
      </c>
      <c r="C2998" t="s">
        <v>87</v>
      </c>
      <c r="D2998">
        <v>6720</v>
      </c>
      <c r="E2998" s="130">
        <v>3</v>
      </c>
      <c r="F2998" s="166">
        <v>16.57</v>
      </c>
      <c r="G2998" s="162">
        <v>45748</v>
      </c>
      <c r="H2998" s="131">
        <f t="shared" si="138"/>
        <v>45748</v>
      </c>
      <c r="I2998" s="166">
        <f t="shared" si="139"/>
        <v>49.71</v>
      </c>
      <c r="J2998">
        <f t="shared" si="140"/>
        <v>2025</v>
      </c>
    </row>
    <row r="2999" spans="1:10">
      <c r="A2999" t="s">
        <v>350</v>
      </c>
      <c r="B2999" t="s">
        <v>1434</v>
      </c>
      <c r="C2999" t="s">
        <v>87</v>
      </c>
      <c r="D2999">
        <v>1903</v>
      </c>
      <c r="E2999" s="130">
        <v>4</v>
      </c>
      <c r="F2999" s="166">
        <v>23.03</v>
      </c>
      <c r="G2999" s="162">
        <v>45748</v>
      </c>
      <c r="H2999" s="131">
        <f t="shared" si="138"/>
        <v>45748</v>
      </c>
      <c r="I2999" s="166">
        <f t="shared" si="139"/>
        <v>92.12</v>
      </c>
      <c r="J2999">
        <f t="shared" si="140"/>
        <v>2025</v>
      </c>
    </row>
    <row r="3000" spans="1:10">
      <c r="A3000" t="s">
        <v>350</v>
      </c>
      <c r="B3000" t="s">
        <v>1489</v>
      </c>
      <c r="C3000" t="s">
        <v>87</v>
      </c>
      <c r="D3000">
        <v>1958</v>
      </c>
      <c r="E3000" s="130">
        <v>1</v>
      </c>
      <c r="F3000" s="166">
        <v>16.2</v>
      </c>
      <c r="G3000" s="162">
        <v>45748</v>
      </c>
      <c r="H3000" s="131">
        <f t="shared" si="138"/>
        <v>45748</v>
      </c>
      <c r="I3000" s="166">
        <f t="shared" si="139"/>
        <v>16.2</v>
      </c>
      <c r="J3000">
        <f t="shared" si="140"/>
        <v>2025</v>
      </c>
    </row>
    <row r="3001" spans="1:10">
      <c r="A3001" t="s">
        <v>350</v>
      </c>
      <c r="B3001" t="s">
        <v>1492</v>
      </c>
      <c r="C3001" t="s">
        <v>87</v>
      </c>
      <c r="D3001">
        <v>1961</v>
      </c>
      <c r="E3001" s="130">
        <v>1</v>
      </c>
      <c r="F3001" s="166">
        <v>16.2</v>
      </c>
      <c r="G3001" s="162">
        <v>45748</v>
      </c>
      <c r="H3001" s="131">
        <f t="shared" si="138"/>
        <v>45748</v>
      </c>
      <c r="I3001" s="166">
        <f t="shared" si="139"/>
        <v>16.2</v>
      </c>
      <c r="J3001">
        <f t="shared" si="140"/>
        <v>2025</v>
      </c>
    </row>
    <row r="3002" spans="1:10">
      <c r="A3002" t="s">
        <v>350</v>
      </c>
      <c r="B3002" t="s">
        <v>1491</v>
      </c>
      <c r="C3002" t="s">
        <v>87</v>
      </c>
      <c r="D3002">
        <v>1960</v>
      </c>
      <c r="E3002" s="130">
        <v>2</v>
      </c>
      <c r="F3002" s="166">
        <v>16.2</v>
      </c>
      <c r="G3002" s="162">
        <v>45748</v>
      </c>
      <c r="H3002" s="131">
        <f t="shared" si="138"/>
        <v>45748</v>
      </c>
      <c r="I3002" s="166">
        <f t="shared" si="139"/>
        <v>32.4</v>
      </c>
      <c r="J3002">
        <f t="shared" si="140"/>
        <v>2025</v>
      </c>
    </row>
    <row r="3003" spans="1:10">
      <c r="A3003" t="s">
        <v>350</v>
      </c>
      <c r="B3003" t="s">
        <v>1490</v>
      </c>
      <c r="C3003" t="s">
        <v>87</v>
      </c>
      <c r="D3003">
        <v>1959</v>
      </c>
      <c r="E3003" s="130">
        <v>2</v>
      </c>
      <c r="F3003" s="166">
        <v>16.2</v>
      </c>
      <c r="G3003" s="162">
        <v>45748</v>
      </c>
      <c r="H3003" s="131">
        <f t="shared" si="138"/>
        <v>45748</v>
      </c>
      <c r="I3003" s="166">
        <f t="shared" si="139"/>
        <v>32.4</v>
      </c>
      <c r="J3003">
        <f t="shared" si="140"/>
        <v>2025</v>
      </c>
    </row>
    <row r="3004" spans="1:10">
      <c r="A3004" t="s">
        <v>350</v>
      </c>
      <c r="B3004" t="s">
        <v>1494</v>
      </c>
      <c r="C3004" t="s">
        <v>87</v>
      </c>
      <c r="D3004">
        <v>1963</v>
      </c>
      <c r="E3004" s="130">
        <v>2</v>
      </c>
      <c r="F3004" s="166">
        <v>88</v>
      </c>
      <c r="G3004" s="162">
        <v>45748</v>
      </c>
      <c r="H3004" s="131">
        <f t="shared" si="138"/>
        <v>45748</v>
      </c>
      <c r="I3004" s="166">
        <f t="shared" si="139"/>
        <v>176</v>
      </c>
      <c r="J3004">
        <f t="shared" si="140"/>
        <v>2025</v>
      </c>
    </row>
    <row r="3005" spans="1:10">
      <c r="A3005" t="s">
        <v>350</v>
      </c>
      <c r="B3005" t="s">
        <v>1503</v>
      </c>
      <c r="C3005" t="s">
        <v>87</v>
      </c>
      <c r="D3005">
        <v>1974</v>
      </c>
      <c r="E3005" s="130">
        <v>1</v>
      </c>
      <c r="F3005" s="166">
        <v>41.67</v>
      </c>
      <c r="G3005" s="162">
        <v>45748</v>
      </c>
      <c r="H3005" s="131">
        <f t="shared" si="138"/>
        <v>45748</v>
      </c>
      <c r="I3005" s="166">
        <f t="shared" si="139"/>
        <v>41.67</v>
      </c>
      <c r="J3005">
        <f t="shared" si="140"/>
        <v>2025</v>
      </c>
    </row>
    <row r="3006" spans="1:10">
      <c r="A3006" t="s">
        <v>350</v>
      </c>
      <c r="B3006" t="s">
        <v>353</v>
      </c>
      <c r="C3006" t="s">
        <v>87</v>
      </c>
      <c r="D3006">
        <v>1976</v>
      </c>
      <c r="E3006" s="130">
        <v>2</v>
      </c>
      <c r="F3006" s="166">
        <v>82.46</v>
      </c>
      <c r="G3006" s="162">
        <v>45748</v>
      </c>
      <c r="H3006" s="131">
        <f t="shared" si="138"/>
        <v>45748</v>
      </c>
      <c r="I3006" s="166">
        <f t="shared" si="139"/>
        <v>164.92</v>
      </c>
      <c r="J3006">
        <f t="shared" si="140"/>
        <v>2025</v>
      </c>
    </row>
    <row r="3007" spans="1:10">
      <c r="A3007" t="s">
        <v>350</v>
      </c>
      <c r="B3007" t="s">
        <v>352</v>
      </c>
      <c r="C3007" t="s">
        <v>87</v>
      </c>
      <c r="D3007">
        <v>1975</v>
      </c>
      <c r="E3007" s="130">
        <v>1</v>
      </c>
      <c r="F3007" s="166">
        <v>79.61</v>
      </c>
      <c r="G3007" s="162">
        <v>45748</v>
      </c>
      <c r="H3007" s="131">
        <f t="shared" si="138"/>
        <v>45748</v>
      </c>
      <c r="I3007" s="166">
        <f t="shared" si="139"/>
        <v>79.61</v>
      </c>
      <c r="J3007">
        <f t="shared" si="140"/>
        <v>2025</v>
      </c>
    </row>
    <row r="3008" spans="1:10">
      <c r="A3008" t="s">
        <v>350</v>
      </c>
      <c r="B3008" t="s">
        <v>1512</v>
      </c>
      <c r="C3008" t="s">
        <v>87</v>
      </c>
      <c r="D3008">
        <v>1987</v>
      </c>
      <c r="E3008" s="130">
        <v>5</v>
      </c>
      <c r="F3008" s="166">
        <v>47.25</v>
      </c>
      <c r="G3008" s="162">
        <v>45748</v>
      </c>
      <c r="H3008" s="131">
        <f t="shared" si="138"/>
        <v>45748</v>
      </c>
      <c r="I3008" s="166">
        <f t="shared" si="139"/>
        <v>236.25</v>
      </c>
      <c r="J3008">
        <f t="shared" si="140"/>
        <v>2025</v>
      </c>
    </row>
    <row r="3009" spans="1:10">
      <c r="A3009" t="s">
        <v>350</v>
      </c>
      <c r="B3009" t="s">
        <v>1513</v>
      </c>
      <c r="C3009" t="s">
        <v>87</v>
      </c>
      <c r="D3009">
        <v>1988</v>
      </c>
      <c r="E3009" s="130">
        <v>1</v>
      </c>
      <c r="F3009" s="166">
        <v>31.99</v>
      </c>
      <c r="G3009" s="162">
        <v>45748</v>
      </c>
      <c r="H3009" s="131">
        <f t="shared" si="138"/>
        <v>45748</v>
      </c>
      <c r="I3009" s="166">
        <f t="shared" si="139"/>
        <v>31.99</v>
      </c>
      <c r="J3009">
        <f t="shared" si="140"/>
        <v>2025</v>
      </c>
    </row>
    <row r="3010" spans="1:10">
      <c r="A3010" t="s">
        <v>350</v>
      </c>
      <c r="B3010" t="s">
        <v>355</v>
      </c>
      <c r="C3010" t="s">
        <v>87</v>
      </c>
      <c r="D3010">
        <v>1989</v>
      </c>
      <c r="E3010" s="130">
        <v>1</v>
      </c>
      <c r="F3010" s="166">
        <v>51.25</v>
      </c>
      <c r="G3010" s="162">
        <v>45748</v>
      </c>
      <c r="H3010" s="131">
        <f t="shared" ref="H3010:H3073" si="141">DATE(YEAR(G3010),MONTH(G3010),1)</f>
        <v>45748</v>
      </c>
      <c r="I3010" s="166">
        <f t="shared" ref="I3010:I3073" si="142">E3010*F3010</f>
        <v>51.25</v>
      </c>
      <c r="J3010">
        <f t="shared" ref="J3010:J3073" si="143">YEAR(G3010)</f>
        <v>2025</v>
      </c>
    </row>
    <row r="3011" spans="1:10">
      <c r="A3011" t="s">
        <v>350</v>
      </c>
      <c r="B3011" t="s">
        <v>1514</v>
      </c>
      <c r="C3011" t="s">
        <v>87</v>
      </c>
      <c r="D3011">
        <v>1990</v>
      </c>
      <c r="E3011" s="130">
        <v>1</v>
      </c>
      <c r="F3011" s="166">
        <v>71.3</v>
      </c>
      <c r="G3011" s="162">
        <v>45748</v>
      </c>
      <c r="H3011" s="131">
        <f t="shared" si="141"/>
        <v>45748</v>
      </c>
      <c r="I3011" s="166">
        <f t="shared" si="142"/>
        <v>71.3</v>
      </c>
      <c r="J3011">
        <f t="shared" si="143"/>
        <v>2025</v>
      </c>
    </row>
    <row r="3012" spans="1:10">
      <c r="A3012" t="s">
        <v>350</v>
      </c>
      <c r="B3012" t="s">
        <v>1515</v>
      </c>
      <c r="C3012" t="s">
        <v>87</v>
      </c>
      <c r="D3012">
        <v>1991</v>
      </c>
      <c r="E3012" s="130">
        <v>1</v>
      </c>
      <c r="F3012" s="166">
        <v>83.03</v>
      </c>
      <c r="G3012" s="162">
        <v>45748</v>
      </c>
      <c r="H3012" s="131">
        <f t="shared" si="141"/>
        <v>45748</v>
      </c>
      <c r="I3012" s="166">
        <f t="shared" si="142"/>
        <v>83.03</v>
      </c>
      <c r="J3012">
        <f t="shared" si="143"/>
        <v>2025</v>
      </c>
    </row>
    <row r="3013" spans="1:10">
      <c r="A3013" t="s">
        <v>350</v>
      </c>
      <c r="B3013" t="s">
        <v>1516</v>
      </c>
      <c r="C3013" t="s">
        <v>87</v>
      </c>
      <c r="D3013">
        <v>1992</v>
      </c>
      <c r="E3013" s="130">
        <v>5</v>
      </c>
      <c r="F3013" s="166">
        <v>46.71</v>
      </c>
      <c r="G3013" s="162">
        <v>45748</v>
      </c>
      <c r="H3013" s="131">
        <f t="shared" si="141"/>
        <v>45748</v>
      </c>
      <c r="I3013" s="166">
        <f t="shared" si="142"/>
        <v>233.55</v>
      </c>
      <c r="J3013">
        <f t="shared" si="143"/>
        <v>2025</v>
      </c>
    </row>
    <row r="3014" spans="1:10">
      <c r="A3014" t="s">
        <v>350</v>
      </c>
      <c r="B3014" t="s">
        <v>1518</v>
      </c>
      <c r="C3014" t="s">
        <v>87</v>
      </c>
      <c r="D3014">
        <v>1993</v>
      </c>
      <c r="E3014" s="130">
        <v>1</v>
      </c>
      <c r="F3014" s="166">
        <v>57.96</v>
      </c>
      <c r="G3014" s="162">
        <v>45748</v>
      </c>
      <c r="H3014" s="131">
        <f t="shared" si="141"/>
        <v>45748</v>
      </c>
      <c r="I3014" s="166">
        <f t="shared" si="142"/>
        <v>57.96</v>
      </c>
      <c r="J3014">
        <f t="shared" si="143"/>
        <v>2025</v>
      </c>
    </row>
    <row r="3015" spans="1:10">
      <c r="A3015" t="s">
        <v>350</v>
      </c>
      <c r="B3015" t="s">
        <v>1517</v>
      </c>
      <c r="C3015" t="s">
        <v>87</v>
      </c>
      <c r="D3015">
        <v>6724</v>
      </c>
      <c r="E3015" s="130">
        <v>1</v>
      </c>
      <c r="F3015" s="166">
        <v>52.44</v>
      </c>
      <c r="G3015" s="162">
        <v>45748</v>
      </c>
      <c r="H3015" s="131">
        <f t="shared" si="141"/>
        <v>45748</v>
      </c>
      <c r="I3015" s="166">
        <f t="shared" si="142"/>
        <v>52.44</v>
      </c>
      <c r="J3015">
        <f t="shared" si="143"/>
        <v>2025</v>
      </c>
    </row>
    <row r="3016" spans="1:10">
      <c r="A3016" t="s">
        <v>350</v>
      </c>
      <c r="B3016" t="s">
        <v>1525</v>
      </c>
      <c r="C3016" t="s">
        <v>87</v>
      </c>
      <c r="D3016">
        <v>2000</v>
      </c>
      <c r="E3016" s="130">
        <v>3</v>
      </c>
      <c r="F3016" s="166">
        <v>24.32</v>
      </c>
      <c r="G3016" s="162">
        <v>45748</v>
      </c>
      <c r="H3016" s="131">
        <f t="shared" si="141"/>
        <v>45748</v>
      </c>
      <c r="I3016" s="166">
        <f t="shared" si="142"/>
        <v>72.960000000000008</v>
      </c>
      <c r="J3016">
        <f t="shared" si="143"/>
        <v>2025</v>
      </c>
    </row>
    <row r="3017" spans="1:10">
      <c r="A3017" t="s">
        <v>350</v>
      </c>
      <c r="B3017" t="s">
        <v>1545</v>
      </c>
      <c r="C3017" t="s">
        <v>87</v>
      </c>
      <c r="D3017">
        <v>2020</v>
      </c>
      <c r="E3017" s="130">
        <v>1.6</v>
      </c>
      <c r="F3017" s="166">
        <v>12.5</v>
      </c>
      <c r="G3017" s="162">
        <v>45748</v>
      </c>
      <c r="H3017" s="131">
        <f t="shared" si="141"/>
        <v>45748</v>
      </c>
      <c r="I3017" s="166">
        <f t="shared" si="142"/>
        <v>20</v>
      </c>
      <c r="J3017">
        <f t="shared" si="143"/>
        <v>2025</v>
      </c>
    </row>
    <row r="3018" spans="1:10">
      <c r="A3018" t="s">
        <v>350</v>
      </c>
      <c r="B3018" t="s">
        <v>1390</v>
      </c>
      <c r="C3018" t="s">
        <v>87</v>
      </c>
      <c r="D3018">
        <v>2037</v>
      </c>
      <c r="E3018" s="130">
        <v>1</v>
      </c>
      <c r="F3018" s="166">
        <v>48.61</v>
      </c>
      <c r="G3018" s="162">
        <v>45748</v>
      </c>
      <c r="H3018" s="131">
        <f t="shared" si="141"/>
        <v>45748</v>
      </c>
      <c r="I3018" s="166">
        <f t="shared" si="142"/>
        <v>48.61</v>
      </c>
      <c r="J3018">
        <f t="shared" si="143"/>
        <v>2025</v>
      </c>
    </row>
    <row r="3019" spans="1:10">
      <c r="A3019" t="s">
        <v>350</v>
      </c>
      <c r="B3019" t="s">
        <v>1527</v>
      </c>
      <c r="C3019" t="s">
        <v>87</v>
      </c>
      <c r="D3019">
        <v>2002</v>
      </c>
      <c r="E3019" s="130">
        <v>1</v>
      </c>
      <c r="F3019" s="166">
        <v>8.85</v>
      </c>
      <c r="G3019" s="162">
        <v>45748</v>
      </c>
      <c r="H3019" s="131">
        <f t="shared" si="141"/>
        <v>45748</v>
      </c>
      <c r="I3019" s="166">
        <f t="shared" si="142"/>
        <v>8.85</v>
      </c>
      <c r="J3019">
        <f t="shared" si="143"/>
        <v>2025</v>
      </c>
    </row>
    <row r="3020" spans="1:10">
      <c r="A3020" t="s">
        <v>383</v>
      </c>
      <c r="B3020" t="s">
        <v>821</v>
      </c>
      <c r="C3020" t="s">
        <v>87</v>
      </c>
      <c r="D3020">
        <v>6581</v>
      </c>
      <c r="E3020" s="130">
        <v>1</v>
      </c>
      <c r="F3020" s="166">
        <v>14.9</v>
      </c>
      <c r="G3020" s="162">
        <v>45748</v>
      </c>
      <c r="H3020" s="131">
        <f t="shared" si="141"/>
        <v>45748</v>
      </c>
      <c r="I3020" s="166">
        <f t="shared" si="142"/>
        <v>14.9</v>
      </c>
      <c r="J3020">
        <f t="shared" si="143"/>
        <v>2025</v>
      </c>
    </row>
    <row r="3021" spans="1:10">
      <c r="A3021" t="s">
        <v>383</v>
      </c>
      <c r="B3021" t="s">
        <v>830</v>
      </c>
      <c r="C3021" t="s">
        <v>87</v>
      </c>
      <c r="D3021">
        <v>6578</v>
      </c>
      <c r="E3021" s="130">
        <v>2</v>
      </c>
      <c r="F3021" s="166">
        <v>6.95</v>
      </c>
      <c r="G3021" s="162">
        <v>45748</v>
      </c>
      <c r="H3021" s="131">
        <f t="shared" si="141"/>
        <v>45748</v>
      </c>
      <c r="I3021" s="166">
        <f t="shared" si="142"/>
        <v>13.9</v>
      </c>
      <c r="J3021">
        <f t="shared" si="143"/>
        <v>2025</v>
      </c>
    </row>
    <row r="3022" spans="1:10">
      <c r="A3022" t="s">
        <v>383</v>
      </c>
      <c r="B3022" t="s">
        <v>822</v>
      </c>
      <c r="C3022" t="s">
        <v>87</v>
      </c>
      <c r="D3022">
        <v>6580</v>
      </c>
      <c r="E3022" s="130">
        <v>2</v>
      </c>
      <c r="F3022" s="166">
        <v>12.85</v>
      </c>
      <c r="G3022" s="162">
        <v>45748</v>
      </c>
      <c r="H3022" s="131">
        <f t="shared" si="141"/>
        <v>45748</v>
      </c>
      <c r="I3022" s="166">
        <f t="shared" si="142"/>
        <v>25.7</v>
      </c>
      <c r="J3022">
        <f t="shared" si="143"/>
        <v>2025</v>
      </c>
    </row>
    <row r="3023" spans="1:10">
      <c r="A3023" t="s">
        <v>350</v>
      </c>
      <c r="B3023" t="s">
        <v>1455</v>
      </c>
      <c r="C3023" t="s">
        <v>87</v>
      </c>
      <c r="D3023">
        <v>1924</v>
      </c>
      <c r="E3023" s="130">
        <v>4</v>
      </c>
      <c r="F3023" s="166">
        <v>105.57</v>
      </c>
      <c r="G3023" s="162">
        <v>45748</v>
      </c>
      <c r="H3023" s="131">
        <f t="shared" si="141"/>
        <v>45748</v>
      </c>
      <c r="I3023" s="166">
        <f t="shared" si="142"/>
        <v>422.28</v>
      </c>
      <c r="J3023">
        <f t="shared" si="143"/>
        <v>2025</v>
      </c>
    </row>
    <row r="3024" spans="1:10">
      <c r="A3024" t="s">
        <v>382</v>
      </c>
      <c r="B3024" t="s">
        <v>1335</v>
      </c>
      <c r="C3024" t="s">
        <v>87</v>
      </c>
      <c r="D3024">
        <v>6726</v>
      </c>
      <c r="E3024" s="130">
        <v>3.07</v>
      </c>
      <c r="F3024" s="166">
        <v>10.5</v>
      </c>
      <c r="G3024" s="162">
        <v>45748</v>
      </c>
      <c r="H3024" s="131">
        <f t="shared" si="141"/>
        <v>45748</v>
      </c>
      <c r="I3024" s="166">
        <f t="shared" si="142"/>
        <v>32.234999999999999</v>
      </c>
      <c r="J3024">
        <f t="shared" si="143"/>
        <v>2025</v>
      </c>
    </row>
    <row r="3025" spans="1:10">
      <c r="A3025" t="s">
        <v>70</v>
      </c>
      <c r="B3025" t="s">
        <v>863</v>
      </c>
      <c r="C3025" t="s">
        <v>87</v>
      </c>
      <c r="D3025">
        <v>6663</v>
      </c>
      <c r="E3025" s="130">
        <v>10</v>
      </c>
      <c r="F3025" s="166">
        <v>29.25</v>
      </c>
      <c r="G3025" s="162">
        <v>45748</v>
      </c>
      <c r="H3025" s="131">
        <f t="shared" si="141"/>
        <v>45748</v>
      </c>
      <c r="I3025" s="166">
        <f t="shared" si="142"/>
        <v>292.5</v>
      </c>
      <c r="J3025">
        <f t="shared" si="143"/>
        <v>2025</v>
      </c>
    </row>
    <row r="3026" spans="1:10">
      <c r="A3026" t="s">
        <v>70</v>
      </c>
      <c r="B3026" t="s">
        <v>865</v>
      </c>
      <c r="C3026" t="s">
        <v>87</v>
      </c>
      <c r="D3026">
        <v>6666</v>
      </c>
      <c r="E3026" s="130">
        <v>7</v>
      </c>
      <c r="F3026" s="166">
        <v>32.5</v>
      </c>
      <c r="G3026" s="162">
        <v>45748</v>
      </c>
      <c r="H3026" s="131">
        <f t="shared" si="141"/>
        <v>45748</v>
      </c>
      <c r="I3026" s="166">
        <f t="shared" si="142"/>
        <v>227.5</v>
      </c>
      <c r="J3026">
        <f t="shared" si="143"/>
        <v>2025</v>
      </c>
    </row>
    <row r="3027" spans="1:10">
      <c r="A3027" t="s">
        <v>70</v>
      </c>
      <c r="B3027" t="s">
        <v>866</v>
      </c>
      <c r="C3027" t="s">
        <v>87</v>
      </c>
      <c r="D3027">
        <v>1530</v>
      </c>
      <c r="E3027" s="130">
        <v>6</v>
      </c>
      <c r="F3027" s="166">
        <v>2.72</v>
      </c>
      <c r="G3027" s="162">
        <v>45748</v>
      </c>
      <c r="H3027" s="131">
        <f t="shared" si="141"/>
        <v>45748</v>
      </c>
      <c r="I3027" s="166">
        <f t="shared" si="142"/>
        <v>16.32</v>
      </c>
      <c r="J3027">
        <f t="shared" si="143"/>
        <v>2025</v>
      </c>
    </row>
    <row r="3028" spans="1:10">
      <c r="A3028" t="s">
        <v>401</v>
      </c>
      <c r="B3028" t="s">
        <v>1403</v>
      </c>
      <c r="C3028" t="s">
        <v>87</v>
      </c>
      <c r="D3028">
        <v>1873</v>
      </c>
      <c r="E3028" s="130">
        <v>4</v>
      </c>
      <c r="F3028" s="166">
        <v>90.01</v>
      </c>
      <c r="G3028" s="162">
        <v>45748</v>
      </c>
      <c r="H3028" s="131">
        <f t="shared" si="141"/>
        <v>45748</v>
      </c>
      <c r="I3028" s="166">
        <f t="shared" si="142"/>
        <v>360.04</v>
      </c>
      <c r="J3028">
        <f t="shared" si="143"/>
        <v>2025</v>
      </c>
    </row>
    <row r="3029" spans="1:10">
      <c r="A3029" t="s">
        <v>113</v>
      </c>
      <c r="B3029" t="s">
        <v>1312</v>
      </c>
      <c r="C3029" t="s">
        <v>87</v>
      </c>
      <c r="D3029">
        <v>6425</v>
      </c>
      <c r="E3029" s="130">
        <v>2</v>
      </c>
      <c r="F3029" s="166">
        <v>18.899999999999999</v>
      </c>
      <c r="G3029" s="162">
        <v>45748</v>
      </c>
      <c r="H3029" s="131">
        <f t="shared" si="141"/>
        <v>45748</v>
      </c>
      <c r="I3029" s="166">
        <f t="shared" si="142"/>
        <v>37.799999999999997</v>
      </c>
      <c r="J3029">
        <f t="shared" si="143"/>
        <v>2025</v>
      </c>
    </row>
    <row r="3030" spans="1:10">
      <c r="A3030" t="s">
        <v>113</v>
      </c>
      <c r="B3030" t="s">
        <v>1314</v>
      </c>
      <c r="C3030" t="s">
        <v>87</v>
      </c>
      <c r="D3030">
        <v>1792</v>
      </c>
      <c r="E3030" s="130">
        <v>2</v>
      </c>
      <c r="F3030" s="166">
        <v>1.75</v>
      </c>
      <c r="G3030" s="162">
        <v>45748</v>
      </c>
      <c r="H3030" s="131">
        <f t="shared" si="141"/>
        <v>45748</v>
      </c>
      <c r="I3030" s="166">
        <f t="shared" si="142"/>
        <v>3.5</v>
      </c>
      <c r="J3030">
        <f t="shared" si="143"/>
        <v>2025</v>
      </c>
    </row>
    <row r="3031" spans="1:10">
      <c r="A3031" t="s">
        <v>113</v>
      </c>
      <c r="B3031" t="s">
        <v>326</v>
      </c>
      <c r="C3031" t="s">
        <v>87</v>
      </c>
      <c r="D3031">
        <v>2141</v>
      </c>
      <c r="E3031" s="130">
        <v>1</v>
      </c>
      <c r="F3031" s="166">
        <v>9.5</v>
      </c>
      <c r="G3031" s="162">
        <v>45748</v>
      </c>
      <c r="H3031" s="131">
        <f t="shared" si="141"/>
        <v>45748</v>
      </c>
      <c r="I3031" s="166">
        <f t="shared" si="142"/>
        <v>9.5</v>
      </c>
      <c r="J3031">
        <f t="shared" si="143"/>
        <v>2025</v>
      </c>
    </row>
    <row r="3032" spans="1:10">
      <c r="A3032" t="s">
        <v>350</v>
      </c>
      <c r="B3032" t="s">
        <v>1467</v>
      </c>
      <c r="C3032" t="s">
        <v>87</v>
      </c>
      <c r="D3032">
        <v>1937</v>
      </c>
      <c r="E3032" s="130">
        <v>1</v>
      </c>
      <c r="F3032" s="166">
        <v>30.05</v>
      </c>
      <c r="G3032" s="162">
        <v>45748</v>
      </c>
      <c r="H3032" s="131">
        <f t="shared" si="141"/>
        <v>45748</v>
      </c>
      <c r="I3032" s="166">
        <f t="shared" si="142"/>
        <v>30.05</v>
      </c>
      <c r="J3032">
        <f t="shared" si="143"/>
        <v>2025</v>
      </c>
    </row>
    <row r="3033" spans="1:10">
      <c r="A3033" t="s">
        <v>70</v>
      </c>
      <c r="B3033" t="s">
        <v>861</v>
      </c>
      <c r="C3033" t="s">
        <v>87</v>
      </c>
      <c r="D3033">
        <v>6729</v>
      </c>
      <c r="E3033" s="130">
        <v>6</v>
      </c>
      <c r="F3033" s="166">
        <v>32.5</v>
      </c>
      <c r="G3033" s="162">
        <v>45748</v>
      </c>
      <c r="H3033" s="131">
        <f t="shared" si="141"/>
        <v>45748</v>
      </c>
      <c r="I3033" s="166">
        <f t="shared" si="142"/>
        <v>195</v>
      </c>
      <c r="J3033">
        <f t="shared" si="143"/>
        <v>2025</v>
      </c>
    </row>
    <row r="3034" spans="1:10">
      <c r="A3034" t="s">
        <v>114</v>
      </c>
      <c r="B3034" t="s">
        <v>1008</v>
      </c>
      <c r="C3034" t="s">
        <v>87</v>
      </c>
      <c r="D3034">
        <v>6731</v>
      </c>
      <c r="E3034" s="130">
        <v>7.5</v>
      </c>
      <c r="F3034" s="166">
        <v>22.5</v>
      </c>
      <c r="G3034" s="162">
        <v>45748</v>
      </c>
      <c r="H3034" s="131">
        <f t="shared" si="141"/>
        <v>45748</v>
      </c>
      <c r="I3034" s="166">
        <f t="shared" si="142"/>
        <v>168.75</v>
      </c>
      <c r="J3034">
        <f t="shared" si="143"/>
        <v>2025</v>
      </c>
    </row>
    <row r="3035" spans="1:10">
      <c r="A3035" t="s">
        <v>114</v>
      </c>
      <c r="B3035" t="s">
        <v>1010</v>
      </c>
      <c r="C3035" t="s">
        <v>87</v>
      </c>
      <c r="D3035">
        <v>6730</v>
      </c>
      <c r="E3035" s="130">
        <v>2</v>
      </c>
      <c r="F3035" s="166">
        <v>9.6999999999999993</v>
      </c>
      <c r="G3035" s="162">
        <v>45748</v>
      </c>
      <c r="H3035" s="131">
        <f t="shared" si="141"/>
        <v>45748</v>
      </c>
      <c r="I3035" s="166">
        <f t="shared" si="142"/>
        <v>19.399999999999999</v>
      </c>
      <c r="J3035">
        <f t="shared" si="143"/>
        <v>2025</v>
      </c>
    </row>
    <row r="3036" spans="1:10">
      <c r="A3036" t="s">
        <v>70</v>
      </c>
      <c r="B3036" t="s">
        <v>870</v>
      </c>
      <c r="C3036" t="s">
        <v>87</v>
      </c>
      <c r="D3036">
        <v>6728</v>
      </c>
      <c r="E3036" s="130">
        <v>7</v>
      </c>
      <c r="F3036" s="166">
        <v>24</v>
      </c>
      <c r="G3036" s="162">
        <v>45748</v>
      </c>
      <c r="H3036" s="131">
        <f t="shared" si="141"/>
        <v>45748</v>
      </c>
      <c r="I3036" s="166">
        <f t="shared" si="142"/>
        <v>168</v>
      </c>
      <c r="J3036">
        <f t="shared" si="143"/>
        <v>2025</v>
      </c>
    </row>
    <row r="3037" spans="1:10">
      <c r="A3037" t="s">
        <v>70</v>
      </c>
      <c r="B3037" t="s">
        <v>1626</v>
      </c>
      <c r="C3037" t="s">
        <v>87</v>
      </c>
      <c r="D3037">
        <v>6727</v>
      </c>
      <c r="E3037" s="130">
        <v>4</v>
      </c>
      <c r="F3037" s="166">
        <v>24</v>
      </c>
      <c r="G3037" s="162">
        <v>45748</v>
      </c>
      <c r="H3037" s="131">
        <f t="shared" si="141"/>
        <v>45748</v>
      </c>
      <c r="I3037" s="166">
        <f t="shared" si="142"/>
        <v>96</v>
      </c>
      <c r="J3037">
        <f t="shared" si="143"/>
        <v>2025</v>
      </c>
    </row>
    <row r="3038" spans="1:10">
      <c r="A3038" t="s">
        <v>116</v>
      </c>
      <c r="B3038" t="s">
        <v>778</v>
      </c>
      <c r="C3038" t="s">
        <v>87</v>
      </c>
      <c r="D3038">
        <v>6083</v>
      </c>
      <c r="E3038" s="130">
        <v>15</v>
      </c>
      <c r="F3038" s="166">
        <v>18.899999999999999</v>
      </c>
      <c r="G3038" s="162">
        <v>45748</v>
      </c>
      <c r="H3038" s="131">
        <f t="shared" si="141"/>
        <v>45748</v>
      </c>
      <c r="I3038" s="166">
        <f t="shared" si="142"/>
        <v>283.5</v>
      </c>
      <c r="J3038">
        <f t="shared" si="143"/>
        <v>2025</v>
      </c>
    </row>
    <row r="3039" spans="1:10">
      <c r="A3039" t="s">
        <v>396</v>
      </c>
      <c r="B3039" t="s">
        <v>1372</v>
      </c>
      <c r="C3039" t="s">
        <v>87</v>
      </c>
      <c r="D3039">
        <v>1835</v>
      </c>
      <c r="E3039" s="130">
        <v>1</v>
      </c>
      <c r="F3039" s="166">
        <v>27</v>
      </c>
      <c r="G3039" s="162">
        <v>45748</v>
      </c>
      <c r="H3039" s="131">
        <f t="shared" si="141"/>
        <v>45748</v>
      </c>
      <c r="I3039" s="166">
        <f t="shared" si="142"/>
        <v>27</v>
      </c>
      <c r="J3039">
        <f t="shared" si="143"/>
        <v>2025</v>
      </c>
    </row>
    <row r="3040" spans="1:10">
      <c r="A3040" t="s">
        <v>396</v>
      </c>
      <c r="B3040" t="s">
        <v>1370</v>
      </c>
      <c r="C3040" t="s">
        <v>87</v>
      </c>
      <c r="D3040">
        <v>1833</v>
      </c>
      <c r="E3040" s="130">
        <v>1</v>
      </c>
      <c r="F3040" s="166">
        <v>27</v>
      </c>
      <c r="G3040" s="162">
        <v>45748</v>
      </c>
      <c r="H3040" s="131">
        <f t="shared" si="141"/>
        <v>45748</v>
      </c>
      <c r="I3040" s="166">
        <f t="shared" si="142"/>
        <v>27</v>
      </c>
      <c r="J3040">
        <f t="shared" si="143"/>
        <v>2025</v>
      </c>
    </row>
    <row r="3041" spans="1:10">
      <c r="A3041" t="s">
        <v>396</v>
      </c>
      <c r="B3041" t="s">
        <v>1371</v>
      </c>
      <c r="C3041" t="s">
        <v>87</v>
      </c>
      <c r="D3041">
        <v>1834</v>
      </c>
      <c r="E3041" s="130">
        <v>1</v>
      </c>
      <c r="F3041" s="166">
        <v>27</v>
      </c>
      <c r="G3041" s="162">
        <v>45748</v>
      </c>
      <c r="H3041" s="131">
        <f t="shared" si="141"/>
        <v>45748</v>
      </c>
      <c r="I3041" s="166">
        <f t="shared" si="142"/>
        <v>27</v>
      </c>
      <c r="J3041">
        <f t="shared" si="143"/>
        <v>2025</v>
      </c>
    </row>
    <row r="3042" spans="1:10">
      <c r="A3042" t="s">
        <v>396</v>
      </c>
      <c r="B3042" t="s">
        <v>1391</v>
      </c>
      <c r="C3042" t="s">
        <v>87</v>
      </c>
      <c r="D3042">
        <v>1854</v>
      </c>
      <c r="E3042" s="130">
        <v>48</v>
      </c>
      <c r="F3042" s="166">
        <v>29.04</v>
      </c>
      <c r="G3042" s="162">
        <v>45748</v>
      </c>
      <c r="H3042" s="131">
        <f t="shared" si="141"/>
        <v>45748</v>
      </c>
      <c r="I3042" s="166">
        <f t="shared" si="142"/>
        <v>1393.92</v>
      </c>
      <c r="J3042">
        <f t="shared" si="143"/>
        <v>2025</v>
      </c>
    </row>
    <row r="3043" spans="1:10">
      <c r="A3043" t="s">
        <v>396</v>
      </c>
      <c r="B3043" t="s">
        <v>1655</v>
      </c>
      <c r="C3043" t="s">
        <v>87</v>
      </c>
      <c r="D3043">
        <v>6623</v>
      </c>
      <c r="E3043" s="130">
        <v>36</v>
      </c>
      <c r="F3043" s="166">
        <v>2.85</v>
      </c>
      <c r="G3043" s="162">
        <v>45748</v>
      </c>
      <c r="H3043" s="131">
        <f t="shared" si="141"/>
        <v>45748</v>
      </c>
      <c r="I3043" s="166">
        <f t="shared" si="142"/>
        <v>102.60000000000001</v>
      </c>
      <c r="J3043">
        <f t="shared" si="143"/>
        <v>2025</v>
      </c>
    </row>
    <row r="3044" spans="1:10">
      <c r="A3044" t="s">
        <v>396</v>
      </c>
      <c r="B3044" t="s">
        <v>1382</v>
      </c>
      <c r="C3044" t="s">
        <v>87</v>
      </c>
      <c r="D3044">
        <v>1845</v>
      </c>
      <c r="E3044" s="130">
        <v>2</v>
      </c>
      <c r="F3044" s="166">
        <v>17.420000000000002</v>
      </c>
      <c r="G3044" s="162">
        <v>45748</v>
      </c>
      <c r="H3044" s="131">
        <f t="shared" si="141"/>
        <v>45748</v>
      </c>
      <c r="I3044" s="166">
        <f t="shared" si="142"/>
        <v>34.840000000000003</v>
      </c>
      <c r="J3044">
        <f t="shared" si="143"/>
        <v>2025</v>
      </c>
    </row>
    <row r="3045" spans="1:10">
      <c r="A3045" t="s">
        <v>396</v>
      </c>
      <c r="B3045" t="s">
        <v>1379</v>
      </c>
      <c r="C3045" t="s">
        <v>87</v>
      </c>
      <c r="D3045">
        <v>1842</v>
      </c>
      <c r="E3045" s="130">
        <v>2</v>
      </c>
      <c r="F3045" s="166">
        <v>29.04</v>
      </c>
      <c r="G3045" s="162">
        <v>45748</v>
      </c>
      <c r="H3045" s="131">
        <f t="shared" si="141"/>
        <v>45748</v>
      </c>
      <c r="I3045" s="166">
        <f t="shared" si="142"/>
        <v>58.08</v>
      </c>
      <c r="J3045">
        <f t="shared" si="143"/>
        <v>2025</v>
      </c>
    </row>
    <row r="3046" spans="1:10">
      <c r="A3046" t="s">
        <v>396</v>
      </c>
      <c r="B3046" t="s">
        <v>1388</v>
      </c>
      <c r="C3046" t="s">
        <v>87</v>
      </c>
      <c r="D3046">
        <v>1851</v>
      </c>
      <c r="E3046" s="130">
        <v>36</v>
      </c>
      <c r="F3046" s="166">
        <v>29.04</v>
      </c>
      <c r="G3046" s="162">
        <v>45748</v>
      </c>
      <c r="H3046" s="131">
        <f t="shared" si="141"/>
        <v>45748</v>
      </c>
      <c r="I3046" s="166">
        <f t="shared" si="142"/>
        <v>1045.44</v>
      </c>
      <c r="J3046">
        <f t="shared" si="143"/>
        <v>2025</v>
      </c>
    </row>
    <row r="3047" spans="1:10">
      <c r="A3047" t="s">
        <v>118</v>
      </c>
      <c r="B3047" t="s">
        <v>947</v>
      </c>
      <c r="C3047" t="s">
        <v>87</v>
      </c>
      <c r="D3047">
        <v>6426</v>
      </c>
      <c r="E3047" s="130">
        <v>6</v>
      </c>
      <c r="F3047" s="166">
        <v>10.15</v>
      </c>
      <c r="G3047" s="162">
        <v>45748</v>
      </c>
      <c r="H3047" s="131">
        <f t="shared" si="141"/>
        <v>45748</v>
      </c>
      <c r="I3047" s="166">
        <f t="shared" si="142"/>
        <v>60.900000000000006</v>
      </c>
      <c r="J3047">
        <f t="shared" si="143"/>
        <v>2025</v>
      </c>
    </row>
    <row r="3048" spans="1:10">
      <c r="A3048" t="s">
        <v>118</v>
      </c>
      <c r="B3048" t="s">
        <v>953</v>
      </c>
      <c r="C3048" t="s">
        <v>87</v>
      </c>
      <c r="D3048">
        <v>6526</v>
      </c>
      <c r="E3048" s="130">
        <v>5</v>
      </c>
      <c r="F3048" s="166">
        <v>5.22</v>
      </c>
      <c r="G3048" s="162">
        <v>45748</v>
      </c>
      <c r="H3048" s="131">
        <f t="shared" si="141"/>
        <v>45748</v>
      </c>
      <c r="I3048" s="166">
        <f t="shared" si="142"/>
        <v>26.099999999999998</v>
      </c>
      <c r="J3048">
        <f t="shared" si="143"/>
        <v>2025</v>
      </c>
    </row>
    <row r="3049" spans="1:10">
      <c r="A3049" t="s">
        <v>113</v>
      </c>
      <c r="B3049" t="s">
        <v>1319</v>
      </c>
      <c r="C3049" t="s">
        <v>87</v>
      </c>
      <c r="D3049">
        <v>6546</v>
      </c>
      <c r="E3049" s="130">
        <v>2</v>
      </c>
      <c r="F3049" s="166">
        <v>0.69</v>
      </c>
      <c r="G3049" s="162">
        <v>45748</v>
      </c>
      <c r="H3049" s="131">
        <f t="shared" si="141"/>
        <v>45748</v>
      </c>
      <c r="I3049" s="166">
        <f t="shared" si="142"/>
        <v>1.38</v>
      </c>
      <c r="J3049">
        <f t="shared" si="143"/>
        <v>2025</v>
      </c>
    </row>
    <row r="3050" spans="1:10">
      <c r="A3050" t="s">
        <v>119</v>
      </c>
      <c r="B3050" t="s">
        <v>608</v>
      </c>
      <c r="C3050" t="s">
        <v>87</v>
      </c>
      <c r="D3050">
        <v>6620</v>
      </c>
      <c r="E3050" s="130">
        <v>4</v>
      </c>
      <c r="F3050" s="166">
        <v>8.5500000000000007</v>
      </c>
      <c r="G3050" s="162">
        <v>45748</v>
      </c>
      <c r="H3050" s="131">
        <f t="shared" si="141"/>
        <v>45748</v>
      </c>
      <c r="I3050" s="166">
        <f t="shared" si="142"/>
        <v>34.200000000000003</v>
      </c>
      <c r="J3050">
        <f t="shared" si="143"/>
        <v>2025</v>
      </c>
    </row>
    <row r="3051" spans="1:10">
      <c r="A3051" t="s">
        <v>119</v>
      </c>
      <c r="B3051" t="s">
        <v>155</v>
      </c>
      <c r="C3051" t="s">
        <v>87</v>
      </c>
      <c r="D3051">
        <v>1072</v>
      </c>
      <c r="E3051" s="130">
        <v>4</v>
      </c>
      <c r="F3051" s="166">
        <v>7.56</v>
      </c>
      <c r="G3051" s="162">
        <v>45748</v>
      </c>
      <c r="H3051" s="131">
        <f t="shared" si="141"/>
        <v>45748</v>
      </c>
      <c r="I3051" s="166">
        <f t="shared" si="142"/>
        <v>30.24</v>
      </c>
      <c r="J3051">
        <f t="shared" si="143"/>
        <v>2025</v>
      </c>
    </row>
    <row r="3052" spans="1:10">
      <c r="A3052" t="s">
        <v>119</v>
      </c>
      <c r="B3052" t="s">
        <v>156</v>
      </c>
      <c r="C3052" t="s">
        <v>87</v>
      </c>
      <c r="D3052">
        <v>1073</v>
      </c>
      <c r="E3052" s="130">
        <v>3</v>
      </c>
      <c r="F3052" s="166">
        <v>7.3</v>
      </c>
      <c r="G3052" s="162">
        <v>45748</v>
      </c>
      <c r="H3052" s="131">
        <f t="shared" si="141"/>
        <v>45748</v>
      </c>
      <c r="I3052" s="166">
        <f t="shared" si="142"/>
        <v>21.9</v>
      </c>
      <c r="J3052">
        <f t="shared" si="143"/>
        <v>2025</v>
      </c>
    </row>
    <row r="3053" spans="1:10">
      <c r="A3053" t="s">
        <v>119</v>
      </c>
      <c r="B3053" t="s">
        <v>641</v>
      </c>
      <c r="C3053" t="s">
        <v>87</v>
      </c>
      <c r="D3053">
        <v>1104</v>
      </c>
      <c r="E3053" s="130">
        <v>4</v>
      </c>
      <c r="F3053" s="166">
        <v>7.54</v>
      </c>
      <c r="G3053" s="162">
        <v>45748</v>
      </c>
      <c r="H3053" s="131">
        <f t="shared" si="141"/>
        <v>45748</v>
      </c>
      <c r="I3053" s="166">
        <f t="shared" si="142"/>
        <v>30.16</v>
      </c>
      <c r="J3053">
        <f t="shared" si="143"/>
        <v>2025</v>
      </c>
    </row>
    <row r="3054" spans="1:10">
      <c r="A3054" t="s">
        <v>119</v>
      </c>
      <c r="B3054" t="s">
        <v>562</v>
      </c>
      <c r="C3054" t="s">
        <v>87</v>
      </c>
      <c r="D3054">
        <v>1065</v>
      </c>
      <c r="E3054" s="130">
        <v>6</v>
      </c>
      <c r="F3054" s="166">
        <v>1.9</v>
      </c>
      <c r="G3054" s="162">
        <v>45748</v>
      </c>
      <c r="H3054" s="131">
        <f t="shared" si="141"/>
        <v>45748</v>
      </c>
      <c r="I3054" s="166">
        <f t="shared" si="142"/>
        <v>11.399999999999999</v>
      </c>
      <c r="J3054">
        <f t="shared" si="143"/>
        <v>2025</v>
      </c>
    </row>
    <row r="3055" spans="1:10">
      <c r="A3055" t="s">
        <v>119</v>
      </c>
      <c r="B3055" t="s">
        <v>506</v>
      </c>
      <c r="C3055" t="s">
        <v>87</v>
      </c>
      <c r="D3055">
        <v>2717</v>
      </c>
      <c r="E3055" s="130">
        <v>3</v>
      </c>
      <c r="F3055" s="166">
        <v>11.03</v>
      </c>
      <c r="G3055" s="162">
        <v>45748</v>
      </c>
      <c r="H3055" s="131">
        <f t="shared" si="141"/>
        <v>45748</v>
      </c>
      <c r="I3055" s="166">
        <f t="shared" si="142"/>
        <v>33.089999999999996</v>
      </c>
      <c r="J3055">
        <f t="shared" si="143"/>
        <v>2025</v>
      </c>
    </row>
    <row r="3056" spans="1:10">
      <c r="A3056" t="s">
        <v>119</v>
      </c>
      <c r="B3056" t="s">
        <v>546</v>
      </c>
      <c r="C3056" t="s">
        <v>87</v>
      </c>
      <c r="D3056">
        <v>6592</v>
      </c>
      <c r="E3056" s="130">
        <v>5</v>
      </c>
      <c r="F3056" s="166">
        <v>17.43</v>
      </c>
      <c r="G3056" s="162">
        <v>45748</v>
      </c>
      <c r="H3056" s="131">
        <f t="shared" si="141"/>
        <v>45748</v>
      </c>
      <c r="I3056" s="166">
        <f t="shared" si="142"/>
        <v>87.15</v>
      </c>
      <c r="J3056">
        <f t="shared" si="143"/>
        <v>2025</v>
      </c>
    </row>
    <row r="3057" spans="1:10">
      <c r="A3057" t="s">
        <v>119</v>
      </c>
      <c r="B3057" t="s">
        <v>545</v>
      </c>
      <c r="C3057" t="s">
        <v>87</v>
      </c>
      <c r="D3057">
        <v>2146</v>
      </c>
      <c r="E3057" s="130">
        <v>5</v>
      </c>
      <c r="F3057" s="166">
        <v>8.33</v>
      </c>
      <c r="G3057" s="162">
        <v>45748</v>
      </c>
      <c r="H3057" s="131">
        <f t="shared" si="141"/>
        <v>45748</v>
      </c>
      <c r="I3057" s="166">
        <f t="shared" si="142"/>
        <v>41.65</v>
      </c>
      <c r="J3057">
        <f t="shared" si="143"/>
        <v>2025</v>
      </c>
    </row>
    <row r="3058" spans="1:10">
      <c r="A3058" t="s">
        <v>119</v>
      </c>
      <c r="B3058" t="s">
        <v>547</v>
      </c>
      <c r="C3058" t="s">
        <v>87</v>
      </c>
      <c r="D3058">
        <v>6596</v>
      </c>
      <c r="E3058" s="130">
        <v>4</v>
      </c>
      <c r="F3058" s="166">
        <v>19</v>
      </c>
      <c r="G3058" s="162">
        <v>45748</v>
      </c>
      <c r="H3058" s="131">
        <f t="shared" si="141"/>
        <v>45748</v>
      </c>
      <c r="I3058" s="166">
        <f t="shared" si="142"/>
        <v>76</v>
      </c>
      <c r="J3058">
        <f t="shared" si="143"/>
        <v>2025</v>
      </c>
    </row>
    <row r="3059" spans="1:10">
      <c r="A3059" t="s">
        <v>119</v>
      </c>
      <c r="B3059" t="s">
        <v>127</v>
      </c>
      <c r="C3059" t="s">
        <v>87</v>
      </c>
      <c r="D3059">
        <v>2116</v>
      </c>
      <c r="E3059" s="130">
        <v>2</v>
      </c>
      <c r="F3059" s="166">
        <v>25.54</v>
      </c>
      <c r="G3059" s="162">
        <v>45748</v>
      </c>
      <c r="H3059" s="131">
        <f t="shared" si="141"/>
        <v>45748</v>
      </c>
      <c r="I3059" s="166">
        <f t="shared" si="142"/>
        <v>51.08</v>
      </c>
      <c r="J3059">
        <f t="shared" si="143"/>
        <v>2025</v>
      </c>
    </row>
    <row r="3060" spans="1:10">
      <c r="A3060" t="s">
        <v>119</v>
      </c>
      <c r="B3060" t="s">
        <v>592</v>
      </c>
      <c r="C3060" t="s">
        <v>87</v>
      </c>
      <c r="D3060">
        <v>6709</v>
      </c>
      <c r="E3060" s="130">
        <v>3</v>
      </c>
      <c r="F3060" s="166">
        <v>5.38</v>
      </c>
      <c r="G3060" s="162">
        <v>45748</v>
      </c>
      <c r="H3060" s="131">
        <f t="shared" si="141"/>
        <v>45748</v>
      </c>
      <c r="I3060" s="166">
        <f t="shared" si="142"/>
        <v>16.14</v>
      </c>
      <c r="J3060">
        <f t="shared" si="143"/>
        <v>2025</v>
      </c>
    </row>
    <row r="3061" spans="1:10">
      <c r="A3061" t="s">
        <v>119</v>
      </c>
      <c r="B3061" t="s">
        <v>593</v>
      </c>
      <c r="C3061" t="s">
        <v>87</v>
      </c>
      <c r="D3061">
        <v>6710</v>
      </c>
      <c r="E3061" s="130">
        <v>2</v>
      </c>
      <c r="F3061" s="166">
        <v>9.74</v>
      </c>
      <c r="G3061" s="162">
        <v>45748</v>
      </c>
      <c r="H3061" s="131">
        <f t="shared" si="141"/>
        <v>45748</v>
      </c>
      <c r="I3061" s="166">
        <f t="shared" si="142"/>
        <v>19.48</v>
      </c>
      <c r="J3061">
        <f t="shared" si="143"/>
        <v>2025</v>
      </c>
    </row>
    <row r="3062" spans="1:10">
      <c r="A3062" t="s">
        <v>119</v>
      </c>
      <c r="B3062" t="s">
        <v>510</v>
      </c>
      <c r="C3062" t="s">
        <v>87</v>
      </c>
      <c r="D3062">
        <v>1048</v>
      </c>
      <c r="E3062" s="130">
        <v>2</v>
      </c>
      <c r="F3062" s="166">
        <v>4.09</v>
      </c>
      <c r="G3062" s="162">
        <v>45748</v>
      </c>
      <c r="H3062" s="131">
        <f t="shared" si="141"/>
        <v>45748</v>
      </c>
      <c r="I3062" s="166">
        <f t="shared" si="142"/>
        <v>8.18</v>
      </c>
      <c r="J3062">
        <f t="shared" si="143"/>
        <v>2025</v>
      </c>
    </row>
    <row r="3063" spans="1:10">
      <c r="A3063" t="s">
        <v>119</v>
      </c>
      <c r="B3063" t="s">
        <v>470</v>
      </c>
      <c r="C3063" t="s">
        <v>87</v>
      </c>
      <c r="D3063">
        <v>6645</v>
      </c>
      <c r="E3063" s="130">
        <v>3</v>
      </c>
      <c r="F3063" s="166">
        <v>19.28</v>
      </c>
      <c r="G3063" s="162">
        <v>45748</v>
      </c>
      <c r="H3063" s="131">
        <f t="shared" si="141"/>
        <v>45748</v>
      </c>
      <c r="I3063" s="166">
        <f t="shared" si="142"/>
        <v>57.84</v>
      </c>
      <c r="J3063">
        <f t="shared" si="143"/>
        <v>2025</v>
      </c>
    </row>
    <row r="3064" spans="1:10">
      <c r="A3064" t="s">
        <v>119</v>
      </c>
      <c r="B3064" t="s">
        <v>472</v>
      </c>
      <c r="C3064" t="s">
        <v>87</v>
      </c>
      <c r="D3064">
        <v>2713</v>
      </c>
      <c r="E3064" s="130">
        <v>2</v>
      </c>
      <c r="F3064" s="166">
        <v>7.14</v>
      </c>
      <c r="G3064" s="162">
        <v>45748</v>
      </c>
      <c r="H3064" s="131">
        <f t="shared" si="141"/>
        <v>45748</v>
      </c>
      <c r="I3064" s="166">
        <f t="shared" si="142"/>
        <v>14.28</v>
      </c>
      <c r="J3064">
        <f t="shared" si="143"/>
        <v>2025</v>
      </c>
    </row>
    <row r="3065" spans="1:10">
      <c r="A3065" t="s">
        <v>119</v>
      </c>
      <c r="B3065" t="s">
        <v>532</v>
      </c>
      <c r="C3065" t="s">
        <v>87</v>
      </c>
      <c r="D3065">
        <v>6610</v>
      </c>
      <c r="E3065" s="130">
        <v>1</v>
      </c>
      <c r="F3065" s="166">
        <v>13.99</v>
      </c>
      <c r="G3065" s="162">
        <v>45748</v>
      </c>
      <c r="H3065" s="131">
        <f t="shared" si="141"/>
        <v>45748</v>
      </c>
      <c r="I3065" s="166">
        <f t="shared" si="142"/>
        <v>13.99</v>
      </c>
      <c r="J3065">
        <f t="shared" si="143"/>
        <v>2025</v>
      </c>
    </row>
    <row r="3066" spans="1:10">
      <c r="A3066" t="s">
        <v>119</v>
      </c>
      <c r="B3066" t="s">
        <v>533</v>
      </c>
      <c r="C3066" t="s">
        <v>87</v>
      </c>
      <c r="D3066">
        <v>6609</v>
      </c>
      <c r="E3066" s="130">
        <v>1</v>
      </c>
      <c r="F3066" s="166">
        <v>10.37</v>
      </c>
      <c r="G3066" s="162">
        <v>45748</v>
      </c>
      <c r="H3066" s="131">
        <f t="shared" si="141"/>
        <v>45748</v>
      </c>
      <c r="I3066" s="166">
        <f t="shared" si="142"/>
        <v>10.37</v>
      </c>
      <c r="J3066">
        <f t="shared" si="143"/>
        <v>2025</v>
      </c>
    </row>
    <row r="3067" spans="1:10">
      <c r="A3067" t="s">
        <v>119</v>
      </c>
      <c r="B3067" t="s">
        <v>534</v>
      </c>
      <c r="C3067" t="s">
        <v>87</v>
      </c>
      <c r="D3067">
        <v>6608</v>
      </c>
      <c r="E3067" s="130">
        <v>2</v>
      </c>
      <c r="F3067" s="166">
        <v>10.24</v>
      </c>
      <c r="G3067" s="162">
        <v>45748</v>
      </c>
      <c r="H3067" s="131">
        <f t="shared" si="141"/>
        <v>45748</v>
      </c>
      <c r="I3067" s="166">
        <f t="shared" si="142"/>
        <v>20.48</v>
      </c>
      <c r="J3067">
        <f t="shared" si="143"/>
        <v>2025</v>
      </c>
    </row>
    <row r="3068" spans="1:10">
      <c r="A3068" t="s">
        <v>119</v>
      </c>
      <c r="B3068" t="s">
        <v>536</v>
      </c>
      <c r="C3068" t="s">
        <v>87</v>
      </c>
      <c r="D3068">
        <v>6614</v>
      </c>
      <c r="E3068" s="130">
        <v>2</v>
      </c>
      <c r="F3068" s="166">
        <v>10.36</v>
      </c>
      <c r="G3068" s="162">
        <v>45748</v>
      </c>
      <c r="H3068" s="131">
        <f t="shared" si="141"/>
        <v>45748</v>
      </c>
      <c r="I3068" s="166">
        <f t="shared" si="142"/>
        <v>20.72</v>
      </c>
      <c r="J3068">
        <f t="shared" si="143"/>
        <v>2025</v>
      </c>
    </row>
    <row r="3069" spans="1:10">
      <c r="A3069" t="s">
        <v>119</v>
      </c>
      <c r="B3069" t="s">
        <v>535</v>
      </c>
      <c r="C3069" t="s">
        <v>87</v>
      </c>
      <c r="D3069">
        <v>6612</v>
      </c>
      <c r="E3069" s="130">
        <v>1</v>
      </c>
      <c r="F3069" s="166">
        <v>10.36</v>
      </c>
      <c r="G3069" s="162">
        <v>45748</v>
      </c>
      <c r="H3069" s="131">
        <f t="shared" si="141"/>
        <v>45748</v>
      </c>
      <c r="I3069" s="166">
        <f t="shared" si="142"/>
        <v>10.36</v>
      </c>
      <c r="J3069">
        <f t="shared" si="143"/>
        <v>2025</v>
      </c>
    </row>
    <row r="3070" spans="1:10">
      <c r="A3070" t="s">
        <v>119</v>
      </c>
      <c r="B3070" t="s">
        <v>513</v>
      </c>
      <c r="C3070" t="s">
        <v>87</v>
      </c>
      <c r="D3070">
        <v>6437</v>
      </c>
      <c r="E3070" s="130">
        <v>1</v>
      </c>
      <c r="F3070" s="166">
        <v>30.26</v>
      </c>
      <c r="G3070" s="162">
        <v>45748</v>
      </c>
      <c r="H3070" s="131">
        <f t="shared" si="141"/>
        <v>45748</v>
      </c>
      <c r="I3070" s="166">
        <f t="shared" si="142"/>
        <v>30.26</v>
      </c>
      <c r="J3070">
        <f t="shared" si="143"/>
        <v>2025</v>
      </c>
    </row>
    <row r="3071" spans="1:10">
      <c r="A3071" t="s">
        <v>119</v>
      </c>
      <c r="B3071" t="s">
        <v>454</v>
      </c>
      <c r="C3071" t="s">
        <v>87</v>
      </c>
      <c r="D3071">
        <v>1037</v>
      </c>
      <c r="E3071" s="130">
        <v>2</v>
      </c>
      <c r="F3071" s="166">
        <v>17.940000000000001</v>
      </c>
      <c r="G3071" s="162">
        <v>45748</v>
      </c>
      <c r="H3071" s="131">
        <f t="shared" si="141"/>
        <v>45748</v>
      </c>
      <c r="I3071" s="166">
        <f t="shared" si="142"/>
        <v>35.880000000000003</v>
      </c>
      <c r="J3071">
        <f t="shared" si="143"/>
        <v>2025</v>
      </c>
    </row>
    <row r="3072" spans="1:10">
      <c r="A3072" t="s">
        <v>119</v>
      </c>
      <c r="B3072" t="s">
        <v>650</v>
      </c>
      <c r="C3072" t="s">
        <v>87</v>
      </c>
      <c r="D3072">
        <v>1111</v>
      </c>
      <c r="E3072" s="130">
        <v>3</v>
      </c>
      <c r="F3072" s="166">
        <v>3.07</v>
      </c>
      <c r="G3072" s="162">
        <v>45748</v>
      </c>
      <c r="H3072" s="131">
        <f t="shared" si="141"/>
        <v>45748</v>
      </c>
      <c r="I3072" s="166">
        <f t="shared" si="142"/>
        <v>9.2099999999999991</v>
      </c>
      <c r="J3072">
        <f t="shared" si="143"/>
        <v>2025</v>
      </c>
    </row>
    <row r="3073" spans="1:10">
      <c r="A3073" t="s">
        <v>119</v>
      </c>
      <c r="B3073" t="s">
        <v>501</v>
      </c>
      <c r="C3073" t="s">
        <v>87</v>
      </c>
      <c r="D3073">
        <v>1043</v>
      </c>
      <c r="E3073" s="130">
        <v>2</v>
      </c>
      <c r="F3073" s="166">
        <v>9.69</v>
      </c>
      <c r="G3073" s="162">
        <v>45748</v>
      </c>
      <c r="H3073" s="131">
        <f t="shared" si="141"/>
        <v>45748</v>
      </c>
      <c r="I3073" s="166">
        <f t="shared" si="142"/>
        <v>19.38</v>
      </c>
      <c r="J3073">
        <f t="shared" si="143"/>
        <v>2025</v>
      </c>
    </row>
    <row r="3074" spans="1:10">
      <c r="A3074" t="s">
        <v>119</v>
      </c>
      <c r="B3074" t="s">
        <v>537</v>
      </c>
      <c r="C3074" t="s">
        <v>87</v>
      </c>
      <c r="D3074">
        <v>6599</v>
      </c>
      <c r="E3074" s="130">
        <v>2</v>
      </c>
      <c r="F3074" s="166">
        <v>18.43</v>
      </c>
      <c r="G3074" s="162">
        <v>45748</v>
      </c>
      <c r="H3074" s="131">
        <f t="shared" ref="H3074:H3137" si="144">DATE(YEAR(G3074),MONTH(G3074),1)</f>
        <v>45748</v>
      </c>
      <c r="I3074" s="166">
        <f t="shared" ref="I3074:I3137" si="145">E3074*F3074</f>
        <v>36.86</v>
      </c>
      <c r="J3074">
        <f t="shared" ref="J3074:J3137" si="146">YEAR(G3074)</f>
        <v>2025</v>
      </c>
    </row>
    <row r="3075" spans="1:10">
      <c r="A3075" t="s">
        <v>119</v>
      </c>
      <c r="B3075" t="s">
        <v>192</v>
      </c>
      <c r="C3075" t="s">
        <v>87</v>
      </c>
      <c r="D3075">
        <v>1105</v>
      </c>
      <c r="E3075" s="130">
        <v>7</v>
      </c>
      <c r="F3075" s="166">
        <v>2.19</v>
      </c>
      <c r="G3075" s="162">
        <v>45748</v>
      </c>
      <c r="H3075" s="131">
        <f t="shared" si="144"/>
        <v>45748</v>
      </c>
      <c r="I3075" s="166">
        <f t="shared" si="145"/>
        <v>15.33</v>
      </c>
      <c r="J3075">
        <f t="shared" si="146"/>
        <v>2025</v>
      </c>
    </row>
    <row r="3076" spans="1:10">
      <c r="A3076" t="s">
        <v>119</v>
      </c>
      <c r="B3076" t="s">
        <v>642</v>
      </c>
      <c r="C3076" t="s">
        <v>87</v>
      </c>
      <c r="D3076">
        <v>1106</v>
      </c>
      <c r="E3076" s="130">
        <v>3</v>
      </c>
      <c r="F3076" s="166">
        <v>7.44</v>
      </c>
      <c r="G3076" s="162">
        <v>45748</v>
      </c>
      <c r="H3076" s="131">
        <f t="shared" si="144"/>
        <v>45748</v>
      </c>
      <c r="I3076" s="166">
        <f t="shared" si="145"/>
        <v>22.32</v>
      </c>
      <c r="J3076">
        <f t="shared" si="146"/>
        <v>2025</v>
      </c>
    </row>
    <row r="3077" spans="1:10">
      <c r="A3077" t="s">
        <v>119</v>
      </c>
      <c r="B3077" t="s">
        <v>493</v>
      </c>
      <c r="C3077" t="s">
        <v>87</v>
      </c>
      <c r="D3077">
        <v>6708</v>
      </c>
      <c r="E3077" s="130">
        <v>2</v>
      </c>
      <c r="F3077" s="166">
        <v>16.8</v>
      </c>
      <c r="G3077" s="162">
        <v>45748</v>
      </c>
      <c r="H3077" s="131">
        <f t="shared" si="144"/>
        <v>45748</v>
      </c>
      <c r="I3077" s="166">
        <f t="shared" si="145"/>
        <v>33.6</v>
      </c>
      <c r="J3077">
        <f t="shared" si="146"/>
        <v>2025</v>
      </c>
    </row>
    <row r="3078" spans="1:10">
      <c r="A3078" t="s">
        <v>119</v>
      </c>
      <c r="B3078" t="s">
        <v>567</v>
      </c>
      <c r="C3078" t="s">
        <v>87</v>
      </c>
      <c r="D3078">
        <v>1347</v>
      </c>
      <c r="E3078" s="130">
        <v>4</v>
      </c>
      <c r="F3078" s="166">
        <v>8.9700000000000006</v>
      </c>
      <c r="G3078" s="162">
        <v>45748</v>
      </c>
      <c r="H3078" s="131">
        <f t="shared" si="144"/>
        <v>45748</v>
      </c>
      <c r="I3078" s="166">
        <f t="shared" si="145"/>
        <v>35.880000000000003</v>
      </c>
      <c r="J3078">
        <f t="shared" si="146"/>
        <v>2025</v>
      </c>
    </row>
    <row r="3079" spans="1:10">
      <c r="A3079" t="s">
        <v>119</v>
      </c>
      <c r="B3079" t="s">
        <v>453</v>
      </c>
      <c r="C3079" t="s">
        <v>87</v>
      </c>
      <c r="D3079">
        <v>6601</v>
      </c>
      <c r="E3079" s="130">
        <v>2</v>
      </c>
      <c r="F3079" s="166">
        <v>12.28</v>
      </c>
      <c r="G3079" s="162">
        <v>45748</v>
      </c>
      <c r="H3079" s="131">
        <f t="shared" si="144"/>
        <v>45748</v>
      </c>
      <c r="I3079" s="166">
        <f t="shared" si="145"/>
        <v>24.56</v>
      </c>
      <c r="J3079">
        <f t="shared" si="146"/>
        <v>2025</v>
      </c>
    </row>
    <row r="3080" spans="1:10">
      <c r="A3080" t="s">
        <v>119</v>
      </c>
      <c r="B3080" t="s">
        <v>629</v>
      </c>
      <c r="C3080" t="s">
        <v>87</v>
      </c>
      <c r="D3080">
        <v>6434</v>
      </c>
      <c r="E3080" s="130">
        <v>2</v>
      </c>
      <c r="F3080" s="166">
        <v>1.87</v>
      </c>
      <c r="G3080" s="162">
        <v>45748</v>
      </c>
      <c r="H3080" s="131">
        <f t="shared" si="144"/>
        <v>45748</v>
      </c>
      <c r="I3080" s="166">
        <f t="shared" si="145"/>
        <v>3.74</v>
      </c>
      <c r="J3080">
        <f t="shared" si="146"/>
        <v>2025</v>
      </c>
    </row>
    <row r="3081" spans="1:10">
      <c r="A3081" t="s">
        <v>119</v>
      </c>
      <c r="B3081" t="s">
        <v>596</v>
      </c>
      <c r="C3081" t="s">
        <v>87</v>
      </c>
      <c r="D3081">
        <v>6704</v>
      </c>
      <c r="E3081" s="130">
        <v>5</v>
      </c>
      <c r="F3081" s="166">
        <v>7.46</v>
      </c>
      <c r="G3081" s="162">
        <v>45748</v>
      </c>
      <c r="H3081" s="131">
        <f t="shared" si="144"/>
        <v>45748</v>
      </c>
      <c r="I3081" s="166">
        <f t="shared" si="145"/>
        <v>37.299999999999997</v>
      </c>
      <c r="J3081">
        <f t="shared" si="146"/>
        <v>2025</v>
      </c>
    </row>
    <row r="3082" spans="1:10">
      <c r="A3082" t="s">
        <v>119</v>
      </c>
      <c r="B3082" t="s">
        <v>599</v>
      </c>
      <c r="C3082" t="s">
        <v>87</v>
      </c>
      <c r="D3082">
        <v>6647</v>
      </c>
      <c r="E3082" s="130">
        <v>1</v>
      </c>
      <c r="F3082" s="166">
        <v>16.89</v>
      </c>
      <c r="G3082" s="162">
        <v>45748</v>
      </c>
      <c r="H3082" s="131">
        <f t="shared" si="144"/>
        <v>45748</v>
      </c>
      <c r="I3082" s="166">
        <f t="shared" si="145"/>
        <v>16.89</v>
      </c>
      <c r="J3082">
        <f t="shared" si="146"/>
        <v>2025</v>
      </c>
    </row>
    <row r="3083" spans="1:10">
      <c r="A3083" t="s">
        <v>119</v>
      </c>
      <c r="B3083" t="s">
        <v>161</v>
      </c>
      <c r="C3083" t="s">
        <v>87</v>
      </c>
      <c r="D3083">
        <v>1077</v>
      </c>
      <c r="E3083" s="130">
        <v>6</v>
      </c>
      <c r="F3083" s="166">
        <v>16.29</v>
      </c>
      <c r="G3083" s="162">
        <v>45748</v>
      </c>
      <c r="H3083" s="131">
        <f t="shared" si="144"/>
        <v>45748</v>
      </c>
      <c r="I3083" s="166">
        <f t="shared" si="145"/>
        <v>97.74</v>
      </c>
      <c r="J3083">
        <f t="shared" si="146"/>
        <v>2025</v>
      </c>
    </row>
    <row r="3084" spans="1:10">
      <c r="A3084" t="s">
        <v>119</v>
      </c>
      <c r="B3084" t="s">
        <v>597</v>
      </c>
      <c r="C3084" t="s">
        <v>87</v>
      </c>
      <c r="D3084">
        <v>1076</v>
      </c>
      <c r="E3084" s="130">
        <v>2</v>
      </c>
      <c r="F3084" s="166">
        <v>17.7</v>
      </c>
      <c r="G3084" s="162">
        <v>45748</v>
      </c>
      <c r="H3084" s="131">
        <f t="shared" si="144"/>
        <v>45748</v>
      </c>
      <c r="I3084" s="166">
        <f t="shared" si="145"/>
        <v>35.4</v>
      </c>
      <c r="J3084">
        <f t="shared" si="146"/>
        <v>2025</v>
      </c>
    </row>
    <row r="3085" spans="1:10">
      <c r="A3085" t="s">
        <v>393</v>
      </c>
      <c r="B3085" t="s">
        <v>925</v>
      </c>
      <c r="C3085" t="s">
        <v>87</v>
      </c>
      <c r="D3085">
        <v>6555</v>
      </c>
      <c r="E3085" s="130">
        <v>2</v>
      </c>
      <c r="F3085" s="166">
        <v>56.55</v>
      </c>
      <c r="G3085" s="162">
        <v>45748</v>
      </c>
      <c r="H3085" s="131">
        <f t="shared" si="144"/>
        <v>45748</v>
      </c>
      <c r="I3085" s="166">
        <f t="shared" si="145"/>
        <v>113.1</v>
      </c>
      <c r="J3085">
        <f t="shared" si="146"/>
        <v>2025</v>
      </c>
    </row>
    <row r="3086" spans="1:10">
      <c r="A3086" t="s">
        <v>119</v>
      </c>
      <c r="B3086" t="s">
        <v>568</v>
      </c>
      <c r="C3086" t="s">
        <v>87</v>
      </c>
      <c r="D3086">
        <v>1348</v>
      </c>
      <c r="E3086" s="130">
        <v>4</v>
      </c>
      <c r="F3086" s="166">
        <v>7.62</v>
      </c>
      <c r="G3086" s="162">
        <v>45748</v>
      </c>
      <c r="H3086" s="131">
        <f t="shared" si="144"/>
        <v>45748</v>
      </c>
      <c r="I3086" s="166">
        <f t="shared" si="145"/>
        <v>30.48</v>
      </c>
      <c r="J3086">
        <f t="shared" si="146"/>
        <v>2025</v>
      </c>
    </row>
    <row r="3087" spans="1:10">
      <c r="A3087" t="s">
        <v>119</v>
      </c>
      <c r="B3087" t="s">
        <v>181</v>
      </c>
      <c r="C3087" t="s">
        <v>87</v>
      </c>
      <c r="D3087">
        <v>2101</v>
      </c>
      <c r="E3087" s="130">
        <v>4</v>
      </c>
      <c r="F3087" s="166">
        <v>27.36</v>
      </c>
      <c r="G3087" s="162">
        <v>45748</v>
      </c>
      <c r="H3087" s="131">
        <f t="shared" si="144"/>
        <v>45748</v>
      </c>
      <c r="I3087" s="166">
        <f t="shared" si="145"/>
        <v>109.44</v>
      </c>
      <c r="J3087">
        <f t="shared" si="146"/>
        <v>2025</v>
      </c>
    </row>
    <row r="3088" spans="1:10">
      <c r="A3088" t="s">
        <v>119</v>
      </c>
      <c r="B3088" t="s">
        <v>196</v>
      </c>
      <c r="C3088" t="s">
        <v>87</v>
      </c>
      <c r="D3088">
        <v>2081</v>
      </c>
      <c r="E3088" s="130">
        <v>5</v>
      </c>
      <c r="F3088" s="166">
        <v>3.12</v>
      </c>
      <c r="G3088" s="162">
        <v>45748</v>
      </c>
      <c r="H3088" s="131">
        <f t="shared" si="144"/>
        <v>45748</v>
      </c>
      <c r="I3088" s="166">
        <f t="shared" si="145"/>
        <v>15.600000000000001</v>
      </c>
      <c r="J3088">
        <f t="shared" si="146"/>
        <v>2025</v>
      </c>
    </row>
    <row r="3089" spans="1:10">
      <c r="A3089" t="s">
        <v>119</v>
      </c>
      <c r="B3089" t="s">
        <v>195</v>
      </c>
      <c r="C3089" t="s">
        <v>87</v>
      </c>
      <c r="D3089">
        <v>3630</v>
      </c>
      <c r="E3089" s="130">
        <v>7</v>
      </c>
      <c r="F3089" s="166">
        <v>4.4400000000000004</v>
      </c>
      <c r="G3089" s="162">
        <v>45748</v>
      </c>
      <c r="H3089" s="131">
        <f t="shared" si="144"/>
        <v>45748</v>
      </c>
      <c r="I3089" s="166">
        <f t="shared" si="145"/>
        <v>31.080000000000002</v>
      </c>
      <c r="J3089">
        <f t="shared" si="146"/>
        <v>2025</v>
      </c>
    </row>
    <row r="3090" spans="1:10">
      <c r="A3090" t="s">
        <v>119</v>
      </c>
      <c r="B3090" t="s">
        <v>649</v>
      </c>
      <c r="C3090" t="s">
        <v>87</v>
      </c>
      <c r="D3090">
        <v>2704</v>
      </c>
      <c r="E3090" s="130">
        <v>5</v>
      </c>
      <c r="F3090" s="166">
        <v>2.25</v>
      </c>
      <c r="G3090" s="162">
        <v>45748</v>
      </c>
      <c r="H3090" s="131">
        <f t="shared" si="144"/>
        <v>45748</v>
      </c>
      <c r="I3090" s="166">
        <f t="shared" si="145"/>
        <v>11.25</v>
      </c>
      <c r="J3090">
        <f t="shared" si="146"/>
        <v>2025</v>
      </c>
    </row>
    <row r="3091" spans="1:10">
      <c r="A3091" t="s">
        <v>119</v>
      </c>
      <c r="B3091" t="s">
        <v>623</v>
      </c>
      <c r="C3091" t="s">
        <v>87</v>
      </c>
      <c r="D3091">
        <v>1090</v>
      </c>
      <c r="E3091" s="130">
        <v>8</v>
      </c>
      <c r="F3091" s="166">
        <v>6.5</v>
      </c>
      <c r="G3091" s="162">
        <v>45748</v>
      </c>
      <c r="H3091" s="131">
        <f t="shared" si="144"/>
        <v>45748</v>
      </c>
      <c r="I3091" s="166">
        <f t="shared" si="145"/>
        <v>52</v>
      </c>
      <c r="J3091">
        <f t="shared" si="146"/>
        <v>2025</v>
      </c>
    </row>
    <row r="3092" spans="1:10">
      <c r="A3092" t="s">
        <v>119</v>
      </c>
      <c r="B3092" t="s">
        <v>172</v>
      </c>
      <c r="C3092" t="s">
        <v>87</v>
      </c>
      <c r="D3092">
        <v>1089</v>
      </c>
      <c r="E3092" s="130">
        <v>6</v>
      </c>
      <c r="F3092" s="166">
        <v>11.45</v>
      </c>
      <c r="G3092" s="162">
        <v>45748</v>
      </c>
      <c r="H3092" s="131">
        <f t="shared" si="144"/>
        <v>45748</v>
      </c>
      <c r="I3092" s="166">
        <f t="shared" si="145"/>
        <v>68.699999999999989</v>
      </c>
      <c r="J3092">
        <f t="shared" si="146"/>
        <v>2025</v>
      </c>
    </row>
    <row r="3093" spans="1:10">
      <c r="A3093" t="s">
        <v>119</v>
      </c>
      <c r="B3093" t="s">
        <v>505</v>
      </c>
      <c r="C3093" t="s">
        <v>87</v>
      </c>
      <c r="D3093">
        <v>6598</v>
      </c>
      <c r="E3093" s="130">
        <v>3</v>
      </c>
      <c r="F3093" s="166">
        <v>8.9700000000000006</v>
      </c>
      <c r="G3093" s="162">
        <v>45748</v>
      </c>
      <c r="H3093" s="131">
        <f t="shared" si="144"/>
        <v>45748</v>
      </c>
      <c r="I3093" s="166">
        <f t="shared" si="145"/>
        <v>26.910000000000004</v>
      </c>
      <c r="J3093">
        <f t="shared" si="146"/>
        <v>2025</v>
      </c>
    </row>
    <row r="3094" spans="1:10">
      <c r="A3094" t="s">
        <v>119</v>
      </c>
      <c r="B3094" t="s">
        <v>462</v>
      </c>
      <c r="C3094" t="s">
        <v>87</v>
      </c>
      <c r="D3094">
        <v>3620</v>
      </c>
      <c r="E3094" s="130">
        <v>4</v>
      </c>
      <c r="F3094" s="166">
        <v>29.24</v>
      </c>
      <c r="G3094" s="162">
        <v>45748</v>
      </c>
      <c r="H3094" s="131">
        <f t="shared" si="144"/>
        <v>45748</v>
      </c>
      <c r="I3094" s="166">
        <f t="shared" si="145"/>
        <v>116.96</v>
      </c>
      <c r="J3094">
        <f t="shared" si="146"/>
        <v>2025</v>
      </c>
    </row>
    <row r="3095" spans="1:10">
      <c r="A3095" t="s">
        <v>119</v>
      </c>
      <c r="B3095" t="s">
        <v>625</v>
      </c>
      <c r="C3095" t="s">
        <v>87</v>
      </c>
      <c r="D3095">
        <v>1092</v>
      </c>
      <c r="E3095" s="130">
        <v>3</v>
      </c>
      <c r="F3095" s="166">
        <v>5.32</v>
      </c>
      <c r="G3095" s="162">
        <v>45748</v>
      </c>
      <c r="H3095" s="131">
        <f t="shared" si="144"/>
        <v>45748</v>
      </c>
      <c r="I3095" s="166">
        <f t="shared" si="145"/>
        <v>15.96</v>
      </c>
      <c r="J3095">
        <f t="shared" si="146"/>
        <v>2025</v>
      </c>
    </row>
    <row r="3096" spans="1:10">
      <c r="A3096" t="s">
        <v>119</v>
      </c>
      <c r="B3096" t="s">
        <v>617</v>
      </c>
      <c r="C3096" t="s">
        <v>87</v>
      </c>
      <c r="D3096">
        <v>6707</v>
      </c>
      <c r="E3096" s="130">
        <v>2</v>
      </c>
      <c r="F3096" s="166">
        <v>11.91</v>
      </c>
      <c r="G3096" s="162">
        <v>45748</v>
      </c>
      <c r="H3096" s="131">
        <f t="shared" si="144"/>
        <v>45748</v>
      </c>
      <c r="I3096" s="166">
        <f t="shared" si="145"/>
        <v>23.82</v>
      </c>
      <c r="J3096">
        <f t="shared" si="146"/>
        <v>2025</v>
      </c>
    </row>
    <row r="3097" spans="1:10">
      <c r="A3097" t="s">
        <v>119</v>
      </c>
      <c r="B3097" t="s">
        <v>519</v>
      </c>
      <c r="C3097" t="s">
        <v>87</v>
      </c>
      <c r="D3097">
        <v>6593</v>
      </c>
      <c r="E3097" s="130">
        <v>1</v>
      </c>
      <c r="F3097" s="166">
        <v>2.65</v>
      </c>
      <c r="G3097" s="162">
        <v>45748</v>
      </c>
      <c r="H3097" s="131">
        <f t="shared" si="144"/>
        <v>45748</v>
      </c>
      <c r="I3097" s="166">
        <f t="shared" si="145"/>
        <v>2.65</v>
      </c>
      <c r="J3097">
        <f t="shared" si="146"/>
        <v>2025</v>
      </c>
    </row>
    <row r="3098" spans="1:10">
      <c r="A3098" t="s">
        <v>119</v>
      </c>
      <c r="B3098" t="s">
        <v>520</v>
      </c>
      <c r="C3098" t="s">
        <v>87</v>
      </c>
      <c r="D3098">
        <v>6644</v>
      </c>
      <c r="E3098" s="130">
        <v>1</v>
      </c>
      <c r="F3098" s="166">
        <v>15.33</v>
      </c>
      <c r="G3098" s="162">
        <v>45748</v>
      </c>
      <c r="H3098" s="131">
        <f t="shared" si="144"/>
        <v>45748</v>
      </c>
      <c r="I3098" s="166">
        <f t="shared" si="145"/>
        <v>15.33</v>
      </c>
      <c r="J3098">
        <f t="shared" si="146"/>
        <v>2025</v>
      </c>
    </row>
    <row r="3099" spans="1:10">
      <c r="A3099" t="s">
        <v>119</v>
      </c>
      <c r="B3099" t="s">
        <v>524</v>
      </c>
      <c r="C3099" t="s">
        <v>87</v>
      </c>
      <c r="D3099">
        <v>6653</v>
      </c>
      <c r="E3099" s="130">
        <v>6</v>
      </c>
      <c r="F3099" s="166">
        <v>11.2</v>
      </c>
      <c r="G3099" s="162">
        <v>45748</v>
      </c>
      <c r="H3099" s="131">
        <f t="shared" si="144"/>
        <v>45748</v>
      </c>
      <c r="I3099" s="166">
        <f t="shared" si="145"/>
        <v>67.199999999999989</v>
      </c>
      <c r="J3099">
        <f t="shared" si="146"/>
        <v>2025</v>
      </c>
    </row>
    <row r="3100" spans="1:10">
      <c r="A3100" t="s">
        <v>119</v>
      </c>
      <c r="B3100" t="s">
        <v>523</v>
      </c>
      <c r="C3100" t="s">
        <v>87</v>
      </c>
      <c r="D3100">
        <v>1050</v>
      </c>
      <c r="E3100" s="130">
        <v>2</v>
      </c>
      <c r="F3100" s="166">
        <v>14.99</v>
      </c>
      <c r="G3100" s="162">
        <v>45748</v>
      </c>
      <c r="H3100" s="131">
        <f t="shared" si="144"/>
        <v>45748</v>
      </c>
      <c r="I3100" s="166">
        <f t="shared" si="145"/>
        <v>29.98</v>
      </c>
      <c r="J3100">
        <f t="shared" si="146"/>
        <v>2025</v>
      </c>
    </row>
    <row r="3101" spans="1:10">
      <c r="A3101" t="s">
        <v>119</v>
      </c>
      <c r="B3101" t="s">
        <v>153</v>
      </c>
      <c r="C3101" t="s">
        <v>87</v>
      </c>
      <c r="D3101">
        <v>2071</v>
      </c>
      <c r="E3101" s="130">
        <v>1</v>
      </c>
      <c r="F3101" s="166">
        <v>9.4600000000000009</v>
      </c>
      <c r="G3101" s="162">
        <v>45748</v>
      </c>
      <c r="H3101" s="131">
        <f t="shared" si="144"/>
        <v>45748</v>
      </c>
      <c r="I3101" s="166">
        <f t="shared" si="145"/>
        <v>9.4600000000000009</v>
      </c>
      <c r="J3101">
        <f t="shared" si="146"/>
        <v>2025</v>
      </c>
    </row>
    <row r="3102" spans="1:10">
      <c r="A3102" t="s">
        <v>119</v>
      </c>
      <c r="B3102" t="s">
        <v>586</v>
      </c>
      <c r="C3102" t="s">
        <v>87</v>
      </c>
      <c r="D3102">
        <v>6650</v>
      </c>
      <c r="E3102" s="130">
        <v>2.5</v>
      </c>
      <c r="F3102" s="166">
        <v>8.2899999999999991</v>
      </c>
      <c r="G3102" s="162">
        <v>45748</v>
      </c>
      <c r="H3102" s="131">
        <f t="shared" si="144"/>
        <v>45748</v>
      </c>
      <c r="I3102" s="166">
        <f t="shared" si="145"/>
        <v>20.724999999999998</v>
      </c>
      <c r="J3102">
        <f t="shared" si="146"/>
        <v>2025</v>
      </c>
    </row>
    <row r="3103" spans="1:10">
      <c r="A3103" t="s">
        <v>119</v>
      </c>
      <c r="B3103" t="s">
        <v>517</v>
      </c>
      <c r="C3103" t="s">
        <v>87</v>
      </c>
      <c r="D3103">
        <v>2711</v>
      </c>
      <c r="E3103" s="130">
        <v>1</v>
      </c>
      <c r="F3103" s="166">
        <v>29.63</v>
      </c>
      <c r="G3103" s="162">
        <v>45748</v>
      </c>
      <c r="H3103" s="131">
        <f t="shared" si="144"/>
        <v>45748</v>
      </c>
      <c r="I3103" s="166">
        <f t="shared" si="145"/>
        <v>29.63</v>
      </c>
      <c r="J3103">
        <f t="shared" si="146"/>
        <v>2025</v>
      </c>
    </row>
    <row r="3104" spans="1:10">
      <c r="A3104" t="s">
        <v>119</v>
      </c>
      <c r="B3104" t="s">
        <v>648</v>
      </c>
      <c r="C3104" t="s">
        <v>87</v>
      </c>
      <c r="D3104">
        <v>1110</v>
      </c>
      <c r="E3104" s="130">
        <v>2</v>
      </c>
      <c r="F3104" s="166">
        <v>6.63</v>
      </c>
      <c r="G3104" s="162">
        <v>45748</v>
      </c>
      <c r="H3104" s="131">
        <f t="shared" si="144"/>
        <v>45748</v>
      </c>
      <c r="I3104" s="166">
        <f t="shared" si="145"/>
        <v>13.26</v>
      </c>
      <c r="J3104">
        <f t="shared" si="146"/>
        <v>2025</v>
      </c>
    </row>
    <row r="3105" spans="1:10">
      <c r="A3105" t="s">
        <v>119</v>
      </c>
      <c r="B3105" t="s">
        <v>1618</v>
      </c>
      <c r="C3105" t="s">
        <v>87</v>
      </c>
      <c r="D3105">
        <v>6433</v>
      </c>
      <c r="E3105" s="130">
        <v>1.5</v>
      </c>
      <c r="F3105" s="166">
        <v>19.649999999999999</v>
      </c>
      <c r="G3105" s="162">
        <v>45748</v>
      </c>
      <c r="H3105" s="131">
        <f t="shared" si="144"/>
        <v>45748</v>
      </c>
      <c r="I3105" s="166">
        <f t="shared" si="145"/>
        <v>29.474999999999998</v>
      </c>
      <c r="J3105">
        <f t="shared" si="146"/>
        <v>2025</v>
      </c>
    </row>
    <row r="3106" spans="1:10">
      <c r="A3106" t="s">
        <v>119</v>
      </c>
      <c r="B3106" t="s">
        <v>518</v>
      </c>
      <c r="C3106" t="s">
        <v>87</v>
      </c>
      <c r="D3106">
        <v>6075</v>
      </c>
      <c r="E3106" s="130">
        <v>0.5</v>
      </c>
      <c r="F3106" s="166">
        <v>17.07</v>
      </c>
      <c r="G3106" s="162">
        <v>45748</v>
      </c>
      <c r="H3106" s="131">
        <f t="shared" si="144"/>
        <v>45748</v>
      </c>
      <c r="I3106" s="166">
        <f t="shared" si="145"/>
        <v>8.5350000000000001</v>
      </c>
      <c r="J3106">
        <f t="shared" si="146"/>
        <v>2025</v>
      </c>
    </row>
    <row r="3107" spans="1:10">
      <c r="A3107" t="s">
        <v>119</v>
      </c>
      <c r="B3107" t="s">
        <v>140</v>
      </c>
      <c r="C3107" t="s">
        <v>87</v>
      </c>
      <c r="D3107">
        <v>2117</v>
      </c>
      <c r="E3107" s="130">
        <v>1</v>
      </c>
      <c r="F3107" s="166">
        <v>25.04</v>
      </c>
      <c r="G3107" s="162">
        <v>45748</v>
      </c>
      <c r="H3107" s="131">
        <f t="shared" si="144"/>
        <v>45748</v>
      </c>
      <c r="I3107" s="166">
        <f t="shared" si="145"/>
        <v>25.04</v>
      </c>
      <c r="J3107">
        <f t="shared" si="146"/>
        <v>2025</v>
      </c>
    </row>
    <row r="3108" spans="1:10">
      <c r="A3108" t="s">
        <v>383</v>
      </c>
      <c r="B3108" t="s">
        <v>850</v>
      </c>
      <c r="C3108" t="s">
        <v>87</v>
      </c>
      <c r="D3108">
        <v>6063</v>
      </c>
      <c r="E3108" s="130">
        <v>1</v>
      </c>
      <c r="F3108" s="166">
        <v>47</v>
      </c>
      <c r="G3108" s="162">
        <v>45748</v>
      </c>
      <c r="H3108" s="131">
        <f t="shared" si="144"/>
        <v>45748</v>
      </c>
      <c r="I3108" s="166">
        <f t="shared" si="145"/>
        <v>47</v>
      </c>
      <c r="J3108">
        <f t="shared" si="146"/>
        <v>2025</v>
      </c>
    </row>
    <row r="3109" spans="1:10">
      <c r="A3109" t="s">
        <v>119</v>
      </c>
      <c r="B3109" t="s">
        <v>610</v>
      </c>
      <c r="C3109" t="s">
        <v>87</v>
      </c>
      <c r="D3109">
        <v>2708</v>
      </c>
      <c r="E3109" s="130">
        <v>2</v>
      </c>
      <c r="F3109" s="166">
        <v>6.64</v>
      </c>
      <c r="G3109" s="162">
        <v>45748</v>
      </c>
      <c r="H3109" s="131">
        <f t="shared" si="144"/>
        <v>45748</v>
      </c>
      <c r="I3109" s="166">
        <f t="shared" si="145"/>
        <v>13.28</v>
      </c>
      <c r="J3109">
        <f t="shared" si="146"/>
        <v>2025</v>
      </c>
    </row>
    <row r="3110" spans="1:10">
      <c r="A3110" t="s">
        <v>119</v>
      </c>
      <c r="B3110" t="s">
        <v>611</v>
      </c>
      <c r="C3110" t="s">
        <v>87</v>
      </c>
      <c r="D3110">
        <v>2709</v>
      </c>
      <c r="E3110" s="130">
        <v>4</v>
      </c>
      <c r="F3110" s="166">
        <v>7.13</v>
      </c>
      <c r="G3110" s="162">
        <v>45748</v>
      </c>
      <c r="H3110" s="131">
        <f t="shared" si="144"/>
        <v>45748</v>
      </c>
      <c r="I3110" s="166">
        <f t="shared" si="145"/>
        <v>28.52</v>
      </c>
      <c r="J3110">
        <f t="shared" si="146"/>
        <v>2025</v>
      </c>
    </row>
    <row r="3111" spans="1:10">
      <c r="A3111" t="s">
        <v>119</v>
      </c>
      <c r="B3111" t="s">
        <v>606</v>
      </c>
      <c r="C3111" t="s">
        <v>87</v>
      </c>
      <c r="D3111">
        <v>2082</v>
      </c>
      <c r="E3111" s="130">
        <v>2.5</v>
      </c>
      <c r="F3111" s="166">
        <v>13.9</v>
      </c>
      <c r="G3111" s="162">
        <v>45748</v>
      </c>
      <c r="H3111" s="131">
        <f t="shared" si="144"/>
        <v>45748</v>
      </c>
      <c r="I3111" s="166">
        <f t="shared" si="145"/>
        <v>34.75</v>
      </c>
      <c r="J3111">
        <f t="shared" si="146"/>
        <v>2025</v>
      </c>
    </row>
    <row r="3112" spans="1:10">
      <c r="A3112" t="s">
        <v>119</v>
      </c>
      <c r="B3112" t="s">
        <v>539</v>
      </c>
      <c r="C3112" t="s">
        <v>87</v>
      </c>
      <c r="D3112">
        <v>2079</v>
      </c>
      <c r="E3112" s="130">
        <v>5</v>
      </c>
      <c r="F3112" s="166">
        <v>4.3600000000000003</v>
      </c>
      <c r="G3112" s="162">
        <v>45748</v>
      </c>
      <c r="H3112" s="131">
        <f t="shared" si="144"/>
        <v>45748</v>
      </c>
      <c r="I3112" s="166">
        <f t="shared" si="145"/>
        <v>21.8</v>
      </c>
      <c r="J3112">
        <f t="shared" si="146"/>
        <v>2025</v>
      </c>
    </row>
    <row r="3113" spans="1:10">
      <c r="A3113" t="s">
        <v>119</v>
      </c>
      <c r="B3113" t="s">
        <v>479</v>
      </c>
      <c r="C3113" t="s">
        <v>87</v>
      </c>
      <c r="D3113">
        <v>1041</v>
      </c>
      <c r="E3113" s="130">
        <v>5</v>
      </c>
      <c r="F3113" s="166">
        <v>12.3</v>
      </c>
      <c r="G3113" s="162">
        <v>45748</v>
      </c>
      <c r="H3113" s="131">
        <f t="shared" si="144"/>
        <v>45748</v>
      </c>
      <c r="I3113" s="166">
        <f t="shared" si="145"/>
        <v>61.5</v>
      </c>
      <c r="J3113">
        <f t="shared" si="146"/>
        <v>2025</v>
      </c>
    </row>
    <row r="3114" spans="1:10">
      <c r="A3114" t="s">
        <v>119</v>
      </c>
      <c r="B3114" t="s">
        <v>605</v>
      </c>
      <c r="C3114" t="s">
        <v>87</v>
      </c>
      <c r="D3114">
        <v>1079</v>
      </c>
      <c r="E3114" s="130">
        <v>1</v>
      </c>
      <c r="F3114" s="166">
        <v>23.46</v>
      </c>
      <c r="G3114" s="162">
        <v>45748</v>
      </c>
      <c r="H3114" s="131">
        <f t="shared" si="144"/>
        <v>45748</v>
      </c>
      <c r="I3114" s="166">
        <f t="shared" si="145"/>
        <v>23.46</v>
      </c>
      <c r="J3114">
        <f t="shared" si="146"/>
        <v>2025</v>
      </c>
    </row>
    <row r="3115" spans="1:10">
      <c r="A3115" t="s">
        <v>119</v>
      </c>
      <c r="B3115" t="s">
        <v>556</v>
      </c>
      <c r="C3115" t="s">
        <v>87</v>
      </c>
      <c r="D3115">
        <v>1063</v>
      </c>
      <c r="E3115" s="130">
        <v>1</v>
      </c>
      <c r="F3115" s="166">
        <v>13.78</v>
      </c>
      <c r="G3115" s="162">
        <v>45748</v>
      </c>
      <c r="H3115" s="131">
        <f t="shared" si="144"/>
        <v>45748</v>
      </c>
      <c r="I3115" s="166">
        <f t="shared" si="145"/>
        <v>13.78</v>
      </c>
      <c r="J3115">
        <f t="shared" si="146"/>
        <v>2025</v>
      </c>
    </row>
    <row r="3116" spans="1:10">
      <c r="A3116" t="s">
        <v>119</v>
      </c>
      <c r="B3116" t="s">
        <v>145</v>
      </c>
      <c r="C3116" t="s">
        <v>87</v>
      </c>
      <c r="D3116">
        <v>1062</v>
      </c>
      <c r="E3116" s="130">
        <v>3.5</v>
      </c>
      <c r="F3116" s="166">
        <v>13.11</v>
      </c>
      <c r="G3116" s="162">
        <v>45748</v>
      </c>
      <c r="H3116" s="131">
        <f t="shared" si="144"/>
        <v>45748</v>
      </c>
      <c r="I3116" s="166">
        <f t="shared" si="145"/>
        <v>45.884999999999998</v>
      </c>
      <c r="J3116">
        <f t="shared" si="146"/>
        <v>2025</v>
      </c>
    </row>
    <row r="3117" spans="1:10">
      <c r="A3117" t="s">
        <v>119</v>
      </c>
      <c r="B3117" t="s">
        <v>482</v>
      </c>
      <c r="C3117" t="s">
        <v>87</v>
      </c>
      <c r="D3117">
        <v>6438</v>
      </c>
      <c r="E3117" s="130">
        <v>5</v>
      </c>
      <c r="F3117" s="166">
        <v>7.95</v>
      </c>
      <c r="G3117" s="162">
        <v>45748</v>
      </c>
      <c r="H3117" s="131">
        <f t="shared" si="144"/>
        <v>45748</v>
      </c>
      <c r="I3117" s="166">
        <f t="shared" si="145"/>
        <v>39.75</v>
      </c>
      <c r="J3117">
        <f t="shared" si="146"/>
        <v>2025</v>
      </c>
    </row>
    <row r="3118" spans="1:10">
      <c r="A3118" t="s">
        <v>119</v>
      </c>
      <c r="B3118" t="s">
        <v>480</v>
      </c>
      <c r="C3118" t="s">
        <v>87</v>
      </c>
      <c r="D3118">
        <v>6706</v>
      </c>
      <c r="E3118" s="130">
        <v>5</v>
      </c>
      <c r="F3118" s="166">
        <v>3.22</v>
      </c>
      <c r="G3118" s="162">
        <v>45748</v>
      </c>
      <c r="H3118" s="131">
        <f t="shared" si="144"/>
        <v>45748</v>
      </c>
      <c r="I3118" s="166">
        <f t="shared" si="145"/>
        <v>16.100000000000001</v>
      </c>
      <c r="J3118">
        <f t="shared" si="146"/>
        <v>2025</v>
      </c>
    </row>
    <row r="3119" spans="1:10">
      <c r="A3119" t="s">
        <v>119</v>
      </c>
      <c r="B3119" t="s">
        <v>176</v>
      </c>
      <c r="C3119" t="s">
        <v>87</v>
      </c>
      <c r="D3119">
        <v>2099</v>
      </c>
      <c r="E3119" s="130">
        <v>1</v>
      </c>
      <c r="F3119" s="166">
        <v>6.54</v>
      </c>
      <c r="G3119" s="162">
        <v>45748</v>
      </c>
      <c r="H3119" s="131">
        <f t="shared" si="144"/>
        <v>45748</v>
      </c>
      <c r="I3119" s="166">
        <f t="shared" si="145"/>
        <v>6.54</v>
      </c>
      <c r="J3119">
        <f t="shared" si="146"/>
        <v>2025</v>
      </c>
    </row>
    <row r="3120" spans="1:10">
      <c r="A3120" t="s">
        <v>119</v>
      </c>
      <c r="B3120" t="s">
        <v>178</v>
      </c>
      <c r="C3120" t="s">
        <v>87</v>
      </c>
      <c r="D3120">
        <v>2098</v>
      </c>
      <c r="E3120" s="130">
        <v>2</v>
      </c>
      <c r="F3120" s="166">
        <v>1.88</v>
      </c>
      <c r="G3120" s="162">
        <v>45748</v>
      </c>
      <c r="H3120" s="131">
        <f t="shared" si="144"/>
        <v>45748</v>
      </c>
      <c r="I3120" s="166">
        <f t="shared" si="145"/>
        <v>3.76</v>
      </c>
      <c r="J3120">
        <f t="shared" si="146"/>
        <v>2025</v>
      </c>
    </row>
    <row r="3121" spans="1:10">
      <c r="A3121" t="s">
        <v>119</v>
      </c>
      <c r="B3121" t="s">
        <v>530</v>
      </c>
      <c r="C3121" t="s">
        <v>87</v>
      </c>
      <c r="D3121">
        <v>2097</v>
      </c>
      <c r="E3121" s="130">
        <v>2</v>
      </c>
      <c r="F3121" s="166">
        <v>6.73</v>
      </c>
      <c r="G3121" s="162">
        <v>45748</v>
      </c>
      <c r="H3121" s="131">
        <f t="shared" si="144"/>
        <v>45748</v>
      </c>
      <c r="I3121" s="166">
        <f t="shared" si="145"/>
        <v>13.46</v>
      </c>
      <c r="J3121">
        <f t="shared" si="146"/>
        <v>2025</v>
      </c>
    </row>
    <row r="3122" spans="1:10">
      <c r="A3122" t="s">
        <v>119</v>
      </c>
      <c r="B3122" t="s">
        <v>486</v>
      </c>
      <c r="C3122" t="s">
        <v>87</v>
      </c>
      <c r="D3122">
        <v>2100</v>
      </c>
      <c r="E3122" s="130">
        <v>1</v>
      </c>
      <c r="F3122" s="166">
        <v>39.99</v>
      </c>
      <c r="G3122" s="162">
        <v>45748</v>
      </c>
      <c r="H3122" s="131">
        <f t="shared" si="144"/>
        <v>45748</v>
      </c>
      <c r="I3122" s="166">
        <f t="shared" si="145"/>
        <v>39.99</v>
      </c>
      <c r="J3122">
        <f t="shared" si="146"/>
        <v>2025</v>
      </c>
    </row>
    <row r="3123" spans="1:10">
      <c r="A3123" t="s">
        <v>119</v>
      </c>
      <c r="B3123" t="s">
        <v>485</v>
      </c>
      <c r="C3123" t="s">
        <v>87</v>
      </c>
      <c r="D3123">
        <v>2706</v>
      </c>
      <c r="E3123" s="130">
        <v>2</v>
      </c>
      <c r="F3123" s="166">
        <v>42.71</v>
      </c>
      <c r="G3123" s="162">
        <v>45748</v>
      </c>
      <c r="H3123" s="131">
        <f t="shared" si="144"/>
        <v>45748</v>
      </c>
      <c r="I3123" s="166">
        <f t="shared" si="145"/>
        <v>85.42</v>
      </c>
      <c r="J3123">
        <f t="shared" si="146"/>
        <v>2025</v>
      </c>
    </row>
    <row r="3124" spans="1:10">
      <c r="A3124" t="s">
        <v>119</v>
      </c>
      <c r="B3124" t="s">
        <v>576</v>
      </c>
      <c r="C3124" t="s">
        <v>87</v>
      </c>
      <c r="D3124">
        <v>6575</v>
      </c>
      <c r="E3124" s="130">
        <v>2</v>
      </c>
      <c r="F3124" s="166">
        <v>13.85</v>
      </c>
      <c r="G3124" s="162">
        <v>45748</v>
      </c>
      <c r="H3124" s="131">
        <f t="shared" si="144"/>
        <v>45748</v>
      </c>
      <c r="I3124" s="166">
        <f t="shared" si="145"/>
        <v>27.7</v>
      </c>
      <c r="J3124">
        <f t="shared" si="146"/>
        <v>2025</v>
      </c>
    </row>
    <row r="3125" spans="1:10">
      <c r="A3125" t="s">
        <v>119</v>
      </c>
      <c r="B3125" t="s">
        <v>525</v>
      </c>
      <c r="C3125" t="s">
        <v>87</v>
      </c>
      <c r="D3125">
        <v>6600</v>
      </c>
      <c r="E3125" s="130">
        <v>1</v>
      </c>
      <c r="F3125" s="166">
        <v>26.1</v>
      </c>
      <c r="G3125" s="162">
        <v>45748</v>
      </c>
      <c r="H3125" s="131">
        <f t="shared" si="144"/>
        <v>45748</v>
      </c>
      <c r="I3125" s="166">
        <f t="shared" si="145"/>
        <v>26.1</v>
      </c>
      <c r="J3125">
        <f t="shared" si="146"/>
        <v>2025</v>
      </c>
    </row>
    <row r="3126" spans="1:10">
      <c r="A3126" t="s">
        <v>119</v>
      </c>
      <c r="B3126" t="s">
        <v>126</v>
      </c>
      <c r="C3126" t="s">
        <v>87</v>
      </c>
      <c r="D3126">
        <v>2075</v>
      </c>
      <c r="E3126" s="130">
        <v>6</v>
      </c>
      <c r="F3126" s="166">
        <v>9.4499999999999993</v>
      </c>
      <c r="G3126" s="162">
        <v>45748</v>
      </c>
      <c r="H3126" s="131">
        <f t="shared" si="144"/>
        <v>45748</v>
      </c>
      <c r="I3126" s="166">
        <f t="shared" si="145"/>
        <v>56.699999999999996</v>
      </c>
      <c r="J3126">
        <f t="shared" si="146"/>
        <v>2025</v>
      </c>
    </row>
    <row r="3127" spans="1:10">
      <c r="A3127" t="s">
        <v>119</v>
      </c>
      <c r="B3127" t="s">
        <v>179</v>
      </c>
      <c r="C3127" t="s">
        <v>87</v>
      </c>
      <c r="D3127">
        <v>2092</v>
      </c>
      <c r="E3127" s="130">
        <v>5</v>
      </c>
      <c r="F3127" s="166">
        <v>6.64</v>
      </c>
      <c r="G3127" s="162">
        <v>45748</v>
      </c>
      <c r="H3127" s="131">
        <f t="shared" si="144"/>
        <v>45748</v>
      </c>
      <c r="I3127" s="166">
        <f t="shared" si="145"/>
        <v>33.199999999999996</v>
      </c>
      <c r="J3127">
        <f t="shared" si="146"/>
        <v>2025</v>
      </c>
    </row>
    <row r="3128" spans="1:10">
      <c r="A3128" t="s">
        <v>119</v>
      </c>
      <c r="B3128" t="s">
        <v>582</v>
      </c>
      <c r="C3128" t="s">
        <v>87</v>
      </c>
      <c r="D3128">
        <v>3627</v>
      </c>
      <c r="E3128" s="130">
        <v>3</v>
      </c>
      <c r="F3128" s="166">
        <v>10.68</v>
      </c>
      <c r="G3128" s="162">
        <v>45748</v>
      </c>
      <c r="H3128" s="131">
        <f t="shared" si="144"/>
        <v>45748</v>
      </c>
      <c r="I3128" s="166">
        <f t="shared" si="145"/>
        <v>32.04</v>
      </c>
      <c r="J3128">
        <f t="shared" si="146"/>
        <v>2025</v>
      </c>
    </row>
    <row r="3129" spans="1:10">
      <c r="A3129" t="s">
        <v>119</v>
      </c>
      <c r="B3129" t="s">
        <v>577</v>
      </c>
      <c r="C3129" t="s">
        <v>87</v>
      </c>
      <c r="D3129">
        <v>1071</v>
      </c>
      <c r="E3129" s="130">
        <v>6</v>
      </c>
      <c r="F3129" s="166">
        <v>14.59</v>
      </c>
      <c r="G3129" s="162">
        <v>45748</v>
      </c>
      <c r="H3129" s="131">
        <f t="shared" si="144"/>
        <v>45748</v>
      </c>
      <c r="I3129" s="166">
        <f t="shared" si="145"/>
        <v>87.539999999999992</v>
      </c>
      <c r="J3129">
        <f t="shared" si="146"/>
        <v>2025</v>
      </c>
    </row>
    <row r="3130" spans="1:10">
      <c r="A3130" t="s">
        <v>119</v>
      </c>
      <c r="B3130" t="s">
        <v>578</v>
      </c>
      <c r="C3130" t="s">
        <v>87</v>
      </c>
      <c r="D3130">
        <v>6543</v>
      </c>
      <c r="E3130" s="130">
        <v>1</v>
      </c>
      <c r="F3130" s="166">
        <v>29.72</v>
      </c>
      <c r="G3130" s="162">
        <v>45748</v>
      </c>
      <c r="H3130" s="131">
        <f t="shared" si="144"/>
        <v>45748</v>
      </c>
      <c r="I3130" s="166">
        <f t="shared" si="145"/>
        <v>29.72</v>
      </c>
      <c r="J3130">
        <f t="shared" si="146"/>
        <v>2025</v>
      </c>
    </row>
    <row r="3131" spans="1:10">
      <c r="A3131" t="s">
        <v>119</v>
      </c>
      <c r="B3131" t="s">
        <v>166</v>
      </c>
      <c r="C3131" t="s">
        <v>87</v>
      </c>
      <c r="D3131">
        <v>3621</v>
      </c>
      <c r="E3131" s="130">
        <v>2</v>
      </c>
      <c r="F3131" s="166">
        <v>5.9</v>
      </c>
      <c r="G3131" s="162">
        <v>45748</v>
      </c>
      <c r="H3131" s="131">
        <f t="shared" si="144"/>
        <v>45748</v>
      </c>
      <c r="I3131" s="166">
        <f t="shared" si="145"/>
        <v>11.8</v>
      </c>
      <c r="J3131">
        <f t="shared" si="146"/>
        <v>2025</v>
      </c>
    </row>
    <row r="3132" spans="1:10">
      <c r="A3132" t="s">
        <v>119</v>
      </c>
      <c r="B3132" t="s">
        <v>529</v>
      </c>
      <c r="C3132" t="s">
        <v>87</v>
      </c>
      <c r="D3132">
        <v>6697</v>
      </c>
      <c r="E3132" s="130">
        <v>35</v>
      </c>
      <c r="F3132" s="166">
        <v>3.06</v>
      </c>
      <c r="G3132" s="162">
        <v>45748</v>
      </c>
      <c r="H3132" s="131">
        <f t="shared" si="144"/>
        <v>45748</v>
      </c>
      <c r="I3132" s="166">
        <f t="shared" si="145"/>
        <v>107.10000000000001</v>
      </c>
      <c r="J3132">
        <f t="shared" si="146"/>
        <v>2025</v>
      </c>
    </row>
    <row r="3133" spans="1:10">
      <c r="A3133" t="s">
        <v>119</v>
      </c>
      <c r="B3133" t="s">
        <v>185</v>
      </c>
      <c r="C3133" t="s">
        <v>87</v>
      </c>
      <c r="D3133">
        <v>2112</v>
      </c>
      <c r="E3133" s="130">
        <v>20</v>
      </c>
      <c r="F3133" s="166">
        <v>3.55</v>
      </c>
      <c r="G3133" s="162">
        <v>45748</v>
      </c>
      <c r="H3133" s="131">
        <f t="shared" si="144"/>
        <v>45748</v>
      </c>
      <c r="I3133" s="166">
        <f t="shared" si="145"/>
        <v>71</v>
      </c>
      <c r="J3133">
        <f t="shared" si="146"/>
        <v>2025</v>
      </c>
    </row>
    <row r="3134" spans="1:10">
      <c r="A3134" t="s">
        <v>119</v>
      </c>
      <c r="B3134" t="s">
        <v>646</v>
      </c>
      <c r="C3134" t="s">
        <v>87</v>
      </c>
      <c r="D3134">
        <v>1109</v>
      </c>
      <c r="E3134" s="130">
        <v>2</v>
      </c>
      <c r="F3134" s="166">
        <v>15.75</v>
      </c>
      <c r="G3134" s="162">
        <v>45748</v>
      </c>
      <c r="H3134" s="131">
        <f t="shared" si="144"/>
        <v>45748</v>
      </c>
      <c r="I3134" s="166">
        <f t="shared" si="145"/>
        <v>31.5</v>
      </c>
      <c r="J3134">
        <f t="shared" si="146"/>
        <v>2025</v>
      </c>
    </row>
    <row r="3135" spans="1:10">
      <c r="A3135" t="s">
        <v>119</v>
      </c>
      <c r="B3135" t="s">
        <v>645</v>
      </c>
      <c r="C3135" t="s">
        <v>87</v>
      </c>
      <c r="D3135">
        <v>6651</v>
      </c>
      <c r="E3135" s="130">
        <v>2</v>
      </c>
      <c r="F3135" s="166">
        <v>20.57</v>
      </c>
      <c r="G3135" s="162">
        <v>45748</v>
      </c>
      <c r="H3135" s="131">
        <f t="shared" si="144"/>
        <v>45748</v>
      </c>
      <c r="I3135" s="166">
        <f t="shared" si="145"/>
        <v>41.14</v>
      </c>
      <c r="J3135">
        <f t="shared" si="146"/>
        <v>2025</v>
      </c>
    </row>
    <row r="3136" spans="1:10">
      <c r="A3136" t="s">
        <v>119</v>
      </c>
      <c r="B3136" t="s">
        <v>602</v>
      </c>
      <c r="C3136" t="s">
        <v>87</v>
      </c>
      <c r="D3136">
        <v>2710</v>
      </c>
      <c r="E3136" s="130">
        <v>7</v>
      </c>
      <c r="F3136" s="166">
        <v>4.3</v>
      </c>
      <c r="G3136" s="162">
        <v>45748</v>
      </c>
      <c r="H3136" s="131">
        <f t="shared" si="144"/>
        <v>45748</v>
      </c>
      <c r="I3136" s="166">
        <f t="shared" si="145"/>
        <v>30.099999999999998</v>
      </c>
      <c r="J3136">
        <f t="shared" si="146"/>
        <v>2025</v>
      </c>
    </row>
    <row r="3137" spans="1:10">
      <c r="A3137" t="s">
        <v>119</v>
      </c>
      <c r="B3137" t="s">
        <v>170</v>
      </c>
      <c r="C3137" t="s">
        <v>87</v>
      </c>
      <c r="D3137">
        <v>1082</v>
      </c>
      <c r="E3137" s="130">
        <v>3</v>
      </c>
      <c r="F3137" s="166">
        <v>22.47</v>
      </c>
      <c r="G3137" s="162">
        <v>45748</v>
      </c>
      <c r="H3137" s="131">
        <f t="shared" si="144"/>
        <v>45748</v>
      </c>
      <c r="I3137" s="166">
        <f t="shared" si="145"/>
        <v>67.41</v>
      </c>
      <c r="J3137">
        <f t="shared" si="146"/>
        <v>2025</v>
      </c>
    </row>
    <row r="3138" spans="1:10">
      <c r="A3138" t="s">
        <v>119</v>
      </c>
      <c r="B3138" t="s">
        <v>589</v>
      </c>
      <c r="C3138" t="s">
        <v>87</v>
      </c>
      <c r="D3138">
        <v>1074</v>
      </c>
      <c r="E3138" s="130">
        <v>3</v>
      </c>
      <c r="F3138" s="166">
        <v>8.99</v>
      </c>
      <c r="G3138" s="162">
        <v>45748</v>
      </c>
      <c r="H3138" s="131">
        <f t="shared" ref="H3138:H3201" si="147">DATE(YEAR(G3138),MONTH(G3138),1)</f>
        <v>45748</v>
      </c>
      <c r="I3138" s="166">
        <f t="shared" ref="I3138:I3201" si="148">E3138*F3138</f>
        <v>26.97</v>
      </c>
      <c r="J3138">
        <f t="shared" ref="J3138:J3201" si="149">YEAR(G3138)</f>
        <v>2025</v>
      </c>
    </row>
    <row r="3139" spans="1:10">
      <c r="A3139" t="s">
        <v>119</v>
      </c>
      <c r="B3139" t="s">
        <v>502</v>
      </c>
      <c r="C3139" t="s">
        <v>87</v>
      </c>
      <c r="D3139">
        <v>6602</v>
      </c>
      <c r="E3139" s="130">
        <v>2.5</v>
      </c>
      <c r="F3139" s="166">
        <v>19.899999999999999</v>
      </c>
      <c r="G3139" s="162">
        <v>45748</v>
      </c>
      <c r="H3139" s="131">
        <f t="shared" si="147"/>
        <v>45748</v>
      </c>
      <c r="I3139" s="166">
        <f t="shared" si="148"/>
        <v>49.75</v>
      </c>
      <c r="J3139">
        <f t="shared" si="149"/>
        <v>2025</v>
      </c>
    </row>
    <row r="3140" spans="1:10">
      <c r="A3140" t="s">
        <v>119</v>
      </c>
      <c r="B3140" t="s">
        <v>613</v>
      </c>
      <c r="C3140" t="s">
        <v>87</v>
      </c>
      <c r="D3140">
        <v>2705</v>
      </c>
      <c r="E3140" s="130">
        <v>2</v>
      </c>
      <c r="F3140" s="166">
        <v>17.47</v>
      </c>
      <c r="G3140" s="162">
        <v>45748</v>
      </c>
      <c r="H3140" s="131">
        <f t="shared" si="147"/>
        <v>45748</v>
      </c>
      <c r="I3140" s="166">
        <f t="shared" si="148"/>
        <v>34.94</v>
      </c>
      <c r="J3140">
        <f t="shared" si="149"/>
        <v>2025</v>
      </c>
    </row>
    <row r="3141" spans="1:10">
      <c r="A3141" t="s">
        <v>119</v>
      </c>
      <c r="B3141" t="s">
        <v>499</v>
      </c>
      <c r="C3141" t="s">
        <v>87</v>
      </c>
      <c r="D3141">
        <v>3644</v>
      </c>
      <c r="E3141" s="130">
        <v>0.5</v>
      </c>
      <c r="F3141" s="166">
        <v>10.6</v>
      </c>
      <c r="G3141" s="162">
        <v>45748</v>
      </c>
      <c r="H3141" s="131">
        <f t="shared" si="147"/>
        <v>45748</v>
      </c>
      <c r="I3141" s="166">
        <f t="shared" si="148"/>
        <v>5.3</v>
      </c>
      <c r="J3141">
        <f t="shared" si="149"/>
        <v>2025</v>
      </c>
    </row>
    <row r="3142" spans="1:10">
      <c r="A3142" t="s">
        <v>119</v>
      </c>
      <c r="B3142" t="s">
        <v>146</v>
      </c>
      <c r="C3142" t="s">
        <v>87</v>
      </c>
      <c r="D3142">
        <v>2076</v>
      </c>
      <c r="E3142" s="130">
        <v>4</v>
      </c>
      <c r="F3142" s="166">
        <v>9.4499999999999993</v>
      </c>
      <c r="G3142" s="162">
        <v>45748</v>
      </c>
      <c r="H3142" s="131">
        <f t="shared" si="147"/>
        <v>45748</v>
      </c>
      <c r="I3142" s="166">
        <f t="shared" si="148"/>
        <v>37.799999999999997</v>
      </c>
      <c r="J3142">
        <f t="shared" si="149"/>
        <v>2025</v>
      </c>
    </row>
    <row r="3143" spans="1:10">
      <c r="A3143" t="s">
        <v>119</v>
      </c>
      <c r="B3143" t="s">
        <v>168</v>
      </c>
      <c r="C3143" t="s">
        <v>87</v>
      </c>
      <c r="D3143">
        <v>2077</v>
      </c>
      <c r="E3143" s="130">
        <v>1</v>
      </c>
      <c r="F3143" s="166">
        <v>6.82</v>
      </c>
      <c r="G3143" s="162">
        <v>45748</v>
      </c>
      <c r="H3143" s="131">
        <f t="shared" si="147"/>
        <v>45748</v>
      </c>
      <c r="I3143" s="166">
        <f t="shared" si="148"/>
        <v>6.82</v>
      </c>
      <c r="J3143">
        <f t="shared" si="149"/>
        <v>2025</v>
      </c>
    </row>
    <row r="3144" spans="1:10">
      <c r="A3144" t="s">
        <v>119</v>
      </c>
      <c r="B3144" t="s">
        <v>612</v>
      </c>
      <c r="C3144" t="s">
        <v>87</v>
      </c>
      <c r="D3144">
        <v>6649</v>
      </c>
      <c r="E3144" s="130">
        <v>0.5</v>
      </c>
      <c r="F3144" s="166">
        <v>4.83</v>
      </c>
      <c r="G3144" s="162">
        <v>45748</v>
      </c>
      <c r="H3144" s="131">
        <f t="shared" si="147"/>
        <v>45748</v>
      </c>
      <c r="I3144" s="166">
        <f t="shared" si="148"/>
        <v>2.415</v>
      </c>
      <c r="J3144">
        <f t="shared" si="149"/>
        <v>2025</v>
      </c>
    </row>
    <row r="3145" spans="1:10">
      <c r="A3145" t="s">
        <v>119</v>
      </c>
      <c r="B3145" t="s">
        <v>1608</v>
      </c>
      <c r="C3145" t="s">
        <v>87</v>
      </c>
      <c r="D3145">
        <v>2123</v>
      </c>
      <c r="E3145" s="130">
        <v>2</v>
      </c>
      <c r="F3145" s="166">
        <v>25.05</v>
      </c>
      <c r="G3145" s="162">
        <v>45748</v>
      </c>
      <c r="H3145" s="131">
        <f t="shared" si="147"/>
        <v>45748</v>
      </c>
      <c r="I3145" s="166">
        <f t="shared" si="148"/>
        <v>50.1</v>
      </c>
      <c r="J3145">
        <f t="shared" si="149"/>
        <v>2025</v>
      </c>
    </row>
    <row r="3146" spans="1:10">
      <c r="A3146" t="s">
        <v>313</v>
      </c>
      <c r="B3146" t="s">
        <v>124</v>
      </c>
      <c r="C3146" t="s">
        <v>87</v>
      </c>
      <c r="D3146">
        <v>1112</v>
      </c>
      <c r="E3146" s="130">
        <v>1</v>
      </c>
      <c r="F3146" s="166">
        <v>90.37</v>
      </c>
      <c r="G3146" s="162">
        <v>45748</v>
      </c>
      <c r="H3146" s="131">
        <f t="shared" si="147"/>
        <v>45748</v>
      </c>
      <c r="I3146" s="166">
        <f t="shared" si="148"/>
        <v>90.37</v>
      </c>
      <c r="J3146">
        <f t="shared" si="149"/>
        <v>2025</v>
      </c>
    </row>
    <row r="3147" spans="1:10">
      <c r="A3147" t="s">
        <v>313</v>
      </c>
      <c r="B3147" t="s">
        <v>1102</v>
      </c>
      <c r="C3147" t="s">
        <v>87</v>
      </c>
      <c r="D3147">
        <v>1158</v>
      </c>
      <c r="E3147" s="130">
        <v>2</v>
      </c>
      <c r="F3147" s="166">
        <v>8</v>
      </c>
      <c r="G3147" s="162">
        <v>45748</v>
      </c>
      <c r="H3147" s="131">
        <f t="shared" si="147"/>
        <v>45748</v>
      </c>
      <c r="I3147" s="166">
        <f t="shared" si="148"/>
        <v>16</v>
      </c>
      <c r="J3147">
        <f t="shared" si="149"/>
        <v>2025</v>
      </c>
    </row>
    <row r="3148" spans="1:10">
      <c r="A3148" t="s">
        <v>313</v>
      </c>
      <c r="B3148" t="s">
        <v>1200</v>
      </c>
      <c r="C3148" t="s">
        <v>87</v>
      </c>
      <c r="D3148">
        <v>1249</v>
      </c>
      <c r="E3148" s="130">
        <v>2</v>
      </c>
      <c r="F3148" s="166">
        <v>3.18</v>
      </c>
      <c r="G3148" s="162">
        <v>45748</v>
      </c>
      <c r="H3148" s="131">
        <f t="shared" si="147"/>
        <v>45748</v>
      </c>
      <c r="I3148" s="166">
        <f t="shared" si="148"/>
        <v>6.36</v>
      </c>
      <c r="J3148">
        <f t="shared" si="149"/>
        <v>2025</v>
      </c>
    </row>
    <row r="3149" spans="1:10">
      <c r="A3149" t="s">
        <v>313</v>
      </c>
      <c r="B3149" t="s">
        <v>1248</v>
      </c>
      <c r="C3149" t="s">
        <v>87</v>
      </c>
      <c r="D3149">
        <v>6718</v>
      </c>
      <c r="E3149" s="130">
        <v>0.5</v>
      </c>
      <c r="F3149" s="166">
        <v>13.64</v>
      </c>
      <c r="G3149" s="162">
        <v>45748</v>
      </c>
      <c r="H3149" s="131">
        <f t="shared" si="147"/>
        <v>45748</v>
      </c>
      <c r="I3149" s="166">
        <f t="shared" si="148"/>
        <v>6.82</v>
      </c>
      <c r="J3149">
        <f t="shared" si="149"/>
        <v>2025</v>
      </c>
    </row>
    <row r="3150" spans="1:10">
      <c r="A3150" t="s">
        <v>313</v>
      </c>
      <c r="B3150" t="s">
        <v>1069</v>
      </c>
      <c r="C3150" t="s">
        <v>87</v>
      </c>
      <c r="D3150">
        <v>1131</v>
      </c>
      <c r="E3150" s="130">
        <v>2</v>
      </c>
      <c r="F3150" s="166">
        <v>2.35</v>
      </c>
      <c r="G3150" s="162">
        <v>45748</v>
      </c>
      <c r="H3150" s="131">
        <f t="shared" si="147"/>
        <v>45748</v>
      </c>
      <c r="I3150" s="166">
        <f t="shared" si="148"/>
        <v>4.7</v>
      </c>
      <c r="J3150">
        <f t="shared" si="149"/>
        <v>2025</v>
      </c>
    </row>
    <row r="3151" spans="1:10">
      <c r="A3151" t="s">
        <v>313</v>
      </c>
      <c r="B3151" t="s">
        <v>1207</v>
      </c>
      <c r="C3151" t="s">
        <v>87</v>
      </c>
      <c r="D3151">
        <v>1254</v>
      </c>
      <c r="E3151" s="130">
        <v>1</v>
      </c>
      <c r="F3151" s="166">
        <v>20.28</v>
      </c>
      <c r="G3151" s="162">
        <v>45748</v>
      </c>
      <c r="H3151" s="131">
        <f t="shared" si="147"/>
        <v>45748</v>
      </c>
      <c r="I3151" s="166">
        <f t="shared" si="148"/>
        <v>20.28</v>
      </c>
      <c r="J3151">
        <f t="shared" si="149"/>
        <v>2025</v>
      </c>
    </row>
    <row r="3152" spans="1:10">
      <c r="A3152" t="s">
        <v>313</v>
      </c>
      <c r="B3152" t="s">
        <v>1073</v>
      </c>
      <c r="C3152" t="s">
        <v>87</v>
      </c>
      <c r="D3152">
        <v>6618</v>
      </c>
      <c r="E3152" s="130">
        <v>2</v>
      </c>
      <c r="F3152" s="166">
        <v>5.85</v>
      </c>
      <c r="G3152" s="162">
        <v>45748</v>
      </c>
      <c r="H3152" s="131">
        <f t="shared" si="147"/>
        <v>45748</v>
      </c>
      <c r="I3152" s="166">
        <f t="shared" si="148"/>
        <v>11.7</v>
      </c>
      <c r="J3152">
        <f t="shared" si="149"/>
        <v>2025</v>
      </c>
    </row>
    <row r="3153" spans="1:10">
      <c r="A3153" t="s">
        <v>313</v>
      </c>
      <c r="B3153" t="s">
        <v>1072</v>
      </c>
      <c r="C3153" t="s">
        <v>87</v>
      </c>
      <c r="D3153">
        <v>1134</v>
      </c>
      <c r="E3153" s="130">
        <v>1</v>
      </c>
      <c r="F3153" s="166">
        <v>34.75</v>
      </c>
      <c r="G3153" s="162">
        <v>45748</v>
      </c>
      <c r="H3153" s="131">
        <f t="shared" si="147"/>
        <v>45748</v>
      </c>
      <c r="I3153" s="166">
        <f t="shared" si="148"/>
        <v>34.75</v>
      </c>
      <c r="J3153">
        <f t="shared" si="149"/>
        <v>2025</v>
      </c>
    </row>
    <row r="3154" spans="1:10">
      <c r="A3154" t="s">
        <v>313</v>
      </c>
      <c r="B3154" t="s">
        <v>1070</v>
      </c>
      <c r="C3154" t="s">
        <v>87</v>
      </c>
      <c r="D3154">
        <v>1132</v>
      </c>
      <c r="E3154" s="130">
        <v>3</v>
      </c>
      <c r="F3154" s="166">
        <v>16.989999999999998</v>
      </c>
      <c r="G3154" s="162">
        <v>45748</v>
      </c>
      <c r="H3154" s="131">
        <f t="shared" si="147"/>
        <v>45748</v>
      </c>
      <c r="I3154" s="166">
        <f t="shared" si="148"/>
        <v>50.97</v>
      </c>
      <c r="J3154">
        <f t="shared" si="149"/>
        <v>2025</v>
      </c>
    </row>
    <row r="3155" spans="1:10">
      <c r="A3155" t="s">
        <v>313</v>
      </c>
      <c r="B3155" t="s">
        <v>1135</v>
      </c>
      <c r="C3155" t="s">
        <v>87</v>
      </c>
      <c r="D3155">
        <v>6061</v>
      </c>
      <c r="E3155" s="130">
        <v>2.5</v>
      </c>
      <c r="F3155" s="166">
        <v>9.32</v>
      </c>
      <c r="G3155" s="162">
        <v>45748</v>
      </c>
      <c r="H3155" s="131">
        <f t="shared" si="147"/>
        <v>45748</v>
      </c>
      <c r="I3155" s="166">
        <f t="shared" si="148"/>
        <v>23.3</v>
      </c>
      <c r="J3155">
        <f t="shared" si="149"/>
        <v>2025</v>
      </c>
    </row>
    <row r="3156" spans="1:10">
      <c r="A3156" t="s">
        <v>313</v>
      </c>
      <c r="B3156" t="s">
        <v>1257</v>
      </c>
      <c r="C3156" t="s">
        <v>87</v>
      </c>
      <c r="D3156">
        <v>1308</v>
      </c>
      <c r="E3156" s="130">
        <v>6</v>
      </c>
      <c r="F3156" s="166">
        <v>2.98</v>
      </c>
      <c r="G3156" s="162">
        <v>45748</v>
      </c>
      <c r="H3156" s="131">
        <f t="shared" si="147"/>
        <v>45748</v>
      </c>
      <c r="I3156" s="166">
        <f t="shared" si="148"/>
        <v>17.88</v>
      </c>
      <c r="J3156">
        <f t="shared" si="149"/>
        <v>2025</v>
      </c>
    </row>
    <row r="3157" spans="1:10">
      <c r="A3157" t="s">
        <v>313</v>
      </c>
      <c r="B3157" t="s">
        <v>1062</v>
      </c>
      <c r="C3157" t="s">
        <v>87</v>
      </c>
      <c r="D3157">
        <v>1124</v>
      </c>
      <c r="E3157" s="130">
        <v>1</v>
      </c>
      <c r="F3157" s="166">
        <v>4.63</v>
      </c>
      <c r="G3157" s="162">
        <v>45748</v>
      </c>
      <c r="H3157" s="131">
        <f t="shared" si="147"/>
        <v>45748</v>
      </c>
      <c r="I3157" s="166">
        <f t="shared" si="148"/>
        <v>4.63</v>
      </c>
      <c r="J3157">
        <f t="shared" si="149"/>
        <v>2025</v>
      </c>
    </row>
    <row r="3158" spans="1:10">
      <c r="A3158" t="s">
        <v>313</v>
      </c>
      <c r="B3158" t="s">
        <v>1110</v>
      </c>
      <c r="C3158" t="s">
        <v>87</v>
      </c>
      <c r="D3158">
        <v>1166</v>
      </c>
      <c r="E3158" s="130">
        <v>3</v>
      </c>
      <c r="F3158" s="166">
        <v>16.98</v>
      </c>
      <c r="G3158" s="162">
        <v>45748</v>
      </c>
      <c r="H3158" s="131">
        <f t="shared" si="147"/>
        <v>45748</v>
      </c>
      <c r="I3158" s="166">
        <f t="shared" si="148"/>
        <v>50.94</v>
      </c>
      <c r="J3158">
        <f t="shared" si="149"/>
        <v>2025</v>
      </c>
    </row>
    <row r="3159" spans="1:10">
      <c r="A3159" t="s">
        <v>313</v>
      </c>
      <c r="B3159" t="s">
        <v>1064</v>
      </c>
      <c r="C3159" t="s">
        <v>87</v>
      </c>
      <c r="D3159">
        <v>6735</v>
      </c>
      <c r="E3159" s="130">
        <v>6</v>
      </c>
      <c r="F3159" s="166">
        <v>5.67</v>
      </c>
      <c r="G3159" s="162">
        <v>45748</v>
      </c>
      <c r="H3159" s="131">
        <f t="shared" si="147"/>
        <v>45748</v>
      </c>
      <c r="I3159" s="166">
        <f t="shared" si="148"/>
        <v>34.019999999999996</v>
      </c>
      <c r="J3159">
        <f t="shared" si="149"/>
        <v>2025</v>
      </c>
    </row>
    <row r="3160" spans="1:10">
      <c r="A3160" t="s">
        <v>313</v>
      </c>
      <c r="B3160" t="s">
        <v>358</v>
      </c>
      <c r="C3160" t="s">
        <v>87</v>
      </c>
      <c r="D3160">
        <v>6736</v>
      </c>
      <c r="E3160" s="130">
        <v>5</v>
      </c>
      <c r="F3160" s="166">
        <v>5.68</v>
      </c>
      <c r="G3160" s="162">
        <v>45748</v>
      </c>
      <c r="H3160" s="131">
        <f t="shared" si="147"/>
        <v>45748</v>
      </c>
      <c r="I3160" s="166">
        <f t="shared" si="148"/>
        <v>28.4</v>
      </c>
      <c r="J3160">
        <f t="shared" si="149"/>
        <v>2025</v>
      </c>
    </row>
    <row r="3161" spans="1:10">
      <c r="A3161" t="s">
        <v>313</v>
      </c>
      <c r="B3161" t="s">
        <v>1087</v>
      </c>
      <c r="C3161" t="s">
        <v>87</v>
      </c>
      <c r="D3161">
        <v>6737</v>
      </c>
      <c r="E3161" s="130">
        <v>15</v>
      </c>
      <c r="F3161" s="166">
        <v>15.86</v>
      </c>
      <c r="G3161" s="162">
        <v>45748</v>
      </c>
      <c r="H3161" s="131">
        <f t="shared" si="147"/>
        <v>45748</v>
      </c>
      <c r="I3161" s="166">
        <f t="shared" si="148"/>
        <v>237.89999999999998</v>
      </c>
      <c r="J3161">
        <f t="shared" si="149"/>
        <v>2025</v>
      </c>
    </row>
    <row r="3162" spans="1:10">
      <c r="A3162" t="s">
        <v>313</v>
      </c>
      <c r="B3162" t="s">
        <v>1091</v>
      </c>
      <c r="C3162" t="s">
        <v>87</v>
      </c>
      <c r="D3162">
        <v>6733</v>
      </c>
      <c r="E3162" s="130">
        <v>6</v>
      </c>
      <c r="F3162" s="166">
        <v>4.37</v>
      </c>
      <c r="G3162" s="162">
        <v>45748</v>
      </c>
      <c r="H3162" s="131">
        <f t="shared" si="147"/>
        <v>45748</v>
      </c>
      <c r="I3162" s="166">
        <f t="shared" si="148"/>
        <v>26.22</v>
      </c>
      <c r="J3162">
        <f t="shared" si="149"/>
        <v>2025</v>
      </c>
    </row>
    <row r="3163" spans="1:10">
      <c r="A3163" t="s">
        <v>313</v>
      </c>
      <c r="B3163" t="s">
        <v>1092</v>
      </c>
      <c r="C3163" t="s">
        <v>87</v>
      </c>
      <c r="D3163">
        <v>6734</v>
      </c>
      <c r="E3163" s="130">
        <v>6</v>
      </c>
      <c r="F3163" s="166">
        <v>4.37</v>
      </c>
      <c r="G3163" s="162">
        <v>45748</v>
      </c>
      <c r="H3163" s="131">
        <f t="shared" si="147"/>
        <v>45748</v>
      </c>
      <c r="I3163" s="166">
        <f t="shared" si="148"/>
        <v>26.22</v>
      </c>
      <c r="J3163">
        <f t="shared" si="149"/>
        <v>2025</v>
      </c>
    </row>
    <row r="3164" spans="1:10">
      <c r="A3164" t="s">
        <v>313</v>
      </c>
      <c r="B3164" t="s">
        <v>1094</v>
      </c>
      <c r="C3164" t="s">
        <v>87</v>
      </c>
      <c r="D3164">
        <v>6732</v>
      </c>
      <c r="E3164" s="130">
        <v>6</v>
      </c>
      <c r="F3164" s="166">
        <v>4.37</v>
      </c>
      <c r="G3164" s="162">
        <v>45748</v>
      </c>
      <c r="H3164" s="131">
        <f t="shared" si="147"/>
        <v>45748</v>
      </c>
      <c r="I3164" s="166">
        <f t="shared" si="148"/>
        <v>26.22</v>
      </c>
      <c r="J3164">
        <f t="shared" si="149"/>
        <v>2025</v>
      </c>
    </row>
    <row r="3165" spans="1:10">
      <c r="A3165" t="s">
        <v>268</v>
      </c>
      <c r="B3165" t="s">
        <v>995</v>
      </c>
      <c r="C3165" t="s">
        <v>87</v>
      </c>
      <c r="D3165">
        <v>6632</v>
      </c>
      <c r="E3165" s="130">
        <v>1</v>
      </c>
      <c r="F3165" s="166">
        <v>10.11</v>
      </c>
      <c r="G3165" s="162">
        <v>45748</v>
      </c>
      <c r="H3165" s="131">
        <f t="shared" si="147"/>
        <v>45748</v>
      </c>
      <c r="I3165" s="166">
        <f t="shared" si="148"/>
        <v>10.11</v>
      </c>
      <c r="J3165">
        <f t="shared" si="149"/>
        <v>2025</v>
      </c>
    </row>
    <row r="3166" spans="1:10">
      <c r="A3166" t="s">
        <v>268</v>
      </c>
      <c r="B3166" t="s">
        <v>994</v>
      </c>
      <c r="C3166" t="s">
        <v>87</v>
      </c>
      <c r="D3166">
        <v>6701</v>
      </c>
      <c r="E3166" s="130">
        <v>0.5</v>
      </c>
      <c r="F3166" s="166">
        <v>12.9</v>
      </c>
      <c r="G3166" s="162">
        <v>45748</v>
      </c>
      <c r="H3166" s="131">
        <f t="shared" si="147"/>
        <v>45748</v>
      </c>
      <c r="I3166" s="166">
        <f t="shared" si="148"/>
        <v>6.45</v>
      </c>
      <c r="J3166">
        <f t="shared" si="149"/>
        <v>2025</v>
      </c>
    </row>
    <row r="3167" spans="1:10">
      <c r="A3167" t="s">
        <v>268</v>
      </c>
      <c r="B3167" t="s">
        <v>989</v>
      </c>
      <c r="C3167" t="s">
        <v>87</v>
      </c>
      <c r="D3167">
        <v>6635</v>
      </c>
      <c r="E3167" s="130">
        <v>2</v>
      </c>
      <c r="F3167" s="166">
        <v>8.86</v>
      </c>
      <c r="G3167" s="162">
        <v>45748</v>
      </c>
      <c r="H3167" s="131">
        <f t="shared" si="147"/>
        <v>45748</v>
      </c>
      <c r="I3167" s="166">
        <f t="shared" si="148"/>
        <v>17.72</v>
      </c>
      <c r="J3167">
        <f t="shared" si="149"/>
        <v>2025</v>
      </c>
    </row>
    <row r="3168" spans="1:10">
      <c r="A3168" t="s">
        <v>268</v>
      </c>
      <c r="B3168" t="s">
        <v>991</v>
      </c>
      <c r="C3168" t="s">
        <v>87</v>
      </c>
      <c r="D3168">
        <v>6633</v>
      </c>
      <c r="E3168" s="130">
        <v>1</v>
      </c>
      <c r="F3168" s="166">
        <v>7.86</v>
      </c>
      <c r="G3168" s="162">
        <v>45748</v>
      </c>
      <c r="H3168" s="131">
        <f t="shared" si="147"/>
        <v>45748</v>
      </c>
      <c r="I3168" s="166">
        <f t="shared" si="148"/>
        <v>7.86</v>
      </c>
      <c r="J3168">
        <f t="shared" si="149"/>
        <v>2025</v>
      </c>
    </row>
    <row r="3169" spans="1:10">
      <c r="A3169" t="s">
        <v>119</v>
      </c>
      <c r="B3169" t="s">
        <v>631</v>
      </c>
      <c r="C3169" t="s">
        <v>87</v>
      </c>
      <c r="D3169">
        <v>1368</v>
      </c>
      <c r="E3169" s="130">
        <v>1</v>
      </c>
      <c r="F3169" s="166">
        <v>50.75</v>
      </c>
      <c r="G3169" s="162">
        <v>45748</v>
      </c>
      <c r="H3169" s="131">
        <f t="shared" si="147"/>
        <v>45748</v>
      </c>
      <c r="I3169" s="166">
        <f t="shared" si="148"/>
        <v>50.75</v>
      </c>
      <c r="J3169">
        <f t="shared" si="149"/>
        <v>2025</v>
      </c>
    </row>
    <row r="3170" spans="1:10">
      <c r="A3170" t="s">
        <v>119</v>
      </c>
      <c r="B3170" t="s">
        <v>500</v>
      </c>
      <c r="C3170" t="s">
        <v>87</v>
      </c>
      <c r="D3170">
        <v>1334</v>
      </c>
      <c r="E3170" s="130">
        <v>1.5</v>
      </c>
      <c r="F3170" s="166">
        <v>39.06</v>
      </c>
      <c r="G3170" s="162">
        <v>45748</v>
      </c>
      <c r="H3170" s="131">
        <f t="shared" si="147"/>
        <v>45748</v>
      </c>
      <c r="I3170" s="166">
        <f t="shared" si="148"/>
        <v>58.59</v>
      </c>
      <c r="J3170">
        <f t="shared" si="149"/>
        <v>2025</v>
      </c>
    </row>
    <row r="3171" spans="1:10">
      <c r="A3171" t="s">
        <v>388</v>
      </c>
      <c r="B3171" t="s">
        <v>429</v>
      </c>
      <c r="C3171" t="s">
        <v>87</v>
      </c>
      <c r="D3171">
        <v>6675</v>
      </c>
      <c r="E3171" s="130">
        <v>17</v>
      </c>
      <c r="F3171" s="166">
        <v>19.100000000000001</v>
      </c>
      <c r="G3171" s="162">
        <v>45748</v>
      </c>
      <c r="H3171" s="131">
        <f t="shared" si="147"/>
        <v>45748</v>
      </c>
      <c r="I3171" s="166">
        <f t="shared" si="148"/>
        <v>324.70000000000005</v>
      </c>
      <c r="J3171">
        <f t="shared" si="149"/>
        <v>2025</v>
      </c>
    </row>
    <row r="3172" spans="1:10">
      <c r="A3172" t="s">
        <v>388</v>
      </c>
      <c r="B3172" t="s">
        <v>433</v>
      </c>
      <c r="C3172" t="s">
        <v>87</v>
      </c>
      <c r="D3172">
        <v>6674</v>
      </c>
      <c r="E3172" s="130">
        <v>1</v>
      </c>
      <c r="F3172" s="166">
        <v>12.8</v>
      </c>
      <c r="G3172" s="162">
        <v>45748</v>
      </c>
      <c r="H3172" s="131">
        <f t="shared" si="147"/>
        <v>45748</v>
      </c>
      <c r="I3172" s="166">
        <f t="shared" si="148"/>
        <v>12.8</v>
      </c>
      <c r="J3172">
        <f t="shared" si="149"/>
        <v>2025</v>
      </c>
    </row>
    <row r="3173" spans="1:10">
      <c r="A3173" t="s">
        <v>388</v>
      </c>
      <c r="B3173" t="s">
        <v>438</v>
      </c>
      <c r="C3173" t="s">
        <v>87</v>
      </c>
      <c r="D3173">
        <v>6714</v>
      </c>
      <c r="E3173" s="130">
        <v>3</v>
      </c>
      <c r="F3173" s="166">
        <v>7.35</v>
      </c>
      <c r="G3173" s="162">
        <v>45748</v>
      </c>
      <c r="H3173" s="131">
        <f t="shared" si="147"/>
        <v>45748</v>
      </c>
      <c r="I3173" s="166">
        <f t="shared" si="148"/>
        <v>22.049999999999997</v>
      </c>
      <c r="J3173">
        <f t="shared" si="149"/>
        <v>2025</v>
      </c>
    </row>
    <row r="3174" spans="1:10">
      <c r="A3174" t="s">
        <v>388</v>
      </c>
      <c r="B3174" t="s">
        <v>439</v>
      </c>
      <c r="C3174" t="s">
        <v>87</v>
      </c>
      <c r="D3174">
        <v>6715</v>
      </c>
      <c r="E3174" s="130">
        <v>2</v>
      </c>
      <c r="F3174" s="166">
        <v>11.75</v>
      </c>
      <c r="G3174" s="162">
        <v>45748</v>
      </c>
      <c r="H3174" s="131">
        <f t="shared" si="147"/>
        <v>45748</v>
      </c>
      <c r="I3174" s="166">
        <f t="shared" si="148"/>
        <v>23.5</v>
      </c>
      <c r="J3174">
        <f t="shared" si="149"/>
        <v>2025</v>
      </c>
    </row>
    <row r="3175" spans="1:10">
      <c r="A3175" t="s">
        <v>388</v>
      </c>
      <c r="B3175" t="s">
        <v>447</v>
      </c>
      <c r="C3175" t="s">
        <v>87</v>
      </c>
      <c r="D3175">
        <v>6676</v>
      </c>
      <c r="E3175" s="130">
        <v>1</v>
      </c>
      <c r="F3175" s="166">
        <v>11.75</v>
      </c>
      <c r="G3175" s="162">
        <v>45748</v>
      </c>
      <c r="H3175" s="131">
        <f t="shared" si="147"/>
        <v>45748</v>
      </c>
      <c r="I3175" s="166">
        <f t="shared" si="148"/>
        <v>11.75</v>
      </c>
      <c r="J3175">
        <f t="shared" si="149"/>
        <v>2025</v>
      </c>
    </row>
    <row r="3176" spans="1:10">
      <c r="A3176" t="s">
        <v>388</v>
      </c>
      <c r="B3176" t="s">
        <v>444</v>
      </c>
      <c r="C3176" t="s">
        <v>87</v>
      </c>
      <c r="D3176">
        <v>6684</v>
      </c>
      <c r="E3176" s="130">
        <v>3</v>
      </c>
      <c r="F3176" s="166">
        <v>13.9</v>
      </c>
      <c r="G3176" s="162">
        <v>45748</v>
      </c>
      <c r="H3176" s="131">
        <f t="shared" si="147"/>
        <v>45748</v>
      </c>
      <c r="I3176" s="166">
        <f t="shared" si="148"/>
        <v>41.7</v>
      </c>
      <c r="J3176">
        <f t="shared" si="149"/>
        <v>2025</v>
      </c>
    </row>
    <row r="3177" spans="1:10">
      <c r="A3177" t="s">
        <v>388</v>
      </c>
      <c r="B3177" t="s">
        <v>446</v>
      </c>
      <c r="C3177" t="s">
        <v>87</v>
      </c>
      <c r="D3177">
        <v>6686</v>
      </c>
      <c r="E3177" s="130">
        <v>2</v>
      </c>
      <c r="F3177" s="166">
        <v>11.75</v>
      </c>
      <c r="G3177" s="162">
        <v>45748</v>
      </c>
      <c r="H3177" s="131">
        <f t="shared" si="147"/>
        <v>45748</v>
      </c>
      <c r="I3177" s="166">
        <f t="shared" si="148"/>
        <v>23.5</v>
      </c>
      <c r="J3177">
        <f t="shared" si="149"/>
        <v>2025</v>
      </c>
    </row>
    <row r="3178" spans="1:10">
      <c r="A3178" t="s">
        <v>388</v>
      </c>
      <c r="B3178" t="s">
        <v>450</v>
      </c>
      <c r="C3178" t="s">
        <v>87</v>
      </c>
      <c r="D3178">
        <v>6688</v>
      </c>
      <c r="E3178" s="130">
        <v>2</v>
      </c>
      <c r="F3178" s="166">
        <v>11.75</v>
      </c>
      <c r="G3178" s="162">
        <v>45748</v>
      </c>
      <c r="H3178" s="131">
        <f t="shared" si="147"/>
        <v>45748</v>
      </c>
      <c r="I3178" s="166">
        <f t="shared" si="148"/>
        <v>23.5</v>
      </c>
      <c r="J3178">
        <f t="shared" si="149"/>
        <v>2025</v>
      </c>
    </row>
    <row r="3179" spans="1:10">
      <c r="A3179" t="s">
        <v>388</v>
      </c>
      <c r="B3179" t="s">
        <v>445</v>
      </c>
      <c r="C3179" t="s">
        <v>87</v>
      </c>
      <c r="D3179">
        <v>6685</v>
      </c>
      <c r="E3179" s="130">
        <v>5</v>
      </c>
      <c r="F3179" s="166">
        <v>11.75</v>
      </c>
      <c r="G3179" s="162">
        <v>45748</v>
      </c>
      <c r="H3179" s="131">
        <f t="shared" si="147"/>
        <v>45748</v>
      </c>
      <c r="I3179" s="166">
        <f t="shared" si="148"/>
        <v>58.75</v>
      </c>
      <c r="J3179">
        <f t="shared" si="149"/>
        <v>2025</v>
      </c>
    </row>
    <row r="3180" spans="1:10">
      <c r="A3180" t="s">
        <v>268</v>
      </c>
      <c r="B3180" t="s">
        <v>996</v>
      </c>
      <c r="C3180" t="s">
        <v>87</v>
      </c>
      <c r="D3180">
        <v>6636</v>
      </c>
      <c r="E3180" s="130">
        <v>18</v>
      </c>
      <c r="F3180" s="166">
        <v>7.48</v>
      </c>
      <c r="G3180" s="162">
        <v>45748</v>
      </c>
      <c r="H3180" s="131">
        <f t="shared" si="147"/>
        <v>45748</v>
      </c>
      <c r="I3180" s="166">
        <f t="shared" si="148"/>
        <v>134.64000000000001</v>
      </c>
      <c r="J3180">
        <f t="shared" si="149"/>
        <v>2025</v>
      </c>
    </row>
    <row r="3181" spans="1:10">
      <c r="A3181" t="s">
        <v>268</v>
      </c>
      <c r="B3181" t="s">
        <v>997</v>
      </c>
      <c r="C3181" t="s">
        <v>87</v>
      </c>
      <c r="D3181">
        <v>6637</v>
      </c>
      <c r="E3181" s="130">
        <v>21</v>
      </c>
      <c r="F3181" s="166">
        <v>7.48</v>
      </c>
      <c r="G3181" s="162">
        <v>45748</v>
      </c>
      <c r="H3181" s="131">
        <f t="shared" si="147"/>
        <v>45748</v>
      </c>
      <c r="I3181" s="166">
        <f t="shared" si="148"/>
        <v>157.08000000000001</v>
      </c>
      <c r="J3181">
        <f t="shared" si="149"/>
        <v>2025</v>
      </c>
    </row>
    <row r="3182" spans="1:10">
      <c r="A3182" t="s">
        <v>119</v>
      </c>
      <c r="B3182" t="s">
        <v>569</v>
      </c>
      <c r="C3182" t="s">
        <v>87</v>
      </c>
      <c r="D3182">
        <v>6643</v>
      </c>
      <c r="E3182" s="130">
        <v>0.5</v>
      </c>
      <c r="F3182" s="166">
        <v>36.700000000000003</v>
      </c>
      <c r="G3182" s="162">
        <v>45748</v>
      </c>
      <c r="H3182" s="131">
        <f t="shared" si="147"/>
        <v>45748</v>
      </c>
      <c r="I3182" s="166">
        <f t="shared" si="148"/>
        <v>18.350000000000001</v>
      </c>
      <c r="J3182">
        <f t="shared" si="149"/>
        <v>2025</v>
      </c>
    </row>
    <row r="3183" spans="1:10">
      <c r="A3183" t="s">
        <v>119</v>
      </c>
      <c r="B3183" t="s">
        <v>130</v>
      </c>
      <c r="C3183" t="s">
        <v>87</v>
      </c>
      <c r="D3183">
        <v>1329</v>
      </c>
      <c r="E3183" s="130">
        <v>1</v>
      </c>
      <c r="F3183" s="166">
        <v>16.5</v>
      </c>
      <c r="G3183" s="162">
        <v>45748</v>
      </c>
      <c r="H3183" s="131">
        <f t="shared" si="147"/>
        <v>45748</v>
      </c>
      <c r="I3183" s="166">
        <f t="shared" si="148"/>
        <v>16.5</v>
      </c>
      <c r="J3183">
        <f t="shared" si="149"/>
        <v>2025</v>
      </c>
    </row>
    <row r="3184" spans="1:10">
      <c r="A3184" t="s">
        <v>119</v>
      </c>
      <c r="B3184" t="s">
        <v>489</v>
      </c>
      <c r="C3184" t="s">
        <v>87</v>
      </c>
      <c r="D3184">
        <v>1325</v>
      </c>
      <c r="E3184" s="130">
        <v>1</v>
      </c>
      <c r="F3184" s="166">
        <v>16.5</v>
      </c>
      <c r="G3184" s="162">
        <v>45748</v>
      </c>
      <c r="H3184" s="131">
        <f t="shared" si="147"/>
        <v>45748</v>
      </c>
      <c r="I3184" s="166">
        <f t="shared" si="148"/>
        <v>16.5</v>
      </c>
      <c r="J3184">
        <f t="shared" si="149"/>
        <v>2025</v>
      </c>
    </row>
    <row r="3185" spans="1:10">
      <c r="A3185" t="s">
        <v>119</v>
      </c>
      <c r="B3185" t="s">
        <v>560</v>
      </c>
      <c r="C3185" t="s">
        <v>87</v>
      </c>
      <c r="D3185">
        <v>1343</v>
      </c>
      <c r="E3185" s="130">
        <v>2</v>
      </c>
      <c r="F3185" s="166">
        <v>45.19</v>
      </c>
      <c r="G3185" s="162">
        <v>45748</v>
      </c>
      <c r="H3185" s="131">
        <f t="shared" si="147"/>
        <v>45748</v>
      </c>
      <c r="I3185" s="166">
        <f t="shared" si="148"/>
        <v>90.38</v>
      </c>
      <c r="J3185">
        <f t="shared" si="149"/>
        <v>2025</v>
      </c>
    </row>
    <row r="3186" spans="1:10">
      <c r="A3186" t="s">
        <v>389</v>
      </c>
      <c r="B3186" t="s">
        <v>1337</v>
      </c>
      <c r="C3186" t="s">
        <v>87</v>
      </c>
      <c r="D3186">
        <v>6080</v>
      </c>
      <c r="E3186" s="130">
        <v>3</v>
      </c>
      <c r="F3186" s="166">
        <v>25.35</v>
      </c>
      <c r="G3186" s="162">
        <v>45748</v>
      </c>
      <c r="H3186" s="131">
        <f t="shared" si="147"/>
        <v>45748</v>
      </c>
      <c r="I3186" s="166">
        <f t="shared" si="148"/>
        <v>76.050000000000011</v>
      </c>
      <c r="J3186">
        <f t="shared" si="149"/>
        <v>2025</v>
      </c>
    </row>
    <row r="3187" spans="1:10">
      <c r="A3187" t="s">
        <v>389</v>
      </c>
      <c r="B3187" t="s">
        <v>1338</v>
      </c>
      <c r="C3187" t="s">
        <v>87</v>
      </c>
      <c r="D3187">
        <v>6081</v>
      </c>
      <c r="E3187" s="130">
        <v>2</v>
      </c>
      <c r="F3187" s="166">
        <v>18.86</v>
      </c>
      <c r="G3187" s="162">
        <v>45748</v>
      </c>
      <c r="H3187" s="131">
        <f t="shared" si="147"/>
        <v>45748</v>
      </c>
      <c r="I3187" s="166">
        <f t="shared" si="148"/>
        <v>37.72</v>
      </c>
      <c r="J3187">
        <f t="shared" si="149"/>
        <v>2025</v>
      </c>
    </row>
    <row r="3188" spans="1:10">
      <c r="A3188" t="s">
        <v>389</v>
      </c>
      <c r="B3188" t="s">
        <v>1339</v>
      </c>
      <c r="C3188" t="s">
        <v>87</v>
      </c>
      <c r="D3188">
        <v>6079</v>
      </c>
      <c r="E3188" s="130">
        <v>3</v>
      </c>
      <c r="F3188" s="166">
        <v>24.88</v>
      </c>
      <c r="G3188" s="162">
        <v>45748</v>
      </c>
      <c r="H3188" s="131">
        <f t="shared" si="147"/>
        <v>45748</v>
      </c>
      <c r="I3188" s="166">
        <f t="shared" si="148"/>
        <v>74.64</v>
      </c>
      <c r="J3188">
        <f t="shared" si="149"/>
        <v>2025</v>
      </c>
    </row>
    <row r="3189" spans="1:10">
      <c r="A3189" t="s">
        <v>388</v>
      </c>
      <c r="B3189" t="s">
        <v>443</v>
      </c>
      <c r="C3189" t="s">
        <v>87</v>
      </c>
      <c r="D3189">
        <v>6680</v>
      </c>
      <c r="E3189" s="130">
        <v>2</v>
      </c>
      <c r="F3189" s="166">
        <v>16.399999999999999</v>
      </c>
      <c r="G3189" s="162">
        <v>45748</v>
      </c>
      <c r="H3189" s="131">
        <f t="shared" si="147"/>
        <v>45748</v>
      </c>
      <c r="I3189" s="166">
        <f t="shared" si="148"/>
        <v>32.799999999999997</v>
      </c>
      <c r="J3189">
        <f t="shared" si="149"/>
        <v>2025</v>
      </c>
    </row>
    <row r="3190" spans="1:10">
      <c r="A3190" t="s">
        <v>119</v>
      </c>
      <c r="B3190" t="s">
        <v>553</v>
      </c>
      <c r="C3190" t="s">
        <v>87</v>
      </c>
      <c r="D3190">
        <v>1342</v>
      </c>
      <c r="E3190" s="130">
        <v>2.5</v>
      </c>
      <c r="F3190" s="166">
        <v>69.81</v>
      </c>
      <c r="G3190" s="162">
        <v>45748</v>
      </c>
      <c r="H3190" s="131">
        <f t="shared" si="147"/>
        <v>45748</v>
      </c>
      <c r="I3190" s="166">
        <f t="shared" si="148"/>
        <v>174.52500000000001</v>
      </c>
      <c r="J3190">
        <f t="shared" si="149"/>
        <v>2025</v>
      </c>
    </row>
    <row r="3191" spans="1:10">
      <c r="A3191" t="s">
        <v>119</v>
      </c>
      <c r="B3191" t="s">
        <v>574</v>
      </c>
      <c r="C3191" t="s">
        <v>87</v>
      </c>
      <c r="D3191">
        <v>1351</v>
      </c>
      <c r="E3191" s="130">
        <v>2.5</v>
      </c>
      <c r="F3191" s="166">
        <v>75.63</v>
      </c>
      <c r="G3191" s="162">
        <v>45748</v>
      </c>
      <c r="H3191" s="131">
        <f t="shared" si="147"/>
        <v>45748</v>
      </c>
      <c r="I3191" s="166">
        <f t="shared" si="148"/>
        <v>189.07499999999999</v>
      </c>
      <c r="J3191">
        <f t="shared" si="149"/>
        <v>2025</v>
      </c>
    </row>
    <row r="3192" spans="1:10">
      <c r="A3192" t="s">
        <v>119</v>
      </c>
      <c r="B3192" t="s">
        <v>563</v>
      </c>
      <c r="C3192" t="s">
        <v>87</v>
      </c>
      <c r="D3192">
        <v>1345</v>
      </c>
      <c r="E3192" s="130">
        <v>1</v>
      </c>
      <c r="F3192" s="166">
        <v>67.42</v>
      </c>
      <c r="G3192" s="162">
        <v>45748</v>
      </c>
      <c r="H3192" s="131">
        <f t="shared" si="147"/>
        <v>45748</v>
      </c>
      <c r="I3192" s="166">
        <f t="shared" si="148"/>
        <v>67.42</v>
      </c>
      <c r="J3192">
        <f t="shared" si="149"/>
        <v>2025</v>
      </c>
    </row>
    <row r="3193" spans="1:10">
      <c r="A3193" t="s">
        <v>388</v>
      </c>
      <c r="B3193" t="s">
        <v>441</v>
      </c>
      <c r="C3193" t="s">
        <v>87</v>
      </c>
      <c r="D3193">
        <v>6681</v>
      </c>
      <c r="E3193" s="130">
        <v>0.2</v>
      </c>
      <c r="F3193" s="166">
        <v>9.9</v>
      </c>
      <c r="G3193" s="162">
        <v>45748</v>
      </c>
      <c r="H3193" s="131">
        <f t="shared" si="147"/>
        <v>45748</v>
      </c>
      <c r="I3193" s="166">
        <f t="shared" si="148"/>
        <v>1.9800000000000002</v>
      </c>
      <c r="J3193">
        <f t="shared" si="149"/>
        <v>2025</v>
      </c>
    </row>
    <row r="3194" spans="1:10">
      <c r="A3194" t="s">
        <v>119</v>
      </c>
      <c r="B3194" t="s">
        <v>1608</v>
      </c>
      <c r="C3194" t="s">
        <v>87</v>
      </c>
      <c r="D3194">
        <v>2123</v>
      </c>
      <c r="E3194" s="130">
        <v>1</v>
      </c>
      <c r="F3194" s="166">
        <v>25</v>
      </c>
      <c r="G3194" s="162">
        <v>45778</v>
      </c>
      <c r="H3194" s="131">
        <f t="shared" si="147"/>
        <v>45778</v>
      </c>
      <c r="I3194" s="166">
        <f t="shared" si="148"/>
        <v>25</v>
      </c>
      <c r="J3194">
        <f t="shared" si="149"/>
        <v>2025</v>
      </c>
    </row>
    <row r="3195" spans="1:10">
      <c r="A3195" t="s">
        <v>119</v>
      </c>
      <c r="B3195" t="s">
        <v>462</v>
      </c>
      <c r="C3195" t="s">
        <v>87</v>
      </c>
      <c r="D3195">
        <v>3620</v>
      </c>
      <c r="E3195" s="130">
        <v>4</v>
      </c>
      <c r="F3195" s="166">
        <v>29</v>
      </c>
      <c r="G3195" s="162">
        <v>45778</v>
      </c>
      <c r="H3195" s="131">
        <f t="shared" si="147"/>
        <v>45778</v>
      </c>
      <c r="I3195" s="166">
        <f t="shared" si="148"/>
        <v>116</v>
      </c>
      <c r="J3195">
        <f t="shared" si="149"/>
        <v>2025</v>
      </c>
    </row>
    <row r="3196" spans="1:10">
      <c r="A3196" t="s">
        <v>119</v>
      </c>
      <c r="B3196" t="s">
        <v>126</v>
      </c>
      <c r="C3196" t="s">
        <v>87</v>
      </c>
      <c r="D3196">
        <v>2075</v>
      </c>
      <c r="E3196" s="130">
        <v>2</v>
      </c>
      <c r="F3196" s="166">
        <v>9</v>
      </c>
      <c r="G3196" s="162">
        <v>45778</v>
      </c>
      <c r="H3196" s="131">
        <f t="shared" si="147"/>
        <v>45778</v>
      </c>
      <c r="I3196" s="166">
        <f t="shared" si="148"/>
        <v>18</v>
      </c>
      <c r="J3196">
        <f t="shared" si="149"/>
        <v>2025</v>
      </c>
    </row>
    <row r="3197" spans="1:10">
      <c r="A3197" t="s">
        <v>119</v>
      </c>
      <c r="B3197" t="s">
        <v>127</v>
      </c>
      <c r="C3197" t="s">
        <v>87</v>
      </c>
      <c r="D3197">
        <v>2116</v>
      </c>
      <c r="E3197" s="130">
        <v>1</v>
      </c>
      <c r="F3197" s="166">
        <v>25</v>
      </c>
      <c r="G3197" s="162">
        <v>45778</v>
      </c>
      <c r="H3197" s="131">
        <f t="shared" si="147"/>
        <v>45778</v>
      </c>
      <c r="I3197" s="166">
        <f t="shared" si="148"/>
        <v>25</v>
      </c>
      <c r="J3197">
        <f t="shared" si="149"/>
        <v>2025</v>
      </c>
    </row>
    <row r="3198" spans="1:10">
      <c r="A3198" t="s">
        <v>119</v>
      </c>
      <c r="B3198" t="s">
        <v>489</v>
      </c>
      <c r="C3198" t="s">
        <v>87</v>
      </c>
      <c r="D3198">
        <v>1325</v>
      </c>
      <c r="E3198" s="130">
        <v>1</v>
      </c>
      <c r="F3198" s="166">
        <v>16</v>
      </c>
      <c r="G3198" s="162">
        <v>45778</v>
      </c>
      <c r="H3198" s="131">
        <f t="shared" si="147"/>
        <v>45778</v>
      </c>
      <c r="I3198" s="166">
        <f t="shared" si="148"/>
        <v>16</v>
      </c>
      <c r="J3198">
        <f t="shared" si="149"/>
        <v>2025</v>
      </c>
    </row>
    <row r="3199" spans="1:10">
      <c r="A3199" t="s">
        <v>119</v>
      </c>
      <c r="B3199" t="s">
        <v>130</v>
      </c>
      <c r="C3199" t="s">
        <v>87</v>
      </c>
      <c r="D3199">
        <v>1329</v>
      </c>
      <c r="E3199" s="130">
        <v>2</v>
      </c>
      <c r="F3199" s="166">
        <v>16</v>
      </c>
      <c r="G3199" s="162">
        <v>45778</v>
      </c>
      <c r="H3199" s="131">
        <f t="shared" si="147"/>
        <v>45778</v>
      </c>
      <c r="I3199" s="166">
        <f t="shared" si="148"/>
        <v>32</v>
      </c>
      <c r="J3199">
        <f t="shared" si="149"/>
        <v>2025</v>
      </c>
    </row>
    <row r="3200" spans="1:10">
      <c r="A3200" t="s">
        <v>119</v>
      </c>
      <c r="B3200" t="s">
        <v>495</v>
      </c>
      <c r="C3200" t="s">
        <v>87</v>
      </c>
      <c r="D3200">
        <v>3636</v>
      </c>
      <c r="E3200" s="130">
        <v>2</v>
      </c>
      <c r="F3200" s="166">
        <v>16</v>
      </c>
      <c r="G3200" s="162">
        <v>45778</v>
      </c>
      <c r="H3200" s="131">
        <f t="shared" si="147"/>
        <v>45778</v>
      </c>
      <c r="I3200" s="166">
        <f t="shared" si="148"/>
        <v>32</v>
      </c>
      <c r="J3200">
        <f t="shared" si="149"/>
        <v>2025</v>
      </c>
    </row>
    <row r="3201" spans="1:10">
      <c r="A3201" t="s">
        <v>119</v>
      </c>
      <c r="B3201" t="s">
        <v>506</v>
      </c>
      <c r="C3201" t="s">
        <v>87</v>
      </c>
      <c r="D3201">
        <v>2717</v>
      </c>
      <c r="E3201" s="130">
        <v>3</v>
      </c>
      <c r="F3201" s="166">
        <v>11</v>
      </c>
      <c r="G3201" s="162">
        <v>45778</v>
      </c>
      <c r="H3201" s="131">
        <f t="shared" si="147"/>
        <v>45778</v>
      </c>
      <c r="I3201" s="166">
        <f t="shared" si="148"/>
        <v>33</v>
      </c>
      <c r="J3201">
        <f t="shared" si="149"/>
        <v>2025</v>
      </c>
    </row>
    <row r="3202" spans="1:10">
      <c r="A3202" t="s">
        <v>119</v>
      </c>
      <c r="B3202" t="s">
        <v>136</v>
      </c>
      <c r="C3202" t="s">
        <v>87</v>
      </c>
      <c r="D3202">
        <v>3628</v>
      </c>
      <c r="E3202" s="130">
        <v>1</v>
      </c>
      <c r="F3202" s="166">
        <v>6</v>
      </c>
      <c r="G3202" s="162">
        <v>45778</v>
      </c>
      <c r="H3202" s="131">
        <f t="shared" ref="H3202:H3265" si="150">DATE(YEAR(G3202),MONTH(G3202),1)</f>
        <v>45778</v>
      </c>
      <c r="I3202" s="166">
        <f t="shared" ref="I3202:I3265" si="151">E3202*F3202</f>
        <v>6</v>
      </c>
      <c r="J3202">
        <f t="shared" ref="J3202:J3265" si="152">YEAR(G3202)</f>
        <v>2025</v>
      </c>
    </row>
    <row r="3203" spans="1:10">
      <c r="A3203" t="s">
        <v>119</v>
      </c>
      <c r="B3203" t="s">
        <v>138</v>
      </c>
      <c r="C3203" t="s">
        <v>87</v>
      </c>
      <c r="D3203">
        <v>2120</v>
      </c>
      <c r="E3203" s="130">
        <v>1</v>
      </c>
      <c r="F3203" s="166">
        <v>8</v>
      </c>
      <c r="G3203" s="162">
        <v>45778</v>
      </c>
      <c r="H3203" s="131">
        <f t="shared" si="150"/>
        <v>45778</v>
      </c>
      <c r="I3203" s="166">
        <f t="shared" si="151"/>
        <v>8</v>
      </c>
      <c r="J3203">
        <f t="shared" si="152"/>
        <v>2025</v>
      </c>
    </row>
    <row r="3204" spans="1:10">
      <c r="A3204" t="s">
        <v>119</v>
      </c>
      <c r="B3204" t="s">
        <v>140</v>
      </c>
      <c r="C3204" t="s">
        <v>87</v>
      </c>
      <c r="D3204">
        <v>2117</v>
      </c>
      <c r="E3204" s="130">
        <v>1</v>
      </c>
      <c r="F3204" s="166">
        <v>25</v>
      </c>
      <c r="G3204" s="162">
        <v>45778</v>
      </c>
      <c r="H3204" s="131">
        <f t="shared" si="150"/>
        <v>45778</v>
      </c>
      <c r="I3204" s="166">
        <f t="shared" si="151"/>
        <v>25</v>
      </c>
      <c r="J3204">
        <f t="shared" si="152"/>
        <v>2025</v>
      </c>
    </row>
    <row r="3205" spans="1:10">
      <c r="A3205" t="s">
        <v>119</v>
      </c>
      <c r="B3205" t="s">
        <v>530</v>
      </c>
      <c r="C3205" t="s">
        <v>87</v>
      </c>
      <c r="D3205">
        <v>2097</v>
      </c>
      <c r="E3205" s="130">
        <v>2</v>
      </c>
      <c r="F3205" s="166">
        <v>6</v>
      </c>
      <c r="G3205" s="162">
        <v>45778</v>
      </c>
      <c r="H3205" s="131">
        <f t="shared" si="150"/>
        <v>45778</v>
      </c>
      <c r="I3205" s="166">
        <f t="shared" si="151"/>
        <v>12</v>
      </c>
      <c r="J3205">
        <f t="shared" si="152"/>
        <v>2025</v>
      </c>
    </row>
    <row r="3206" spans="1:10">
      <c r="A3206" t="s">
        <v>119</v>
      </c>
      <c r="B3206" t="s">
        <v>545</v>
      </c>
      <c r="C3206" t="s">
        <v>87</v>
      </c>
      <c r="D3206">
        <v>2146</v>
      </c>
      <c r="E3206" s="130">
        <v>5</v>
      </c>
      <c r="F3206" s="166">
        <v>8</v>
      </c>
      <c r="G3206" s="162">
        <v>45778</v>
      </c>
      <c r="H3206" s="131">
        <f t="shared" si="150"/>
        <v>45778</v>
      </c>
      <c r="I3206" s="166">
        <f t="shared" si="151"/>
        <v>40</v>
      </c>
      <c r="J3206">
        <f t="shared" si="152"/>
        <v>2025</v>
      </c>
    </row>
    <row r="3207" spans="1:10">
      <c r="A3207" t="s">
        <v>119</v>
      </c>
      <c r="B3207" t="s">
        <v>543</v>
      </c>
      <c r="C3207" t="s">
        <v>87</v>
      </c>
      <c r="D3207">
        <v>1055</v>
      </c>
      <c r="E3207" s="130">
        <v>4</v>
      </c>
      <c r="F3207" s="166">
        <v>49</v>
      </c>
      <c r="G3207" s="162">
        <v>45778</v>
      </c>
      <c r="H3207" s="131">
        <f t="shared" si="150"/>
        <v>45778</v>
      </c>
      <c r="I3207" s="166">
        <f t="shared" si="151"/>
        <v>196</v>
      </c>
      <c r="J3207">
        <f t="shared" si="152"/>
        <v>2025</v>
      </c>
    </row>
    <row r="3208" spans="1:10">
      <c r="A3208" t="s">
        <v>119</v>
      </c>
      <c r="B3208" t="s">
        <v>145</v>
      </c>
      <c r="C3208" t="s">
        <v>87</v>
      </c>
      <c r="D3208">
        <v>1062</v>
      </c>
      <c r="E3208" s="130">
        <v>1</v>
      </c>
      <c r="F3208" s="166">
        <v>13</v>
      </c>
      <c r="G3208" s="162">
        <v>45778</v>
      </c>
      <c r="H3208" s="131">
        <f t="shared" si="150"/>
        <v>45778</v>
      </c>
      <c r="I3208" s="166">
        <f t="shared" si="151"/>
        <v>13</v>
      </c>
      <c r="J3208">
        <f t="shared" si="152"/>
        <v>2025</v>
      </c>
    </row>
    <row r="3209" spans="1:10">
      <c r="A3209" t="s">
        <v>119</v>
      </c>
      <c r="B3209" t="s">
        <v>556</v>
      </c>
      <c r="C3209" t="s">
        <v>87</v>
      </c>
      <c r="D3209">
        <v>1063</v>
      </c>
      <c r="E3209" s="130">
        <v>2</v>
      </c>
      <c r="F3209" s="166">
        <v>13</v>
      </c>
      <c r="G3209" s="162">
        <v>45778</v>
      </c>
      <c r="H3209" s="131">
        <f t="shared" si="150"/>
        <v>45778</v>
      </c>
      <c r="I3209" s="166">
        <f t="shared" si="151"/>
        <v>26</v>
      </c>
      <c r="J3209">
        <f t="shared" si="152"/>
        <v>2025</v>
      </c>
    </row>
    <row r="3210" spans="1:10">
      <c r="A3210" t="s">
        <v>119</v>
      </c>
      <c r="B3210" t="s">
        <v>146</v>
      </c>
      <c r="C3210" t="s">
        <v>87</v>
      </c>
      <c r="D3210">
        <v>2076</v>
      </c>
      <c r="E3210" s="130">
        <v>4</v>
      </c>
      <c r="F3210" s="166">
        <v>9</v>
      </c>
      <c r="G3210" s="162">
        <v>45778</v>
      </c>
      <c r="H3210" s="131">
        <f t="shared" si="150"/>
        <v>45778</v>
      </c>
      <c r="I3210" s="166">
        <f t="shared" si="151"/>
        <v>36</v>
      </c>
      <c r="J3210">
        <f t="shared" si="152"/>
        <v>2025</v>
      </c>
    </row>
    <row r="3211" spans="1:10">
      <c r="A3211" t="s">
        <v>119</v>
      </c>
      <c r="B3211" t="s">
        <v>147</v>
      </c>
      <c r="C3211" t="s">
        <v>87</v>
      </c>
      <c r="D3211">
        <v>2722</v>
      </c>
      <c r="E3211" s="130">
        <v>6</v>
      </c>
      <c r="F3211" s="166">
        <v>2</v>
      </c>
      <c r="G3211" s="162">
        <v>45778</v>
      </c>
      <c r="H3211" s="131">
        <f t="shared" si="150"/>
        <v>45778</v>
      </c>
      <c r="I3211" s="166">
        <f t="shared" si="151"/>
        <v>12</v>
      </c>
      <c r="J3211">
        <f t="shared" si="152"/>
        <v>2025</v>
      </c>
    </row>
    <row r="3212" spans="1:10">
      <c r="A3212" t="s">
        <v>119</v>
      </c>
      <c r="B3212" t="s">
        <v>153</v>
      </c>
      <c r="C3212" t="s">
        <v>87</v>
      </c>
      <c r="D3212">
        <v>2071</v>
      </c>
      <c r="E3212" s="130">
        <v>1</v>
      </c>
      <c r="F3212" s="166">
        <v>9</v>
      </c>
      <c r="G3212" s="162">
        <v>45778</v>
      </c>
      <c r="H3212" s="131">
        <f t="shared" si="150"/>
        <v>45778</v>
      </c>
      <c r="I3212" s="166">
        <f t="shared" si="151"/>
        <v>9</v>
      </c>
      <c r="J3212">
        <f t="shared" si="152"/>
        <v>2025</v>
      </c>
    </row>
    <row r="3213" spans="1:10">
      <c r="A3213" t="s">
        <v>119</v>
      </c>
      <c r="B3213" t="s">
        <v>155</v>
      </c>
      <c r="C3213" t="s">
        <v>87</v>
      </c>
      <c r="D3213">
        <v>1072</v>
      </c>
      <c r="E3213" s="130">
        <v>1</v>
      </c>
      <c r="F3213" s="166">
        <v>7</v>
      </c>
      <c r="G3213" s="162">
        <v>45778</v>
      </c>
      <c r="H3213" s="131">
        <f t="shared" si="150"/>
        <v>45778</v>
      </c>
      <c r="I3213" s="166">
        <f t="shared" si="151"/>
        <v>7</v>
      </c>
      <c r="J3213">
        <f t="shared" si="152"/>
        <v>2025</v>
      </c>
    </row>
    <row r="3214" spans="1:10">
      <c r="A3214" t="s">
        <v>119</v>
      </c>
      <c r="B3214" t="s">
        <v>156</v>
      </c>
      <c r="C3214" t="s">
        <v>87</v>
      </c>
      <c r="D3214">
        <v>1073</v>
      </c>
      <c r="E3214" s="130">
        <v>2</v>
      </c>
      <c r="F3214" s="166">
        <v>7</v>
      </c>
      <c r="G3214" s="162">
        <v>45778</v>
      </c>
      <c r="H3214" s="131">
        <f t="shared" si="150"/>
        <v>45778</v>
      </c>
      <c r="I3214" s="166">
        <f t="shared" si="151"/>
        <v>14</v>
      </c>
      <c r="J3214">
        <f t="shared" si="152"/>
        <v>2025</v>
      </c>
    </row>
    <row r="3215" spans="1:10">
      <c r="A3215" t="s">
        <v>119</v>
      </c>
      <c r="B3215" t="s">
        <v>161</v>
      </c>
      <c r="C3215" t="s">
        <v>87</v>
      </c>
      <c r="D3215">
        <v>1077</v>
      </c>
      <c r="E3215" s="130">
        <v>1</v>
      </c>
      <c r="F3215" s="166">
        <v>16</v>
      </c>
      <c r="G3215" s="162">
        <v>45778</v>
      </c>
      <c r="H3215" s="131">
        <f t="shared" si="150"/>
        <v>45778</v>
      </c>
      <c r="I3215" s="166">
        <f t="shared" si="151"/>
        <v>16</v>
      </c>
      <c r="J3215">
        <f t="shared" si="152"/>
        <v>2025</v>
      </c>
    </row>
    <row r="3216" spans="1:10">
      <c r="A3216" t="s">
        <v>119</v>
      </c>
      <c r="B3216" t="s">
        <v>165</v>
      </c>
      <c r="C3216" t="s">
        <v>87</v>
      </c>
      <c r="D3216">
        <v>2090</v>
      </c>
      <c r="E3216" s="130">
        <v>1</v>
      </c>
      <c r="F3216" s="166">
        <v>11</v>
      </c>
      <c r="G3216" s="162">
        <v>45778</v>
      </c>
      <c r="H3216" s="131">
        <f t="shared" si="150"/>
        <v>45778</v>
      </c>
      <c r="I3216" s="166">
        <f t="shared" si="151"/>
        <v>11</v>
      </c>
      <c r="J3216">
        <f t="shared" si="152"/>
        <v>2025</v>
      </c>
    </row>
    <row r="3217" spans="1:10">
      <c r="A3217" t="s">
        <v>119</v>
      </c>
      <c r="B3217" t="s">
        <v>166</v>
      </c>
      <c r="C3217" t="s">
        <v>87</v>
      </c>
      <c r="D3217">
        <v>3621</v>
      </c>
      <c r="E3217" s="130">
        <v>2</v>
      </c>
      <c r="F3217" s="166">
        <v>5</v>
      </c>
      <c r="G3217" s="162">
        <v>45778</v>
      </c>
      <c r="H3217" s="131">
        <f t="shared" si="150"/>
        <v>45778</v>
      </c>
      <c r="I3217" s="166">
        <f t="shared" si="151"/>
        <v>10</v>
      </c>
      <c r="J3217">
        <f t="shared" si="152"/>
        <v>2025</v>
      </c>
    </row>
    <row r="3218" spans="1:10">
      <c r="A3218" t="s">
        <v>119</v>
      </c>
      <c r="B3218" t="s">
        <v>167</v>
      </c>
      <c r="C3218" t="s">
        <v>87</v>
      </c>
      <c r="D3218">
        <v>2106</v>
      </c>
      <c r="E3218" s="130">
        <v>1</v>
      </c>
      <c r="F3218" s="166">
        <v>34</v>
      </c>
      <c r="G3218" s="162">
        <v>45778</v>
      </c>
      <c r="H3218" s="131">
        <f t="shared" si="150"/>
        <v>45778</v>
      </c>
      <c r="I3218" s="166">
        <f t="shared" si="151"/>
        <v>34</v>
      </c>
      <c r="J3218">
        <f t="shared" si="152"/>
        <v>2025</v>
      </c>
    </row>
    <row r="3219" spans="1:10">
      <c r="A3219" t="s">
        <v>119</v>
      </c>
      <c r="B3219" t="s">
        <v>168</v>
      </c>
      <c r="C3219" t="s">
        <v>87</v>
      </c>
      <c r="D3219">
        <v>2077</v>
      </c>
      <c r="E3219" s="130">
        <v>2</v>
      </c>
      <c r="F3219" s="166">
        <v>6</v>
      </c>
      <c r="G3219" s="162">
        <v>45778</v>
      </c>
      <c r="H3219" s="131">
        <f t="shared" si="150"/>
        <v>45778</v>
      </c>
      <c r="I3219" s="166">
        <f t="shared" si="151"/>
        <v>12</v>
      </c>
      <c r="J3219">
        <f t="shared" si="152"/>
        <v>2025</v>
      </c>
    </row>
    <row r="3220" spans="1:10">
      <c r="A3220" t="s">
        <v>119</v>
      </c>
      <c r="B3220" t="s">
        <v>170</v>
      </c>
      <c r="C3220" t="s">
        <v>87</v>
      </c>
      <c r="D3220">
        <v>1082</v>
      </c>
      <c r="E3220" s="130">
        <v>3</v>
      </c>
      <c r="F3220" s="166">
        <v>22</v>
      </c>
      <c r="G3220" s="162">
        <v>45778</v>
      </c>
      <c r="H3220" s="131">
        <f t="shared" si="150"/>
        <v>45778</v>
      </c>
      <c r="I3220" s="166">
        <f t="shared" si="151"/>
        <v>66</v>
      </c>
      <c r="J3220">
        <f t="shared" si="152"/>
        <v>2025</v>
      </c>
    </row>
    <row r="3221" spans="1:10">
      <c r="A3221" t="s">
        <v>119</v>
      </c>
      <c r="B3221" t="s">
        <v>171</v>
      </c>
      <c r="C3221" t="s">
        <v>87</v>
      </c>
      <c r="D3221">
        <v>2069</v>
      </c>
      <c r="E3221" s="130">
        <v>3</v>
      </c>
      <c r="F3221" s="166">
        <v>13</v>
      </c>
      <c r="G3221" s="162">
        <v>45778</v>
      </c>
      <c r="H3221" s="131">
        <f t="shared" si="150"/>
        <v>45778</v>
      </c>
      <c r="I3221" s="166">
        <f t="shared" si="151"/>
        <v>39</v>
      </c>
      <c r="J3221">
        <f t="shared" si="152"/>
        <v>2025</v>
      </c>
    </row>
    <row r="3222" spans="1:10">
      <c r="A3222" t="s">
        <v>119</v>
      </c>
      <c r="B3222" t="s">
        <v>172</v>
      </c>
      <c r="C3222" t="s">
        <v>87</v>
      </c>
      <c r="D3222">
        <v>1089</v>
      </c>
      <c r="E3222" s="130">
        <v>3</v>
      </c>
      <c r="F3222" s="166">
        <v>11</v>
      </c>
      <c r="G3222" s="162">
        <v>45778</v>
      </c>
      <c r="H3222" s="131">
        <f t="shared" si="150"/>
        <v>45778</v>
      </c>
      <c r="I3222" s="166">
        <f t="shared" si="151"/>
        <v>33</v>
      </c>
      <c r="J3222">
        <f t="shared" si="152"/>
        <v>2025</v>
      </c>
    </row>
    <row r="3223" spans="1:10">
      <c r="A3223" t="s">
        <v>119</v>
      </c>
      <c r="B3223" t="s">
        <v>176</v>
      </c>
      <c r="C3223" t="s">
        <v>87</v>
      </c>
      <c r="D3223">
        <v>2099</v>
      </c>
      <c r="E3223" s="130">
        <v>2</v>
      </c>
      <c r="F3223" s="166">
        <v>6</v>
      </c>
      <c r="G3223" s="162">
        <v>45778</v>
      </c>
      <c r="H3223" s="131">
        <f t="shared" si="150"/>
        <v>45778</v>
      </c>
      <c r="I3223" s="166">
        <f t="shared" si="151"/>
        <v>12</v>
      </c>
      <c r="J3223">
        <f t="shared" si="152"/>
        <v>2025</v>
      </c>
    </row>
    <row r="3224" spans="1:10">
      <c r="A3224" t="s">
        <v>119</v>
      </c>
      <c r="B3224" t="s">
        <v>179</v>
      </c>
      <c r="C3224" t="s">
        <v>87</v>
      </c>
      <c r="D3224">
        <v>2092</v>
      </c>
      <c r="E3224" s="130">
        <v>5</v>
      </c>
      <c r="F3224" s="166">
        <v>6</v>
      </c>
      <c r="G3224" s="162">
        <v>45778</v>
      </c>
      <c r="H3224" s="131">
        <f t="shared" si="150"/>
        <v>45778</v>
      </c>
      <c r="I3224" s="166">
        <f t="shared" si="151"/>
        <v>30</v>
      </c>
      <c r="J3224">
        <f t="shared" si="152"/>
        <v>2025</v>
      </c>
    </row>
    <row r="3225" spans="1:10">
      <c r="A3225" t="s">
        <v>119</v>
      </c>
      <c r="B3225" t="s">
        <v>181</v>
      </c>
      <c r="C3225" t="s">
        <v>87</v>
      </c>
      <c r="D3225">
        <v>2101</v>
      </c>
      <c r="E3225" s="130">
        <v>3</v>
      </c>
      <c r="F3225" s="166">
        <v>27</v>
      </c>
      <c r="G3225" s="162">
        <v>45778</v>
      </c>
      <c r="H3225" s="131">
        <f t="shared" si="150"/>
        <v>45778</v>
      </c>
      <c r="I3225" s="166">
        <f t="shared" si="151"/>
        <v>81</v>
      </c>
      <c r="J3225">
        <f t="shared" si="152"/>
        <v>2025</v>
      </c>
    </row>
    <row r="3226" spans="1:10">
      <c r="A3226" t="s">
        <v>119</v>
      </c>
      <c r="B3226" t="s">
        <v>186</v>
      </c>
      <c r="C3226" t="s">
        <v>87</v>
      </c>
      <c r="D3226">
        <v>2073</v>
      </c>
      <c r="E3226" s="130">
        <v>3</v>
      </c>
      <c r="F3226" s="166">
        <v>3</v>
      </c>
      <c r="G3226" s="162">
        <v>45778</v>
      </c>
      <c r="H3226" s="131">
        <f t="shared" si="150"/>
        <v>45778</v>
      </c>
      <c r="I3226" s="166">
        <f t="shared" si="151"/>
        <v>9</v>
      </c>
      <c r="J3226">
        <f t="shared" si="152"/>
        <v>2025</v>
      </c>
    </row>
    <row r="3227" spans="1:10">
      <c r="A3227" t="s">
        <v>119</v>
      </c>
      <c r="B3227" t="s">
        <v>188</v>
      </c>
      <c r="C3227" t="s">
        <v>87</v>
      </c>
      <c r="D3227">
        <v>1099</v>
      </c>
      <c r="E3227" s="130">
        <v>2</v>
      </c>
      <c r="F3227" s="166">
        <v>7</v>
      </c>
      <c r="G3227" s="162">
        <v>45778</v>
      </c>
      <c r="H3227" s="131">
        <f t="shared" si="150"/>
        <v>45778</v>
      </c>
      <c r="I3227" s="166">
        <f t="shared" si="151"/>
        <v>14</v>
      </c>
      <c r="J3227">
        <f t="shared" si="152"/>
        <v>2025</v>
      </c>
    </row>
    <row r="3228" spans="1:10">
      <c r="A3228" t="s">
        <v>119</v>
      </c>
      <c r="B3228" t="s">
        <v>189</v>
      </c>
      <c r="C3228" t="s">
        <v>87</v>
      </c>
      <c r="D3228">
        <v>1102</v>
      </c>
      <c r="E3228" s="130">
        <v>1</v>
      </c>
      <c r="F3228" s="166">
        <v>3</v>
      </c>
      <c r="G3228" s="162">
        <v>45778</v>
      </c>
      <c r="H3228" s="131">
        <f t="shared" si="150"/>
        <v>45778</v>
      </c>
      <c r="I3228" s="166">
        <f t="shared" si="151"/>
        <v>3</v>
      </c>
      <c r="J3228">
        <f t="shared" si="152"/>
        <v>2025</v>
      </c>
    </row>
    <row r="3229" spans="1:10">
      <c r="A3229" t="s">
        <v>119</v>
      </c>
      <c r="B3229" t="s">
        <v>193</v>
      </c>
      <c r="C3229" t="s">
        <v>87</v>
      </c>
      <c r="D3229">
        <v>1107</v>
      </c>
      <c r="E3229" s="130">
        <v>1</v>
      </c>
      <c r="F3229" s="166">
        <v>2</v>
      </c>
      <c r="G3229" s="162">
        <v>45778</v>
      </c>
      <c r="H3229" s="131">
        <f t="shared" si="150"/>
        <v>45778</v>
      </c>
      <c r="I3229" s="166">
        <f t="shared" si="151"/>
        <v>2</v>
      </c>
      <c r="J3229">
        <f t="shared" si="152"/>
        <v>2025</v>
      </c>
    </row>
    <row r="3230" spans="1:10">
      <c r="A3230" t="s">
        <v>119</v>
      </c>
      <c r="B3230" t="s">
        <v>195</v>
      </c>
      <c r="C3230" t="s">
        <v>87</v>
      </c>
      <c r="D3230">
        <v>3630</v>
      </c>
      <c r="E3230" s="130">
        <v>6</v>
      </c>
      <c r="F3230" s="166">
        <v>4</v>
      </c>
      <c r="G3230" s="162">
        <v>45778</v>
      </c>
      <c r="H3230" s="131">
        <f t="shared" si="150"/>
        <v>45778</v>
      </c>
      <c r="I3230" s="166">
        <f t="shared" si="151"/>
        <v>24</v>
      </c>
      <c r="J3230">
        <f t="shared" si="152"/>
        <v>2025</v>
      </c>
    </row>
    <row r="3231" spans="1:10">
      <c r="A3231" t="s">
        <v>119</v>
      </c>
      <c r="B3231" t="s">
        <v>196</v>
      </c>
      <c r="C3231" t="s">
        <v>87</v>
      </c>
      <c r="D3231">
        <v>2081</v>
      </c>
      <c r="E3231" s="130">
        <v>4</v>
      </c>
      <c r="F3231" s="166">
        <v>3</v>
      </c>
      <c r="G3231" s="162">
        <v>45778</v>
      </c>
      <c r="H3231" s="131">
        <f t="shared" si="150"/>
        <v>45778</v>
      </c>
      <c r="I3231" s="166">
        <f t="shared" si="151"/>
        <v>12</v>
      </c>
      <c r="J3231">
        <f t="shared" si="152"/>
        <v>2025</v>
      </c>
    </row>
    <row r="3232" spans="1:10">
      <c r="A3232" t="s">
        <v>119</v>
      </c>
      <c r="B3232" t="s">
        <v>479</v>
      </c>
      <c r="C3232" t="s">
        <v>87</v>
      </c>
      <c r="D3232">
        <v>1041</v>
      </c>
      <c r="E3232" s="130">
        <v>4</v>
      </c>
      <c r="F3232" s="166">
        <v>12</v>
      </c>
      <c r="G3232" s="162">
        <v>45778</v>
      </c>
      <c r="H3232" s="131">
        <f t="shared" si="150"/>
        <v>45778</v>
      </c>
      <c r="I3232" s="166">
        <f t="shared" si="151"/>
        <v>48</v>
      </c>
      <c r="J3232">
        <f t="shared" si="152"/>
        <v>2025</v>
      </c>
    </row>
    <row r="3233" spans="1:10">
      <c r="A3233" t="s">
        <v>119</v>
      </c>
      <c r="B3233" t="s">
        <v>501</v>
      </c>
      <c r="C3233" t="s">
        <v>87</v>
      </c>
      <c r="D3233">
        <v>1043</v>
      </c>
      <c r="E3233" s="130">
        <v>3</v>
      </c>
      <c r="F3233" s="166">
        <v>9</v>
      </c>
      <c r="G3233" s="162">
        <v>45778</v>
      </c>
      <c r="H3233" s="131">
        <f t="shared" si="150"/>
        <v>45778</v>
      </c>
      <c r="I3233" s="166">
        <f t="shared" si="151"/>
        <v>27</v>
      </c>
      <c r="J3233">
        <f t="shared" si="152"/>
        <v>2025</v>
      </c>
    </row>
    <row r="3234" spans="1:10">
      <c r="A3234" t="s">
        <v>119</v>
      </c>
      <c r="B3234" t="s">
        <v>508</v>
      </c>
      <c r="C3234" t="s">
        <v>87</v>
      </c>
      <c r="D3234">
        <v>1046</v>
      </c>
      <c r="E3234" s="130">
        <v>1</v>
      </c>
      <c r="F3234" s="166">
        <v>20</v>
      </c>
      <c r="G3234" s="162">
        <v>45778</v>
      </c>
      <c r="H3234" s="131">
        <f t="shared" si="150"/>
        <v>45778</v>
      </c>
      <c r="I3234" s="166">
        <f t="shared" si="151"/>
        <v>20</v>
      </c>
      <c r="J3234">
        <f t="shared" si="152"/>
        <v>2025</v>
      </c>
    </row>
    <row r="3235" spans="1:10">
      <c r="A3235" t="s">
        <v>119</v>
      </c>
      <c r="B3235" t="s">
        <v>523</v>
      </c>
      <c r="C3235" t="s">
        <v>87</v>
      </c>
      <c r="D3235">
        <v>1050</v>
      </c>
      <c r="E3235" s="130">
        <v>1</v>
      </c>
      <c r="F3235" s="166">
        <v>14</v>
      </c>
      <c r="G3235" s="162">
        <v>45778</v>
      </c>
      <c r="H3235" s="131">
        <f t="shared" si="150"/>
        <v>45778</v>
      </c>
      <c r="I3235" s="166">
        <f t="shared" si="151"/>
        <v>14</v>
      </c>
      <c r="J3235">
        <f t="shared" si="152"/>
        <v>2025</v>
      </c>
    </row>
    <row r="3236" spans="1:10">
      <c r="A3236" t="s">
        <v>119</v>
      </c>
      <c r="B3236" t="s">
        <v>541</v>
      </c>
      <c r="C3236" t="s">
        <v>87</v>
      </c>
      <c r="D3236">
        <v>1053</v>
      </c>
      <c r="E3236" s="130">
        <v>4</v>
      </c>
      <c r="F3236" s="166">
        <v>17</v>
      </c>
      <c r="G3236" s="162">
        <v>45778</v>
      </c>
      <c r="H3236" s="131">
        <f t="shared" si="150"/>
        <v>45778</v>
      </c>
      <c r="I3236" s="166">
        <f t="shared" si="151"/>
        <v>68</v>
      </c>
      <c r="J3236">
        <f t="shared" si="152"/>
        <v>2025</v>
      </c>
    </row>
    <row r="3237" spans="1:10">
      <c r="A3237" t="s">
        <v>119</v>
      </c>
      <c r="B3237" t="s">
        <v>577</v>
      </c>
      <c r="C3237" t="s">
        <v>87</v>
      </c>
      <c r="D3237">
        <v>1071</v>
      </c>
      <c r="E3237" s="130">
        <v>2</v>
      </c>
      <c r="F3237" s="166">
        <v>14</v>
      </c>
      <c r="G3237" s="162">
        <v>45778</v>
      </c>
      <c r="H3237" s="131">
        <f t="shared" si="150"/>
        <v>45778</v>
      </c>
      <c r="I3237" s="166">
        <f t="shared" si="151"/>
        <v>28</v>
      </c>
      <c r="J3237">
        <f t="shared" si="152"/>
        <v>2025</v>
      </c>
    </row>
    <row r="3238" spans="1:10">
      <c r="A3238" t="s">
        <v>119</v>
      </c>
      <c r="B3238" t="s">
        <v>589</v>
      </c>
      <c r="C3238" t="s">
        <v>87</v>
      </c>
      <c r="D3238">
        <v>1074</v>
      </c>
      <c r="E3238" s="130">
        <v>1</v>
      </c>
      <c r="F3238" s="166">
        <v>8</v>
      </c>
      <c r="G3238" s="162">
        <v>45778</v>
      </c>
      <c r="H3238" s="131">
        <f t="shared" si="150"/>
        <v>45778</v>
      </c>
      <c r="I3238" s="166">
        <f t="shared" si="151"/>
        <v>8</v>
      </c>
      <c r="J3238">
        <f t="shared" si="152"/>
        <v>2025</v>
      </c>
    </row>
    <row r="3239" spans="1:10">
      <c r="A3239" t="s">
        <v>119</v>
      </c>
      <c r="B3239" t="s">
        <v>595</v>
      </c>
      <c r="C3239" t="s">
        <v>87</v>
      </c>
      <c r="D3239">
        <v>1075</v>
      </c>
      <c r="E3239" s="130">
        <v>2</v>
      </c>
      <c r="F3239" s="166">
        <v>1</v>
      </c>
      <c r="G3239" s="162">
        <v>45778</v>
      </c>
      <c r="H3239" s="131">
        <f t="shared" si="150"/>
        <v>45778</v>
      </c>
      <c r="I3239" s="166">
        <f t="shared" si="151"/>
        <v>2</v>
      </c>
      <c r="J3239">
        <f t="shared" si="152"/>
        <v>2025</v>
      </c>
    </row>
    <row r="3240" spans="1:10">
      <c r="A3240" t="s">
        <v>119</v>
      </c>
      <c r="B3240" t="s">
        <v>605</v>
      </c>
      <c r="C3240" t="s">
        <v>87</v>
      </c>
      <c r="D3240">
        <v>1079</v>
      </c>
      <c r="E3240" s="130">
        <v>1</v>
      </c>
      <c r="F3240" s="166">
        <v>23</v>
      </c>
      <c r="G3240" s="162">
        <v>45778</v>
      </c>
      <c r="H3240" s="131">
        <f t="shared" si="150"/>
        <v>45778</v>
      </c>
      <c r="I3240" s="166">
        <f t="shared" si="151"/>
        <v>23</v>
      </c>
      <c r="J3240">
        <f t="shared" si="152"/>
        <v>2025</v>
      </c>
    </row>
    <row r="3241" spans="1:10">
      <c r="A3241" t="s">
        <v>119</v>
      </c>
      <c r="B3241" t="s">
        <v>619</v>
      </c>
      <c r="C3241" t="s">
        <v>87</v>
      </c>
      <c r="D3241">
        <v>1084</v>
      </c>
      <c r="E3241" s="130">
        <v>6</v>
      </c>
      <c r="F3241" s="166">
        <v>5</v>
      </c>
      <c r="G3241" s="162">
        <v>45778</v>
      </c>
      <c r="H3241" s="131">
        <f t="shared" si="150"/>
        <v>45778</v>
      </c>
      <c r="I3241" s="166">
        <f t="shared" si="151"/>
        <v>30</v>
      </c>
      <c r="J3241">
        <f t="shared" si="152"/>
        <v>2025</v>
      </c>
    </row>
    <row r="3242" spans="1:10">
      <c r="A3242" t="s">
        <v>119</v>
      </c>
      <c r="B3242" t="s">
        <v>624</v>
      </c>
      <c r="C3242" t="s">
        <v>87</v>
      </c>
      <c r="D3242">
        <v>1091</v>
      </c>
      <c r="E3242" s="130">
        <v>4</v>
      </c>
      <c r="F3242" s="166">
        <v>7</v>
      </c>
      <c r="G3242" s="162">
        <v>45778</v>
      </c>
      <c r="H3242" s="131">
        <f t="shared" si="150"/>
        <v>45778</v>
      </c>
      <c r="I3242" s="166">
        <f t="shared" si="151"/>
        <v>28</v>
      </c>
      <c r="J3242">
        <f t="shared" si="152"/>
        <v>2025</v>
      </c>
    </row>
    <row r="3243" spans="1:10">
      <c r="A3243" t="s">
        <v>119</v>
      </c>
      <c r="B3243" t="s">
        <v>632</v>
      </c>
      <c r="C3243" t="s">
        <v>87</v>
      </c>
      <c r="D3243">
        <v>1096</v>
      </c>
      <c r="E3243" s="130">
        <v>5</v>
      </c>
      <c r="F3243" s="166">
        <v>6</v>
      </c>
      <c r="G3243" s="162">
        <v>45778</v>
      </c>
      <c r="H3243" s="131">
        <f t="shared" si="150"/>
        <v>45778</v>
      </c>
      <c r="I3243" s="166">
        <f t="shared" si="151"/>
        <v>30</v>
      </c>
      <c r="J3243">
        <f t="shared" si="152"/>
        <v>2025</v>
      </c>
    </row>
    <row r="3244" spans="1:10">
      <c r="A3244" t="s">
        <v>119</v>
      </c>
      <c r="B3244" t="s">
        <v>635</v>
      </c>
      <c r="C3244" t="s">
        <v>87</v>
      </c>
      <c r="D3244">
        <v>1098</v>
      </c>
      <c r="E3244" s="130">
        <v>1</v>
      </c>
      <c r="F3244" s="166">
        <v>36</v>
      </c>
      <c r="G3244" s="162">
        <v>45778</v>
      </c>
      <c r="H3244" s="131">
        <f t="shared" si="150"/>
        <v>45778</v>
      </c>
      <c r="I3244" s="166">
        <f t="shared" si="151"/>
        <v>36</v>
      </c>
      <c r="J3244">
        <f t="shared" si="152"/>
        <v>2025</v>
      </c>
    </row>
    <row r="3245" spans="1:10">
      <c r="A3245" t="s">
        <v>119</v>
      </c>
      <c r="B3245" t="s">
        <v>641</v>
      </c>
      <c r="C3245" t="s">
        <v>87</v>
      </c>
      <c r="D3245">
        <v>1104</v>
      </c>
      <c r="E3245" s="130">
        <v>4</v>
      </c>
      <c r="F3245" s="166">
        <v>7</v>
      </c>
      <c r="G3245" s="162">
        <v>45778</v>
      </c>
      <c r="H3245" s="131">
        <f t="shared" si="150"/>
        <v>45778</v>
      </c>
      <c r="I3245" s="166">
        <f t="shared" si="151"/>
        <v>28</v>
      </c>
      <c r="J3245">
        <f t="shared" si="152"/>
        <v>2025</v>
      </c>
    </row>
    <row r="3246" spans="1:10">
      <c r="A3246" t="s">
        <v>119</v>
      </c>
      <c r="B3246" t="s">
        <v>642</v>
      </c>
      <c r="C3246" t="s">
        <v>87</v>
      </c>
      <c r="D3246">
        <v>1106</v>
      </c>
      <c r="E3246" s="130">
        <v>2</v>
      </c>
      <c r="F3246" s="166">
        <v>7</v>
      </c>
      <c r="G3246" s="162">
        <v>45778</v>
      </c>
      <c r="H3246" s="131">
        <f t="shared" si="150"/>
        <v>45778</v>
      </c>
      <c r="I3246" s="166">
        <f t="shared" si="151"/>
        <v>14</v>
      </c>
      <c r="J3246">
        <f t="shared" si="152"/>
        <v>2025</v>
      </c>
    </row>
    <row r="3247" spans="1:10">
      <c r="A3247" t="s">
        <v>119</v>
      </c>
      <c r="B3247" t="s">
        <v>646</v>
      </c>
      <c r="C3247" t="s">
        <v>87</v>
      </c>
      <c r="D3247">
        <v>1109</v>
      </c>
      <c r="E3247" s="130">
        <v>1</v>
      </c>
      <c r="F3247" s="166">
        <v>15</v>
      </c>
      <c r="G3247" s="162">
        <v>45778</v>
      </c>
      <c r="H3247" s="131">
        <f t="shared" si="150"/>
        <v>45778</v>
      </c>
      <c r="I3247" s="166">
        <f t="shared" si="151"/>
        <v>15</v>
      </c>
      <c r="J3247">
        <f t="shared" si="152"/>
        <v>2025</v>
      </c>
    </row>
    <row r="3248" spans="1:10">
      <c r="A3248" t="s">
        <v>119</v>
      </c>
      <c r="B3248" t="s">
        <v>648</v>
      </c>
      <c r="C3248" t="s">
        <v>87</v>
      </c>
      <c r="D3248">
        <v>1110</v>
      </c>
      <c r="E3248" s="130">
        <v>1</v>
      </c>
      <c r="F3248" s="166">
        <v>6</v>
      </c>
      <c r="G3248" s="162">
        <v>45778</v>
      </c>
      <c r="H3248" s="131">
        <f t="shared" si="150"/>
        <v>45778</v>
      </c>
      <c r="I3248" s="166">
        <f t="shared" si="151"/>
        <v>6</v>
      </c>
      <c r="J3248">
        <f t="shared" si="152"/>
        <v>2025</v>
      </c>
    </row>
    <row r="3249" spans="1:10">
      <c r="A3249" t="s">
        <v>119</v>
      </c>
      <c r="B3249" t="s">
        <v>650</v>
      </c>
      <c r="C3249" t="s">
        <v>87</v>
      </c>
      <c r="D3249">
        <v>1111</v>
      </c>
      <c r="E3249" s="130">
        <v>2</v>
      </c>
      <c r="F3249" s="166">
        <v>3</v>
      </c>
      <c r="G3249" s="162">
        <v>45778</v>
      </c>
      <c r="H3249" s="131">
        <f t="shared" si="150"/>
        <v>45778</v>
      </c>
      <c r="I3249" s="166">
        <f t="shared" si="151"/>
        <v>6</v>
      </c>
      <c r="J3249">
        <f t="shared" si="152"/>
        <v>2025</v>
      </c>
    </row>
    <row r="3250" spans="1:10">
      <c r="A3250" t="s">
        <v>119</v>
      </c>
      <c r="B3250" t="s">
        <v>470</v>
      </c>
      <c r="C3250" t="s">
        <v>87</v>
      </c>
      <c r="D3250">
        <v>6645</v>
      </c>
      <c r="E3250" s="130">
        <v>4</v>
      </c>
      <c r="F3250" s="166">
        <v>19</v>
      </c>
      <c r="G3250" s="162">
        <v>45778</v>
      </c>
      <c r="H3250" s="131">
        <f t="shared" si="150"/>
        <v>45778</v>
      </c>
      <c r="I3250" s="166">
        <f t="shared" si="151"/>
        <v>76</v>
      </c>
      <c r="J3250">
        <f t="shared" si="152"/>
        <v>2025</v>
      </c>
    </row>
    <row r="3251" spans="1:10">
      <c r="A3251" t="s">
        <v>119</v>
      </c>
      <c r="B3251" t="s">
        <v>612</v>
      </c>
      <c r="C3251" t="s">
        <v>87</v>
      </c>
      <c r="D3251">
        <v>6649</v>
      </c>
      <c r="E3251" s="130">
        <v>3</v>
      </c>
      <c r="F3251" s="166">
        <v>4</v>
      </c>
      <c r="G3251" s="162">
        <v>45778</v>
      </c>
      <c r="H3251" s="131">
        <f t="shared" si="150"/>
        <v>45778</v>
      </c>
      <c r="I3251" s="166">
        <f t="shared" si="151"/>
        <v>12</v>
      </c>
      <c r="J3251">
        <f t="shared" si="152"/>
        <v>2025</v>
      </c>
    </row>
    <row r="3252" spans="1:10">
      <c r="A3252" t="s">
        <v>119</v>
      </c>
      <c r="B3252" t="s">
        <v>511</v>
      </c>
      <c r="C3252" t="s">
        <v>87</v>
      </c>
      <c r="D3252">
        <v>1335</v>
      </c>
      <c r="E3252" s="130">
        <v>4</v>
      </c>
      <c r="F3252" s="166">
        <v>18</v>
      </c>
      <c r="G3252" s="162">
        <v>45778</v>
      </c>
      <c r="H3252" s="131">
        <f t="shared" si="150"/>
        <v>45778</v>
      </c>
      <c r="I3252" s="166">
        <f t="shared" si="151"/>
        <v>72</v>
      </c>
      <c r="J3252">
        <f t="shared" si="152"/>
        <v>2025</v>
      </c>
    </row>
    <row r="3253" spans="1:10">
      <c r="A3253" t="s">
        <v>119</v>
      </c>
      <c r="B3253" t="s">
        <v>553</v>
      </c>
      <c r="C3253" t="s">
        <v>87</v>
      </c>
      <c r="D3253">
        <v>1342</v>
      </c>
      <c r="E3253" s="130">
        <v>2</v>
      </c>
      <c r="F3253" s="166">
        <v>69</v>
      </c>
      <c r="G3253" s="162">
        <v>45778</v>
      </c>
      <c r="H3253" s="131">
        <f t="shared" si="150"/>
        <v>45778</v>
      </c>
      <c r="I3253" s="166">
        <f t="shared" si="151"/>
        <v>138</v>
      </c>
      <c r="J3253">
        <f t="shared" si="152"/>
        <v>2025</v>
      </c>
    </row>
    <row r="3254" spans="1:10">
      <c r="A3254" t="s">
        <v>119</v>
      </c>
      <c r="B3254" t="s">
        <v>563</v>
      </c>
      <c r="C3254" t="s">
        <v>87</v>
      </c>
      <c r="D3254">
        <v>1345</v>
      </c>
      <c r="E3254" s="130">
        <v>3</v>
      </c>
      <c r="F3254" s="166">
        <v>67</v>
      </c>
      <c r="G3254" s="162">
        <v>45778</v>
      </c>
      <c r="H3254" s="131">
        <f t="shared" si="150"/>
        <v>45778</v>
      </c>
      <c r="I3254" s="166">
        <f t="shared" si="151"/>
        <v>201</v>
      </c>
      <c r="J3254">
        <f t="shared" si="152"/>
        <v>2025</v>
      </c>
    </row>
    <row r="3255" spans="1:10">
      <c r="A3255" t="s">
        <v>119</v>
      </c>
      <c r="B3255" t="s">
        <v>567</v>
      </c>
      <c r="C3255" t="s">
        <v>87</v>
      </c>
      <c r="D3255">
        <v>1347</v>
      </c>
      <c r="E3255" s="130">
        <v>3</v>
      </c>
      <c r="F3255" s="166">
        <v>8</v>
      </c>
      <c r="G3255" s="162">
        <v>45778</v>
      </c>
      <c r="H3255" s="131">
        <f t="shared" si="150"/>
        <v>45778</v>
      </c>
      <c r="I3255" s="166">
        <f t="shared" si="151"/>
        <v>24</v>
      </c>
      <c r="J3255">
        <f t="shared" si="152"/>
        <v>2025</v>
      </c>
    </row>
    <row r="3256" spans="1:10">
      <c r="A3256" t="s">
        <v>119</v>
      </c>
      <c r="B3256" t="s">
        <v>568</v>
      </c>
      <c r="C3256" t="s">
        <v>87</v>
      </c>
      <c r="D3256">
        <v>1348</v>
      </c>
      <c r="E3256" s="130">
        <v>3</v>
      </c>
      <c r="F3256" s="166">
        <v>7</v>
      </c>
      <c r="G3256" s="162">
        <v>45778</v>
      </c>
      <c r="H3256" s="131">
        <f t="shared" si="150"/>
        <v>45778</v>
      </c>
      <c r="I3256" s="166">
        <f t="shared" si="151"/>
        <v>21</v>
      </c>
      <c r="J3256">
        <f t="shared" si="152"/>
        <v>2025</v>
      </c>
    </row>
    <row r="3257" spans="1:10">
      <c r="A3257" t="s">
        <v>119</v>
      </c>
      <c r="B3257" t="s">
        <v>574</v>
      </c>
      <c r="C3257" t="s">
        <v>87</v>
      </c>
      <c r="D3257">
        <v>1351</v>
      </c>
      <c r="E3257" s="130">
        <v>2</v>
      </c>
      <c r="F3257" s="166">
        <v>75</v>
      </c>
      <c r="G3257" s="162">
        <v>45778</v>
      </c>
      <c r="H3257" s="131">
        <f t="shared" si="150"/>
        <v>45778</v>
      </c>
      <c r="I3257" s="166">
        <f t="shared" si="151"/>
        <v>150</v>
      </c>
      <c r="J3257">
        <f t="shared" si="152"/>
        <v>2025</v>
      </c>
    </row>
    <row r="3258" spans="1:10">
      <c r="A3258" t="s">
        <v>119</v>
      </c>
      <c r="B3258" t="s">
        <v>609</v>
      </c>
      <c r="C3258" t="s">
        <v>87</v>
      </c>
      <c r="D3258">
        <v>2107</v>
      </c>
      <c r="E3258" s="130">
        <v>2</v>
      </c>
      <c r="F3258" s="166">
        <v>8</v>
      </c>
      <c r="G3258" s="162">
        <v>45778</v>
      </c>
      <c r="H3258" s="131">
        <f t="shared" si="150"/>
        <v>45778</v>
      </c>
      <c r="I3258" s="166">
        <f t="shared" si="151"/>
        <v>16</v>
      </c>
      <c r="J3258">
        <f t="shared" si="152"/>
        <v>2025</v>
      </c>
    </row>
    <row r="3259" spans="1:10">
      <c r="A3259" t="s">
        <v>119</v>
      </c>
      <c r="B3259" t="s">
        <v>485</v>
      </c>
      <c r="C3259" t="s">
        <v>87</v>
      </c>
      <c r="D3259">
        <v>2706</v>
      </c>
      <c r="E3259" s="130">
        <v>2</v>
      </c>
      <c r="F3259" s="166">
        <v>42</v>
      </c>
      <c r="G3259" s="162">
        <v>45778</v>
      </c>
      <c r="H3259" s="131">
        <f t="shared" si="150"/>
        <v>45778</v>
      </c>
      <c r="I3259" s="166">
        <f t="shared" si="151"/>
        <v>84</v>
      </c>
      <c r="J3259">
        <f t="shared" si="152"/>
        <v>2025</v>
      </c>
    </row>
    <row r="3260" spans="1:10">
      <c r="A3260" t="s">
        <v>119</v>
      </c>
      <c r="B3260" t="s">
        <v>611</v>
      </c>
      <c r="C3260" t="s">
        <v>87</v>
      </c>
      <c r="D3260">
        <v>2709</v>
      </c>
      <c r="E3260" s="130">
        <v>2</v>
      </c>
      <c r="F3260" s="166">
        <v>7</v>
      </c>
      <c r="G3260" s="162">
        <v>45778</v>
      </c>
      <c r="H3260" s="131">
        <f t="shared" si="150"/>
        <v>45778</v>
      </c>
      <c r="I3260" s="166">
        <f t="shared" si="151"/>
        <v>14</v>
      </c>
      <c r="J3260">
        <f t="shared" si="152"/>
        <v>2025</v>
      </c>
    </row>
    <row r="3261" spans="1:10">
      <c r="A3261" t="s">
        <v>119</v>
      </c>
      <c r="B3261" t="s">
        <v>517</v>
      </c>
      <c r="C3261" t="s">
        <v>87</v>
      </c>
      <c r="D3261">
        <v>2711</v>
      </c>
      <c r="E3261" s="130">
        <v>1</v>
      </c>
      <c r="F3261" s="166">
        <v>29</v>
      </c>
      <c r="G3261" s="162">
        <v>45778</v>
      </c>
      <c r="H3261" s="131">
        <f t="shared" si="150"/>
        <v>45778</v>
      </c>
      <c r="I3261" s="166">
        <f t="shared" si="151"/>
        <v>29</v>
      </c>
      <c r="J3261">
        <f t="shared" si="152"/>
        <v>2025</v>
      </c>
    </row>
    <row r="3262" spans="1:10">
      <c r="A3262" t="s">
        <v>119</v>
      </c>
      <c r="B3262" t="s">
        <v>472</v>
      </c>
      <c r="C3262" t="s">
        <v>87</v>
      </c>
      <c r="D3262">
        <v>2713</v>
      </c>
      <c r="E3262" s="130">
        <v>2</v>
      </c>
      <c r="F3262" s="166">
        <v>7</v>
      </c>
      <c r="G3262" s="162">
        <v>45778</v>
      </c>
      <c r="H3262" s="131">
        <f t="shared" si="150"/>
        <v>45778</v>
      </c>
      <c r="I3262" s="166">
        <f t="shared" si="151"/>
        <v>14</v>
      </c>
      <c r="J3262">
        <f t="shared" si="152"/>
        <v>2025</v>
      </c>
    </row>
    <row r="3263" spans="1:10">
      <c r="A3263" t="s">
        <v>119</v>
      </c>
      <c r="B3263" t="s">
        <v>582</v>
      </c>
      <c r="C3263" t="s">
        <v>87</v>
      </c>
      <c r="D3263">
        <v>3627</v>
      </c>
      <c r="E3263" s="130">
        <v>1</v>
      </c>
      <c r="F3263" s="166">
        <v>10</v>
      </c>
      <c r="G3263" s="162">
        <v>45778</v>
      </c>
      <c r="H3263" s="131">
        <f t="shared" si="150"/>
        <v>45778</v>
      </c>
      <c r="I3263" s="166">
        <f t="shared" si="151"/>
        <v>10</v>
      </c>
      <c r="J3263">
        <f t="shared" si="152"/>
        <v>2025</v>
      </c>
    </row>
    <row r="3264" spans="1:10">
      <c r="A3264" t="s">
        <v>119</v>
      </c>
      <c r="B3264" t="s">
        <v>463</v>
      </c>
      <c r="C3264" t="s">
        <v>87</v>
      </c>
      <c r="D3264">
        <v>6432</v>
      </c>
      <c r="E3264" s="130">
        <v>2</v>
      </c>
      <c r="F3264" s="166">
        <v>5</v>
      </c>
      <c r="G3264" s="162">
        <v>45778</v>
      </c>
      <c r="H3264" s="131">
        <f t="shared" si="150"/>
        <v>45778</v>
      </c>
      <c r="I3264" s="166">
        <f t="shared" si="151"/>
        <v>10</v>
      </c>
      <c r="J3264">
        <f t="shared" si="152"/>
        <v>2025</v>
      </c>
    </row>
    <row r="3265" spans="1:10">
      <c r="A3265" t="s">
        <v>119</v>
      </c>
      <c r="B3265" t="s">
        <v>1618</v>
      </c>
      <c r="C3265" t="s">
        <v>87</v>
      </c>
      <c r="D3265">
        <v>6433</v>
      </c>
      <c r="E3265" s="130">
        <v>1</v>
      </c>
      <c r="F3265" s="166">
        <v>19</v>
      </c>
      <c r="G3265" s="162">
        <v>45778</v>
      </c>
      <c r="H3265" s="131">
        <f t="shared" si="150"/>
        <v>45778</v>
      </c>
      <c r="I3265" s="166">
        <f t="shared" si="151"/>
        <v>19</v>
      </c>
      <c r="J3265">
        <f t="shared" si="152"/>
        <v>2025</v>
      </c>
    </row>
    <row r="3266" spans="1:10">
      <c r="A3266" t="s">
        <v>119</v>
      </c>
      <c r="B3266" t="s">
        <v>576</v>
      </c>
      <c r="C3266" t="s">
        <v>87</v>
      </c>
      <c r="D3266">
        <v>6575</v>
      </c>
      <c r="E3266" s="130">
        <v>2</v>
      </c>
      <c r="F3266" s="166">
        <v>13</v>
      </c>
      <c r="G3266" s="162">
        <v>45778</v>
      </c>
      <c r="H3266" s="131">
        <f t="shared" ref="H3266:H3329" si="153">DATE(YEAR(G3266),MONTH(G3266),1)</f>
        <v>45778</v>
      </c>
      <c r="I3266" s="166">
        <f t="shared" ref="I3266:I3329" si="154">E3266*F3266</f>
        <v>26</v>
      </c>
      <c r="J3266">
        <f t="shared" ref="J3266:J3329" si="155">YEAR(G3266)</f>
        <v>2025</v>
      </c>
    </row>
    <row r="3267" spans="1:10">
      <c r="A3267" t="s">
        <v>119</v>
      </c>
      <c r="B3267" t="s">
        <v>607</v>
      </c>
      <c r="C3267" t="s">
        <v>87</v>
      </c>
      <c r="D3267">
        <v>6594</v>
      </c>
      <c r="E3267" s="130">
        <v>2</v>
      </c>
      <c r="F3267" s="166">
        <v>15</v>
      </c>
      <c r="G3267" s="162">
        <v>45778</v>
      </c>
      <c r="H3267" s="131">
        <f t="shared" si="153"/>
        <v>45778</v>
      </c>
      <c r="I3267" s="166">
        <f t="shared" si="154"/>
        <v>30</v>
      </c>
      <c r="J3267">
        <f t="shared" si="155"/>
        <v>2025</v>
      </c>
    </row>
    <row r="3268" spans="1:10">
      <c r="A3268" t="s">
        <v>119</v>
      </c>
      <c r="B3268" t="s">
        <v>505</v>
      </c>
      <c r="C3268" t="s">
        <v>87</v>
      </c>
      <c r="D3268">
        <v>6598</v>
      </c>
      <c r="E3268" s="130">
        <v>4</v>
      </c>
      <c r="F3268" s="166">
        <v>8</v>
      </c>
      <c r="G3268" s="162">
        <v>45778</v>
      </c>
      <c r="H3268" s="131">
        <f t="shared" si="153"/>
        <v>45778</v>
      </c>
      <c r="I3268" s="166">
        <f t="shared" si="154"/>
        <v>32</v>
      </c>
      <c r="J3268">
        <f t="shared" si="155"/>
        <v>2025</v>
      </c>
    </row>
    <row r="3269" spans="1:10">
      <c r="A3269" t="s">
        <v>119</v>
      </c>
      <c r="B3269" t="s">
        <v>537</v>
      </c>
      <c r="C3269" t="s">
        <v>87</v>
      </c>
      <c r="D3269">
        <v>6599</v>
      </c>
      <c r="E3269" s="130">
        <v>2</v>
      </c>
      <c r="F3269" s="166">
        <v>18</v>
      </c>
      <c r="G3269" s="162">
        <v>45778</v>
      </c>
      <c r="H3269" s="131">
        <f t="shared" si="153"/>
        <v>45778</v>
      </c>
      <c r="I3269" s="166">
        <f t="shared" si="154"/>
        <v>36</v>
      </c>
      <c r="J3269">
        <f t="shared" si="155"/>
        <v>2025</v>
      </c>
    </row>
    <row r="3270" spans="1:10">
      <c r="A3270" t="s">
        <v>119</v>
      </c>
      <c r="B3270" t="s">
        <v>453</v>
      </c>
      <c r="C3270" t="s">
        <v>87</v>
      </c>
      <c r="D3270">
        <v>6601</v>
      </c>
      <c r="E3270" s="130">
        <v>1</v>
      </c>
      <c r="F3270" s="166">
        <v>12</v>
      </c>
      <c r="G3270" s="162">
        <v>45778</v>
      </c>
      <c r="H3270" s="131">
        <f t="shared" si="153"/>
        <v>45778</v>
      </c>
      <c r="I3270" s="166">
        <f t="shared" si="154"/>
        <v>12</v>
      </c>
      <c r="J3270">
        <f t="shared" si="155"/>
        <v>2025</v>
      </c>
    </row>
    <row r="3271" spans="1:10">
      <c r="A3271" t="s">
        <v>119</v>
      </c>
      <c r="B3271" t="s">
        <v>502</v>
      </c>
      <c r="C3271" t="s">
        <v>87</v>
      </c>
      <c r="D3271">
        <v>6602</v>
      </c>
      <c r="E3271" s="130">
        <v>1</v>
      </c>
      <c r="F3271" s="166">
        <v>19</v>
      </c>
      <c r="G3271" s="162">
        <v>45778</v>
      </c>
      <c r="H3271" s="131">
        <f t="shared" si="153"/>
        <v>45778</v>
      </c>
      <c r="I3271" s="166">
        <f t="shared" si="154"/>
        <v>19</v>
      </c>
      <c r="J3271">
        <f t="shared" si="155"/>
        <v>2025</v>
      </c>
    </row>
    <row r="3272" spans="1:10">
      <c r="A3272" t="s">
        <v>119</v>
      </c>
      <c r="B3272" t="s">
        <v>534</v>
      </c>
      <c r="C3272" t="s">
        <v>87</v>
      </c>
      <c r="D3272">
        <v>6608</v>
      </c>
      <c r="E3272" s="130">
        <v>1</v>
      </c>
      <c r="F3272" s="166">
        <v>10</v>
      </c>
      <c r="G3272" s="162">
        <v>45778</v>
      </c>
      <c r="H3272" s="131">
        <f t="shared" si="153"/>
        <v>45778</v>
      </c>
      <c r="I3272" s="166">
        <f t="shared" si="154"/>
        <v>10</v>
      </c>
      <c r="J3272">
        <f t="shared" si="155"/>
        <v>2025</v>
      </c>
    </row>
    <row r="3273" spans="1:10">
      <c r="A3273" t="s">
        <v>119</v>
      </c>
      <c r="B3273" t="s">
        <v>532</v>
      </c>
      <c r="C3273" t="s">
        <v>87</v>
      </c>
      <c r="D3273">
        <v>6610</v>
      </c>
      <c r="E3273" s="130">
        <v>1</v>
      </c>
      <c r="F3273" s="166">
        <v>13</v>
      </c>
      <c r="G3273" s="162">
        <v>45778</v>
      </c>
      <c r="H3273" s="131">
        <f t="shared" si="153"/>
        <v>45778</v>
      </c>
      <c r="I3273" s="166">
        <f t="shared" si="154"/>
        <v>13</v>
      </c>
      <c r="J3273">
        <f t="shared" si="155"/>
        <v>2025</v>
      </c>
    </row>
    <row r="3274" spans="1:10">
      <c r="A3274" t="s">
        <v>119</v>
      </c>
      <c r="B3274" t="s">
        <v>535</v>
      </c>
      <c r="C3274" t="s">
        <v>87</v>
      </c>
      <c r="D3274">
        <v>6612</v>
      </c>
      <c r="E3274" s="130">
        <v>2</v>
      </c>
      <c r="F3274" s="166">
        <v>10</v>
      </c>
      <c r="G3274" s="162">
        <v>45778</v>
      </c>
      <c r="H3274" s="131">
        <f t="shared" si="153"/>
        <v>45778</v>
      </c>
      <c r="I3274" s="166">
        <f t="shared" si="154"/>
        <v>20</v>
      </c>
      <c r="J3274">
        <f t="shared" si="155"/>
        <v>2025</v>
      </c>
    </row>
    <row r="3275" spans="1:10">
      <c r="A3275" t="s">
        <v>119</v>
      </c>
      <c r="B3275" t="s">
        <v>564</v>
      </c>
      <c r="C3275" t="s">
        <v>87</v>
      </c>
      <c r="D3275">
        <v>6619</v>
      </c>
      <c r="E3275" s="130">
        <v>3</v>
      </c>
      <c r="F3275" s="166">
        <v>5</v>
      </c>
      <c r="G3275" s="162">
        <v>45778</v>
      </c>
      <c r="H3275" s="131">
        <f t="shared" si="153"/>
        <v>45778</v>
      </c>
      <c r="I3275" s="166">
        <f t="shared" si="154"/>
        <v>15</v>
      </c>
      <c r="J3275">
        <f t="shared" si="155"/>
        <v>2025</v>
      </c>
    </row>
    <row r="3276" spans="1:10">
      <c r="A3276" t="s">
        <v>119</v>
      </c>
      <c r="B3276" t="s">
        <v>592</v>
      </c>
      <c r="C3276" t="s">
        <v>87</v>
      </c>
      <c r="D3276">
        <v>6621</v>
      </c>
      <c r="E3276" s="130">
        <v>2</v>
      </c>
      <c r="F3276" s="166">
        <v>5</v>
      </c>
      <c r="G3276" s="162">
        <v>45778</v>
      </c>
      <c r="H3276" s="131">
        <f t="shared" si="153"/>
        <v>45778</v>
      </c>
      <c r="I3276" s="166">
        <f t="shared" si="154"/>
        <v>10</v>
      </c>
      <c r="J3276">
        <f t="shared" si="155"/>
        <v>2025</v>
      </c>
    </row>
    <row r="3277" spans="1:10">
      <c r="A3277" t="s">
        <v>119</v>
      </c>
      <c r="B3277" t="s">
        <v>520</v>
      </c>
      <c r="C3277" t="s">
        <v>87</v>
      </c>
      <c r="D3277">
        <v>6644</v>
      </c>
      <c r="E3277" s="130">
        <v>1</v>
      </c>
      <c r="F3277" s="166">
        <v>15</v>
      </c>
      <c r="G3277" s="162">
        <v>45778</v>
      </c>
      <c r="H3277" s="131">
        <f t="shared" si="153"/>
        <v>45778</v>
      </c>
      <c r="I3277" s="166">
        <f t="shared" si="154"/>
        <v>15</v>
      </c>
      <c r="J3277">
        <f t="shared" si="155"/>
        <v>2025</v>
      </c>
    </row>
    <row r="3278" spans="1:10">
      <c r="A3278" t="s">
        <v>119</v>
      </c>
      <c r="B3278" t="s">
        <v>645</v>
      </c>
      <c r="C3278" t="s">
        <v>87</v>
      </c>
      <c r="D3278">
        <v>6651</v>
      </c>
      <c r="E3278" s="130">
        <v>2</v>
      </c>
      <c r="F3278" s="166">
        <v>20</v>
      </c>
      <c r="G3278" s="162">
        <v>45778</v>
      </c>
      <c r="H3278" s="131">
        <f t="shared" si="153"/>
        <v>45778</v>
      </c>
      <c r="I3278" s="166">
        <f t="shared" si="154"/>
        <v>40</v>
      </c>
      <c r="J3278">
        <f t="shared" si="155"/>
        <v>2025</v>
      </c>
    </row>
    <row r="3279" spans="1:10">
      <c r="A3279" t="s">
        <v>119</v>
      </c>
      <c r="B3279" t="s">
        <v>524</v>
      </c>
      <c r="C3279" t="s">
        <v>87</v>
      </c>
      <c r="D3279">
        <v>6653</v>
      </c>
      <c r="E3279" s="130">
        <v>4</v>
      </c>
      <c r="F3279" s="166">
        <v>11</v>
      </c>
      <c r="G3279" s="162">
        <v>45778</v>
      </c>
      <c r="H3279" s="131">
        <f t="shared" si="153"/>
        <v>45778</v>
      </c>
      <c r="I3279" s="166">
        <f t="shared" si="154"/>
        <v>44</v>
      </c>
      <c r="J3279">
        <f t="shared" si="155"/>
        <v>2025</v>
      </c>
    </row>
    <row r="3280" spans="1:10">
      <c r="A3280" t="s">
        <v>119</v>
      </c>
      <c r="B3280" t="s">
        <v>529</v>
      </c>
      <c r="C3280" t="s">
        <v>87</v>
      </c>
      <c r="D3280">
        <v>6697</v>
      </c>
      <c r="E3280" s="130">
        <v>11</v>
      </c>
      <c r="F3280" s="166">
        <v>3</v>
      </c>
      <c r="G3280" s="162">
        <v>45778</v>
      </c>
      <c r="H3280" s="131">
        <f t="shared" si="153"/>
        <v>45778</v>
      </c>
      <c r="I3280" s="166">
        <f t="shared" si="154"/>
        <v>33</v>
      </c>
      <c r="J3280">
        <f t="shared" si="155"/>
        <v>2025</v>
      </c>
    </row>
    <row r="3281" spans="1:10">
      <c r="A3281" t="s">
        <v>119</v>
      </c>
      <c r="B3281" t="s">
        <v>598</v>
      </c>
      <c r="C3281" t="s">
        <v>87</v>
      </c>
      <c r="D3281">
        <v>6703</v>
      </c>
      <c r="E3281" s="130">
        <v>3</v>
      </c>
      <c r="F3281" s="166">
        <v>8</v>
      </c>
      <c r="G3281" s="162">
        <v>45778</v>
      </c>
      <c r="H3281" s="131">
        <f t="shared" si="153"/>
        <v>45778</v>
      </c>
      <c r="I3281" s="166">
        <f t="shared" si="154"/>
        <v>24</v>
      </c>
      <c r="J3281">
        <f t="shared" si="155"/>
        <v>2025</v>
      </c>
    </row>
    <row r="3282" spans="1:10">
      <c r="A3282" t="s">
        <v>119</v>
      </c>
      <c r="B3282" t="s">
        <v>596</v>
      </c>
      <c r="C3282" t="s">
        <v>87</v>
      </c>
      <c r="D3282">
        <v>6704</v>
      </c>
      <c r="E3282" s="130">
        <v>5</v>
      </c>
      <c r="F3282" s="166">
        <v>7</v>
      </c>
      <c r="G3282" s="162">
        <v>45778</v>
      </c>
      <c r="H3282" s="131">
        <f t="shared" si="153"/>
        <v>45778</v>
      </c>
      <c r="I3282" s="166">
        <f t="shared" si="154"/>
        <v>35</v>
      </c>
      <c r="J3282">
        <f t="shared" si="155"/>
        <v>2025</v>
      </c>
    </row>
    <row r="3283" spans="1:10">
      <c r="A3283" t="s">
        <v>119</v>
      </c>
      <c r="B3283" t="s">
        <v>480</v>
      </c>
      <c r="C3283" t="s">
        <v>87</v>
      </c>
      <c r="D3283">
        <v>6706</v>
      </c>
      <c r="E3283" s="130">
        <v>3</v>
      </c>
      <c r="F3283" s="166">
        <v>3</v>
      </c>
      <c r="G3283" s="162">
        <v>45778</v>
      </c>
      <c r="H3283" s="131">
        <f t="shared" si="153"/>
        <v>45778</v>
      </c>
      <c r="I3283" s="166">
        <f t="shared" si="154"/>
        <v>9</v>
      </c>
      <c r="J3283">
        <f t="shared" si="155"/>
        <v>2025</v>
      </c>
    </row>
    <row r="3284" spans="1:10">
      <c r="A3284" t="s">
        <v>119</v>
      </c>
      <c r="B3284" t="s">
        <v>617</v>
      </c>
      <c r="C3284" t="s">
        <v>87</v>
      </c>
      <c r="D3284">
        <v>6707</v>
      </c>
      <c r="E3284" s="130">
        <v>5</v>
      </c>
      <c r="F3284" s="166">
        <v>11</v>
      </c>
      <c r="G3284" s="162">
        <v>45778</v>
      </c>
      <c r="H3284" s="131">
        <f t="shared" si="153"/>
        <v>45778</v>
      </c>
      <c r="I3284" s="166">
        <f t="shared" si="154"/>
        <v>55</v>
      </c>
      <c r="J3284">
        <f t="shared" si="155"/>
        <v>2025</v>
      </c>
    </row>
    <row r="3285" spans="1:10">
      <c r="A3285" t="s">
        <v>70</v>
      </c>
      <c r="B3285" t="s">
        <v>866</v>
      </c>
      <c r="C3285" t="s">
        <v>87</v>
      </c>
      <c r="D3285">
        <v>1530</v>
      </c>
      <c r="E3285" s="130">
        <v>3</v>
      </c>
      <c r="F3285" s="166">
        <v>2</v>
      </c>
      <c r="G3285" s="162">
        <v>45778</v>
      </c>
      <c r="H3285" s="131">
        <f t="shared" si="153"/>
        <v>45778</v>
      </c>
      <c r="I3285" s="166">
        <f t="shared" si="154"/>
        <v>6</v>
      </c>
      <c r="J3285">
        <f t="shared" si="155"/>
        <v>2025</v>
      </c>
    </row>
    <row r="3286" spans="1:10">
      <c r="A3286" t="s">
        <v>70</v>
      </c>
      <c r="B3286" t="s">
        <v>863</v>
      </c>
      <c r="C3286" t="s">
        <v>87</v>
      </c>
      <c r="D3286">
        <v>6663</v>
      </c>
      <c r="E3286" s="130">
        <v>6</v>
      </c>
      <c r="F3286" s="166">
        <v>29</v>
      </c>
      <c r="G3286" s="162">
        <v>45778</v>
      </c>
      <c r="H3286" s="131">
        <f t="shared" si="153"/>
        <v>45778</v>
      </c>
      <c r="I3286" s="166">
        <f t="shared" si="154"/>
        <v>174</v>
      </c>
      <c r="J3286">
        <f t="shared" si="155"/>
        <v>2025</v>
      </c>
    </row>
    <row r="3287" spans="1:10">
      <c r="A3287" t="s">
        <v>70</v>
      </c>
      <c r="B3287" t="s">
        <v>861</v>
      </c>
      <c r="C3287" t="s">
        <v>87</v>
      </c>
      <c r="D3287">
        <v>6729</v>
      </c>
      <c r="E3287" s="130">
        <v>6</v>
      </c>
      <c r="F3287" s="166">
        <v>32</v>
      </c>
      <c r="G3287" s="162">
        <v>45778</v>
      </c>
      <c r="H3287" s="131">
        <f t="shared" si="153"/>
        <v>45778</v>
      </c>
      <c r="I3287" s="166">
        <f t="shared" si="154"/>
        <v>192</v>
      </c>
      <c r="J3287">
        <f t="shared" si="155"/>
        <v>2025</v>
      </c>
    </row>
    <row r="3288" spans="1:10">
      <c r="A3288" t="s">
        <v>212</v>
      </c>
      <c r="B3288" t="s">
        <v>900</v>
      </c>
      <c r="C3288" t="s">
        <v>87</v>
      </c>
      <c r="D3288">
        <v>1562</v>
      </c>
      <c r="E3288" s="130">
        <v>2</v>
      </c>
      <c r="F3288" s="166">
        <v>16</v>
      </c>
      <c r="G3288" s="162">
        <v>45778</v>
      </c>
      <c r="H3288" s="131">
        <f t="shared" si="153"/>
        <v>45778</v>
      </c>
      <c r="I3288" s="166">
        <f t="shared" si="154"/>
        <v>32</v>
      </c>
      <c r="J3288">
        <f t="shared" si="155"/>
        <v>2025</v>
      </c>
    </row>
    <row r="3289" spans="1:10">
      <c r="A3289" t="s">
        <v>212</v>
      </c>
      <c r="B3289" t="s">
        <v>218</v>
      </c>
      <c r="C3289" t="s">
        <v>87</v>
      </c>
      <c r="D3289">
        <v>1563</v>
      </c>
      <c r="E3289" s="130">
        <v>2</v>
      </c>
      <c r="F3289" s="166">
        <v>19</v>
      </c>
      <c r="G3289" s="162">
        <v>45778</v>
      </c>
      <c r="H3289" s="131">
        <f t="shared" si="153"/>
        <v>45778</v>
      </c>
      <c r="I3289" s="166">
        <f t="shared" si="154"/>
        <v>38</v>
      </c>
      <c r="J3289">
        <f t="shared" si="155"/>
        <v>2025</v>
      </c>
    </row>
    <row r="3290" spans="1:10">
      <c r="A3290" t="s">
        <v>212</v>
      </c>
      <c r="B3290" t="s">
        <v>901</v>
      </c>
      <c r="C3290" t="s">
        <v>87</v>
      </c>
      <c r="D3290">
        <v>2155</v>
      </c>
      <c r="E3290" s="130">
        <v>2</v>
      </c>
      <c r="F3290" s="166">
        <v>16</v>
      </c>
      <c r="G3290" s="162">
        <v>45778</v>
      </c>
      <c r="H3290" s="131">
        <f t="shared" si="153"/>
        <v>45778</v>
      </c>
      <c r="I3290" s="166">
        <f t="shared" si="154"/>
        <v>32</v>
      </c>
      <c r="J3290">
        <f t="shared" si="155"/>
        <v>2025</v>
      </c>
    </row>
    <row r="3291" spans="1:10">
      <c r="A3291" t="s">
        <v>118</v>
      </c>
      <c r="B3291" t="s">
        <v>966</v>
      </c>
      <c r="C3291" t="s">
        <v>87</v>
      </c>
      <c r="D3291">
        <v>1634</v>
      </c>
      <c r="E3291" s="130">
        <v>1</v>
      </c>
      <c r="F3291" s="166">
        <v>0</v>
      </c>
      <c r="G3291" s="162">
        <v>45778</v>
      </c>
      <c r="H3291" s="131">
        <f t="shared" si="153"/>
        <v>45778</v>
      </c>
      <c r="I3291" s="166">
        <f t="shared" si="154"/>
        <v>0</v>
      </c>
      <c r="J3291">
        <f t="shared" si="155"/>
        <v>2025</v>
      </c>
    </row>
    <row r="3292" spans="1:10">
      <c r="A3292" t="s">
        <v>118</v>
      </c>
      <c r="B3292" t="s">
        <v>971</v>
      </c>
      <c r="C3292" t="s">
        <v>87</v>
      </c>
      <c r="D3292">
        <v>1658</v>
      </c>
      <c r="E3292" s="130">
        <v>1</v>
      </c>
      <c r="F3292" s="166">
        <v>60</v>
      </c>
      <c r="G3292" s="162">
        <v>45778</v>
      </c>
      <c r="H3292" s="131">
        <f t="shared" si="153"/>
        <v>45778</v>
      </c>
      <c r="I3292" s="166">
        <f t="shared" si="154"/>
        <v>60</v>
      </c>
      <c r="J3292">
        <f t="shared" si="155"/>
        <v>2025</v>
      </c>
    </row>
    <row r="3293" spans="1:10">
      <c r="A3293" t="s">
        <v>118</v>
      </c>
      <c r="B3293" t="s">
        <v>953</v>
      </c>
      <c r="C3293" t="s">
        <v>87</v>
      </c>
      <c r="D3293">
        <v>6526</v>
      </c>
      <c r="E3293" s="130">
        <v>2</v>
      </c>
      <c r="F3293" s="166">
        <v>5</v>
      </c>
      <c r="G3293" s="162">
        <v>45778</v>
      </c>
      <c r="H3293" s="131">
        <f t="shared" si="153"/>
        <v>45778</v>
      </c>
      <c r="I3293" s="166">
        <f t="shared" si="154"/>
        <v>10</v>
      </c>
      <c r="J3293">
        <f t="shared" si="155"/>
        <v>2025</v>
      </c>
    </row>
    <row r="3294" spans="1:10">
      <c r="A3294" t="s">
        <v>118</v>
      </c>
      <c r="B3294" t="s">
        <v>940</v>
      </c>
      <c r="C3294" t="s">
        <v>87</v>
      </c>
      <c r="D3294">
        <v>6527</v>
      </c>
      <c r="E3294" s="130">
        <v>1</v>
      </c>
      <c r="F3294" s="166">
        <v>5</v>
      </c>
      <c r="G3294" s="162">
        <v>45778</v>
      </c>
      <c r="H3294" s="131">
        <f t="shared" si="153"/>
        <v>45778</v>
      </c>
      <c r="I3294" s="166">
        <f t="shared" si="154"/>
        <v>5</v>
      </c>
      <c r="J3294">
        <f t="shared" si="155"/>
        <v>2025</v>
      </c>
    </row>
    <row r="3295" spans="1:10">
      <c r="A3295" t="s">
        <v>118</v>
      </c>
      <c r="B3295" t="s">
        <v>962</v>
      </c>
      <c r="C3295" t="s">
        <v>87</v>
      </c>
      <c r="D3295">
        <v>6642</v>
      </c>
      <c r="E3295" s="130">
        <v>1</v>
      </c>
      <c r="F3295" s="166">
        <v>33</v>
      </c>
      <c r="G3295" s="162">
        <v>45778</v>
      </c>
      <c r="H3295" s="131">
        <f t="shared" si="153"/>
        <v>45778</v>
      </c>
      <c r="I3295" s="166">
        <f t="shared" si="154"/>
        <v>33</v>
      </c>
      <c r="J3295">
        <f t="shared" si="155"/>
        <v>2025</v>
      </c>
    </row>
    <row r="3296" spans="1:10">
      <c r="A3296" t="s">
        <v>268</v>
      </c>
      <c r="B3296" t="s">
        <v>991</v>
      </c>
      <c r="C3296" t="s">
        <v>87</v>
      </c>
      <c r="D3296">
        <v>6633</v>
      </c>
      <c r="E3296" s="130">
        <v>5</v>
      </c>
      <c r="F3296" s="166">
        <v>7</v>
      </c>
      <c r="G3296" s="162">
        <v>45778</v>
      </c>
      <c r="H3296" s="131">
        <f t="shared" si="153"/>
        <v>45778</v>
      </c>
      <c r="I3296" s="166">
        <f t="shared" si="154"/>
        <v>35</v>
      </c>
      <c r="J3296">
        <f t="shared" si="155"/>
        <v>2025</v>
      </c>
    </row>
    <row r="3297" spans="1:10">
      <c r="A3297" t="s">
        <v>268</v>
      </c>
      <c r="B3297" t="s">
        <v>992</v>
      </c>
      <c r="C3297" t="s">
        <v>87</v>
      </c>
      <c r="D3297">
        <v>6634</v>
      </c>
      <c r="E3297" s="130">
        <v>4</v>
      </c>
      <c r="F3297" s="166">
        <v>7</v>
      </c>
      <c r="G3297" s="162">
        <v>45778</v>
      </c>
      <c r="H3297" s="131">
        <f t="shared" si="153"/>
        <v>45778</v>
      </c>
      <c r="I3297" s="166">
        <f t="shared" si="154"/>
        <v>28</v>
      </c>
      <c r="J3297">
        <f t="shared" si="155"/>
        <v>2025</v>
      </c>
    </row>
    <row r="3298" spans="1:10">
      <c r="A3298" t="s">
        <v>268</v>
      </c>
      <c r="B3298" t="s">
        <v>989</v>
      </c>
      <c r="C3298" t="s">
        <v>87</v>
      </c>
      <c r="D3298">
        <v>6635</v>
      </c>
      <c r="E3298" s="130">
        <v>4</v>
      </c>
      <c r="F3298" s="166">
        <v>8</v>
      </c>
      <c r="G3298" s="162">
        <v>45778</v>
      </c>
      <c r="H3298" s="131">
        <f t="shared" si="153"/>
        <v>45778</v>
      </c>
      <c r="I3298" s="166">
        <f t="shared" si="154"/>
        <v>32</v>
      </c>
      <c r="J3298">
        <f t="shared" si="155"/>
        <v>2025</v>
      </c>
    </row>
    <row r="3299" spans="1:10">
      <c r="A3299" t="s">
        <v>268</v>
      </c>
      <c r="B3299" t="s">
        <v>996</v>
      </c>
      <c r="C3299" t="s">
        <v>87</v>
      </c>
      <c r="D3299">
        <v>6636</v>
      </c>
      <c r="E3299" s="130">
        <v>5</v>
      </c>
      <c r="F3299" s="166">
        <v>7</v>
      </c>
      <c r="G3299" s="162">
        <v>45778</v>
      </c>
      <c r="H3299" s="131">
        <f t="shared" si="153"/>
        <v>45778</v>
      </c>
      <c r="I3299" s="166">
        <f t="shared" si="154"/>
        <v>35</v>
      </c>
      <c r="J3299">
        <f t="shared" si="155"/>
        <v>2025</v>
      </c>
    </row>
    <row r="3300" spans="1:10">
      <c r="A3300" t="s">
        <v>268</v>
      </c>
      <c r="B3300" t="s">
        <v>997</v>
      </c>
      <c r="C3300" t="s">
        <v>87</v>
      </c>
      <c r="D3300">
        <v>6637</v>
      </c>
      <c r="E3300" s="130">
        <v>16</v>
      </c>
      <c r="F3300" s="166">
        <v>7</v>
      </c>
      <c r="G3300" s="162">
        <v>45778</v>
      </c>
      <c r="H3300" s="131">
        <f t="shared" si="153"/>
        <v>45778</v>
      </c>
      <c r="I3300" s="166">
        <f t="shared" si="154"/>
        <v>112</v>
      </c>
      <c r="J3300">
        <f t="shared" si="155"/>
        <v>2025</v>
      </c>
    </row>
    <row r="3301" spans="1:10">
      <c r="A3301" t="s">
        <v>313</v>
      </c>
      <c r="B3301" t="s">
        <v>124</v>
      </c>
      <c r="C3301" t="s">
        <v>87</v>
      </c>
      <c r="D3301">
        <v>1112</v>
      </c>
      <c r="E3301" s="130">
        <v>1</v>
      </c>
      <c r="F3301" s="166">
        <v>90</v>
      </c>
      <c r="G3301" s="162">
        <v>45778</v>
      </c>
      <c r="H3301" s="131">
        <f t="shared" si="153"/>
        <v>45778</v>
      </c>
      <c r="I3301" s="166">
        <f t="shared" si="154"/>
        <v>90</v>
      </c>
      <c r="J3301">
        <f t="shared" si="155"/>
        <v>2025</v>
      </c>
    </row>
    <row r="3302" spans="1:10">
      <c r="A3302" t="s">
        <v>313</v>
      </c>
      <c r="B3302" t="s">
        <v>1063</v>
      </c>
      <c r="C3302" t="s">
        <v>87</v>
      </c>
      <c r="D3302">
        <v>1125</v>
      </c>
      <c r="E3302" s="130">
        <v>1</v>
      </c>
      <c r="F3302" s="166">
        <v>19</v>
      </c>
      <c r="G3302" s="162">
        <v>45778</v>
      </c>
      <c r="H3302" s="131">
        <f t="shared" si="153"/>
        <v>45778</v>
      </c>
      <c r="I3302" s="166">
        <f t="shared" si="154"/>
        <v>19</v>
      </c>
      <c r="J3302">
        <f t="shared" si="155"/>
        <v>2025</v>
      </c>
    </row>
    <row r="3303" spans="1:10">
      <c r="A3303" t="s">
        <v>313</v>
      </c>
      <c r="B3303" t="s">
        <v>1070</v>
      </c>
      <c r="C3303" t="s">
        <v>87</v>
      </c>
      <c r="D3303">
        <v>1132</v>
      </c>
      <c r="E3303" s="130">
        <v>4</v>
      </c>
      <c r="F3303" s="166">
        <v>16</v>
      </c>
      <c r="G3303" s="162">
        <v>45778</v>
      </c>
      <c r="H3303" s="131">
        <f t="shared" si="153"/>
        <v>45778</v>
      </c>
      <c r="I3303" s="166">
        <f t="shared" si="154"/>
        <v>64</v>
      </c>
      <c r="J3303">
        <f t="shared" si="155"/>
        <v>2025</v>
      </c>
    </row>
    <row r="3304" spans="1:10">
      <c r="A3304" t="s">
        <v>313</v>
      </c>
      <c r="B3304" t="s">
        <v>1085</v>
      </c>
      <c r="C3304" t="s">
        <v>87</v>
      </c>
      <c r="D3304">
        <v>1147</v>
      </c>
      <c r="E3304" s="130">
        <v>2</v>
      </c>
      <c r="F3304" s="166">
        <v>132</v>
      </c>
      <c r="G3304" s="162">
        <v>45778</v>
      </c>
      <c r="H3304" s="131">
        <f t="shared" si="153"/>
        <v>45778</v>
      </c>
      <c r="I3304" s="166">
        <f t="shared" si="154"/>
        <v>264</v>
      </c>
      <c r="J3304">
        <f t="shared" si="155"/>
        <v>2025</v>
      </c>
    </row>
    <row r="3305" spans="1:10">
      <c r="A3305" t="s">
        <v>313</v>
      </c>
      <c r="B3305" t="s">
        <v>1102</v>
      </c>
      <c r="C3305" t="s">
        <v>87</v>
      </c>
      <c r="D3305">
        <v>1158</v>
      </c>
      <c r="E3305" s="130">
        <v>2</v>
      </c>
      <c r="F3305" s="166">
        <v>8</v>
      </c>
      <c r="G3305" s="162">
        <v>45778</v>
      </c>
      <c r="H3305" s="131">
        <f t="shared" si="153"/>
        <v>45778</v>
      </c>
      <c r="I3305" s="166">
        <f t="shared" si="154"/>
        <v>16</v>
      </c>
      <c r="J3305">
        <f t="shared" si="155"/>
        <v>2025</v>
      </c>
    </row>
    <row r="3306" spans="1:10">
      <c r="A3306" t="s">
        <v>313</v>
      </c>
      <c r="B3306" t="s">
        <v>1122</v>
      </c>
      <c r="C3306" t="s">
        <v>87</v>
      </c>
      <c r="D3306">
        <v>1176</v>
      </c>
      <c r="E3306" s="130">
        <v>1</v>
      </c>
      <c r="F3306" s="166">
        <v>9</v>
      </c>
      <c r="G3306" s="162">
        <v>45778</v>
      </c>
      <c r="H3306" s="131">
        <f t="shared" si="153"/>
        <v>45778</v>
      </c>
      <c r="I3306" s="166">
        <f t="shared" si="154"/>
        <v>9</v>
      </c>
      <c r="J3306">
        <f t="shared" si="155"/>
        <v>2025</v>
      </c>
    </row>
    <row r="3307" spans="1:10">
      <c r="A3307" t="s">
        <v>313</v>
      </c>
      <c r="B3307" t="s">
        <v>1145</v>
      </c>
      <c r="C3307" t="s">
        <v>87</v>
      </c>
      <c r="D3307">
        <v>1199</v>
      </c>
      <c r="E3307" s="130">
        <v>4</v>
      </c>
      <c r="F3307" s="166">
        <v>6</v>
      </c>
      <c r="G3307" s="162">
        <v>45778</v>
      </c>
      <c r="H3307" s="131">
        <f t="shared" si="153"/>
        <v>45778</v>
      </c>
      <c r="I3307" s="166">
        <f t="shared" si="154"/>
        <v>24</v>
      </c>
      <c r="J3307">
        <f t="shared" si="155"/>
        <v>2025</v>
      </c>
    </row>
    <row r="3308" spans="1:10">
      <c r="A3308" t="s">
        <v>313</v>
      </c>
      <c r="B3308" t="s">
        <v>1187</v>
      </c>
      <c r="C3308" t="s">
        <v>87</v>
      </c>
      <c r="D3308">
        <v>1238</v>
      </c>
      <c r="E3308" s="130">
        <v>1</v>
      </c>
      <c r="F3308" s="166">
        <v>27</v>
      </c>
      <c r="G3308" s="162">
        <v>45778</v>
      </c>
      <c r="H3308" s="131">
        <f t="shared" si="153"/>
        <v>45778</v>
      </c>
      <c r="I3308" s="166">
        <f t="shared" si="154"/>
        <v>27</v>
      </c>
      <c r="J3308">
        <f t="shared" si="155"/>
        <v>2025</v>
      </c>
    </row>
    <row r="3309" spans="1:10">
      <c r="A3309" t="s">
        <v>313</v>
      </c>
      <c r="B3309" t="s">
        <v>1197</v>
      </c>
      <c r="C3309" t="s">
        <v>87</v>
      </c>
      <c r="D3309">
        <v>1246</v>
      </c>
      <c r="E3309" s="130">
        <v>2</v>
      </c>
      <c r="F3309" s="166">
        <v>23</v>
      </c>
      <c r="G3309" s="162">
        <v>45778</v>
      </c>
      <c r="H3309" s="131">
        <f t="shared" si="153"/>
        <v>45778</v>
      </c>
      <c r="I3309" s="166">
        <f t="shared" si="154"/>
        <v>46</v>
      </c>
      <c r="J3309">
        <f t="shared" si="155"/>
        <v>2025</v>
      </c>
    </row>
    <row r="3310" spans="1:10">
      <c r="A3310" t="s">
        <v>313</v>
      </c>
      <c r="B3310" t="s">
        <v>1200</v>
      </c>
      <c r="C3310" t="s">
        <v>87</v>
      </c>
      <c r="D3310">
        <v>1249</v>
      </c>
      <c r="E3310" s="130">
        <v>2</v>
      </c>
      <c r="F3310" s="166">
        <v>3</v>
      </c>
      <c r="G3310" s="162">
        <v>45778</v>
      </c>
      <c r="H3310" s="131">
        <f t="shared" si="153"/>
        <v>45778</v>
      </c>
      <c r="I3310" s="166">
        <f t="shared" si="154"/>
        <v>6</v>
      </c>
      <c r="J3310">
        <f t="shared" si="155"/>
        <v>2025</v>
      </c>
    </row>
    <row r="3311" spans="1:10">
      <c r="A3311" t="s">
        <v>313</v>
      </c>
      <c r="B3311" t="s">
        <v>1207</v>
      </c>
      <c r="C3311" t="s">
        <v>87</v>
      </c>
      <c r="D3311">
        <v>1254</v>
      </c>
      <c r="E3311" s="130">
        <v>1</v>
      </c>
      <c r="F3311" s="166">
        <v>20</v>
      </c>
      <c r="G3311" s="162">
        <v>45778</v>
      </c>
      <c r="H3311" s="131">
        <f t="shared" si="153"/>
        <v>45778</v>
      </c>
      <c r="I3311" s="166">
        <f t="shared" si="154"/>
        <v>20</v>
      </c>
      <c r="J3311">
        <f t="shared" si="155"/>
        <v>2025</v>
      </c>
    </row>
    <row r="3312" spans="1:10">
      <c r="A3312" t="s">
        <v>313</v>
      </c>
      <c r="B3312" t="s">
        <v>1257</v>
      </c>
      <c r="C3312" t="s">
        <v>87</v>
      </c>
      <c r="D3312">
        <v>1308</v>
      </c>
      <c r="E3312" s="130">
        <v>1</v>
      </c>
      <c r="F3312" s="166">
        <v>2</v>
      </c>
      <c r="G3312" s="162">
        <v>45778</v>
      </c>
      <c r="H3312" s="131">
        <f t="shared" si="153"/>
        <v>45778</v>
      </c>
      <c r="I3312" s="166">
        <f t="shared" si="154"/>
        <v>2</v>
      </c>
      <c r="J3312">
        <f t="shared" si="155"/>
        <v>2025</v>
      </c>
    </row>
    <row r="3313" spans="1:10">
      <c r="A3313" t="s">
        <v>113</v>
      </c>
      <c r="B3313" t="s">
        <v>1318</v>
      </c>
      <c r="C3313" t="s">
        <v>87</v>
      </c>
      <c r="D3313">
        <v>1796</v>
      </c>
      <c r="E3313" s="130">
        <v>3</v>
      </c>
      <c r="F3313" s="166">
        <v>38</v>
      </c>
      <c r="G3313" s="162">
        <v>45778</v>
      </c>
      <c r="H3313" s="131">
        <f t="shared" si="153"/>
        <v>45778</v>
      </c>
      <c r="I3313" s="166">
        <f t="shared" si="154"/>
        <v>114</v>
      </c>
      <c r="J3313">
        <f t="shared" si="155"/>
        <v>2025</v>
      </c>
    </row>
    <row r="3314" spans="1:10">
      <c r="A3314" t="s">
        <v>113</v>
      </c>
      <c r="B3314" t="s">
        <v>1312</v>
      </c>
      <c r="C3314" t="s">
        <v>87</v>
      </c>
      <c r="D3314">
        <v>6425</v>
      </c>
      <c r="E3314" s="130">
        <v>3</v>
      </c>
      <c r="F3314" s="166">
        <v>18</v>
      </c>
      <c r="G3314" s="162">
        <v>45778</v>
      </c>
      <c r="H3314" s="131">
        <f t="shared" si="153"/>
        <v>45778</v>
      </c>
      <c r="I3314" s="166">
        <f t="shared" si="154"/>
        <v>54</v>
      </c>
      <c r="J3314">
        <f t="shared" si="155"/>
        <v>2025</v>
      </c>
    </row>
    <row r="3315" spans="1:10">
      <c r="A3315" t="s">
        <v>401</v>
      </c>
      <c r="B3315" t="s">
        <v>1403</v>
      </c>
      <c r="C3315" t="s">
        <v>87</v>
      </c>
      <c r="D3315">
        <v>1873</v>
      </c>
      <c r="E3315" s="130">
        <v>2</v>
      </c>
      <c r="F3315" s="166">
        <v>90</v>
      </c>
      <c r="G3315" s="162">
        <v>45778</v>
      </c>
      <c r="H3315" s="131">
        <f t="shared" si="153"/>
        <v>45778</v>
      </c>
      <c r="I3315" s="166">
        <f t="shared" si="154"/>
        <v>180</v>
      </c>
      <c r="J3315">
        <f t="shared" si="155"/>
        <v>2025</v>
      </c>
    </row>
    <row r="3316" spans="1:10">
      <c r="A3316" t="s">
        <v>350</v>
      </c>
      <c r="B3316" t="s">
        <v>1434</v>
      </c>
      <c r="C3316" t="s">
        <v>87</v>
      </c>
      <c r="D3316">
        <v>1903</v>
      </c>
      <c r="E3316" s="130">
        <v>2</v>
      </c>
      <c r="F3316" s="166">
        <v>23</v>
      </c>
      <c r="G3316" s="162">
        <v>45778</v>
      </c>
      <c r="H3316" s="131">
        <f t="shared" si="153"/>
        <v>45778</v>
      </c>
      <c r="I3316" s="166">
        <f t="shared" si="154"/>
        <v>46</v>
      </c>
      <c r="J3316">
        <f t="shared" si="155"/>
        <v>2025</v>
      </c>
    </row>
    <row r="3317" spans="1:10">
      <c r="A3317" t="s">
        <v>350</v>
      </c>
      <c r="B3317" t="s">
        <v>1453</v>
      </c>
      <c r="C3317" t="s">
        <v>87</v>
      </c>
      <c r="D3317">
        <v>1922</v>
      </c>
      <c r="E3317" s="130">
        <v>13</v>
      </c>
      <c r="F3317" s="166">
        <v>13</v>
      </c>
      <c r="G3317" s="162">
        <v>45778</v>
      </c>
      <c r="H3317" s="131">
        <f t="shared" si="153"/>
        <v>45778</v>
      </c>
      <c r="I3317" s="166">
        <f t="shared" si="154"/>
        <v>169</v>
      </c>
      <c r="J3317">
        <f t="shared" si="155"/>
        <v>2025</v>
      </c>
    </row>
    <row r="3318" spans="1:10">
      <c r="A3318" t="s">
        <v>350</v>
      </c>
      <c r="B3318" t="s">
        <v>1460</v>
      </c>
      <c r="C3318" t="s">
        <v>87</v>
      </c>
      <c r="D3318">
        <v>1929</v>
      </c>
      <c r="E3318" s="130">
        <v>1</v>
      </c>
      <c r="F3318" s="166">
        <v>28</v>
      </c>
      <c r="G3318" s="162">
        <v>45778</v>
      </c>
      <c r="H3318" s="131">
        <f t="shared" si="153"/>
        <v>45778</v>
      </c>
      <c r="I3318" s="166">
        <f t="shared" si="154"/>
        <v>28</v>
      </c>
      <c r="J3318">
        <f t="shared" si="155"/>
        <v>2025</v>
      </c>
    </row>
    <row r="3319" spans="1:10">
      <c r="A3319" t="s">
        <v>350</v>
      </c>
      <c r="B3319" t="s">
        <v>1461</v>
      </c>
      <c r="C3319" t="s">
        <v>87</v>
      </c>
      <c r="D3319">
        <v>1930</v>
      </c>
      <c r="E3319" s="130">
        <v>1</v>
      </c>
      <c r="F3319" s="166">
        <v>32</v>
      </c>
      <c r="G3319" s="162">
        <v>45778</v>
      </c>
      <c r="H3319" s="131">
        <f t="shared" si="153"/>
        <v>45778</v>
      </c>
      <c r="I3319" s="166">
        <f t="shared" si="154"/>
        <v>32</v>
      </c>
      <c r="J3319">
        <f t="shared" si="155"/>
        <v>2025</v>
      </c>
    </row>
    <row r="3320" spans="1:10">
      <c r="A3320" t="s">
        <v>350</v>
      </c>
      <c r="B3320" t="s">
        <v>1462</v>
      </c>
      <c r="C3320" t="s">
        <v>87</v>
      </c>
      <c r="D3320">
        <v>1931</v>
      </c>
      <c r="E3320" s="130">
        <v>1</v>
      </c>
      <c r="F3320" s="166">
        <v>32</v>
      </c>
      <c r="G3320" s="162">
        <v>45778</v>
      </c>
      <c r="H3320" s="131">
        <f t="shared" si="153"/>
        <v>45778</v>
      </c>
      <c r="I3320" s="166">
        <f t="shared" si="154"/>
        <v>32</v>
      </c>
      <c r="J3320">
        <f t="shared" si="155"/>
        <v>2025</v>
      </c>
    </row>
    <row r="3321" spans="1:10">
      <c r="A3321" t="s">
        <v>350</v>
      </c>
      <c r="B3321" t="s">
        <v>1467</v>
      </c>
      <c r="C3321" t="s">
        <v>87</v>
      </c>
      <c r="D3321">
        <v>1937</v>
      </c>
      <c r="E3321" s="130">
        <v>8</v>
      </c>
      <c r="F3321" s="166">
        <v>30</v>
      </c>
      <c r="G3321" s="162">
        <v>45778</v>
      </c>
      <c r="H3321" s="131">
        <f t="shared" si="153"/>
        <v>45778</v>
      </c>
      <c r="I3321" s="166">
        <f t="shared" si="154"/>
        <v>240</v>
      </c>
      <c r="J3321">
        <f t="shared" si="155"/>
        <v>2025</v>
      </c>
    </row>
    <row r="3322" spans="1:10">
      <c r="A3322" t="s">
        <v>350</v>
      </c>
      <c r="B3322" t="s">
        <v>1469</v>
      </c>
      <c r="C3322" t="s">
        <v>87</v>
      </c>
      <c r="D3322">
        <v>1939</v>
      </c>
      <c r="E3322" s="130">
        <v>2</v>
      </c>
      <c r="F3322" s="166">
        <v>40</v>
      </c>
      <c r="G3322" s="162">
        <v>45778</v>
      </c>
      <c r="H3322" s="131">
        <f t="shared" si="153"/>
        <v>45778</v>
      </c>
      <c r="I3322" s="166">
        <f t="shared" si="154"/>
        <v>80</v>
      </c>
      <c r="J3322">
        <f t="shared" si="155"/>
        <v>2025</v>
      </c>
    </row>
    <row r="3323" spans="1:10">
      <c r="A3323" t="s">
        <v>350</v>
      </c>
      <c r="B3323" t="s">
        <v>1487</v>
      </c>
      <c r="C3323" t="s">
        <v>87</v>
      </c>
      <c r="D3323">
        <v>1956</v>
      </c>
      <c r="E3323" s="130">
        <v>7</v>
      </c>
      <c r="F3323" s="166">
        <v>13</v>
      </c>
      <c r="G3323" s="162">
        <v>45778</v>
      </c>
      <c r="H3323" s="131">
        <f t="shared" si="153"/>
        <v>45778</v>
      </c>
      <c r="I3323" s="166">
        <f t="shared" si="154"/>
        <v>91</v>
      </c>
      <c r="J3323">
        <f t="shared" si="155"/>
        <v>2025</v>
      </c>
    </row>
    <row r="3324" spans="1:10">
      <c r="A3324" t="s">
        <v>350</v>
      </c>
      <c r="B3324" t="s">
        <v>1494</v>
      </c>
      <c r="C3324" t="s">
        <v>87</v>
      </c>
      <c r="D3324">
        <v>1963</v>
      </c>
      <c r="E3324" s="130">
        <v>2</v>
      </c>
      <c r="F3324" s="166">
        <v>88</v>
      </c>
      <c r="G3324" s="162">
        <v>45778</v>
      </c>
      <c r="H3324" s="131">
        <f t="shared" si="153"/>
        <v>45778</v>
      </c>
      <c r="I3324" s="166">
        <f t="shared" si="154"/>
        <v>176</v>
      </c>
      <c r="J3324">
        <f t="shared" si="155"/>
        <v>2025</v>
      </c>
    </row>
    <row r="3325" spans="1:10">
      <c r="A3325" t="s">
        <v>350</v>
      </c>
      <c r="B3325" t="s">
        <v>1496</v>
      </c>
      <c r="C3325" t="s">
        <v>87</v>
      </c>
      <c r="D3325">
        <v>1965</v>
      </c>
      <c r="E3325" s="130">
        <v>1</v>
      </c>
      <c r="F3325" s="166">
        <v>34</v>
      </c>
      <c r="G3325" s="162">
        <v>45778</v>
      </c>
      <c r="H3325" s="131">
        <f t="shared" si="153"/>
        <v>45778</v>
      </c>
      <c r="I3325" s="166">
        <f t="shared" si="154"/>
        <v>34</v>
      </c>
      <c r="J3325">
        <f t="shared" si="155"/>
        <v>2025</v>
      </c>
    </row>
    <row r="3326" spans="1:10">
      <c r="A3326" t="s">
        <v>350</v>
      </c>
      <c r="B3326" t="s">
        <v>1501</v>
      </c>
      <c r="C3326" t="s">
        <v>87</v>
      </c>
      <c r="D3326">
        <v>1972</v>
      </c>
      <c r="E3326" s="130">
        <v>1</v>
      </c>
      <c r="F3326" s="166">
        <v>36</v>
      </c>
      <c r="G3326" s="162">
        <v>45778</v>
      </c>
      <c r="H3326" s="131">
        <f t="shared" si="153"/>
        <v>45778</v>
      </c>
      <c r="I3326" s="166">
        <f t="shared" si="154"/>
        <v>36</v>
      </c>
      <c r="J3326">
        <f t="shared" si="155"/>
        <v>2025</v>
      </c>
    </row>
    <row r="3327" spans="1:10">
      <c r="A3327" t="s">
        <v>350</v>
      </c>
      <c r="B3327" t="s">
        <v>1512</v>
      </c>
      <c r="C3327" t="s">
        <v>87</v>
      </c>
      <c r="D3327">
        <v>1987</v>
      </c>
      <c r="E3327" s="130">
        <v>2</v>
      </c>
      <c r="F3327" s="166">
        <v>47</v>
      </c>
      <c r="G3327" s="162">
        <v>45778</v>
      </c>
      <c r="H3327" s="131">
        <f t="shared" si="153"/>
        <v>45778</v>
      </c>
      <c r="I3327" s="166">
        <f t="shared" si="154"/>
        <v>94</v>
      </c>
      <c r="J3327">
        <f t="shared" si="155"/>
        <v>2025</v>
      </c>
    </row>
    <row r="3328" spans="1:10">
      <c r="A3328" t="s">
        <v>350</v>
      </c>
      <c r="B3328" t="s">
        <v>1513</v>
      </c>
      <c r="C3328" t="s">
        <v>87</v>
      </c>
      <c r="D3328">
        <v>1988</v>
      </c>
      <c r="E3328" s="130">
        <v>1</v>
      </c>
      <c r="F3328" s="166">
        <v>31</v>
      </c>
      <c r="G3328" s="162">
        <v>45778</v>
      </c>
      <c r="H3328" s="131">
        <f t="shared" si="153"/>
        <v>45778</v>
      </c>
      <c r="I3328" s="166">
        <f t="shared" si="154"/>
        <v>31</v>
      </c>
      <c r="J3328">
        <f t="shared" si="155"/>
        <v>2025</v>
      </c>
    </row>
    <row r="3329" spans="1:10">
      <c r="A3329" t="s">
        <v>350</v>
      </c>
      <c r="B3329" t="s">
        <v>1514</v>
      </c>
      <c r="C3329" t="s">
        <v>87</v>
      </c>
      <c r="D3329">
        <v>1990</v>
      </c>
      <c r="E3329" s="130">
        <v>1</v>
      </c>
      <c r="F3329" s="166">
        <v>71</v>
      </c>
      <c r="G3329" s="162">
        <v>45778</v>
      </c>
      <c r="H3329" s="131">
        <f t="shared" si="153"/>
        <v>45778</v>
      </c>
      <c r="I3329" s="166">
        <f t="shared" si="154"/>
        <v>71</v>
      </c>
      <c r="J3329">
        <f t="shared" si="155"/>
        <v>2025</v>
      </c>
    </row>
    <row r="3330" spans="1:10">
      <c r="A3330" t="s">
        <v>350</v>
      </c>
      <c r="B3330" t="s">
        <v>1515</v>
      </c>
      <c r="C3330" t="s">
        <v>87</v>
      </c>
      <c r="D3330">
        <v>1991</v>
      </c>
      <c r="E3330" s="130">
        <v>1</v>
      </c>
      <c r="F3330" s="166">
        <v>83</v>
      </c>
      <c r="G3330" s="162">
        <v>45778</v>
      </c>
      <c r="H3330" s="131">
        <f t="shared" ref="H3330:H3393" si="156">DATE(YEAR(G3330),MONTH(G3330),1)</f>
        <v>45778</v>
      </c>
      <c r="I3330" s="166">
        <f t="shared" ref="I3330:I3393" si="157">E3330*F3330</f>
        <v>83</v>
      </c>
      <c r="J3330">
        <f t="shared" ref="J3330:J3393" si="158">YEAR(G3330)</f>
        <v>2025</v>
      </c>
    </row>
    <row r="3331" spans="1:10">
      <c r="A3331" t="s">
        <v>350</v>
      </c>
      <c r="B3331" t="s">
        <v>1516</v>
      </c>
      <c r="C3331" t="s">
        <v>87</v>
      </c>
      <c r="D3331">
        <v>1992</v>
      </c>
      <c r="E3331" s="130">
        <v>2</v>
      </c>
      <c r="F3331" s="166">
        <v>46</v>
      </c>
      <c r="G3331" s="162">
        <v>45778</v>
      </c>
      <c r="H3331" s="131">
        <f t="shared" si="156"/>
        <v>45778</v>
      </c>
      <c r="I3331" s="166">
        <f t="shared" si="157"/>
        <v>92</v>
      </c>
      <c r="J3331">
        <f t="shared" si="158"/>
        <v>2025</v>
      </c>
    </row>
    <row r="3332" spans="1:10">
      <c r="A3332" t="s">
        <v>350</v>
      </c>
      <c r="B3332" t="s">
        <v>1522</v>
      </c>
      <c r="C3332" t="s">
        <v>87</v>
      </c>
      <c r="D3332">
        <v>1997</v>
      </c>
      <c r="E3332" s="130">
        <v>1</v>
      </c>
      <c r="F3332" s="166">
        <v>32</v>
      </c>
      <c r="G3332" s="162">
        <v>45778</v>
      </c>
      <c r="H3332" s="131">
        <f t="shared" si="156"/>
        <v>45778</v>
      </c>
      <c r="I3332" s="166">
        <f t="shared" si="157"/>
        <v>32</v>
      </c>
      <c r="J3332">
        <f t="shared" si="158"/>
        <v>2025</v>
      </c>
    </row>
    <row r="3333" spans="1:10">
      <c r="A3333" t="s">
        <v>350</v>
      </c>
      <c r="B3333" t="s">
        <v>1523</v>
      </c>
      <c r="C3333" t="s">
        <v>87</v>
      </c>
      <c r="D3333">
        <v>1998</v>
      </c>
      <c r="E3333" s="130">
        <v>1</v>
      </c>
      <c r="F3333" s="166">
        <v>32</v>
      </c>
      <c r="G3333" s="162">
        <v>45778</v>
      </c>
      <c r="H3333" s="131">
        <f t="shared" si="156"/>
        <v>45778</v>
      </c>
      <c r="I3333" s="166">
        <f t="shared" si="157"/>
        <v>32</v>
      </c>
      <c r="J3333">
        <f t="shared" si="158"/>
        <v>2025</v>
      </c>
    </row>
    <row r="3334" spans="1:10">
      <c r="A3334" t="s">
        <v>350</v>
      </c>
      <c r="B3334" t="s">
        <v>1525</v>
      </c>
      <c r="C3334" t="s">
        <v>87</v>
      </c>
      <c r="D3334">
        <v>2000</v>
      </c>
      <c r="E3334" s="130">
        <v>5</v>
      </c>
      <c r="F3334" s="166">
        <v>24</v>
      </c>
      <c r="G3334" s="162">
        <v>45778</v>
      </c>
      <c r="H3334" s="131">
        <f t="shared" si="156"/>
        <v>45778</v>
      </c>
      <c r="I3334" s="166">
        <f t="shared" si="157"/>
        <v>120</v>
      </c>
      <c r="J3334">
        <f t="shared" si="158"/>
        <v>2025</v>
      </c>
    </row>
    <row r="3335" spans="1:10">
      <c r="A3335" t="s">
        <v>350</v>
      </c>
      <c r="B3335" t="s">
        <v>1527</v>
      </c>
      <c r="C3335" t="s">
        <v>87</v>
      </c>
      <c r="D3335">
        <v>2002</v>
      </c>
      <c r="E3335" s="130">
        <v>1</v>
      </c>
      <c r="F3335" s="166">
        <v>8</v>
      </c>
      <c r="G3335" s="162">
        <v>45778</v>
      </c>
      <c r="H3335" s="131">
        <f t="shared" si="156"/>
        <v>45778</v>
      </c>
      <c r="I3335" s="166">
        <f t="shared" si="157"/>
        <v>8</v>
      </c>
      <c r="J3335">
        <f t="shared" si="158"/>
        <v>2025</v>
      </c>
    </row>
    <row r="3336" spans="1:10">
      <c r="A3336" t="s">
        <v>350</v>
      </c>
      <c r="B3336" t="s">
        <v>1551</v>
      </c>
      <c r="C3336" t="s">
        <v>87</v>
      </c>
      <c r="D3336">
        <v>2026</v>
      </c>
      <c r="E3336" s="130">
        <v>50</v>
      </c>
      <c r="F3336" s="166">
        <v>0</v>
      </c>
      <c r="G3336" s="162">
        <v>45778</v>
      </c>
      <c r="H3336" s="131">
        <f t="shared" si="156"/>
        <v>45778</v>
      </c>
      <c r="I3336" s="166">
        <f t="shared" si="157"/>
        <v>0</v>
      </c>
      <c r="J3336">
        <f t="shared" si="158"/>
        <v>2025</v>
      </c>
    </row>
    <row r="3337" spans="1:10">
      <c r="A3337" t="s">
        <v>350</v>
      </c>
      <c r="B3337" t="s">
        <v>1486</v>
      </c>
      <c r="C3337" t="s">
        <v>87</v>
      </c>
      <c r="D3337">
        <v>6669</v>
      </c>
      <c r="E3337" s="130">
        <v>3</v>
      </c>
      <c r="F3337" s="166">
        <v>81</v>
      </c>
      <c r="G3337" s="162">
        <v>45778</v>
      </c>
      <c r="H3337" s="131">
        <f t="shared" si="156"/>
        <v>45778</v>
      </c>
      <c r="I3337" s="166">
        <f t="shared" si="157"/>
        <v>243</v>
      </c>
      <c r="J3337">
        <f t="shared" si="158"/>
        <v>2025</v>
      </c>
    </row>
    <row r="3338" spans="1:10">
      <c r="A3338" t="s">
        <v>350</v>
      </c>
      <c r="B3338" t="s">
        <v>1517</v>
      </c>
      <c r="C3338" t="s">
        <v>87</v>
      </c>
      <c r="D3338">
        <v>6724</v>
      </c>
      <c r="E3338" s="130">
        <v>1</v>
      </c>
      <c r="F3338" s="166">
        <v>52</v>
      </c>
      <c r="G3338" s="162">
        <v>45778</v>
      </c>
      <c r="H3338" s="131">
        <f t="shared" si="156"/>
        <v>45778</v>
      </c>
      <c r="I3338" s="166">
        <f t="shared" si="157"/>
        <v>52</v>
      </c>
      <c r="J3338">
        <f t="shared" si="158"/>
        <v>2025</v>
      </c>
    </row>
    <row r="3339" spans="1:10">
      <c r="A3339" t="s">
        <v>1565</v>
      </c>
      <c r="B3339" t="s">
        <v>1566</v>
      </c>
      <c r="C3339" t="s">
        <v>87</v>
      </c>
      <c r="D3339">
        <v>2039</v>
      </c>
      <c r="E3339" s="130">
        <v>1</v>
      </c>
      <c r="F3339" s="166">
        <v>32</v>
      </c>
      <c r="G3339" s="162">
        <v>45778</v>
      </c>
      <c r="H3339" s="131">
        <f t="shared" si="156"/>
        <v>45778</v>
      </c>
      <c r="I3339" s="166">
        <f t="shared" si="157"/>
        <v>32</v>
      </c>
      <c r="J3339">
        <f t="shared" si="158"/>
        <v>2025</v>
      </c>
    </row>
    <row r="3340" spans="1:10">
      <c r="A3340" t="s">
        <v>1565</v>
      </c>
      <c r="B3340" t="s">
        <v>1577</v>
      </c>
      <c r="C3340" t="s">
        <v>87</v>
      </c>
      <c r="D3340">
        <v>2044</v>
      </c>
      <c r="E3340" s="130">
        <v>1</v>
      </c>
      <c r="F3340" s="166">
        <v>25</v>
      </c>
      <c r="G3340" s="162">
        <v>45778</v>
      </c>
      <c r="H3340" s="131">
        <f t="shared" si="156"/>
        <v>45778</v>
      </c>
      <c r="I3340" s="166">
        <f t="shared" si="157"/>
        <v>25</v>
      </c>
      <c r="J3340">
        <f t="shared" si="158"/>
        <v>2025</v>
      </c>
    </row>
    <row r="3341" spans="1:10">
      <c r="A3341" t="s">
        <v>1565</v>
      </c>
      <c r="B3341" t="s">
        <v>1580</v>
      </c>
      <c r="C3341" t="s">
        <v>87</v>
      </c>
      <c r="D3341">
        <v>2047</v>
      </c>
      <c r="E3341" s="130">
        <v>1</v>
      </c>
      <c r="F3341" s="166">
        <v>29</v>
      </c>
      <c r="G3341" s="162">
        <v>45778</v>
      </c>
      <c r="H3341" s="131">
        <f t="shared" si="156"/>
        <v>45778</v>
      </c>
      <c r="I3341" s="166">
        <f t="shared" si="157"/>
        <v>29</v>
      </c>
      <c r="J3341">
        <f t="shared" si="158"/>
        <v>2025</v>
      </c>
    </row>
    <row r="3342" spans="1:10">
      <c r="A3342" t="s">
        <v>1565</v>
      </c>
      <c r="B3342" t="s">
        <v>1587</v>
      </c>
      <c r="C3342" t="s">
        <v>87</v>
      </c>
      <c r="D3342">
        <v>2055</v>
      </c>
      <c r="E3342" s="130">
        <v>1</v>
      </c>
      <c r="F3342" s="166">
        <v>31</v>
      </c>
      <c r="G3342" s="162">
        <v>45778</v>
      </c>
      <c r="H3342" s="131">
        <f t="shared" si="156"/>
        <v>45778</v>
      </c>
      <c r="I3342" s="166">
        <f t="shared" si="157"/>
        <v>31</v>
      </c>
      <c r="J3342">
        <f t="shared" si="158"/>
        <v>2025</v>
      </c>
    </row>
    <row r="3343" spans="1:10">
      <c r="A3343" t="s">
        <v>1565</v>
      </c>
      <c r="B3343" t="s">
        <v>1571</v>
      </c>
      <c r="C3343" t="s">
        <v>87</v>
      </c>
      <c r="D3343">
        <v>6529</v>
      </c>
      <c r="E3343" s="130">
        <v>3</v>
      </c>
      <c r="F3343" s="166">
        <v>33</v>
      </c>
      <c r="G3343" s="162">
        <v>45778</v>
      </c>
      <c r="H3343" s="131">
        <f t="shared" si="156"/>
        <v>45778</v>
      </c>
      <c r="I3343" s="166">
        <f t="shared" si="157"/>
        <v>99</v>
      </c>
      <c r="J3343">
        <f t="shared" si="158"/>
        <v>2025</v>
      </c>
    </row>
    <row r="3344" spans="1:10">
      <c r="A3344" t="s">
        <v>1565</v>
      </c>
      <c r="B3344" t="s">
        <v>1573</v>
      </c>
      <c r="C3344" t="s">
        <v>87</v>
      </c>
      <c r="D3344">
        <v>6532</v>
      </c>
      <c r="E3344" s="130">
        <v>4</v>
      </c>
      <c r="F3344" s="166">
        <v>28</v>
      </c>
      <c r="G3344" s="162">
        <v>45778</v>
      </c>
      <c r="H3344" s="131">
        <f t="shared" si="156"/>
        <v>45778</v>
      </c>
      <c r="I3344" s="166">
        <f t="shared" si="157"/>
        <v>112</v>
      </c>
      <c r="J3344">
        <f t="shared" si="158"/>
        <v>2025</v>
      </c>
    </row>
    <row r="3345" spans="1:10">
      <c r="A3345" t="s">
        <v>383</v>
      </c>
      <c r="B3345" t="s">
        <v>820</v>
      </c>
      <c r="C3345" t="s">
        <v>87</v>
      </c>
      <c r="D3345">
        <v>1527</v>
      </c>
      <c r="E3345" s="130">
        <v>2</v>
      </c>
      <c r="F3345" s="166">
        <v>12</v>
      </c>
      <c r="G3345" s="162">
        <v>45778</v>
      </c>
      <c r="H3345" s="131">
        <f t="shared" si="156"/>
        <v>45778</v>
      </c>
      <c r="I3345" s="166">
        <f t="shared" si="157"/>
        <v>24</v>
      </c>
      <c r="J3345">
        <f t="shared" si="158"/>
        <v>2025</v>
      </c>
    </row>
    <row r="3346" spans="1:10">
      <c r="A3346" t="s">
        <v>383</v>
      </c>
      <c r="B3346" t="s">
        <v>849</v>
      </c>
      <c r="C3346" t="s">
        <v>87</v>
      </c>
      <c r="D3346">
        <v>2727</v>
      </c>
      <c r="E3346" s="130">
        <v>5</v>
      </c>
      <c r="F3346" s="166">
        <v>1</v>
      </c>
      <c r="G3346" s="162">
        <v>45778</v>
      </c>
      <c r="H3346" s="131">
        <f t="shared" si="156"/>
        <v>45778</v>
      </c>
      <c r="I3346" s="166">
        <f t="shared" si="157"/>
        <v>5</v>
      </c>
      <c r="J3346">
        <f t="shared" si="158"/>
        <v>2025</v>
      </c>
    </row>
    <row r="3347" spans="1:10">
      <c r="A3347" t="s">
        <v>383</v>
      </c>
      <c r="B3347" t="s">
        <v>838</v>
      </c>
      <c r="C3347" t="s">
        <v>87</v>
      </c>
      <c r="D3347">
        <v>6064</v>
      </c>
      <c r="E3347" s="130">
        <v>10</v>
      </c>
      <c r="F3347" s="166">
        <v>4</v>
      </c>
      <c r="G3347" s="162">
        <v>45778</v>
      </c>
      <c r="H3347" s="131">
        <f t="shared" si="156"/>
        <v>45778</v>
      </c>
      <c r="I3347" s="166">
        <f t="shared" si="157"/>
        <v>40</v>
      </c>
      <c r="J3347">
        <f t="shared" si="158"/>
        <v>2025</v>
      </c>
    </row>
    <row r="3348" spans="1:10">
      <c r="A3348" t="s">
        <v>383</v>
      </c>
      <c r="B3348" t="s">
        <v>853</v>
      </c>
      <c r="C3348" t="s">
        <v>87</v>
      </c>
      <c r="D3348">
        <v>6065</v>
      </c>
      <c r="E3348" s="130">
        <v>4</v>
      </c>
      <c r="F3348" s="166">
        <v>2</v>
      </c>
      <c r="G3348" s="162">
        <v>45778</v>
      </c>
      <c r="H3348" s="131">
        <f t="shared" si="156"/>
        <v>45778</v>
      </c>
      <c r="I3348" s="166">
        <f t="shared" si="157"/>
        <v>8</v>
      </c>
      <c r="J3348">
        <f t="shared" si="158"/>
        <v>2025</v>
      </c>
    </row>
    <row r="3349" spans="1:10">
      <c r="A3349" t="s">
        <v>383</v>
      </c>
      <c r="B3349" t="s">
        <v>829</v>
      </c>
      <c r="C3349" t="s">
        <v>87</v>
      </c>
      <c r="D3349">
        <v>6420</v>
      </c>
      <c r="E3349" s="130">
        <v>5</v>
      </c>
      <c r="F3349" s="166">
        <v>8</v>
      </c>
      <c r="G3349" s="162">
        <v>45778</v>
      </c>
      <c r="H3349" s="131">
        <f t="shared" si="156"/>
        <v>45778</v>
      </c>
      <c r="I3349" s="166">
        <f t="shared" si="157"/>
        <v>40</v>
      </c>
      <c r="J3349">
        <f t="shared" si="158"/>
        <v>2025</v>
      </c>
    </row>
    <row r="3350" spans="1:10">
      <c r="A3350" t="s">
        <v>383</v>
      </c>
      <c r="B3350" t="s">
        <v>854</v>
      </c>
      <c r="C3350" t="s">
        <v>87</v>
      </c>
      <c r="D3350">
        <v>6428</v>
      </c>
      <c r="E3350" s="130">
        <v>10</v>
      </c>
      <c r="F3350" s="166">
        <v>3</v>
      </c>
      <c r="G3350" s="162">
        <v>45778</v>
      </c>
      <c r="H3350" s="131">
        <f t="shared" si="156"/>
        <v>45778</v>
      </c>
      <c r="I3350" s="166">
        <f t="shared" si="157"/>
        <v>30</v>
      </c>
      <c r="J3350">
        <f t="shared" si="158"/>
        <v>2025</v>
      </c>
    </row>
    <row r="3351" spans="1:10">
      <c r="A3351" t="s">
        <v>383</v>
      </c>
      <c r="B3351" t="s">
        <v>830</v>
      </c>
      <c r="C3351" t="s">
        <v>87</v>
      </c>
      <c r="D3351">
        <v>6578</v>
      </c>
      <c r="E3351" s="130">
        <v>4</v>
      </c>
      <c r="F3351" s="166">
        <v>6</v>
      </c>
      <c r="G3351" s="162">
        <v>45778</v>
      </c>
      <c r="H3351" s="131">
        <f t="shared" si="156"/>
        <v>45778</v>
      </c>
      <c r="I3351" s="166">
        <f t="shared" si="157"/>
        <v>24</v>
      </c>
      <c r="J3351">
        <f t="shared" si="158"/>
        <v>2025</v>
      </c>
    </row>
    <row r="3352" spans="1:10">
      <c r="A3352" t="s">
        <v>383</v>
      </c>
      <c r="B3352" t="s">
        <v>831</v>
      </c>
      <c r="C3352" t="s">
        <v>87</v>
      </c>
      <c r="D3352">
        <v>6579</v>
      </c>
      <c r="E3352" s="130">
        <v>4</v>
      </c>
      <c r="F3352" s="166">
        <v>6</v>
      </c>
      <c r="G3352" s="162">
        <v>45778</v>
      </c>
      <c r="H3352" s="131">
        <f t="shared" si="156"/>
        <v>45778</v>
      </c>
      <c r="I3352" s="166">
        <f t="shared" si="157"/>
        <v>24</v>
      </c>
      <c r="J3352">
        <f t="shared" si="158"/>
        <v>2025</v>
      </c>
    </row>
    <row r="3353" spans="1:10">
      <c r="A3353" t="s">
        <v>383</v>
      </c>
      <c r="B3353" t="s">
        <v>822</v>
      </c>
      <c r="C3353" t="s">
        <v>87</v>
      </c>
      <c r="D3353">
        <v>6580</v>
      </c>
      <c r="E3353" s="130">
        <v>4</v>
      </c>
      <c r="F3353" s="166">
        <v>12</v>
      </c>
      <c r="G3353" s="162">
        <v>45778</v>
      </c>
      <c r="H3353" s="131">
        <f t="shared" si="156"/>
        <v>45778</v>
      </c>
      <c r="I3353" s="166">
        <f t="shared" si="157"/>
        <v>48</v>
      </c>
      <c r="J3353">
        <f t="shared" si="158"/>
        <v>2025</v>
      </c>
    </row>
    <row r="3354" spans="1:10">
      <c r="A3354" t="s">
        <v>383</v>
      </c>
      <c r="B3354" t="s">
        <v>837</v>
      </c>
      <c r="C3354" t="s">
        <v>87</v>
      </c>
      <c r="D3354">
        <v>6725</v>
      </c>
      <c r="E3354" s="130">
        <v>15</v>
      </c>
      <c r="F3354" s="166">
        <v>10</v>
      </c>
      <c r="G3354" s="162">
        <v>45778</v>
      </c>
      <c r="H3354" s="131">
        <f t="shared" si="156"/>
        <v>45778</v>
      </c>
      <c r="I3354" s="166">
        <f t="shared" si="157"/>
        <v>150</v>
      </c>
      <c r="J3354">
        <f t="shared" si="158"/>
        <v>2025</v>
      </c>
    </row>
    <row r="3355" spans="1:10">
      <c r="A3355" t="s">
        <v>396</v>
      </c>
      <c r="B3355" t="s">
        <v>1369</v>
      </c>
      <c r="C3355" t="s">
        <v>87</v>
      </c>
      <c r="D3355">
        <v>1832</v>
      </c>
      <c r="E3355" s="130">
        <v>4</v>
      </c>
      <c r="F3355" s="166">
        <v>27</v>
      </c>
      <c r="G3355" s="162">
        <v>45778</v>
      </c>
      <c r="H3355" s="131">
        <f t="shared" si="156"/>
        <v>45778</v>
      </c>
      <c r="I3355" s="166">
        <f t="shared" si="157"/>
        <v>108</v>
      </c>
      <c r="J3355">
        <f t="shared" si="158"/>
        <v>2025</v>
      </c>
    </row>
    <row r="3356" spans="1:10">
      <c r="A3356" t="s">
        <v>396</v>
      </c>
      <c r="B3356" t="s">
        <v>1378</v>
      </c>
      <c r="C3356" t="s">
        <v>87</v>
      </c>
      <c r="D3356">
        <v>1841</v>
      </c>
      <c r="E3356" s="130">
        <v>1</v>
      </c>
      <c r="F3356" s="166">
        <v>21</v>
      </c>
      <c r="G3356" s="162">
        <v>45778</v>
      </c>
      <c r="H3356" s="131">
        <f t="shared" si="156"/>
        <v>45778</v>
      </c>
      <c r="I3356" s="166">
        <f t="shared" si="157"/>
        <v>21</v>
      </c>
      <c r="J3356">
        <f t="shared" si="158"/>
        <v>2025</v>
      </c>
    </row>
    <row r="3357" spans="1:10">
      <c r="A3357" t="s">
        <v>396</v>
      </c>
      <c r="B3357" t="s">
        <v>1390</v>
      </c>
      <c r="C3357" t="s">
        <v>87</v>
      </c>
      <c r="D3357">
        <v>1853</v>
      </c>
      <c r="E3357" s="130">
        <v>3</v>
      </c>
      <c r="F3357" s="166">
        <v>29</v>
      </c>
      <c r="G3357" s="162">
        <v>45778</v>
      </c>
      <c r="H3357" s="131">
        <f t="shared" si="156"/>
        <v>45778</v>
      </c>
      <c r="I3357" s="166">
        <f t="shared" si="157"/>
        <v>87</v>
      </c>
      <c r="J3357">
        <f t="shared" si="158"/>
        <v>2025</v>
      </c>
    </row>
    <row r="3358" spans="1:10">
      <c r="A3358" t="s">
        <v>381</v>
      </c>
      <c r="B3358" t="s">
        <v>998</v>
      </c>
      <c r="C3358" t="s">
        <v>87</v>
      </c>
      <c r="D3358">
        <v>6439</v>
      </c>
      <c r="E3358" s="130">
        <v>4</v>
      </c>
      <c r="F3358" s="166">
        <v>11</v>
      </c>
      <c r="G3358" s="162">
        <v>45778</v>
      </c>
      <c r="H3358" s="131">
        <f t="shared" si="156"/>
        <v>45778</v>
      </c>
      <c r="I3358" s="166">
        <f t="shared" si="157"/>
        <v>44</v>
      </c>
      <c r="J3358">
        <f t="shared" si="158"/>
        <v>2025</v>
      </c>
    </row>
    <row r="3359" spans="1:10">
      <c r="A3359" t="s">
        <v>389</v>
      </c>
      <c r="B3359" t="s">
        <v>1339</v>
      </c>
      <c r="C3359" t="s">
        <v>87</v>
      </c>
      <c r="D3359">
        <v>6079</v>
      </c>
      <c r="E3359" s="130">
        <v>6</v>
      </c>
      <c r="F3359" s="166">
        <v>24</v>
      </c>
      <c r="G3359" s="162">
        <v>45778</v>
      </c>
      <c r="H3359" s="131">
        <f t="shared" si="156"/>
        <v>45778</v>
      </c>
      <c r="I3359" s="166">
        <f t="shared" si="157"/>
        <v>144</v>
      </c>
      <c r="J3359">
        <f t="shared" si="158"/>
        <v>2025</v>
      </c>
    </row>
    <row r="3360" spans="1:10">
      <c r="A3360" t="s">
        <v>389</v>
      </c>
      <c r="B3360" t="s">
        <v>1337</v>
      </c>
      <c r="C3360" t="s">
        <v>87</v>
      </c>
      <c r="D3360">
        <v>6080</v>
      </c>
      <c r="E3360" s="130">
        <v>7</v>
      </c>
      <c r="F3360" s="166">
        <v>25</v>
      </c>
      <c r="G3360" s="162">
        <v>45778</v>
      </c>
      <c r="H3360" s="131">
        <f t="shared" si="156"/>
        <v>45778</v>
      </c>
      <c r="I3360" s="166">
        <f t="shared" si="157"/>
        <v>175</v>
      </c>
      <c r="J3360">
        <f t="shared" si="158"/>
        <v>2025</v>
      </c>
    </row>
    <row r="3361" spans="1:10">
      <c r="A3361" t="s">
        <v>389</v>
      </c>
      <c r="B3361" t="s">
        <v>1338</v>
      </c>
      <c r="C3361" t="s">
        <v>87</v>
      </c>
      <c r="D3361">
        <v>6081</v>
      </c>
      <c r="E3361" s="130">
        <v>4</v>
      </c>
      <c r="F3361" s="166">
        <v>18</v>
      </c>
      <c r="G3361" s="162">
        <v>45778</v>
      </c>
      <c r="H3361" s="131">
        <f t="shared" si="156"/>
        <v>45778</v>
      </c>
      <c r="I3361" s="166">
        <f t="shared" si="157"/>
        <v>72</v>
      </c>
      <c r="J3361">
        <f t="shared" si="158"/>
        <v>2025</v>
      </c>
    </row>
    <row r="3362" spans="1:10">
      <c r="A3362" t="s">
        <v>390</v>
      </c>
      <c r="B3362" t="s">
        <v>816</v>
      </c>
      <c r="C3362" t="s">
        <v>87</v>
      </c>
      <c r="D3362">
        <v>6548</v>
      </c>
      <c r="E3362" s="130">
        <v>39</v>
      </c>
      <c r="F3362" s="166">
        <v>5</v>
      </c>
      <c r="G3362" s="162">
        <v>45778</v>
      </c>
      <c r="H3362" s="131">
        <f t="shared" si="156"/>
        <v>45778</v>
      </c>
      <c r="I3362" s="166">
        <f t="shared" si="157"/>
        <v>195</v>
      </c>
      <c r="J3362">
        <f t="shared" si="158"/>
        <v>2025</v>
      </c>
    </row>
    <row r="3363" spans="1:10">
      <c r="A3363" t="s">
        <v>390</v>
      </c>
      <c r="B3363" t="s">
        <v>818</v>
      </c>
      <c r="C3363" t="s">
        <v>87</v>
      </c>
      <c r="D3363">
        <v>6551</v>
      </c>
      <c r="E3363" s="130">
        <v>21</v>
      </c>
      <c r="F3363" s="166">
        <v>2</v>
      </c>
      <c r="G3363" s="162">
        <v>45778</v>
      </c>
      <c r="H3363" s="131">
        <f t="shared" si="156"/>
        <v>45778</v>
      </c>
      <c r="I3363" s="166">
        <f t="shared" si="157"/>
        <v>42</v>
      </c>
      <c r="J3363">
        <f t="shared" si="158"/>
        <v>2025</v>
      </c>
    </row>
    <row r="3364" spans="1:10">
      <c r="A3364" t="s">
        <v>390</v>
      </c>
      <c r="B3364" t="s">
        <v>819</v>
      </c>
      <c r="C3364" t="s">
        <v>87</v>
      </c>
      <c r="D3364">
        <v>6552</v>
      </c>
      <c r="E3364" s="130">
        <v>19</v>
      </c>
      <c r="F3364" s="166">
        <v>4</v>
      </c>
      <c r="G3364" s="162">
        <v>45778</v>
      </c>
      <c r="H3364" s="131">
        <f t="shared" si="156"/>
        <v>45778</v>
      </c>
      <c r="I3364" s="166">
        <f t="shared" si="157"/>
        <v>76</v>
      </c>
      <c r="J3364">
        <f t="shared" si="158"/>
        <v>2025</v>
      </c>
    </row>
    <row r="3365" spans="1:10">
      <c r="A3365" t="s">
        <v>393</v>
      </c>
      <c r="B3365" t="s">
        <v>925</v>
      </c>
      <c r="C3365" t="s">
        <v>87</v>
      </c>
      <c r="D3365">
        <v>6555</v>
      </c>
      <c r="E3365" s="130">
        <v>2</v>
      </c>
      <c r="F3365" s="166">
        <v>56</v>
      </c>
      <c r="G3365" s="162">
        <v>45778</v>
      </c>
      <c r="H3365" s="131">
        <f t="shared" si="156"/>
        <v>45778</v>
      </c>
      <c r="I3365" s="166">
        <f t="shared" si="157"/>
        <v>112</v>
      </c>
      <c r="J3365">
        <f t="shared" si="158"/>
        <v>2025</v>
      </c>
    </row>
    <row r="3366" spans="1:10">
      <c r="A3366" t="s">
        <v>388</v>
      </c>
      <c r="B3366" t="s">
        <v>433</v>
      </c>
      <c r="C3366" t="s">
        <v>87</v>
      </c>
      <c r="D3366">
        <v>6674</v>
      </c>
      <c r="E3366" s="130">
        <v>18</v>
      </c>
      <c r="F3366" s="166">
        <v>12</v>
      </c>
      <c r="G3366" s="162">
        <v>45778</v>
      </c>
      <c r="H3366" s="131">
        <f t="shared" si="156"/>
        <v>45778</v>
      </c>
      <c r="I3366" s="166">
        <f t="shared" si="157"/>
        <v>216</v>
      </c>
      <c r="J3366">
        <f t="shared" si="158"/>
        <v>2025</v>
      </c>
    </row>
    <row r="3367" spans="1:10">
      <c r="A3367" t="s">
        <v>388</v>
      </c>
      <c r="B3367" t="s">
        <v>429</v>
      </c>
      <c r="C3367" t="s">
        <v>87</v>
      </c>
      <c r="D3367">
        <v>6675</v>
      </c>
      <c r="E3367" s="130">
        <v>36</v>
      </c>
      <c r="F3367" s="166">
        <v>19</v>
      </c>
      <c r="G3367" s="162">
        <v>45778</v>
      </c>
      <c r="H3367" s="131">
        <f t="shared" si="156"/>
        <v>45778</v>
      </c>
      <c r="I3367" s="166">
        <f t="shared" si="157"/>
        <v>684</v>
      </c>
      <c r="J3367">
        <f t="shared" si="158"/>
        <v>2025</v>
      </c>
    </row>
    <row r="3368" spans="1:10">
      <c r="A3368" t="s">
        <v>388</v>
      </c>
      <c r="B3368" t="s">
        <v>447</v>
      </c>
      <c r="C3368" t="s">
        <v>87</v>
      </c>
      <c r="D3368">
        <v>6676</v>
      </c>
      <c r="E3368" s="130">
        <v>2</v>
      </c>
      <c r="F3368" s="166">
        <v>11</v>
      </c>
      <c r="G3368" s="162">
        <v>45778</v>
      </c>
      <c r="H3368" s="131">
        <f t="shared" si="156"/>
        <v>45778</v>
      </c>
      <c r="I3368" s="166">
        <f t="shared" si="157"/>
        <v>22</v>
      </c>
      <c r="J3368">
        <f t="shared" si="158"/>
        <v>2025</v>
      </c>
    </row>
    <row r="3369" spans="1:10">
      <c r="A3369" t="s">
        <v>388</v>
      </c>
      <c r="B3369" t="s">
        <v>443</v>
      </c>
      <c r="C3369" t="s">
        <v>87</v>
      </c>
      <c r="D3369">
        <v>6680</v>
      </c>
      <c r="E3369" s="130">
        <v>2</v>
      </c>
      <c r="F3369" s="166">
        <v>16</v>
      </c>
      <c r="G3369" s="162">
        <v>45778</v>
      </c>
      <c r="H3369" s="131">
        <f t="shared" si="156"/>
        <v>45778</v>
      </c>
      <c r="I3369" s="166">
        <f t="shared" si="157"/>
        <v>32</v>
      </c>
      <c r="J3369">
        <f t="shared" si="158"/>
        <v>2025</v>
      </c>
    </row>
    <row r="3370" spans="1:10">
      <c r="A3370" t="s">
        <v>388</v>
      </c>
      <c r="B3370" t="s">
        <v>441</v>
      </c>
      <c r="C3370" t="s">
        <v>87</v>
      </c>
      <c r="D3370">
        <v>6681</v>
      </c>
      <c r="E3370" s="130">
        <v>2</v>
      </c>
      <c r="F3370" s="166">
        <v>9</v>
      </c>
      <c r="G3370" s="162">
        <v>45778</v>
      </c>
      <c r="H3370" s="131">
        <f t="shared" si="156"/>
        <v>45778</v>
      </c>
      <c r="I3370" s="166">
        <f t="shared" si="157"/>
        <v>18</v>
      </c>
      <c r="J3370">
        <f t="shared" si="158"/>
        <v>2025</v>
      </c>
    </row>
    <row r="3371" spans="1:10">
      <c r="A3371" t="s">
        <v>388</v>
      </c>
      <c r="B3371" t="s">
        <v>434</v>
      </c>
      <c r="C3371" t="s">
        <v>87</v>
      </c>
      <c r="D3371">
        <v>6682</v>
      </c>
      <c r="E3371" s="130">
        <v>1</v>
      </c>
      <c r="F3371" s="166">
        <v>14</v>
      </c>
      <c r="G3371" s="162">
        <v>45778</v>
      </c>
      <c r="H3371" s="131">
        <f t="shared" si="156"/>
        <v>45778</v>
      </c>
      <c r="I3371" s="166">
        <f t="shared" si="157"/>
        <v>14</v>
      </c>
      <c r="J3371">
        <f t="shared" si="158"/>
        <v>2025</v>
      </c>
    </row>
    <row r="3372" spans="1:10">
      <c r="A3372" t="s">
        <v>388</v>
      </c>
      <c r="B3372" t="s">
        <v>444</v>
      </c>
      <c r="C3372" t="s">
        <v>87</v>
      </c>
      <c r="D3372">
        <v>6684</v>
      </c>
      <c r="E3372" s="130">
        <v>1</v>
      </c>
      <c r="F3372" s="166">
        <v>13</v>
      </c>
      <c r="G3372" s="162">
        <v>45778</v>
      </c>
      <c r="H3372" s="131">
        <f t="shared" si="156"/>
        <v>45778</v>
      </c>
      <c r="I3372" s="166">
        <f t="shared" si="157"/>
        <v>13</v>
      </c>
      <c r="J3372">
        <f t="shared" si="158"/>
        <v>2025</v>
      </c>
    </row>
    <row r="3373" spans="1:10">
      <c r="A3373" t="s">
        <v>388</v>
      </c>
      <c r="B3373" t="s">
        <v>450</v>
      </c>
      <c r="C3373" t="s">
        <v>87</v>
      </c>
      <c r="D3373">
        <v>6688</v>
      </c>
      <c r="E3373" s="130">
        <v>1</v>
      </c>
      <c r="F3373" s="166">
        <v>11</v>
      </c>
      <c r="G3373" s="162">
        <v>45778</v>
      </c>
      <c r="H3373" s="131">
        <f t="shared" si="156"/>
        <v>45778</v>
      </c>
      <c r="I3373" s="166">
        <f t="shared" si="157"/>
        <v>11</v>
      </c>
      <c r="J3373">
        <f t="shared" si="158"/>
        <v>2025</v>
      </c>
    </row>
    <row r="3374" spans="1:10">
      <c r="A3374" t="s">
        <v>388</v>
      </c>
      <c r="B3374" t="s">
        <v>438</v>
      </c>
      <c r="C3374" t="s">
        <v>87</v>
      </c>
      <c r="D3374">
        <v>6714</v>
      </c>
      <c r="E3374" s="130">
        <v>40</v>
      </c>
      <c r="F3374" s="166">
        <v>7</v>
      </c>
      <c r="G3374" s="162">
        <v>45778</v>
      </c>
      <c r="H3374" s="131">
        <f t="shared" si="156"/>
        <v>45778</v>
      </c>
      <c r="I3374" s="166">
        <f t="shared" si="157"/>
        <v>280</v>
      </c>
      <c r="J3374">
        <f t="shared" si="158"/>
        <v>2025</v>
      </c>
    </row>
    <row r="3375" spans="1:10">
      <c r="A3375" t="s">
        <v>388</v>
      </c>
      <c r="B3375" t="s">
        <v>439</v>
      </c>
      <c r="C3375" t="s">
        <v>87</v>
      </c>
      <c r="D3375">
        <v>6715</v>
      </c>
      <c r="E3375" s="130">
        <v>3</v>
      </c>
      <c r="F3375" s="166">
        <v>11</v>
      </c>
      <c r="G3375" s="162">
        <v>45778</v>
      </c>
      <c r="H3375" s="131">
        <f t="shared" si="156"/>
        <v>45778</v>
      </c>
      <c r="I3375" s="166">
        <f t="shared" si="157"/>
        <v>33</v>
      </c>
      <c r="J3375">
        <f t="shared" si="158"/>
        <v>2025</v>
      </c>
    </row>
    <row r="3376" spans="1:10">
      <c r="A3376" t="s">
        <v>402</v>
      </c>
      <c r="B3376" t="s">
        <v>408</v>
      </c>
      <c r="C3376" t="s">
        <v>87</v>
      </c>
      <c r="D3376">
        <v>6700</v>
      </c>
      <c r="E3376" s="130">
        <v>3</v>
      </c>
      <c r="F3376" s="166">
        <v>13</v>
      </c>
      <c r="G3376" s="162">
        <v>45778</v>
      </c>
      <c r="H3376" s="131">
        <f t="shared" si="156"/>
        <v>45778</v>
      </c>
      <c r="I3376" s="166">
        <f t="shared" si="157"/>
        <v>39</v>
      </c>
      <c r="J3376">
        <f t="shared" si="158"/>
        <v>2025</v>
      </c>
    </row>
    <row r="3377" spans="1:10">
      <c r="A3377" t="s">
        <v>385</v>
      </c>
      <c r="B3377" t="s">
        <v>413</v>
      </c>
      <c r="C3377" t="s">
        <v>87</v>
      </c>
      <c r="D3377">
        <v>6750</v>
      </c>
      <c r="E3377" s="130">
        <v>2</v>
      </c>
      <c r="F3377" s="166">
        <v>32.64</v>
      </c>
      <c r="G3377" s="162">
        <v>45778</v>
      </c>
      <c r="H3377" s="131">
        <f t="shared" si="156"/>
        <v>45778</v>
      </c>
      <c r="I3377" s="166">
        <f t="shared" si="157"/>
        <v>65.28</v>
      </c>
      <c r="J3377">
        <f t="shared" si="158"/>
        <v>2025</v>
      </c>
    </row>
    <row r="3378" spans="1:10">
      <c r="A3378" t="s">
        <v>385</v>
      </c>
      <c r="B3378" t="s">
        <v>415</v>
      </c>
      <c r="C3378" t="s">
        <v>87</v>
      </c>
      <c r="D3378">
        <v>6742</v>
      </c>
      <c r="E3378" s="130">
        <v>3</v>
      </c>
      <c r="F3378" s="166">
        <v>105.6</v>
      </c>
      <c r="G3378" s="162">
        <v>45778</v>
      </c>
      <c r="H3378" s="131">
        <f t="shared" si="156"/>
        <v>45778</v>
      </c>
      <c r="I3378" s="166">
        <f t="shared" si="157"/>
        <v>316.79999999999995</v>
      </c>
      <c r="J3378">
        <f t="shared" si="158"/>
        <v>2025</v>
      </c>
    </row>
    <row r="3379" spans="1:10">
      <c r="A3379" t="s">
        <v>385</v>
      </c>
      <c r="B3379" t="s">
        <v>416</v>
      </c>
      <c r="C3379" t="s">
        <v>87</v>
      </c>
      <c r="D3379">
        <v>6740</v>
      </c>
      <c r="E3379" s="130">
        <v>2</v>
      </c>
      <c r="F3379" s="166">
        <v>77</v>
      </c>
      <c r="G3379" s="162">
        <v>45778</v>
      </c>
      <c r="H3379" s="131">
        <f t="shared" si="156"/>
        <v>45778</v>
      </c>
      <c r="I3379" s="166">
        <f t="shared" si="157"/>
        <v>154</v>
      </c>
      <c r="J3379">
        <f t="shared" si="158"/>
        <v>2025</v>
      </c>
    </row>
    <row r="3380" spans="1:10">
      <c r="A3380" t="s">
        <v>385</v>
      </c>
      <c r="B3380" t="s">
        <v>417</v>
      </c>
      <c r="C3380" t="s">
        <v>87</v>
      </c>
      <c r="D3380">
        <v>6741</v>
      </c>
      <c r="E3380" s="130">
        <v>1</v>
      </c>
      <c r="F3380" s="166">
        <v>88</v>
      </c>
      <c r="G3380" s="162">
        <v>45778</v>
      </c>
      <c r="H3380" s="131">
        <f t="shared" si="156"/>
        <v>45778</v>
      </c>
      <c r="I3380" s="166">
        <f t="shared" si="157"/>
        <v>88</v>
      </c>
      <c r="J3380">
        <f t="shared" si="158"/>
        <v>2025</v>
      </c>
    </row>
    <row r="3381" spans="1:10">
      <c r="A3381" t="s">
        <v>385</v>
      </c>
      <c r="B3381" t="s">
        <v>414</v>
      </c>
      <c r="C3381" t="s">
        <v>87</v>
      </c>
      <c r="D3381">
        <v>6748</v>
      </c>
      <c r="E3381" s="130">
        <v>1</v>
      </c>
      <c r="F3381" s="166">
        <v>57.76</v>
      </c>
      <c r="G3381" s="162">
        <v>45778</v>
      </c>
      <c r="H3381" s="131">
        <f t="shared" si="156"/>
        <v>45778</v>
      </c>
      <c r="I3381" s="166">
        <f t="shared" si="157"/>
        <v>57.76</v>
      </c>
      <c r="J3381">
        <f t="shared" si="158"/>
        <v>2025</v>
      </c>
    </row>
    <row r="3382" spans="1:10">
      <c r="A3382" t="s">
        <v>385</v>
      </c>
      <c r="B3382" t="s">
        <v>418</v>
      </c>
      <c r="C3382" t="s">
        <v>87</v>
      </c>
      <c r="D3382">
        <v>6747</v>
      </c>
      <c r="E3382" s="130">
        <v>1</v>
      </c>
      <c r="F3382" s="166">
        <v>30.72</v>
      </c>
      <c r="G3382" s="162">
        <v>45778</v>
      </c>
      <c r="H3382" s="131">
        <f t="shared" si="156"/>
        <v>45778</v>
      </c>
      <c r="I3382" s="166">
        <f t="shared" si="157"/>
        <v>30.72</v>
      </c>
      <c r="J3382">
        <f t="shared" si="158"/>
        <v>2025</v>
      </c>
    </row>
    <row r="3383" spans="1:10">
      <c r="A3383" t="s">
        <v>385</v>
      </c>
      <c r="B3383" t="s">
        <v>1611</v>
      </c>
      <c r="C3383" t="s">
        <v>87</v>
      </c>
      <c r="D3383">
        <v>6749</v>
      </c>
      <c r="E3383" s="130">
        <v>1</v>
      </c>
      <c r="F3383" s="166">
        <v>115.2</v>
      </c>
      <c r="G3383" s="162">
        <v>45778</v>
      </c>
      <c r="H3383" s="131">
        <f t="shared" si="156"/>
        <v>45778</v>
      </c>
      <c r="I3383" s="166">
        <f t="shared" si="157"/>
        <v>115.2</v>
      </c>
      <c r="J3383">
        <f t="shared" si="158"/>
        <v>2025</v>
      </c>
    </row>
    <row r="3384" spans="1:10">
      <c r="A3384" t="s">
        <v>390</v>
      </c>
      <c r="B3384" t="s">
        <v>816</v>
      </c>
      <c r="C3384" t="s">
        <v>87</v>
      </c>
      <c r="D3384">
        <v>6548</v>
      </c>
      <c r="E3384" s="130">
        <v>28</v>
      </c>
      <c r="F3384" s="166">
        <v>5.24</v>
      </c>
      <c r="G3384" s="162">
        <v>45778</v>
      </c>
      <c r="H3384" s="131">
        <f t="shared" si="156"/>
        <v>45778</v>
      </c>
      <c r="I3384" s="166">
        <f t="shared" si="157"/>
        <v>146.72</v>
      </c>
      <c r="J3384">
        <f t="shared" si="158"/>
        <v>2025</v>
      </c>
    </row>
    <row r="3385" spans="1:10">
      <c r="A3385" t="s">
        <v>390</v>
      </c>
      <c r="B3385" t="s">
        <v>818</v>
      </c>
      <c r="C3385" t="s">
        <v>87</v>
      </c>
      <c r="D3385">
        <v>6551</v>
      </c>
      <c r="E3385" s="130">
        <v>28</v>
      </c>
      <c r="F3385" s="166">
        <v>2.9</v>
      </c>
      <c r="G3385" s="162">
        <v>45778</v>
      </c>
      <c r="H3385" s="131">
        <f t="shared" si="156"/>
        <v>45778</v>
      </c>
      <c r="I3385" s="166">
        <f t="shared" si="157"/>
        <v>81.2</v>
      </c>
      <c r="J3385">
        <f t="shared" si="158"/>
        <v>2025</v>
      </c>
    </row>
    <row r="3386" spans="1:10">
      <c r="A3386" t="s">
        <v>390</v>
      </c>
      <c r="B3386" t="s">
        <v>819</v>
      </c>
      <c r="C3386" t="s">
        <v>87</v>
      </c>
      <c r="D3386">
        <v>6552</v>
      </c>
      <c r="E3386" s="130">
        <v>28</v>
      </c>
      <c r="F3386" s="166">
        <v>4.4000000000000004</v>
      </c>
      <c r="G3386" s="162">
        <v>45778</v>
      </c>
      <c r="H3386" s="131">
        <f t="shared" si="156"/>
        <v>45778</v>
      </c>
      <c r="I3386" s="166">
        <f t="shared" si="157"/>
        <v>123.20000000000002</v>
      </c>
      <c r="J3386">
        <f t="shared" si="158"/>
        <v>2025</v>
      </c>
    </row>
    <row r="3387" spans="1:10">
      <c r="A3387" t="s">
        <v>383</v>
      </c>
      <c r="B3387" t="s">
        <v>834</v>
      </c>
      <c r="C3387" t="s">
        <v>87</v>
      </c>
      <c r="D3387">
        <v>6745</v>
      </c>
      <c r="E3387" s="130">
        <v>2</v>
      </c>
      <c r="F3387" s="166">
        <v>22.75</v>
      </c>
      <c r="G3387" s="162">
        <v>45778</v>
      </c>
      <c r="H3387" s="131">
        <f t="shared" si="156"/>
        <v>45778</v>
      </c>
      <c r="I3387" s="166">
        <f t="shared" si="157"/>
        <v>45.5</v>
      </c>
      <c r="J3387">
        <f t="shared" si="158"/>
        <v>2025</v>
      </c>
    </row>
    <row r="3388" spans="1:10">
      <c r="A3388" t="s">
        <v>383</v>
      </c>
      <c r="B3388" t="s">
        <v>835</v>
      </c>
      <c r="C3388" t="s">
        <v>87</v>
      </c>
      <c r="D3388">
        <v>6746</v>
      </c>
      <c r="E3388" s="130">
        <v>2</v>
      </c>
      <c r="F3388" s="166">
        <v>22.75</v>
      </c>
      <c r="G3388" s="162">
        <v>45778</v>
      </c>
      <c r="H3388" s="131">
        <f t="shared" si="156"/>
        <v>45778</v>
      </c>
      <c r="I3388" s="166">
        <f t="shared" si="157"/>
        <v>45.5</v>
      </c>
      <c r="J3388">
        <f t="shared" si="158"/>
        <v>2025</v>
      </c>
    </row>
    <row r="3389" spans="1:10">
      <c r="A3389" t="s">
        <v>383</v>
      </c>
      <c r="B3389" t="s">
        <v>845</v>
      </c>
      <c r="C3389" t="s">
        <v>87</v>
      </c>
      <c r="D3389">
        <v>6744</v>
      </c>
      <c r="E3389" s="130">
        <v>2</v>
      </c>
      <c r="F3389" s="166">
        <v>13</v>
      </c>
      <c r="G3389" s="162">
        <v>45778</v>
      </c>
      <c r="H3389" s="131">
        <f t="shared" si="156"/>
        <v>45778</v>
      </c>
      <c r="I3389" s="166">
        <f t="shared" si="157"/>
        <v>26</v>
      </c>
      <c r="J3389">
        <f t="shared" si="158"/>
        <v>2025</v>
      </c>
    </row>
    <row r="3390" spans="1:10">
      <c r="A3390" t="s">
        <v>70</v>
      </c>
      <c r="B3390" t="s">
        <v>864</v>
      </c>
      <c r="C3390" t="s">
        <v>87</v>
      </c>
      <c r="D3390">
        <v>6751</v>
      </c>
      <c r="E3390" s="130">
        <v>600</v>
      </c>
      <c r="F3390" s="166">
        <v>0.75</v>
      </c>
      <c r="G3390" s="162">
        <v>45778</v>
      </c>
      <c r="H3390" s="131">
        <f t="shared" si="156"/>
        <v>45778</v>
      </c>
      <c r="I3390" s="166">
        <f t="shared" si="157"/>
        <v>450</v>
      </c>
      <c r="J3390">
        <f t="shared" si="158"/>
        <v>2025</v>
      </c>
    </row>
    <row r="3391" spans="1:10">
      <c r="A3391" t="s">
        <v>70</v>
      </c>
      <c r="B3391" t="s">
        <v>876</v>
      </c>
      <c r="C3391" t="s">
        <v>87</v>
      </c>
      <c r="D3391">
        <v>6743</v>
      </c>
      <c r="E3391" s="130">
        <v>5</v>
      </c>
      <c r="F3391" s="166">
        <v>15.5</v>
      </c>
      <c r="G3391" s="162">
        <v>45778</v>
      </c>
      <c r="H3391" s="131">
        <f t="shared" si="156"/>
        <v>45778</v>
      </c>
      <c r="I3391" s="166">
        <f t="shared" si="157"/>
        <v>77.5</v>
      </c>
      <c r="J3391">
        <f t="shared" si="158"/>
        <v>2025</v>
      </c>
    </row>
    <row r="3392" spans="1:10">
      <c r="A3392" t="s">
        <v>402</v>
      </c>
      <c r="B3392" t="s">
        <v>408</v>
      </c>
      <c r="C3392" t="s">
        <v>87</v>
      </c>
      <c r="D3392">
        <v>6700</v>
      </c>
      <c r="E3392" s="130">
        <v>15</v>
      </c>
      <c r="F3392" s="166">
        <v>13</v>
      </c>
      <c r="G3392" s="162">
        <v>45809</v>
      </c>
      <c r="H3392" s="131">
        <f t="shared" si="156"/>
        <v>45809</v>
      </c>
      <c r="I3392" s="166">
        <f t="shared" si="157"/>
        <v>195</v>
      </c>
      <c r="J3392">
        <f t="shared" si="158"/>
        <v>2025</v>
      </c>
    </row>
    <row r="3393" spans="1:10">
      <c r="A3393" t="s">
        <v>385</v>
      </c>
      <c r="B3393" t="s">
        <v>415</v>
      </c>
      <c r="C3393" t="s">
        <v>87</v>
      </c>
      <c r="D3393">
        <v>6742</v>
      </c>
      <c r="E3393" s="130">
        <v>5</v>
      </c>
      <c r="F3393" s="166">
        <v>105</v>
      </c>
      <c r="G3393" s="162">
        <v>45809</v>
      </c>
      <c r="H3393" s="131">
        <f t="shared" si="156"/>
        <v>45809</v>
      </c>
      <c r="I3393" s="166">
        <f t="shared" si="157"/>
        <v>525</v>
      </c>
      <c r="J3393">
        <f t="shared" si="158"/>
        <v>2025</v>
      </c>
    </row>
    <row r="3394" spans="1:10">
      <c r="A3394" t="s">
        <v>385</v>
      </c>
      <c r="B3394" t="s">
        <v>416</v>
      </c>
      <c r="C3394" t="s">
        <v>87</v>
      </c>
      <c r="D3394">
        <v>6740</v>
      </c>
      <c r="E3394" s="130">
        <v>2</v>
      </c>
      <c r="F3394" s="166">
        <v>77</v>
      </c>
      <c r="G3394" s="162">
        <v>45809</v>
      </c>
      <c r="H3394" s="131">
        <f t="shared" ref="H3394:H3457" si="159">DATE(YEAR(G3394),MONTH(G3394),1)</f>
        <v>45809</v>
      </c>
      <c r="I3394" s="166">
        <f t="shared" ref="I3394:I3457" si="160">E3394*F3394</f>
        <v>154</v>
      </c>
      <c r="J3394">
        <f t="shared" ref="J3394:J3457" si="161">YEAR(G3394)</f>
        <v>2025</v>
      </c>
    </row>
    <row r="3395" spans="1:10">
      <c r="A3395" t="s">
        <v>385</v>
      </c>
      <c r="B3395" t="s">
        <v>417</v>
      </c>
      <c r="C3395" t="s">
        <v>87</v>
      </c>
      <c r="D3395">
        <v>6741</v>
      </c>
      <c r="E3395" s="130">
        <v>2</v>
      </c>
      <c r="F3395" s="166">
        <v>88</v>
      </c>
      <c r="G3395" s="162">
        <v>45809</v>
      </c>
      <c r="H3395" s="131">
        <f t="shared" si="159"/>
        <v>45809</v>
      </c>
      <c r="I3395" s="166">
        <f t="shared" si="160"/>
        <v>176</v>
      </c>
      <c r="J3395">
        <f t="shared" si="161"/>
        <v>2025</v>
      </c>
    </row>
    <row r="3396" spans="1:10">
      <c r="A3396" t="s">
        <v>385</v>
      </c>
      <c r="B3396" t="s">
        <v>414</v>
      </c>
      <c r="C3396" t="s">
        <v>87</v>
      </c>
      <c r="D3396">
        <v>6748</v>
      </c>
      <c r="E3396" s="130">
        <v>2</v>
      </c>
      <c r="F3396" s="166">
        <v>57</v>
      </c>
      <c r="G3396" s="162">
        <v>45809</v>
      </c>
      <c r="H3396" s="131">
        <f t="shared" si="159"/>
        <v>45809</v>
      </c>
      <c r="I3396" s="166">
        <f t="shared" si="160"/>
        <v>114</v>
      </c>
      <c r="J3396">
        <f t="shared" si="161"/>
        <v>2025</v>
      </c>
    </row>
    <row r="3397" spans="1:10">
      <c r="A3397" t="s">
        <v>385</v>
      </c>
      <c r="B3397" t="s">
        <v>1611</v>
      </c>
      <c r="C3397" t="s">
        <v>87</v>
      </c>
      <c r="D3397">
        <v>6749</v>
      </c>
      <c r="E3397" s="130">
        <v>1</v>
      </c>
      <c r="F3397" s="166">
        <v>115</v>
      </c>
      <c r="G3397" s="162">
        <v>45809</v>
      </c>
      <c r="H3397" s="131">
        <f t="shared" si="159"/>
        <v>45809</v>
      </c>
      <c r="I3397" s="166">
        <f t="shared" si="160"/>
        <v>115</v>
      </c>
      <c r="J3397">
        <f t="shared" si="161"/>
        <v>2025</v>
      </c>
    </row>
    <row r="3398" spans="1:10">
      <c r="A3398" t="s">
        <v>392</v>
      </c>
      <c r="B3398" t="s">
        <v>422</v>
      </c>
      <c r="C3398" t="s">
        <v>87</v>
      </c>
      <c r="D3398">
        <v>1030</v>
      </c>
      <c r="E3398" s="130">
        <v>3</v>
      </c>
      <c r="F3398" s="166">
        <v>19</v>
      </c>
      <c r="G3398" s="162">
        <v>45809</v>
      </c>
      <c r="H3398" s="131">
        <f t="shared" si="159"/>
        <v>45809</v>
      </c>
      <c r="I3398" s="166">
        <f t="shared" si="160"/>
        <v>57</v>
      </c>
      <c r="J3398">
        <f t="shared" si="161"/>
        <v>2025</v>
      </c>
    </row>
    <row r="3399" spans="1:10">
      <c r="A3399" t="s">
        <v>388</v>
      </c>
      <c r="B3399" t="s">
        <v>433</v>
      </c>
      <c r="C3399" t="s">
        <v>87</v>
      </c>
      <c r="D3399">
        <v>6674</v>
      </c>
      <c r="E3399" s="130">
        <v>10</v>
      </c>
      <c r="F3399" s="166">
        <v>12</v>
      </c>
      <c r="G3399" s="162">
        <v>45809</v>
      </c>
      <c r="H3399" s="131">
        <f t="shared" si="159"/>
        <v>45809</v>
      </c>
      <c r="I3399" s="166">
        <f t="shared" si="160"/>
        <v>120</v>
      </c>
      <c r="J3399">
        <f t="shared" si="161"/>
        <v>2025</v>
      </c>
    </row>
    <row r="3400" spans="1:10">
      <c r="A3400" t="s">
        <v>388</v>
      </c>
      <c r="B3400" t="s">
        <v>429</v>
      </c>
      <c r="C3400" t="s">
        <v>87</v>
      </c>
      <c r="D3400">
        <v>6675</v>
      </c>
      <c r="E3400" s="130">
        <v>30</v>
      </c>
      <c r="F3400" s="166">
        <v>19</v>
      </c>
      <c r="G3400" s="162">
        <v>45809</v>
      </c>
      <c r="H3400" s="131">
        <f t="shared" si="159"/>
        <v>45809</v>
      </c>
      <c r="I3400" s="166">
        <f t="shared" si="160"/>
        <v>570</v>
      </c>
      <c r="J3400">
        <f t="shared" si="161"/>
        <v>2025</v>
      </c>
    </row>
    <row r="3401" spans="1:10">
      <c r="A3401" t="s">
        <v>388</v>
      </c>
      <c r="B3401" t="s">
        <v>443</v>
      </c>
      <c r="C3401" t="s">
        <v>87</v>
      </c>
      <c r="D3401">
        <v>6680</v>
      </c>
      <c r="E3401" s="130">
        <v>2</v>
      </c>
      <c r="F3401" s="166">
        <v>16</v>
      </c>
      <c r="G3401" s="162">
        <v>45809</v>
      </c>
      <c r="H3401" s="131">
        <f t="shared" si="159"/>
        <v>45809</v>
      </c>
      <c r="I3401" s="166">
        <f t="shared" si="160"/>
        <v>32</v>
      </c>
      <c r="J3401">
        <f t="shared" si="161"/>
        <v>2025</v>
      </c>
    </row>
    <row r="3402" spans="1:10">
      <c r="A3402" t="s">
        <v>388</v>
      </c>
      <c r="B3402" t="s">
        <v>441</v>
      </c>
      <c r="C3402" t="s">
        <v>87</v>
      </c>
      <c r="D3402">
        <v>6681</v>
      </c>
      <c r="E3402" s="130">
        <v>1</v>
      </c>
      <c r="F3402" s="166">
        <v>9</v>
      </c>
      <c r="G3402" s="162">
        <v>45809</v>
      </c>
      <c r="H3402" s="131">
        <f t="shared" si="159"/>
        <v>45809</v>
      </c>
      <c r="I3402" s="166">
        <f t="shared" si="160"/>
        <v>9</v>
      </c>
      <c r="J3402">
        <f t="shared" si="161"/>
        <v>2025</v>
      </c>
    </row>
    <row r="3403" spans="1:10">
      <c r="A3403" t="s">
        <v>388</v>
      </c>
      <c r="B3403" t="s">
        <v>434</v>
      </c>
      <c r="C3403" t="s">
        <v>87</v>
      </c>
      <c r="D3403">
        <v>6682</v>
      </c>
      <c r="E3403" s="130">
        <v>1</v>
      </c>
      <c r="F3403" s="166">
        <v>14</v>
      </c>
      <c r="G3403" s="162">
        <v>45809</v>
      </c>
      <c r="H3403" s="131">
        <f t="shared" si="159"/>
        <v>45809</v>
      </c>
      <c r="I3403" s="166">
        <f t="shared" si="160"/>
        <v>14</v>
      </c>
      <c r="J3403">
        <f t="shared" si="161"/>
        <v>2025</v>
      </c>
    </row>
    <row r="3404" spans="1:10">
      <c r="A3404" t="s">
        <v>388</v>
      </c>
      <c r="B3404" t="s">
        <v>438</v>
      </c>
      <c r="C3404" t="s">
        <v>87</v>
      </c>
      <c r="D3404">
        <v>6714</v>
      </c>
      <c r="E3404" s="130">
        <v>30</v>
      </c>
      <c r="F3404" s="166">
        <v>7</v>
      </c>
      <c r="G3404" s="162">
        <v>45809</v>
      </c>
      <c r="H3404" s="131">
        <f t="shared" si="159"/>
        <v>45809</v>
      </c>
      <c r="I3404" s="166">
        <f t="shared" si="160"/>
        <v>210</v>
      </c>
      <c r="J3404">
        <f t="shared" si="161"/>
        <v>2025</v>
      </c>
    </row>
    <row r="3405" spans="1:10">
      <c r="A3405" t="s">
        <v>119</v>
      </c>
      <c r="B3405" t="s">
        <v>462</v>
      </c>
      <c r="C3405" t="s">
        <v>87</v>
      </c>
      <c r="D3405">
        <v>3620</v>
      </c>
      <c r="E3405" s="130">
        <v>3</v>
      </c>
      <c r="F3405" s="166">
        <v>29</v>
      </c>
      <c r="G3405" s="162">
        <v>45809</v>
      </c>
      <c r="H3405" s="131">
        <f t="shared" si="159"/>
        <v>45809</v>
      </c>
      <c r="I3405" s="166">
        <f t="shared" si="160"/>
        <v>87</v>
      </c>
      <c r="J3405">
        <f t="shared" si="161"/>
        <v>2025</v>
      </c>
    </row>
    <row r="3406" spans="1:10">
      <c r="A3406" t="s">
        <v>119</v>
      </c>
      <c r="B3406" t="s">
        <v>127</v>
      </c>
      <c r="C3406" t="s">
        <v>87</v>
      </c>
      <c r="D3406">
        <v>2116</v>
      </c>
      <c r="E3406" s="130">
        <v>1</v>
      </c>
      <c r="F3406" s="166">
        <v>25</v>
      </c>
      <c r="G3406" s="162">
        <v>45809</v>
      </c>
      <c r="H3406" s="131">
        <f t="shared" si="159"/>
        <v>45809</v>
      </c>
      <c r="I3406" s="166">
        <f t="shared" si="160"/>
        <v>25</v>
      </c>
      <c r="J3406">
        <f t="shared" si="161"/>
        <v>2025</v>
      </c>
    </row>
    <row r="3407" spans="1:10">
      <c r="A3407" t="s">
        <v>119</v>
      </c>
      <c r="B3407" t="s">
        <v>489</v>
      </c>
      <c r="C3407" t="s">
        <v>87</v>
      </c>
      <c r="D3407">
        <v>1325</v>
      </c>
      <c r="E3407" s="130">
        <v>1</v>
      </c>
      <c r="F3407" s="166">
        <v>16</v>
      </c>
      <c r="G3407" s="162">
        <v>45809</v>
      </c>
      <c r="H3407" s="131">
        <f t="shared" si="159"/>
        <v>45809</v>
      </c>
      <c r="I3407" s="166">
        <f t="shared" si="160"/>
        <v>16</v>
      </c>
      <c r="J3407">
        <f t="shared" si="161"/>
        <v>2025</v>
      </c>
    </row>
    <row r="3408" spans="1:10">
      <c r="A3408" t="s">
        <v>119</v>
      </c>
      <c r="B3408" t="s">
        <v>130</v>
      </c>
      <c r="C3408" t="s">
        <v>87</v>
      </c>
      <c r="D3408">
        <v>1329</v>
      </c>
      <c r="E3408" s="130">
        <v>1</v>
      </c>
      <c r="F3408" s="166">
        <v>16</v>
      </c>
      <c r="G3408" s="162">
        <v>45809</v>
      </c>
      <c r="H3408" s="131">
        <f t="shared" si="159"/>
        <v>45809</v>
      </c>
      <c r="I3408" s="166">
        <f t="shared" si="160"/>
        <v>16</v>
      </c>
      <c r="J3408">
        <f t="shared" si="161"/>
        <v>2025</v>
      </c>
    </row>
    <row r="3409" spans="1:10">
      <c r="A3409" t="s">
        <v>119</v>
      </c>
      <c r="B3409" t="s">
        <v>506</v>
      </c>
      <c r="C3409" t="s">
        <v>87</v>
      </c>
      <c r="D3409">
        <v>2717</v>
      </c>
      <c r="E3409" s="130">
        <v>3</v>
      </c>
      <c r="F3409" s="166">
        <v>11</v>
      </c>
      <c r="G3409" s="162">
        <v>45809</v>
      </c>
      <c r="H3409" s="131">
        <f t="shared" si="159"/>
        <v>45809</v>
      </c>
      <c r="I3409" s="166">
        <f t="shared" si="160"/>
        <v>33</v>
      </c>
      <c r="J3409">
        <f t="shared" si="161"/>
        <v>2025</v>
      </c>
    </row>
    <row r="3410" spans="1:10">
      <c r="A3410" t="s">
        <v>119</v>
      </c>
      <c r="B3410" t="s">
        <v>139</v>
      </c>
      <c r="C3410" t="s">
        <v>87</v>
      </c>
      <c r="D3410">
        <v>3629</v>
      </c>
      <c r="E3410" s="130">
        <v>2</v>
      </c>
      <c r="F3410" s="166">
        <v>10</v>
      </c>
      <c r="G3410" s="162">
        <v>45809</v>
      </c>
      <c r="H3410" s="131">
        <f t="shared" si="159"/>
        <v>45809</v>
      </c>
      <c r="I3410" s="166">
        <f t="shared" si="160"/>
        <v>20</v>
      </c>
      <c r="J3410">
        <f t="shared" si="161"/>
        <v>2025</v>
      </c>
    </row>
    <row r="3411" spans="1:10">
      <c r="A3411" t="s">
        <v>119</v>
      </c>
      <c r="B3411" t="s">
        <v>530</v>
      </c>
      <c r="C3411" t="s">
        <v>87</v>
      </c>
      <c r="D3411">
        <v>2097</v>
      </c>
      <c r="E3411" s="130">
        <v>1</v>
      </c>
      <c r="F3411" s="166">
        <v>6</v>
      </c>
      <c r="G3411" s="162">
        <v>45809</v>
      </c>
      <c r="H3411" s="131">
        <f t="shared" si="159"/>
        <v>45809</v>
      </c>
      <c r="I3411" s="166">
        <f t="shared" si="160"/>
        <v>6</v>
      </c>
      <c r="J3411">
        <f t="shared" si="161"/>
        <v>2025</v>
      </c>
    </row>
    <row r="3412" spans="1:10">
      <c r="A3412" t="s">
        <v>119</v>
      </c>
      <c r="B3412" t="s">
        <v>545</v>
      </c>
      <c r="C3412" t="s">
        <v>87</v>
      </c>
      <c r="D3412">
        <v>2146</v>
      </c>
      <c r="E3412" s="130">
        <v>5</v>
      </c>
      <c r="F3412" s="166">
        <v>8</v>
      </c>
      <c r="G3412" s="162">
        <v>45809</v>
      </c>
      <c r="H3412" s="131">
        <f t="shared" si="159"/>
        <v>45809</v>
      </c>
      <c r="I3412" s="166">
        <f t="shared" si="160"/>
        <v>40</v>
      </c>
      <c r="J3412">
        <f t="shared" si="161"/>
        <v>2025</v>
      </c>
    </row>
    <row r="3413" spans="1:10">
      <c r="A3413" t="s">
        <v>119</v>
      </c>
      <c r="B3413" t="s">
        <v>145</v>
      </c>
      <c r="C3413" t="s">
        <v>87</v>
      </c>
      <c r="D3413">
        <v>1062</v>
      </c>
      <c r="E3413" s="130">
        <v>1</v>
      </c>
      <c r="F3413" s="166">
        <v>13</v>
      </c>
      <c r="G3413" s="162">
        <v>45809</v>
      </c>
      <c r="H3413" s="131">
        <f t="shared" si="159"/>
        <v>45809</v>
      </c>
      <c r="I3413" s="166">
        <f t="shared" si="160"/>
        <v>13</v>
      </c>
      <c r="J3413">
        <f t="shared" si="161"/>
        <v>2025</v>
      </c>
    </row>
    <row r="3414" spans="1:10">
      <c r="A3414" t="s">
        <v>119</v>
      </c>
      <c r="B3414" t="s">
        <v>556</v>
      </c>
      <c r="C3414" t="s">
        <v>87</v>
      </c>
      <c r="D3414">
        <v>1063</v>
      </c>
      <c r="E3414" s="130">
        <v>1</v>
      </c>
      <c r="F3414" s="166">
        <v>13</v>
      </c>
      <c r="G3414" s="162">
        <v>45809</v>
      </c>
      <c r="H3414" s="131">
        <f t="shared" si="159"/>
        <v>45809</v>
      </c>
      <c r="I3414" s="166">
        <f t="shared" si="160"/>
        <v>13</v>
      </c>
      <c r="J3414">
        <f t="shared" si="161"/>
        <v>2025</v>
      </c>
    </row>
    <row r="3415" spans="1:10">
      <c r="A3415" t="s">
        <v>119</v>
      </c>
      <c r="B3415" t="s">
        <v>147</v>
      </c>
      <c r="C3415" t="s">
        <v>87</v>
      </c>
      <c r="D3415">
        <v>2722</v>
      </c>
      <c r="E3415" s="130">
        <v>2</v>
      </c>
      <c r="F3415" s="166">
        <v>2</v>
      </c>
      <c r="G3415" s="162">
        <v>45809</v>
      </c>
      <c r="H3415" s="131">
        <f t="shared" si="159"/>
        <v>45809</v>
      </c>
      <c r="I3415" s="166">
        <f t="shared" si="160"/>
        <v>4</v>
      </c>
      <c r="J3415">
        <f t="shared" si="161"/>
        <v>2025</v>
      </c>
    </row>
    <row r="3416" spans="1:10">
      <c r="A3416" t="s">
        <v>119</v>
      </c>
      <c r="B3416" t="s">
        <v>155</v>
      </c>
      <c r="C3416" t="s">
        <v>87</v>
      </c>
      <c r="D3416">
        <v>1072</v>
      </c>
      <c r="E3416" s="130">
        <v>1</v>
      </c>
      <c r="F3416" s="166">
        <v>7</v>
      </c>
      <c r="G3416" s="162">
        <v>45809</v>
      </c>
      <c r="H3416" s="131">
        <f t="shared" si="159"/>
        <v>45809</v>
      </c>
      <c r="I3416" s="166">
        <f t="shared" si="160"/>
        <v>7</v>
      </c>
      <c r="J3416">
        <f t="shared" si="161"/>
        <v>2025</v>
      </c>
    </row>
    <row r="3417" spans="1:10">
      <c r="A3417" t="s">
        <v>119</v>
      </c>
      <c r="B3417" t="s">
        <v>156</v>
      </c>
      <c r="C3417" t="s">
        <v>87</v>
      </c>
      <c r="D3417">
        <v>1073</v>
      </c>
      <c r="E3417" s="130">
        <v>2</v>
      </c>
      <c r="F3417" s="166">
        <v>7</v>
      </c>
      <c r="G3417" s="162">
        <v>45809</v>
      </c>
      <c r="H3417" s="131">
        <f t="shared" si="159"/>
        <v>45809</v>
      </c>
      <c r="I3417" s="166">
        <f t="shared" si="160"/>
        <v>14</v>
      </c>
      <c r="J3417">
        <f t="shared" si="161"/>
        <v>2025</v>
      </c>
    </row>
    <row r="3418" spans="1:10">
      <c r="A3418" t="s">
        <v>119</v>
      </c>
      <c r="B3418" t="s">
        <v>161</v>
      </c>
      <c r="C3418" t="s">
        <v>87</v>
      </c>
      <c r="D3418">
        <v>1077</v>
      </c>
      <c r="E3418" s="130">
        <v>1</v>
      </c>
      <c r="F3418" s="166">
        <v>16</v>
      </c>
      <c r="G3418" s="162">
        <v>45809</v>
      </c>
      <c r="H3418" s="131">
        <f t="shared" si="159"/>
        <v>45809</v>
      </c>
      <c r="I3418" s="166">
        <f t="shared" si="160"/>
        <v>16</v>
      </c>
      <c r="J3418">
        <f t="shared" si="161"/>
        <v>2025</v>
      </c>
    </row>
    <row r="3419" spans="1:10">
      <c r="A3419" t="s">
        <v>119</v>
      </c>
      <c r="B3419" t="s">
        <v>166</v>
      </c>
      <c r="C3419" t="s">
        <v>87</v>
      </c>
      <c r="D3419">
        <v>3621</v>
      </c>
      <c r="E3419" s="130">
        <v>2</v>
      </c>
      <c r="F3419" s="166">
        <v>5</v>
      </c>
      <c r="G3419" s="162">
        <v>45809</v>
      </c>
      <c r="H3419" s="131">
        <f t="shared" si="159"/>
        <v>45809</v>
      </c>
      <c r="I3419" s="166">
        <f t="shared" si="160"/>
        <v>10</v>
      </c>
      <c r="J3419">
        <f t="shared" si="161"/>
        <v>2025</v>
      </c>
    </row>
    <row r="3420" spans="1:10">
      <c r="A3420" t="s">
        <v>119</v>
      </c>
      <c r="B3420" t="s">
        <v>167</v>
      </c>
      <c r="C3420" t="s">
        <v>87</v>
      </c>
      <c r="D3420">
        <v>2106</v>
      </c>
      <c r="E3420" s="130">
        <v>2</v>
      </c>
      <c r="F3420" s="166">
        <v>34</v>
      </c>
      <c r="G3420" s="162">
        <v>45809</v>
      </c>
      <c r="H3420" s="131">
        <f t="shared" si="159"/>
        <v>45809</v>
      </c>
      <c r="I3420" s="166">
        <f t="shared" si="160"/>
        <v>68</v>
      </c>
      <c r="J3420">
        <f t="shared" si="161"/>
        <v>2025</v>
      </c>
    </row>
    <row r="3421" spans="1:10">
      <c r="A3421" t="s">
        <v>119</v>
      </c>
      <c r="B3421" t="s">
        <v>168</v>
      </c>
      <c r="C3421" t="s">
        <v>87</v>
      </c>
      <c r="D3421">
        <v>2077</v>
      </c>
      <c r="E3421" s="130">
        <v>1</v>
      </c>
      <c r="F3421" s="166">
        <v>6</v>
      </c>
      <c r="G3421" s="162">
        <v>45809</v>
      </c>
      <c r="H3421" s="131">
        <f t="shared" si="159"/>
        <v>45809</v>
      </c>
      <c r="I3421" s="166">
        <f t="shared" si="160"/>
        <v>6</v>
      </c>
      <c r="J3421">
        <f t="shared" si="161"/>
        <v>2025</v>
      </c>
    </row>
    <row r="3422" spans="1:10">
      <c r="A3422" t="s">
        <v>119</v>
      </c>
      <c r="B3422" t="s">
        <v>170</v>
      </c>
      <c r="C3422" t="s">
        <v>87</v>
      </c>
      <c r="D3422">
        <v>1082</v>
      </c>
      <c r="E3422" s="130">
        <v>3</v>
      </c>
      <c r="F3422" s="166">
        <v>22</v>
      </c>
      <c r="G3422" s="162">
        <v>45809</v>
      </c>
      <c r="H3422" s="131">
        <f t="shared" si="159"/>
        <v>45809</v>
      </c>
      <c r="I3422" s="166">
        <f t="shared" si="160"/>
        <v>66</v>
      </c>
      <c r="J3422">
        <f t="shared" si="161"/>
        <v>2025</v>
      </c>
    </row>
    <row r="3423" spans="1:10">
      <c r="A3423" t="s">
        <v>119</v>
      </c>
      <c r="B3423" t="s">
        <v>178</v>
      </c>
      <c r="C3423" t="s">
        <v>87</v>
      </c>
      <c r="D3423">
        <v>2098</v>
      </c>
      <c r="E3423" s="130">
        <v>1</v>
      </c>
      <c r="F3423" s="166">
        <v>1</v>
      </c>
      <c r="G3423" s="162">
        <v>45809</v>
      </c>
      <c r="H3423" s="131">
        <f t="shared" si="159"/>
        <v>45809</v>
      </c>
      <c r="I3423" s="166">
        <f t="shared" si="160"/>
        <v>1</v>
      </c>
      <c r="J3423">
        <f t="shared" si="161"/>
        <v>2025</v>
      </c>
    </row>
    <row r="3424" spans="1:10">
      <c r="A3424" t="s">
        <v>119</v>
      </c>
      <c r="B3424" t="s">
        <v>179</v>
      </c>
      <c r="C3424" t="s">
        <v>87</v>
      </c>
      <c r="D3424">
        <v>2092</v>
      </c>
      <c r="E3424" s="130">
        <v>3</v>
      </c>
      <c r="F3424" s="166">
        <v>6</v>
      </c>
      <c r="G3424" s="162">
        <v>45809</v>
      </c>
      <c r="H3424" s="131">
        <f t="shared" si="159"/>
        <v>45809</v>
      </c>
      <c r="I3424" s="166">
        <f t="shared" si="160"/>
        <v>18</v>
      </c>
      <c r="J3424">
        <f t="shared" si="161"/>
        <v>2025</v>
      </c>
    </row>
    <row r="3425" spans="1:10">
      <c r="A3425" t="s">
        <v>119</v>
      </c>
      <c r="B3425" t="s">
        <v>186</v>
      </c>
      <c r="C3425" t="s">
        <v>87</v>
      </c>
      <c r="D3425">
        <v>2073</v>
      </c>
      <c r="E3425" s="130">
        <v>1</v>
      </c>
      <c r="F3425" s="166">
        <v>3</v>
      </c>
      <c r="G3425" s="162">
        <v>45809</v>
      </c>
      <c r="H3425" s="131">
        <f t="shared" si="159"/>
        <v>45809</v>
      </c>
      <c r="I3425" s="166">
        <f t="shared" si="160"/>
        <v>3</v>
      </c>
      <c r="J3425">
        <f t="shared" si="161"/>
        <v>2025</v>
      </c>
    </row>
    <row r="3426" spans="1:10">
      <c r="A3426" t="s">
        <v>119</v>
      </c>
      <c r="B3426" t="s">
        <v>189</v>
      </c>
      <c r="C3426" t="s">
        <v>87</v>
      </c>
      <c r="D3426">
        <v>1102</v>
      </c>
      <c r="E3426" s="130">
        <v>1</v>
      </c>
      <c r="F3426" s="166">
        <v>3</v>
      </c>
      <c r="G3426" s="162">
        <v>45809</v>
      </c>
      <c r="H3426" s="131">
        <f t="shared" si="159"/>
        <v>45809</v>
      </c>
      <c r="I3426" s="166">
        <f t="shared" si="160"/>
        <v>3</v>
      </c>
      <c r="J3426">
        <f t="shared" si="161"/>
        <v>2025</v>
      </c>
    </row>
    <row r="3427" spans="1:10">
      <c r="A3427" t="s">
        <v>119</v>
      </c>
      <c r="B3427" t="s">
        <v>196</v>
      </c>
      <c r="C3427" t="s">
        <v>87</v>
      </c>
      <c r="D3427">
        <v>2081</v>
      </c>
      <c r="E3427" s="130">
        <v>3</v>
      </c>
      <c r="F3427" s="166">
        <v>3</v>
      </c>
      <c r="G3427" s="162">
        <v>45809</v>
      </c>
      <c r="H3427" s="131">
        <f t="shared" si="159"/>
        <v>45809</v>
      </c>
      <c r="I3427" s="166">
        <f t="shared" si="160"/>
        <v>9</v>
      </c>
      <c r="J3427">
        <f t="shared" si="161"/>
        <v>2025</v>
      </c>
    </row>
    <row r="3428" spans="1:10">
      <c r="A3428" t="s">
        <v>119</v>
      </c>
      <c r="B3428" t="s">
        <v>501</v>
      </c>
      <c r="C3428" t="s">
        <v>87</v>
      </c>
      <c r="D3428">
        <v>1043</v>
      </c>
      <c r="E3428" s="130">
        <v>1</v>
      </c>
      <c r="F3428" s="166">
        <v>9</v>
      </c>
      <c r="G3428" s="162">
        <v>45809</v>
      </c>
      <c r="H3428" s="131">
        <f t="shared" si="159"/>
        <v>45809</v>
      </c>
      <c r="I3428" s="166">
        <f t="shared" si="160"/>
        <v>9</v>
      </c>
      <c r="J3428">
        <f t="shared" si="161"/>
        <v>2025</v>
      </c>
    </row>
    <row r="3429" spans="1:10">
      <c r="A3429" t="s">
        <v>119</v>
      </c>
      <c r="B3429" t="s">
        <v>510</v>
      </c>
      <c r="C3429" t="s">
        <v>87</v>
      </c>
      <c r="D3429">
        <v>1048</v>
      </c>
      <c r="E3429" s="130">
        <v>3</v>
      </c>
      <c r="F3429" s="166">
        <v>4</v>
      </c>
      <c r="G3429" s="162">
        <v>45809</v>
      </c>
      <c r="H3429" s="131">
        <f t="shared" si="159"/>
        <v>45809</v>
      </c>
      <c r="I3429" s="166">
        <f t="shared" si="160"/>
        <v>12</v>
      </c>
      <c r="J3429">
        <f t="shared" si="161"/>
        <v>2025</v>
      </c>
    </row>
    <row r="3430" spans="1:10">
      <c r="A3430" t="s">
        <v>119</v>
      </c>
      <c r="B3430" t="s">
        <v>597</v>
      </c>
      <c r="C3430" t="s">
        <v>87</v>
      </c>
      <c r="D3430">
        <v>1076</v>
      </c>
      <c r="E3430" s="130">
        <v>1</v>
      </c>
      <c r="F3430" s="166">
        <v>17</v>
      </c>
      <c r="G3430" s="162">
        <v>45809</v>
      </c>
      <c r="H3430" s="131">
        <f t="shared" si="159"/>
        <v>45809</v>
      </c>
      <c r="I3430" s="166">
        <f t="shared" si="160"/>
        <v>17</v>
      </c>
      <c r="J3430">
        <f t="shared" si="161"/>
        <v>2025</v>
      </c>
    </row>
    <row r="3431" spans="1:10">
      <c r="A3431" t="s">
        <v>119</v>
      </c>
      <c r="B3431" t="s">
        <v>625</v>
      </c>
      <c r="C3431" t="s">
        <v>87</v>
      </c>
      <c r="D3431">
        <v>1092</v>
      </c>
      <c r="E3431" s="130">
        <v>7</v>
      </c>
      <c r="F3431" s="166">
        <v>5</v>
      </c>
      <c r="G3431" s="162">
        <v>45809</v>
      </c>
      <c r="H3431" s="131">
        <f t="shared" si="159"/>
        <v>45809</v>
      </c>
      <c r="I3431" s="166">
        <f t="shared" si="160"/>
        <v>35</v>
      </c>
      <c r="J3431">
        <f t="shared" si="161"/>
        <v>2025</v>
      </c>
    </row>
    <row r="3432" spans="1:10">
      <c r="A3432" t="s">
        <v>119</v>
      </c>
      <c r="B3432" t="s">
        <v>642</v>
      </c>
      <c r="C3432" t="s">
        <v>87</v>
      </c>
      <c r="D3432">
        <v>1106</v>
      </c>
      <c r="E3432" s="130">
        <v>1</v>
      </c>
      <c r="F3432" s="166">
        <v>7</v>
      </c>
      <c r="G3432" s="162">
        <v>45809</v>
      </c>
      <c r="H3432" s="131">
        <f t="shared" si="159"/>
        <v>45809</v>
      </c>
      <c r="I3432" s="166">
        <f t="shared" si="160"/>
        <v>7</v>
      </c>
      <c r="J3432">
        <f t="shared" si="161"/>
        <v>2025</v>
      </c>
    </row>
    <row r="3433" spans="1:10">
      <c r="A3433" t="s">
        <v>119</v>
      </c>
      <c r="B3433" t="s">
        <v>646</v>
      </c>
      <c r="C3433" t="s">
        <v>87</v>
      </c>
      <c r="D3433">
        <v>1109</v>
      </c>
      <c r="E3433" s="130">
        <v>1</v>
      </c>
      <c r="F3433" s="166">
        <v>15</v>
      </c>
      <c r="G3433" s="162">
        <v>45809</v>
      </c>
      <c r="H3433" s="131">
        <f t="shared" si="159"/>
        <v>45809</v>
      </c>
      <c r="I3433" s="166">
        <f t="shared" si="160"/>
        <v>15</v>
      </c>
      <c r="J3433">
        <f t="shared" si="161"/>
        <v>2025</v>
      </c>
    </row>
    <row r="3434" spans="1:10">
      <c r="A3434" t="s">
        <v>119</v>
      </c>
      <c r="B3434" t="s">
        <v>648</v>
      </c>
      <c r="C3434" t="s">
        <v>87</v>
      </c>
      <c r="D3434">
        <v>1110</v>
      </c>
      <c r="E3434" s="130">
        <v>4</v>
      </c>
      <c r="F3434" s="166">
        <v>6</v>
      </c>
      <c r="G3434" s="162">
        <v>45809</v>
      </c>
      <c r="H3434" s="131">
        <f t="shared" si="159"/>
        <v>45809</v>
      </c>
      <c r="I3434" s="166">
        <f t="shared" si="160"/>
        <v>24</v>
      </c>
      <c r="J3434">
        <f t="shared" si="161"/>
        <v>2025</v>
      </c>
    </row>
    <row r="3435" spans="1:10">
      <c r="A3435" t="s">
        <v>119</v>
      </c>
      <c r="B3435" t="s">
        <v>470</v>
      </c>
      <c r="C3435" t="s">
        <v>87</v>
      </c>
      <c r="D3435">
        <v>6645</v>
      </c>
      <c r="E3435" s="130">
        <v>3</v>
      </c>
      <c r="F3435" s="166">
        <v>19</v>
      </c>
      <c r="G3435" s="162">
        <v>45809</v>
      </c>
      <c r="H3435" s="131">
        <f t="shared" si="159"/>
        <v>45809</v>
      </c>
      <c r="I3435" s="166">
        <f t="shared" si="160"/>
        <v>57</v>
      </c>
      <c r="J3435">
        <f t="shared" si="161"/>
        <v>2025</v>
      </c>
    </row>
    <row r="3436" spans="1:10">
      <c r="A3436" t="s">
        <v>119</v>
      </c>
      <c r="B3436" t="s">
        <v>538</v>
      </c>
      <c r="C3436" t="s">
        <v>87</v>
      </c>
      <c r="D3436">
        <v>6435</v>
      </c>
      <c r="E3436" s="130">
        <v>1</v>
      </c>
      <c r="F3436" s="166">
        <v>1</v>
      </c>
      <c r="G3436" s="162">
        <v>45809</v>
      </c>
      <c r="H3436" s="131">
        <f t="shared" si="159"/>
        <v>45809</v>
      </c>
      <c r="I3436" s="166">
        <f t="shared" si="160"/>
        <v>1</v>
      </c>
      <c r="J3436">
        <f t="shared" si="161"/>
        <v>2025</v>
      </c>
    </row>
    <row r="3437" spans="1:10">
      <c r="A3437" t="s">
        <v>119</v>
      </c>
      <c r="B3437" t="s">
        <v>612</v>
      </c>
      <c r="C3437" t="s">
        <v>87</v>
      </c>
      <c r="D3437">
        <v>6649</v>
      </c>
      <c r="E3437" s="130">
        <v>3</v>
      </c>
      <c r="F3437" s="166">
        <v>4</v>
      </c>
      <c r="G3437" s="162">
        <v>45809</v>
      </c>
      <c r="H3437" s="131">
        <f t="shared" si="159"/>
        <v>45809</v>
      </c>
      <c r="I3437" s="166">
        <f t="shared" si="160"/>
        <v>12</v>
      </c>
      <c r="J3437">
        <f t="shared" si="161"/>
        <v>2025</v>
      </c>
    </row>
    <row r="3438" spans="1:10">
      <c r="A3438" t="s">
        <v>119</v>
      </c>
      <c r="B3438" t="s">
        <v>500</v>
      </c>
      <c r="C3438" t="s">
        <v>87</v>
      </c>
      <c r="D3438">
        <v>1334</v>
      </c>
      <c r="E3438" s="130">
        <v>10</v>
      </c>
      <c r="F3438" s="166">
        <v>39</v>
      </c>
      <c r="G3438" s="162">
        <v>45809</v>
      </c>
      <c r="H3438" s="131">
        <f t="shared" si="159"/>
        <v>45809</v>
      </c>
      <c r="I3438" s="166">
        <f t="shared" si="160"/>
        <v>390</v>
      </c>
      <c r="J3438">
        <f t="shared" si="161"/>
        <v>2025</v>
      </c>
    </row>
    <row r="3439" spans="1:10">
      <c r="A3439" t="s">
        <v>119</v>
      </c>
      <c r="B3439" t="s">
        <v>511</v>
      </c>
      <c r="C3439" t="s">
        <v>87</v>
      </c>
      <c r="D3439">
        <v>1335</v>
      </c>
      <c r="E3439" s="130">
        <v>1</v>
      </c>
      <c r="F3439" s="166">
        <v>18</v>
      </c>
      <c r="G3439" s="162">
        <v>45809</v>
      </c>
      <c r="H3439" s="131">
        <f t="shared" si="159"/>
        <v>45809</v>
      </c>
      <c r="I3439" s="166">
        <f t="shared" si="160"/>
        <v>18</v>
      </c>
      <c r="J3439">
        <f t="shared" si="161"/>
        <v>2025</v>
      </c>
    </row>
    <row r="3440" spans="1:10">
      <c r="A3440" t="s">
        <v>119</v>
      </c>
      <c r="B3440" t="s">
        <v>568</v>
      </c>
      <c r="C3440" t="s">
        <v>87</v>
      </c>
      <c r="D3440">
        <v>1348</v>
      </c>
      <c r="E3440" s="130">
        <v>2</v>
      </c>
      <c r="F3440" s="166">
        <v>7</v>
      </c>
      <c r="G3440" s="162">
        <v>45809</v>
      </c>
      <c r="H3440" s="131">
        <f t="shared" si="159"/>
        <v>45809</v>
      </c>
      <c r="I3440" s="166">
        <f t="shared" si="160"/>
        <v>14</v>
      </c>
      <c r="J3440">
        <f t="shared" si="161"/>
        <v>2025</v>
      </c>
    </row>
    <row r="3441" spans="1:10">
      <c r="A3441" t="s">
        <v>119</v>
      </c>
      <c r="B3441" t="s">
        <v>574</v>
      </c>
      <c r="C3441" t="s">
        <v>87</v>
      </c>
      <c r="D3441">
        <v>1351</v>
      </c>
      <c r="E3441" s="130">
        <v>1</v>
      </c>
      <c r="F3441" s="166">
        <v>75</v>
      </c>
      <c r="G3441" s="162">
        <v>45809</v>
      </c>
      <c r="H3441" s="131">
        <f t="shared" si="159"/>
        <v>45809</v>
      </c>
      <c r="I3441" s="166">
        <f t="shared" si="160"/>
        <v>75</v>
      </c>
      <c r="J3441">
        <f t="shared" si="161"/>
        <v>2025</v>
      </c>
    </row>
    <row r="3442" spans="1:10">
      <c r="A3442" t="s">
        <v>119</v>
      </c>
      <c r="B3442" t="s">
        <v>631</v>
      </c>
      <c r="C3442" t="s">
        <v>87</v>
      </c>
      <c r="D3442">
        <v>1368</v>
      </c>
      <c r="E3442" s="130">
        <v>3</v>
      </c>
      <c r="F3442" s="166">
        <v>50</v>
      </c>
      <c r="G3442" s="162">
        <v>45809</v>
      </c>
      <c r="H3442" s="131">
        <f t="shared" si="159"/>
        <v>45809</v>
      </c>
      <c r="I3442" s="166">
        <f t="shared" si="160"/>
        <v>150</v>
      </c>
      <c r="J3442">
        <f t="shared" si="161"/>
        <v>2025</v>
      </c>
    </row>
    <row r="3443" spans="1:10">
      <c r="A3443" t="s">
        <v>119</v>
      </c>
      <c r="B3443" t="s">
        <v>860</v>
      </c>
      <c r="C3443" t="s">
        <v>87</v>
      </c>
      <c r="D3443">
        <v>6545</v>
      </c>
      <c r="E3443" s="130">
        <v>1</v>
      </c>
      <c r="F3443" s="166">
        <v>23</v>
      </c>
      <c r="G3443" s="162">
        <v>45809</v>
      </c>
      <c r="H3443" s="131">
        <f t="shared" si="159"/>
        <v>45809</v>
      </c>
      <c r="I3443" s="166">
        <f t="shared" si="160"/>
        <v>23</v>
      </c>
      <c r="J3443">
        <f t="shared" si="161"/>
        <v>2025</v>
      </c>
    </row>
    <row r="3444" spans="1:10">
      <c r="A3444" t="s">
        <v>119</v>
      </c>
      <c r="B3444" t="s">
        <v>539</v>
      </c>
      <c r="C3444" t="s">
        <v>87</v>
      </c>
      <c r="D3444">
        <v>2079</v>
      </c>
      <c r="E3444" s="130">
        <v>2</v>
      </c>
      <c r="F3444" s="166">
        <v>4</v>
      </c>
      <c r="G3444" s="162">
        <v>45809</v>
      </c>
      <c r="H3444" s="131">
        <f t="shared" si="159"/>
        <v>45809</v>
      </c>
      <c r="I3444" s="166">
        <f t="shared" si="160"/>
        <v>8</v>
      </c>
      <c r="J3444">
        <f t="shared" si="161"/>
        <v>2025</v>
      </c>
    </row>
    <row r="3445" spans="1:10">
      <c r="A3445" t="s">
        <v>119</v>
      </c>
      <c r="B3445" t="s">
        <v>486</v>
      </c>
      <c r="C3445" t="s">
        <v>87</v>
      </c>
      <c r="D3445">
        <v>2100</v>
      </c>
      <c r="E3445" s="130">
        <v>2</v>
      </c>
      <c r="F3445" s="166">
        <v>39</v>
      </c>
      <c r="G3445" s="162">
        <v>45809</v>
      </c>
      <c r="H3445" s="131">
        <f t="shared" si="159"/>
        <v>45809</v>
      </c>
      <c r="I3445" s="166">
        <f t="shared" si="160"/>
        <v>78</v>
      </c>
      <c r="J3445">
        <f t="shared" si="161"/>
        <v>2025</v>
      </c>
    </row>
    <row r="3446" spans="1:10">
      <c r="A3446" t="s">
        <v>119</v>
      </c>
      <c r="B3446" t="s">
        <v>634</v>
      </c>
      <c r="C3446" t="s">
        <v>87</v>
      </c>
      <c r="D3446">
        <v>2111</v>
      </c>
      <c r="E3446" s="130">
        <v>18</v>
      </c>
      <c r="F3446" s="166">
        <v>2</v>
      </c>
      <c r="G3446" s="162">
        <v>45809</v>
      </c>
      <c r="H3446" s="131">
        <f t="shared" si="159"/>
        <v>45809</v>
      </c>
      <c r="I3446" s="166">
        <f t="shared" si="160"/>
        <v>36</v>
      </c>
      <c r="J3446">
        <f t="shared" si="161"/>
        <v>2025</v>
      </c>
    </row>
    <row r="3447" spans="1:10">
      <c r="A3447" t="s">
        <v>119</v>
      </c>
      <c r="B3447" t="s">
        <v>649</v>
      </c>
      <c r="C3447" t="s">
        <v>87</v>
      </c>
      <c r="D3447">
        <v>2704</v>
      </c>
      <c r="E3447" s="130">
        <v>1</v>
      </c>
      <c r="F3447" s="166">
        <v>2</v>
      </c>
      <c r="G3447" s="162">
        <v>45809</v>
      </c>
      <c r="H3447" s="131">
        <f t="shared" si="159"/>
        <v>45809</v>
      </c>
      <c r="I3447" s="166">
        <f t="shared" si="160"/>
        <v>2</v>
      </c>
      <c r="J3447">
        <f t="shared" si="161"/>
        <v>2025</v>
      </c>
    </row>
    <row r="3448" spans="1:10">
      <c r="A3448" t="s">
        <v>119</v>
      </c>
      <c r="B3448" t="s">
        <v>485</v>
      </c>
      <c r="C3448" t="s">
        <v>87</v>
      </c>
      <c r="D3448">
        <v>2706</v>
      </c>
      <c r="E3448" s="130">
        <v>2</v>
      </c>
      <c r="F3448" s="166">
        <v>42</v>
      </c>
      <c r="G3448" s="162">
        <v>45809</v>
      </c>
      <c r="H3448" s="131">
        <f t="shared" si="159"/>
        <v>45809</v>
      </c>
      <c r="I3448" s="166">
        <f t="shared" si="160"/>
        <v>84</v>
      </c>
      <c r="J3448">
        <f t="shared" si="161"/>
        <v>2025</v>
      </c>
    </row>
    <row r="3449" spans="1:10">
      <c r="A3449" t="s">
        <v>119</v>
      </c>
      <c r="B3449" t="s">
        <v>611</v>
      </c>
      <c r="C3449" t="s">
        <v>87</v>
      </c>
      <c r="D3449">
        <v>2709</v>
      </c>
      <c r="E3449" s="130">
        <v>1</v>
      </c>
      <c r="F3449" s="166">
        <v>7</v>
      </c>
      <c r="G3449" s="162">
        <v>45809</v>
      </c>
      <c r="H3449" s="131">
        <f t="shared" si="159"/>
        <v>45809</v>
      </c>
      <c r="I3449" s="166">
        <f t="shared" si="160"/>
        <v>7</v>
      </c>
      <c r="J3449">
        <f t="shared" si="161"/>
        <v>2025</v>
      </c>
    </row>
    <row r="3450" spans="1:10">
      <c r="A3450" t="s">
        <v>119</v>
      </c>
      <c r="B3450" t="s">
        <v>602</v>
      </c>
      <c r="C3450" t="s">
        <v>87</v>
      </c>
      <c r="D3450">
        <v>2710</v>
      </c>
      <c r="E3450" s="130">
        <v>5</v>
      </c>
      <c r="F3450" s="166">
        <v>4</v>
      </c>
      <c r="G3450" s="162">
        <v>45809</v>
      </c>
      <c r="H3450" s="131">
        <f t="shared" si="159"/>
        <v>45809</v>
      </c>
      <c r="I3450" s="166">
        <f t="shared" si="160"/>
        <v>20</v>
      </c>
      <c r="J3450">
        <f t="shared" si="161"/>
        <v>2025</v>
      </c>
    </row>
    <row r="3451" spans="1:10">
      <c r="A3451" t="s">
        <v>119</v>
      </c>
      <c r="B3451" t="s">
        <v>517</v>
      </c>
      <c r="C3451" t="s">
        <v>87</v>
      </c>
      <c r="D3451">
        <v>2711</v>
      </c>
      <c r="E3451" s="130">
        <v>1</v>
      </c>
      <c r="F3451" s="166">
        <v>29</v>
      </c>
      <c r="G3451" s="162">
        <v>45809</v>
      </c>
      <c r="H3451" s="131">
        <f t="shared" si="159"/>
        <v>45809</v>
      </c>
      <c r="I3451" s="166">
        <f t="shared" si="160"/>
        <v>29</v>
      </c>
      <c r="J3451">
        <f t="shared" si="161"/>
        <v>2025</v>
      </c>
    </row>
    <row r="3452" spans="1:10">
      <c r="A3452" t="s">
        <v>119</v>
      </c>
      <c r="B3452" t="s">
        <v>647</v>
      </c>
      <c r="C3452" t="s">
        <v>87</v>
      </c>
      <c r="D3452">
        <v>2712</v>
      </c>
      <c r="E3452" s="130">
        <v>4</v>
      </c>
      <c r="F3452" s="166">
        <v>15</v>
      </c>
      <c r="G3452" s="162">
        <v>45809</v>
      </c>
      <c r="H3452" s="131">
        <f t="shared" si="159"/>
        <v>45809</v>
      </c>
      <c r="I3452" s="166">
        <f t="shared" si="160"/>
        <v>60</v>
      </c>
      <c r="J3452">
        <f t="shared" si="161"/>
        <v>2025</v>
      </c>
    </row>
    <row r="3453" spans="1:10">
      <c r="A3453" t="s">
        <v>119</v>
      </c>
      <c r="B3453" t="s">
        <v>464</v>
      </c>
      <c r="C3453" t="s">
        <v>87</v>
      </c>
      <c r="D3453">
        <v>3618</v>
      </c>
      <c r="E3453" s="130">
        <v>1</v>
      </c>
      <c r="F3453" s="166">
        <v>9</v>
      </c>
      <c r="G3453" s="162">
        <v>45809</v>
      </c>
      <c r="H3453" s="131">
        <f t="shared" si="159"/>
        <v>45809</v>
      </c>
      <c r="I3453" s="166">
        <f t="shared" si="160"/>
        <v>9</v>
      </c>
      <c r="J3453">
        <f t="shared" si="161"/>
        <v>2025</v>
      </c>
    </row>
    <row r="3454" spans="1:10">
      <c r="A3454" t="s">
        <v>119</v>
      </c>
      <c r="B3454" t="s">
        <v>582</v>
      </c>
      <c r="C3454" t="s">
        <v>87</v>
      </c>
      <c r="D3454">
        <v>3627</v>
      </c>
      <c r="E3454" s="130">
        <v>2</v>
      </c>
      <c r="F3454" s="166">
        <v>10</v>
      </c>
      <c r="G3454" s="162">
        <v>45809</v>
      </c>
      <c r="H3454" s="131">
        <f t="shared" si="159"/>
        <v>45809</v>
      </c>
      <c r="I3454" s="166">
        <f t="shared" si="160"/>
        <v>20</v>
      </c>
      <c r="J3454">
        <f t="shared" si="161"/>
        <v>2025</v>
      </c>
    </row>
    <row r="3455" spans="1:10">
      <c r="A3455" t="s">
        <v>119</v>
      </c>
      <c r="B3455" t="s">
        <v>552</v>
      </c>
      <c r="C3455" t="s">
        <v>87</v>
      </c>
      <c r="D3455">
        <v>6430</v>
      </c>
      <c r="E3455" s="130">
        <v>5</v>
      </c>
      <c r="F3455" s="166">
        <v>19</v>
      </c>
      <c r="G3455" s="162">
        <v>45809</v>
      </c>
      <c r="H3455" s="131">
        <f t="shared" si="159"/>
        <v>45809</v>
      </c>
      <c r="I3455" s="166">
        <f t="shared" si="160"/>
        <v>95</v>
      </c>
      <c r="J3455">
        <f t="shared" si="161"/>
        <v>2025</v>
      </c>
    </row>
    <row r="3456" spans="1:10">
      <c r="A3456" t="s">
        <v>119</v>
      </c>
      <c r="B3456" t="s">
        <v>463</v>
      </c>
      <c r="C3456" t="s">
        <v>87</v>
      </c>
      <c r="D3456">
        <v>6432</v>
      </c>
      <c r="E3456" s="130">
        <v>1</v>
      </c>
      <c r="F3456" s="166">
        <v>5</v>
      </c>
      <c r="G3456" s="162">
        <v>45809</v>
      </c>
      <c r="H3456" s="131">
        <f t="shared" si="159"/>
        <v>45809</v>
      </c>
      <c r="I3456" s="166">
        <f t="shared" si="160"/>
        <v>5</v>
      </c>
      <c r="J3456">
        <f t="shared" si="161"/>
        <v>2025</v>
      </c>
    </row>
    <row r="3457" spans="1:10">
      <c r="A3457" t="s">
        <v>119</v>
      </c>
      <c r="B3457" t="s">
        <v>1618</v>
      </c>
      <c r="C3457" t="s">
        <v>87</v>
      </c>
      <c r="D3457">
        <v>6433</v>
      </c>
      <c r="E3457" s="130">
        <v>1</v>
      </c>
      <c r="F3457" s="166">
        <v>19</v>
      </c>
      <c r="G3457" s="162">
        <v>45809</v>
      </c>
      <c r="H3457" s="131">
        <f t="shared" si="159"/>
        <v>45809</v>
      </c>
      <c r="I3457" s="166">
        <f t="shared" si="160"/>
        <v>19</v>
      </c>
      <c r="J3457">
        <f t="shared" si="161"/>
        <v>2025</v>
      </c>
    </row>
    <row r="3458" spans="1:10">
      <c r="A3458" t="s">
        <v>119</v>
      </c>
      <c r="B3458" t="s">
        <v>629</v>
      </c>
      <c r="C3458" t="s">
        <v>87</v>
      </c>
      <c r="D3458">
        <v>6434</v>
      </c>
      <c r="E3458" s="130">
        <v>1</v>
      </c>
      <c r="F3458" s="166">
        <v>1</v>
      </c>
      <c r="G3458" s="162">
        <v>45809</v>
      </c>
      <c r="H3458" s="131">
        <f t="shared" ref="H3458:H3521" si="162">DATE(YEAR(G3458),MONTH(G3458),1)</f>
        <v>45809</v>
      </c>
      <c r="I3458" s="166">
        <f t="shared" ref="I3458:I3521" si="163">E3458*F3458</f>
        <v>1</v>
      </c>
      <c r="J3458">
        <f t="shared" ref="J3458:J3521" si="164">YEAR(G3458)</f>
        <v>2025</v>
      </c>
    </row>
    <row r="3459" spans="1:10">
      <c r="A3459" t="s">
        <v>119</v>
      </c>
      <c r="B3459" t="s">
        <v>513</v>
      </c>
      <c r="C3459" t="s">
        <v>87</v>
      </c>
      <c r="D3459">
        <v>6437</v>
      </c>
      <c r="E3459" s="130">
        <v>2</v>
      </c>
      <c r="F3459" s="166">
        <v>30</v>
      </c>
      <c r="G3459" s="162">
        <v>45809</v>
      </c>
      <c r="H3459" s="131">
        <f t="shared" si="162"/>
        <v>45809</v>
      </c>
      <c r="I3459" s="166">
        <f t="shared" si="163"/>
        <v>60</v>
      </c>
      <c r="J3459">
        <f t="shared" si="164"/>
        <v>2025</v>
      </c>
    </row>
    <row r="3460" spans="1:10">
      <c r="A3460" t="s">
        <v>119</v>
      </c>
      <c r="B3460" t="s">
        <v>528</v>
      </c>
      <c r="C3460" t="s">
        <v>87</v>
      </c>
      <c r="D3460">
        <v>6542</v>
      </c>
      <c r="E3460" s="130">
        <v>1</v>
      </c>
      <c r="F3460" s="166">
        <v>94</v>
      </c>
      <c r="G3460" s="162">
        <v>45809</v>
      </c>
      <c r="H3460" s="131">
        <f t="shared" si="162"/>
        <v>45809</v>
      </c>
      <c r="I3460" s="166">
        <f t="shared" si="163"/>
        <v>94</v>
      </c>
      <c r="J3460">
        <f t="shared" si="164"/>
        <v>2025</v>
      </c>
    </row>
    <row r="3461" spans="1:10">
      <c r="A3461" t="s">
        <v>119</v>
      </c>
      <c r="B3461" t="s">
        <v>576</v>
      </c>
      <c r="C3461" t="s">
        <v>87</v>
      </c>
      <c r="D3461">
        <v>6575</v>
      </c>
      <c r="E3461" s="130">
        <v>1</v>
      </c>
      <c r="F3461" s="166">
        <v>13</v>
      </c>
      <c r="G3461" s="162">
        <v>45809</v>
      </c>
      <c r="H3461" s="131">
        <f t="shared" si="162"/>
        <v>45809</v>
      </c>
      <c r="I3461" s="166">
        <f t="shared" si="163"/>
        <v>13</v>
      </c>
      <c r="J3461">
        <f t="shared" si="164"/>
        <v>2025</v>
      </c>
    </row>
    <row r="3462" spans="1:10">
      <c r="A3462" t="s">
        <v>119</v>
      </c>
      <c r="B3462" t="s">
        <v>546</v>
      </c>
      <c r="C3462" t="s">
        <v>87</v>
      </c>
      <c r="D3462">
        <v>6592</v>
      </c>
      <c r="E3462" s="130">
        <v>3</v>
      </c>
      <c r="F3462" s="166">
        <v>17</v>
      </c>
      <c r="G3462" s="162">
        <v>45809</v>
      </c>
      <c r="H3462" s="131">
        <f t="shared" si="162"/>
        <v>45809</v>
      </c>
      <c r="I3462" s="166">
        <f t="shared" si="163"/>
        <v>51</v>
      </c>
      <c r="J3462">
        <f t="shared" si="164"/>
        <v>2025</v>
      </c>
    </row>
    <row r="3463" spans="1:10">
      <c r="A3463" t="s">
        <v>119</v>
      </c>
      <c r="B3463" t="s">
        <v>505</v>
      </c>
      <c r="C3463" t="s">
        <v>87</v>
      </c>
      <c r="D3463">
        <v>6598</v>
      </c>
      <c r="E3463" s="130">
        <v>3</v>
      </c>
      <c r="F3463" s="166">
        <v>8</v>
      </c>
      <c r="G3463" s="162">
        <v>45809</v>
      </c>
      <c r="H3463" s="131">
        <f t="shared" si="162"/>
        <v>45809</v>
      </c>
      <c r="I3463" s="166">
        <f t="shared" si="163"/>
        <v>24</v>
      </c>
      <c r="J3463">
        <f t="shared" si="164"/>
        <v>2025</v>
      </c>
    </row>
    <row r="3464" spans="1:10">
      <c r="A3464" t="s">
        <v>119</v>
      </c>
      <c r="B3464" t="s">
        <v>502</v>
      </c>
      <c r="C3464" t="s">
        <v>87</v>
      </c>
      <c r="D3464">
        <v>6602</v>
      </c>
      <c r="E3464" s="130">
        <v>3</v>
      </c>
      <c r="F3464" s="166">
        <v>19</v>
      </c>
      <c r="G3464" s="162">
        <v>45809</v>
      </c>
      <c r="H3464" s="131">
        <f t="shared" si="162"/>
        <v>45809</v>
      </c>
      <c r="I3464" s="166">
        <f t="shared" si="163"/>
        <v>57</v>
      </c>
      <c r="J3464">
        <f t="shared" si="164"/>
        <v>2025</v>
      </c>
    </row>
    <row r="3465" spans="1:10">
      <c r="A3465" t="s">
        <v>119</v>
      </c>
      <c r="B3465" t="s">
        <v>534</v>
      </c>
      <c r="C3465" t="s">
        <v>87</v>
      </c>
      <c r="D3465">
        <v>6608</v>
      </c>
      <c r="E3465" s="130">
        <v>1</v>
      </c>
      <c r="F3465" s="166">
        <v>10</v>
      </c>
      <c r="G3465" s="162">
        <v>45809</v>
      </c>
      <c r="H3465" s="131">
        <f t="shared" si="162"/>
        <v>45809</v>
      </c>
      <c r="I3465" s="166">
        <f t="shared" si="163"/>
        <v>10</v>
      </c>
      <c r="J3465">
        <f t="shared" si="164"/>
        <v>2025</v>
      </c>
    </row>
    <row r="3466" spans="1:10">
      <c r="A3466" t="s">
        <v>119</v>
      </c>
      <c r="B3466" t="s">
        <v>564</v>
      </c>
      <c r="C3466" t="s">
        <v>87</v>
      </c>
      <c r="D3466">
        <v>6619</v>
      </c>
      <c r="E3466" s="130">
        <v>2</v>
      </c>
      <c r="F3466" s="166">
        <v>5</v>
      </c>
      <c r="G3466" s="162">
        <v>45809</v>
      </c>
      <c r="H3466" s="131">
        <f t="shared" si="162"/>
        <v>45809</v>
      </c>
      <c r="I3466" s="166">
        <f t="shared" si="163"/>
        <v>10</v>
      </c>
      <c r="J3466">
        <f t="shared" si="164"/>
        <v>2025</v>
      </c>
    </row>
    <row r="3467" spans="1:10">
      <c r="A3467" t="s">
        <v>119</v>
      </c>
      <c r="B3467" t="s">
        <v>592</v>
      </c>
      <c r="C3467" t="s">
        <v>87</v>
      </c>
      <c r="D3467">
        <v>6621</v>
      </c>
      <c r="E3467" s="130">
        <v>1</v>
      </c>
      <c r="F3467" s="166">
        <v>5</v>
      </c>
      <c r="G3467" s="162">
        <v>45809</v>
      </c>
      <c r="H3467" s="131">
        <f t="shared" si="162"/>
        <v>45809</v>
      </c>
      <c r="I3467" s="166">
        <f t="shared" si="163"/>
        <v>5</v>
      </c>
      <c r="J3467">
        <f t="shared" si="164"/>
        <v>2025</v>
      </c>
    </row>
    <row r="3468" spans="1:10">
      <c r="A3468" t="s">
        <v>119</v>
      </c>
      <c r="B3468" t="s">
        <v>487</v>
      </c>
      <c r="C3468" t="s">
        <v>87</v>
      </c>
      <c r="D3468">
        <v>6639</v>
      </c>
      <c r="E3468" s="130">
        <v>2</v>
      </c>
      <c r="F3468" s="166">
        <v>4</v>
      </c>
      <c r="G3468" s="162">
        <v>45809</v>
      </c>
      <c r="H3468" s="131">
        <f t="shared" si="162"/>
        <v>45809</v>
      </c>
      <c r="I3468" s="166">
        <f t="shared" si="163"/>
        <v>8</v>
      </c>
      <c r="J3468">
        <f t="shared" si="164"/>
        <v>2025</v>
      </c>
    </row>
    <row r="3469" spans="1:10">
      <c r="A3469" t="s">
        <v>119</v>
      </c>
      <c r="B3469" t="s">
        <v>520</v>
      </c>
      <c r="C3469" t="s">
        <v>87</v>
      </c>
      <c r="D3469">
        <v>6644</v>
      </c>
      <c r="E3469" s="130">
        <v>1</v>
      </c>
      <c r="F3469" s="166">
        <v>15</v>
      </c>
      <c r="G3469" s="162">
        <v>45809</v>
      </c>
      <c r="H3469" s="131">
        <f t="shared" si="162"/>
        <v>45809</v>
      </c>
      <c r="I3469" s="166">
        <f t="shared" si="163"/>
        <v>15</v>
      </c>
      <c r="J3469">
        <f t="shared" si="164"/>
        <v>2025</v>
      </c>
    </row>
    <row r="3470" spans="1:10">
      <c r="A3470" t="s">
        <v>119</v>
      </c>
      <c r="B3470" t="s">
        <v>586</v>
      </c>
      <c r="C3470" t="s">
        <v>87</v>
      </c>
      <c r="D3470">
        <v>6650</v>
      </c>
      <c r="E3470" s="130">
        <v>2</v>
      </c>
      <c r="F3470" s="166">
        <v>8</v>
      </c>
      <c r="G3470" s="162">
        <v>45809</v>
      </c>
      <c r="H3470" s="131">
        <f t="shared" si="162"/>
        <v>45809</v>
      </c>
      <c r="I3470" s="166">
        <f t="shared" si="163"/>
        <v>16</v>
      </c>
      <c r="J3470">
        <f t="shared" si="164"/>
        <v>2025</v>
      </c>
    </row>
    <row r="3471" spans="1:10">
      <c r="A3471" t="s">
        <v>119</v>
      </c>
      <c r="B3471" t="s">
        <v>645</v>
      </c>
      <c r="C3471" t="s">
        <v>87</v>
      </c>
      <c r="D3471">
        <v>6651</v>
      </c>
      <c r="E3471" s="130">
        <v>2</v>
      </c>
      <c r="F3471" s="166">
        <v>20</v>
      </c>
      <c r="G3471" s="162">
        <v>45809</v>
      </c>
      <c r="H3471" s="131">
        <f t="shared" si="162"/>
        <v>45809</v>
      </c>
      <c r="I3471" s="166">
        <f t="shared" si="163"/>
        <v>40</v>
      </c>
      <c r="J3471">
        <f t="shared" si="164"/>
        <v>2025</v>
      </c>
    </row>
    <row r="3472" spans="1:10">
      <c r="A3472" t="s">
        <v>119</v>
      </c>
      <c r="B3472" t="s">
        <v>524</v>
      </c>
      <c r="C3472" t="s">
        <v>87</v>
      </c>
      <c r="D3472">
        <v>6653</v>
      </c>
      <c r="E3472" s="130">
        <v>3</v>
      </c>
      <c r="F3472" s="166">
        <v>11</v>
      </c>
      <c r="G3472" s="162">
        <v>45809</v>
      </c>
      <c r="H3472" s="131">
        <f t="shared" si="162"/>
        <v>45809</v>
      </c>
      <c r="I3472" s="166">
        <f t="shared" si="163"/>
        <v>33</v>
      </c>
      <c r="J3472">
        <f t="shared" si="164"/>
        <v>2025</v>
      </c>
    </row>
    <row r="3473" spans="1:10">
      <c r="A3473" t="s">
        <v>119</v>
      </c>
      <c r="B3473" t="s">
        <v>583</v>
      </c>
      <c r="C3473" t="s">
        <v>87</v>
      </c>
      <c r="D3473">
        <v>6696</v>
      </c>
      <c r="E3473" s="130">
        <v>1</v>
      </c>
      <c r="F3473" s="166">
        <v>9</v>
      </c>
      <c r="G3473" s="162">
        <v>45809</v>
      </c>
      <c r="H3473" s="131">
        <f t="shared" si="162"/>
        <v>45809</v>
      </c>
      <c r="I3473" s="166">
        <f t="shared" si="163"/>
        <v>9</v>
      </c>
      <c r="J3473">
        <f t="shared" si="164"/>
        <v>2025</v>
      </c>
    </row>
    <row r="3474" spans="1:10">
      <c r="A3474" t="s">
        <v>119</v>
      </c>
      <c r="B3474" t="s">
        <v>529</v>
      </c>
      <c r="C3474" t="s">
        <v>87</v>
      </c>
      <c r="D3474">
        <v>6697</v>
      </c>
      <c r="E3474" s="130">
        <v>10</v>
      </c>
      <c r="F3474" s="166">
        <v>3</v>
      </c>
      <c r="G3474" s="162">
        <v>45809</v>
      </c>
      <c r="H3474" s="131">
        <f t="shared" si="162"/>
        <v>45809</v>
      </c>
      <c r="I3474" s="166">
        <f t="shared" si="163"/>
        <v>30</v>
      </c>
      <c r="J3474">
        <f t="shared" si="164"/>
        <v>2025</v>
      </c>
    </row>
    <row r="3475" spans="1:10">
      <c r="A3475" t="s">
        <v>119</v>
      </c>
      <c r="B3475" t="s">
        <v>598</v>
      </c>
      <c r="C3475" t="s">
        <v>87</v>
      </c>
      <c r="D3475">
        <v>6703</v>
      </c>
      <c r="E3475" s="130">
        <v>3</v>
      </c>
      <c r="F3475" s="166">
        <v>8</v>
      </c>
      <c r="G3475" s="162">
        <v>45809</v>
      </c>
      <c r="H3475" s="131">
        <f t="shared" si="162"/>
        <v>45809</v>
      </c>
      <c r="I3475" s="166">
        <f t="shared" si="163"/>
        <v>24</v>
      </c>
      <c r="J3475">
        <f t="shared" si="164"/>
        <v>2025</v>
      </c>
    </row>
    <row r="3476" spans="1:10">
      <c r="A3476" t="s">
        <v>119</v>
      </c>
      <c r="B3476" t="s">
        <v>596</v>
      </c>
      <c r="C3476" t="s">
        <v>87</v>
      </c>
      <c r="D3476">
        <v>6704</v>
      </c>
      <c r="E3476" s="130">
        <v>3</v>
      </c>
      <c r="F3476" s="166">
        <v>7</v>
      </c>
      <c r="G3476" s="162">
        <v>45809</v>
      </c>
      <c r="H3476" s="131">
        <f t="shared" si="162"/>
        <v>45809</v>
      </c>
      <c r="I3476" s="166">
        <f t="shared" si="163"/>
        <v>21</v>
      </c>
      <c r="J3476">
        <f t="shared" si="164"/>
        <v>2025</v>
      </c>
    </row>
    <row r="3477" spans="1:10">
      <c r="A3477" t="s">
        <v>119</v>
      </c>
      <c r="B3477" t="s">
        <v>493</v>
      </c>
      <c r="C3477" t="s">
        <v>87</v>
      </c>
      <c r="D3477">
        <v>6708</v>
      </c>
      <c r="E3477" s="130">
        <v>2</v>
      </c>
      <c r="F3477" s="166">
        <v>16</v>
      </c>
      <c r="G3477" s="162">
        <v>45809</v>
      </c>
      <c r="H3477" s="131">
        <f t="shared" si="162"/>
        <v>45809</v>
      </c>
      <c r="I3477" s="166">
        <f t="shared" si="163"/>
        <v>32</v>
      </c>
      <c r="J3477">
        <f t="shared" si="164"/>
        <v>2025</v>
      </c>
    </row>
    <row r="3478" spans="1:10">
      <c r="A3478" t="s">
        <v>390</v>
      </c>
      <c r="B3478" t="s">
        <v>816</v>
      </c>
      <c r="C3478" t="s">
        <v>87</v>
      </c>
      <c r="D3478">
        <v>6548</v>
      </c>
      <c r="E3478" s="130">
        <v>28</v>
      </c>
      <c r="F3478" s="166">
        <v>5</v>
      </c>
      <c r="G3478" s="162">
        <v>45809</v>
      </c>
      <c r="H3478" s="131">
        <f t="shared" si="162"/>
        <v>45809</v>
      </c>
      <c r="I3478" s="166">
        <f t="shared" si="163"/>
        <v>140</v>
      </c>
      <c r="J3478">
        <f t="shared" si="164"/>
        <v>2025</v>
      </c>
    </row>
    <row r="3479" spans="1:10">
      <c r="A3479" t="s">
        <v>390</v>
      </c>
      <c r="B3479" t="s">
        <v>818</v>
      </c>
      <c r="C3479" t="s">
        <v>87</v>
      </c>
      <c r="D3479">
        <v>6551</v>
      </c>
      <c r="E3479" s="130">
        <v>28</v>
      </c>
      <c r="F3479" s="166">
        <v>2</v>
      </c>
      <c r="G3479" s="162">
        <v>45809</v>
      </c>
      <c r="H3479" s="131">
        <f t="shared" si="162"/>
        <v>45809</v>
      </c>
      <c r="I3479" s="166">
        <f t="shared" si="163"/>
        <v>56</v>
      </c>
      <c r="J3479">
        <f t="shared" si="164"/>
        <v>2025</v>
      </c>
    </row>
    <row r="3480" spans="1:10">
      <c r="A3480" t="s">
        <v>390</v>
      </c>
      <c r="B3480" t="s">
        <v>819</v>
      </c>
      <c r="C3480" t="s">
        <v>87</v>
      </c>
      <c r="D3480">
        <v>6552</v>
      </c>
      <c r="E3480" s="130">
        <v>28</v>
      </c>
      <c r="F3480" s="166">
        <v>4</v>
      </c>
      <c r="G3480" s="162">
        <v>45809</v>
      </c>
      <c r="H3480" s="131">
        <f t="shared" si="162"/>
        <v>45809</v>
      </c>
      <c r="I3480" s="166">
        <f t="shared" si="163"/>
        <v>112</v>
      </c>
      <c r="J3480">
        <f t="shared" si="164"/>
        <v>2025</v>
      </c>
    </row>
    <row r="3481" spans="1:10">
      <c r="A3481" t="s">
        <v>383</v>
      </c>
      <c r="B3481" t="s">
        <v>849</v>
      </c>
      <c r="C3481" t="s">
        <v>87</v>
      </c>
      <c r="D3481">
        <v>2727</v>
      </c>
      <c r="E3481" s="130">
        <v>10</v>
      </c>
      <c r="F3481" s="166">
        <v>1</v>
      </c>
      <c r="G3481" s="162">
        <v>45809</v>
      </c>
      <c r="H3481" s="131">
        <f t="shared" si="162"/>
        <v>45809</v>
      </c>
      <c r="I3481" s="166">
        <f t="shared" si="163"/>
        <v>10</v>
      </c>
      <c r="J3481">
        <f t="shared" si="164"/>
        <v>2025</v>
      </c>
    </row>
    <row r="3482" spans="1:10">
      <c r="A3482" t="s">
        <v>383</v>
      </c>
      <c r="B3482" t="s">
        <v>850</v>
      </c>
      <c r="C3482" t="s">
        <v>87</v>
      </c>
      <c r="D3482">
        <v>6063</v>
      </c>
      <c r="E3482" s="130">
        <v>3</v>
      </c>
      <c r="F3482" s="166">
        <v>47</v>
      </c>
      <c r="G3482" s="162">
        <v>45809</v>
      </c>
      <c r="H3482" s="131">
        <f t="shared" si="162"/>
        <v>45809</v>
      </c>
      <c r="I3482" s="166">
        <f t="shared" si="163"/>
        <v>141</v>
      </c>
      <c r="J3482">
        <f t="shared" si="164"/>
        <v>2025</v>
      </c>
    </row>
    <row r="3483" spans="1:10">
      <c r="A3483" t="s">
        <v>383</v>
      </c>
      <c r="B3483" t="s">
        <v>838</v>
      </c>
      <c r="C3483" t="s">
        <v>87</v>
      </c>
      <c r="D3483">
        <v>6064</v>
      </c>
      <c r="E3483" s="130">
        <v>8</v>
      </c>
      <c r="F3483" s="166">
        <v>4</v>
      </c>
      <c r="G3483" s="162">
        <v>45809</v>
      </c>
      <c r="H3483" s="131">
        <f t="shared" si="162"/>
        <v>45809</v>
      </c>
      <c r="I3483" s="166">
        <f t="shared" si="163"/>
        <v>32</v>
      </c>
      <c r="J3483">
        <f t="shared" si="164"/>
        <v>2025</v>
      </c>
    </row>
    <row r="3484" spans="1:10">
      <c r="A3484" t="s">
        <v>383</v>
      </c>
      <c r="B3484" t="s">
        <v>1625</v>
      </c>
      <c r="C3484" t="s">
        <v>87</v>
      </c>
      <c r="D3484">
        <v>6419</v>
      </c>
      <c r="E3484" s="130">
        <v>4</v>
      </c>
      <c r="F3484" s="166">
        <v>7</v>
      </c>
      <c r="G3484" s="162">
        <v>45809</v>
      </c>
      <c r="H3484" s="131">
        <f t="shared" si="162"/>
        <v>45809</v>
      </c>
      <c r="I3484" s="166">
        <f t="shared" si="163"/>
        <v>28</v>
      </c>
      <c r="J3484">
        <f t="shared" si="164"/>
        <v>2025</v>
      </c>
    </row>
    <row r="3485" spans="1:10">
      <c r="A3485" t="s">
        <v>383</v>
      </c>
      <c r="B3485" t="s">
        <v>824</v>
      </c>
      <c r="C3485" t="s">
        <v>87</v>
      </c>
      <c r="D3485">
        <v>6422</v>
      </c>
      <c r="E3485" s="130">
        <v>11</v>
      </c>
      <c r="F3485" s="166">
        <v>12</v>
      </c>
      <c r="G3485" s="162">
        <v>45809</v>
      </c>
      <c r="H3485" s="131">
        <f t="shared" si="162"/>
        <v>45809</v>
      </c>
      <c r="I3485" s="166">
        <f t="shared" si="163"/>
        <v>132</v>
      </c>
      <c r="J3485">
        <f t="shared" si="164"/>
        <v>2025</v>
      </c>
    </row>
    <row r="3486" spans="1:10">
      <c r="A3486" t="s">
        <v>383</v>
      </c>
      <c r="B3486" t="s">
        <v>855</v>
      </c>
      <c r="C3486" t="s">
        <v>87</v>
      </c>
      <c r="D3486">
        <v>6628</v>
      </c>
      <c r="E3486" s="130">
        <v>3</v>
      </c>
      <c r="F3486" s="166">
        <v>4</v>
      </c>
      <c r="G3486" s="162">
        <v>45809</v>
      </c>
      <c r="H3486" s="131">
        <f t="shared" si="162"/>
        <v>45809</v>
      </c>
      <c r="I3486" s="166">
        <f t="shared" si="163"/>
        <v>12</v>
      </c>
      <c r="J3486">
        <f t="shared" si="164"/>
        <v>2025</v>
      </c>
    </row>
    <row r="3487" spans="1:10">
      <c r="A3487" t="s">
        <v>383</v>
      </c>
      <c r="B3487" t="s">
        <v>843</v>
      </c>
      <c r="C3487" t="s">
        <v>87</v>
      </c>
      <c r="D3487">
        <v>6661</v>
      </c>
      <c r="E3487" s="130">
        <v>1</v>
      </c>
      <c r="F3487" s="166">
        <v>2</v>
      </c>
      <c r="G3487" s="162">
        <v>45809</v>
      </c>
      <c r="H3487" s="131">
        <f t="shared" si="162"/>
        <v>45809</v>
      </c>
      <c r="I3487" s="166">
        <f t="shared" si="163"/>
        <v>2</v>
      </c>
      <c r="J3487">
        <f t="shared" si="164"/>
        <v>2025</v>
      </c>
    </row>
    <row r="3488" spans="1:10">
      <c r="A3488" t="s">
        <v>383</v>
      </c>
      <c r="B3488" t="s">
        <v>837</v>
      </c>
      <c r="C3488" t="s">
        <v>87</v>
      </c>
      <c r="D3488">
        <v>6725</v>
      </c>
      <c r="E3488" s="130">
        <v>7</v>
      </c>
      <c r="F3488" s="166">
        <v>10</v>
      </c>
      <c r="G3488" s="162">
        <v>45809</v>
      </c>
      <c r="H3488" s="131">
        <f t="shared" si="162"/>
        <v>45809</v>
      </c>
      <c r="I3488" s="166">
        <f t="shared" si="163"/>
        <v>70</v>
      </c>
      <c r="J3488">
        <f t="shared" si="164"/>
        <v>2025</v>
      </c>
    </row>
    <row r="3489" spans="1:10">
      <c r="A3489" t="s">
        <v>383</v>
      </c>
      <c r="B3489" t="s">
        <v>834</v>
      </c>
      <c r="C3489" t="s">
        <v>87</v>
      </c>
      <c r="D3489">
        <v>6745</v>
      </c>
      <c r="E3489" s="130">
        <v>1</v>
      </c>
      <c r="F3489" s="166">
        <v>22</v>
      </c>
      <c r="G3489" s="162">
        <v>45809</v>
      </c>
      <c r="H3489" s="131">
        <f t="shared" si="162"/>
        <v>45809</v>
      </c>
      <c r="I3489" s="166">
        <f t="shared" si="163"/>
        <v>22</v>
      </c>
      <c r="J3489">
        <f t="shared" si="164"/>
        <v>2025</v>
      </c>
    </row>
    <row r="3490" spans="1:10">
      <c r="A3490" t="s">
        <v>383</v>
      </c>
      <c r="B3490" t="s">
        <v>835</v>
      </c>
      <c r="C3490" t="s">
        <v>87</v>
      </c>
      <c r="D3490">
        <v>6746</v>
      </c>
      <c r="E3490" s="130">
        <v>1</v>
      </c>
      <c r="F3490" s="166">
        <v>22</v>
      </c>
      <c r="G3490" s="162">
        <v>45809</v>
      </c>
      <c r="H3490" s="131">
        <f t="shared" si="162"/>
        <v>45809</v>
      </c>
      <c r="I3490" s="166">
        <f t="shared" si="163"/>
        <v>22</v>
      </c>
      <c r="J3490">
        <f t="shared" si="164"/>
        <v>2025</v>
      </c>
    </row>
    <row r="3491" spans="1:10">
      <c r="A3491" t="s">
        <v>383</v>
      </c>
      <c r="B3491" t="s">
        <v>845</v>
      </c>
      <c r="C3491" t="s">
        <v>87</v>
      </c>
      <c r="D3491">
        <v>6744</v>
      </c>
      <c r="E3491" s="130">
        <v>3</v>
      </c>
      <c r="F3491" s="166">
        <v>13</v>
      </c>
      <c r="G3491" s="162">
        <v>45809</v>
      </c>
      <c r="H3491" s="131">
        <f t="shared" si="162"/>
        <v>45809</v>
      </c>
      <c r="I3491" s="166">
        <f t="shared" si="163"/>
        <v>39</v>
      </c>
      <c r="J3491">
        <f t="shared" si="164"/>
        <v>2025</v>
      </c>
    </row>
    <row r="3492" spans="1:10">
      <c r="A3492" t="s">
        <v>383</v>
      </c>
      <c r="B3492" t="s">
        <v>826</v>
      </c>
      <c r="C3492" t="s">
        <v>87</v>
      </c>
      <c r="D3492">
        <v>6758</v>
      </c>
      <c r="E3492" s="130">
        <v>2</v>
      </c>
      <c r="F3492" s="166">
        <v>24</v>
      </c>
      <c r="G3492" s="162">
        <v>45809</v>
      </c>
      <c r="H3492" s="131">
        <f t="shared" si="162"/>
        <v>45809</v>
      </c>
      <c r="I3492" s="166">
        <f t="shared" si="163"/>
        <v>48</v>
      </c>
      <c r="J3492">
        <f t="shared" si="164"/>
        <v>2025</v>
      </c>
    </row>
    <row r="3493" spans="1:10">
      <c r="A3493" t="s">
        <v>383</v>
      </c>
      <c r="B3493" t="s">
        <v>1623</v>
      </c>
      <c r="C3493" t="s">
        <v>87</v>
      </c>
      <c r="D3493">
        <v>6759</v>
      </c>
      <c r="E3493" s="130">
        <v>8</v>
      </c>
      <c r="F3493" s="166">
        <v>4</v>
      </c>
      <c r="G3493" s="162">
        <v>45809</v>
      </c>
      <c r="H3493" s="131">
        <f t="shared" si="162"/>
        <v>45809</v>
      </c>
      <c r="I3493" s="166">
        <f t="shared" si="163"/>
        <v>32</v>
      </c>
      <c r="J3493">
        <f t="shared" si="164"/>
        <v>2025</v>
      </c>
    </row>
    <row r="3494" spans="1:10">
      <c r="A3494" t="s">
        <v>70</v>
      </c>
      <c r="B3494" t="s">
        <v>882</v>
      </c>
      <c r="C3494" t="s">
        <v>87</v>
      </c>
      <c r="D3494">
        <v>1543</v>
      </c>
      <c r="E3494" s="130">
        <v>3</v>
      </c>
      <c r="F3494" s="166">
        <v>2</v>
      </c>
      <c r="G3494" s="162">
        <v>45809</v>
      </c>
      <c r="H3494" s="131">
        <f t="shared" si="162"/>
        <v>45809</v>
      </c>
      <c r="I3494" s="166">
        <f t="shared" si="163"/>
        <v>6</v>
      </c>
      <c r="J3494">
        <f t="shared" si="164"/>
        <v>2025</v>
      </c>
    </row>
    <row r="3495" spans="1:10">
      <c r="A3495" t="s">
        <v>212</v>
      </c>
      <c r="B3495" t="s">
        <v>923</v>
      </c>
      <c r="C3495" t="s">
        <v>87</v>
      </c>
      <c r="D3495">
        <v>1588</v>
      </c>
      <c r="E3495" s="130">
        <v>2</v>
      </c>
      <c r="F3495" s="166">
        <v>10</v>
      </c>
      <c r="G3495" s="162">
        <v>45809</v>
      </c>
      <c r="H3495" s="131">
        <f t="shared" si="162"/>
        <v>45809</v>
      </c>
      <c r="I3495" s="166">
        <f t="shared" si="163"/>
        <v>20</v>
      </c>
      <c r="J3495">
        <f t="shared" si="164"/>
        <v>2025</v>
      </c>
    </row>
    <row r="3496" spans="1:10">
      <c r="A3496" t="s">
        <v>118</v>
      </c>
      <c r="B3496" t="s">
        <v>927</v>
      </c>
      <c r="C3496" t="s">
        <v>87</v>
      </c>
      <c r="D3496">
        <v>1589</v>
      </c>
      <c r="E3496" s="130">
        <v>14</v>
      </c>
      <c r="F3496" s="166">
        <v>52</v>
      </c>
      <c r="G3496" s="162">
        <v>45809</v>
      </c>
      <c r="H3496" s="131">
        <f t="shared" si="162"/>
        <v>45809</v>
      </c>
      <c r="I3496" s="166">
        <f t="shared" si="163"/>
        <v>728</v>
      </c>
      <c r="J3496">
        <f t="shared" si="164"/>
        <v>2025</v>
      </c>
    </row>
    <row r="3497" spans="1:10">
      <c r="A3497" t="s">
        <v>118</v>
      </c>
      <c r="B3497" t="s">
        <v>937</v>
      </c>
      <c r="C3497" t="s">
        <v>87</v>
      </c>
      <c r="D3497">
        <v>1599</v>
      </c>
      <c r="E3497" s="130">
        <v>1</v>
      </c>
      <c r="F3497" s="166">
        <v>45</v>
      </c>
      <c r="G3497" s="162">
        <v>45809</v>
      </c>
      <c r="H3497" s="131">
        <f t="shared" si="162"/>
        <v>45809</v>
      </c>
      <c r="I3497" s="166">
        <f t="shared" si="163"/>
        <v>45</v>
      </c>
      <c r="J3497">
        <f t="shared" si="164"/>
        <v>2025</v>
      </c>
    </row>
    <row r="3498" spans="1:10">
      <c r="A3498" t="s">
        <v>118</v>
      </c>
      <c r="B3498" t="s">
        <v>240</v>
      </c>
      <c r="C3498" t="s">
        <v>87</v>
      </c>
      <c r="D3498">
        <v>2128</v>
      </c>
      <c r="E3498" s="130">
        <v>1</v>
      </c>
      <c r="F3498" s="166">
        <v>127</v>
      </c>
      <c r="G3498" s="162">
        <v>45809</v>
      </c>
      <c r="H3498" s="131">
        <f t="shared" si="162"/>
        <v>45809</v>
      </c>
      <c r="I3498" s="166">
        <f t="shared" si="163"/>
        <v>127</v>
      </c>
      <c r="J3498">
        <f t="shared" si="164"/>
        <v>2025</v>
      </c>
    </row>
    <row r="3499" spans="1:10">
      <c r="A3499" t="s">
        <v>118</v>
      </c>
      <c r="B3499" t="s">
        <v>958</v>
      </c>
      <c r="C3499" t="s">
        <v>87</v>
      </c>
      <c r="D3499">
        <v>1620</v>
      </c>
      <c r="E3499" s="130">
        <v>1</v>
      </c>
      <c r="F3499" s="166">
        <v>41</v>
      </c>
      <c r="G3499" s="162">
        <v>45809</v>
      </c>
      <c r="H3499" s="131">
        <f t="shared" si="162"/>
        <v>45809</v>
      </c>
      <c r="I3499" s="166">
        <f t="shared" si="163"/>
        <v>41</v>
      </c>
      <c r="J3499">
        <f t="shared" si="164"/>
        <v>2025</v>
      </c>
    </row>
    <row r="3500" spans="1:10">
      <c r="A3500" t="s">
        <v>118</v>
      </c>
      <c r="B3500" t="s">
        <v>988</v>
      </c>
      <c r="C3500" t="s">
        <v>87</v>
      </c>
      <c r="D3500">
        <v>1648</v>
      </c>
      <c r="E3500" s="130">
        <v>1</v>
      </c>
      <c r="F3500" s="166">
        <v>28</v>
      </c>
      <c r="G3500" s="162">
        <v>45809</v>
      </c>
      <c r="H3500" s="131">
        <f t="shared" si="162"/>
        <v>45809</v>
      </c>
      <c r="I3500" s="166">
        <f t="shared" si="163"/>
        <v>28</v>
      </c>
      <c r="J3500">
        <f t="shared" si="164"/>
        <v>2025</v>
      </c>
    </row>
    <row r="3501" spans="1:10">
      <c r="A3501" t="s">
        <v>118</v>
      </c>
      <c r="B3501" t="s">
        <v>935</v>
      </c>
      <c r="C3501" t="s">
        <v>87</v>
      </c>
      <c r="D3501">
        <v>2979</v>
      </c>
      <c r="E3501" s="130">
        <v>1</v>
      </c>
      <c r="F3501" s="166">
        <v>52</v>
      </c>
      <c r="G3501" s="162">
        <v>45809</v>
      </c>
      <c r="H3501" s="131">
        <f t="shared" si="162"/>
        <v>45809</v>
      </c>
      <c r="I3501" s="166">
        <f t="shared" si="163"/>
        <v>52</v>
      </c>
      <c r="J3501">
        <f t="shared" si="164"/>
        <v>2025</v>
      </c>
    </row>
    <row r="3502" spans="1:10">
      <c r="A3502" t="s">
        <v>118</v>
      </c>
      <c r="B3502" t="s">
        <v>946</v>
      </c>
      <c r="C3502" t="s">
        <v>87</v>
      </c>
      <c r="D3502">
        <v>6528</v>
      </c>
      <c r="E3502" s="130">
        <v>1</v>
      </c>
      <c r="F3502" s="166">
        <v>4</v>
      </c>
      <c r="G3502" s="162">
        <v>45809</v>
      </c>
      <c r="H3502" s="131">
        <f t="shared" si="162"/>
        <v>45809</v>
      </c>
      <c r="I3502" s="166">
        <f t="shared" si="163"/>
        <v>4</v>
      </c>
      <c r="J3502">
        <f t="shared" si="164"/>
        <v>2025</v>
      </c>
    </row>
    <row r="3503" spans="1:10">
      <c r="A3503" t="s">
        <v>268</v>
      </c>
      <c r="B3503" t="s">
        <v>995</v>
      </c>
      <c r="C3503" t="s">
        <v>87</v>
      </c>
      <c r="D3503">
        <v>6632</v>
      </c>
      <c r="E3503" s="130">
        <v>9</v>
      </c>
      <c r="F3503" s="166">
        <v>10</v>
      </c>
      <c r="G3503" s="162">
        <v>45809</v>
      </c>
      <c r="H3503" s="131">
        <f t="shared" si="162"/>
        <v>45809</v>
      </c>
      <c r="I3503" s="166">
        <f t="shared" si="163"/>
        <v>90</v>
      </c>
      <c r="J3503">
        <f t="shared" si="164"/>
        <v>2025</v>
      </c>
    </row>
    <row r="3504" spans="1:10">
      <c r="A3504" t="s">
        <v>268</v>
      </c>
      <c r="B3504" t="s">
        <v>991</v>
      </c>
      <c r="C3504" t="s">
        <v>87</v>
      </c>
      <c r="D3504">
        <v>6633</v>
      </c>
      <c r="E3504" s="130">
        <v>20</v>
      </c>
      <c r="F3504" s="166">
        <v>7</v>
      </c>
      <c r="G3504" s="162">
        <v>45809</v>
      </c>
      <c r="H3504" s="131">
        <f t="shared" si="162"/>
        <v>45809</v>
      </c>
      <c r="I3504" s="166">
        <f t="shared" si="163"/>
        <v>140</v>
      </c>
      <c r="J3504">
        <f t="shared" si="164"/>
        <v>2025</v>
      </c>
    </row>
    <row r="3505" spans="1:10">
      <c r="A3505" t="s">
        <v>268</v>
      </c>
      <c r="B3505" t="s">
        <v>992</v>
      </c>
      <c r="C3505" t="s">
        <v>87</v>
      </c>
      <c r="D3505">
        <v>6634</v>
      </c>
      <c r="E3505" s="130">
        <v>2</v>
      </c>
      <c r="F3505" s="166">
        <v>7</v>
      </c>
      <c r="G3505" s="162">
        <v>45809</v>
      </c>
      <c r="H3505" s="131">
        <f t="shared" si="162"/>
        <v>45809</v>
      </c>
      <c r="I3505" s="166">
        <f t="shared" si="163"/>
        <v>14</v>
      </c>
      <c r="J3505">
        <f t="shared" si="164"/>
        <v>2025</v>
      </c>
    </row>
    <row r="3506" spans="1:10">
      <c r="A3506" t="s">
        <v>268</v>
      </c>
      <c r="B3506" t="s">
        <v>996</v>
      </c>
      <c r="C3506" t="s">
        <v>87</v>
      </c>
      <c r="D3506">
        <v>6636</v>
      </c>
      <c r="E3506" s="130">
        <v>15</v>
      </c>
      <c r="F3506" s="166">
        <v>7</v>
      </c>
      <c r="G3506" s="162">
        <v>45809</v>
      </c>
      <c r="H3506" s="131">
        <f t="shared" si="162"/>
        <v>45809</v>
      </c>
      <c r="I3506" s="166">
        <f t="shared" si="163"/>
        <v>105</v>
      </c>
      <c r="J3506">
        <f t="shared" si="164"/>
        <v>2025</v>
      </c>
    </row>
    <row r="3507" spans="1:10">
      <c r="A3507" t="s">
        <v>268</v>
      </c>
      <c r="B3507" t="s">
        <v>997</v>
      </c>
      <c r="C3507" t="s">
        <v>87</v>
      </c>
      <c r="D3507">
        <v>6637</v>
      </c>
      <c r="E3507" s="130">
        <v>20</v>
      </c>
      <c r="F3507" s="166">
        <v>7</v>
      </c>
      <c r="G3507" s="162">
        <v>45809</v>
      </c>
      <c r="H3507" s="131">
        <f t="shared" si="162"/>
        <v>45809</v>
      </c>
      <c r="I3507" s="166">
        <f t="shared" si="163"/>
        <v>140</v>
      </c>
      <c r="J3507">
        <f t="shared" si="164"/>
        <v>2025</v>
      </c>
    </row>
    <row r="3508" spans="1:10">
      <c r="A3508" t="s">
        <v>268</v>
      </c>
      <c r="B3508" t="s">
        <v>994</v>
      </c>
      <c r="C3508" t="s">
        <v>87</v>
      </c>
      <c r="D3508">
        <v>6701</v>
      </c>
      <c r="E3508" s="130">
        <v>10</v>
      </c>
      <c r="F3508" s="166">
        <v>12</v>
      </c>
      <c r="G3508" s="162">
        <v>45809</v>
      </c>
      <c r="H3508" s="131">
        <f t="shared" si="162"/>
        <v>45809</v>
      </c>
      <c r="I3508" s="166">
        <f t="shared" si="163"/>
        <v>120</v>
      </c>
      <c r="J3508">
        <f t="shared" si="164"/>
        <v>2025</v>
      </c>
    </row>
    <row r="3509" spans="1:10">
      <c r="A3509" t="s">
        <v>114</v>
      </c>
      <c r="B3509" t="s">
        <v>1004</v>
      </c>
      <c r="C3509" t="s">
        <v>87</v>
      </c>
      <c r="D3509">
        <v>1679</v>
      </c>
      <c r="E3509" s="130">
        <v>5</v>
      </c>
      <c r="F3509" s="166">
        <v>14</v>
      </c>
      <c r="G3509" s="162">
        <v>45809</v>
      </c>
      <c r="H3509" s="131">
        <f t="shared" si="162"/>
        <v>45809</v>
      </c>
      <c r="I3509" s="166">
        <f t="shared" si="163"/>
        <v>70</v>
      </c>
      <c r="J3509">
        <f t="shared" si="164"/>
        <v>2025</v>
      </c>
    </row>
    <row r="3510" spans="1:10">
      <c r="A3510" t="s">
        <v>114</v>
      </c>
      <c r="B3510" t="s">
        <v>1008</v>
      </c>
      <c r="C3510" t="s">
        <v>87</v>
      </c>
      <c r="D3510">
        <v>6731</v>
      </c>
      <c r="E3510" s="130">
        <v>6</v>
      </c>
      <c r="F3510" s="166">
        <v>22</v>
      </c>
      <c r="G3510" s="162">
        <v>45809</v>
      </c>
      <c r="H3510" s="131">
        <f t="shared" si="162"/>
        <v>45809</v>
      </c>
      <c r="I3510" s="166">
        <f t="shared" si="163"/>
        <v>132</v>
      </c>
      <c r="J3510">
        <f t="shared" si="164"/>
        <v>2025</v>
      </c>
    </row>
    <row r="3511" spans="1:10">
      <c r="A3511" t="s">
        <v>117</v>
      </c>
      <c r="B3511" t="s">
        <v>1036</v>
      </c>
      <c r="C3511" t="s">
        <v>87</v>
      </c>
      <c r="D3511">
        <v>2968</v>
      </c>
      <c r="E3511" s="130">
        <v>1</v>
      </c>
      <c r="F3511" s="166">
        <v>33</v>
      </c>
      <c r="G3511" s="162">
        <v>45809</v>
      </c>
      <c r="H3511" s="131">
        <f t="shared" si="162"/>
        <v>45809</v>
      </c>
      <c r="I3511" s="166">
        <f t="shared" si="163"/>
        <v>33</v>
      </c>
      <c r="J3511">
        <f t="shared" si="164"/>
        <v>2025</v>
      </c>
    </row>
    <row r="3512" spans="1:10">
      <c r="A3512" t="s">
        <v>313</v>
      </c>
      <c r="B3512" t="s">
        <v>1053</v>
      </c>
      <c r="C3512" t="s">
        <v>87</v>
      </c>
      <c r="D3512">
        <v>1114</v>
      </c>
      <c r="E3512" s="130">
        <v>2</v>
      </c>
      <c r="F3512" s="166">
        <v>10</v>
      </c>
      <c r="G3512" s="162">
        <v>45809</v>
      </c>
      <c r="H3512" s="131">
        <f t="shared" si="162"/>
        <v>45809</v>
      </c>
      <c r="I3512" s="166">
        <f t="shared" si="163"/>
        <v>20</v>
      </c>
      <c r="J3512">
        <f t="shared" si="164"/>
        <v>2025</v>
      </c>
    </row>
    <row r="3513" spans="1:10">
      <c r="A3513" t="s">
        <v>313</v>
      </c>
      <c r="B3513" t="s">
        <v>1057</v>
      </c>
      <c r="C3513" t="s">
        <v>87</v>
      </c>
      <c r="D3513">
        <v>1118</v>
      </c>
      <c r="E3513" s="130">
        <v>1</v>
      </c>
      <c r="F3513" s="166">
        <v>17</v>
      </c>
      <c r="G3513" s="162">
        <v>45809</v>
      </c>
      <c r="H3513" s="131">
        <f t="shared" si="162"/>
        <v>45809</v>
      </c>
      <c r="I3513" s="166">
        <f t="shared" si="163"/>
        <v>17</v>
      </c>
      <c r="J3513">
        <f t="shared" si="164"/>
        <v>2025</v>
      </c>
    </row>
    <row r="3514" spans="1:10">
      <c r="A3514" t="s">
        <v>313</v>
      </c>
      <c r="B3514" t="s">
        <v>1651</v>
      </c>
      <c r="C3514" t="s">
        <v>87</v>
      </c>
      <c r="D3514">
        <v>1120</v>
      </c>
      <c r="E3514" s="130">
        <v>3</v>
      </c>
      <c r="F3514" s="166">
        <v>12</v>
      </c>
      <c r="G3514" s="162">
        <v>45809</v>
      </c>
      <c r="H3514" s="131">
        <f t="shared" si="162"/>
        <v>45809</v>
      </c>
      <c r="I3514" s="166">
        <f t="shared" si="163"/>
        <v>36</v>
      </c>
      <c r="J3514">
        <f t="shared" si="164"/>
        <v>2025</v>
      </c>
    </row>
    <row r="3515" spans="1:10">
      <c r="A3515" t="s">
        <v>313</v>
      </c>
      <c r="B3515" t="s">
        <v>1061</v>
      </c>
      <c r="C3515" t="s">
        <v>87</v>
      </c>
      <c r="D3515">
        <v>1123</v>
      </c>
      <c r="E3515" s="130">
        <v>1</v>
      </c>
      <c r="F3515" s="166">
        <v>4</v>
      </c>
      <c r="G3515" s="162">
        <v>45809</v>
      </c>
      <c r="H3515" s="131">
        <f t="shared" si="162"/>
        <v>45809</v>
      </c>
      <c r="I3515" s="166">
        <f t="shared" si="163"/>
        <v>4</v>
      </c>
      <c r="J3515">
        <f t="shared" si="164"/>
        <v>2025</v>
      </c>
    </row>
    <row r="3516" spans="1:10">
      <c r="A3516" t="s">
        <v>313</v>
      </c>
      <c r="B3516" t="s">
        <v>1067</v>
      </c>
      <c r="C3516" t="s">
        <v>87</v>
      </c>
      <c r="D3516">
        <v>1129</v>
      </c>
      <c r="E3516" s="130">
        <v>13</v>
      </c>
      <c r="F3516" s="166">
        <v>6</v>
      </c>
      <c r="G3516" s="162">
        <v>45809</v>
      </c>
      <c r="H3516" s="131">
        <f t="shared" si="162"/>
        <v>45809</v>
      </c>
      <c r="I3516" s="166">
        <f t="shared" si="163"/>
        <v>78</v>
      </c>
      <c r="J3516">
        <f t="shared" si="164"/>
        <v>2025</v>
      </c>
    </row>
    <row r="3517" spans="1:10">
      <c r="A3517" t="s">
        <v>313</v>
      </c>
      <c r="B3517" t="s">
        <v>1072</v>
      </c>
      <c r="C3517" t="s">
        <v>87</v>
      </c>
      <c r="D3517">
        <v>1134</v>
      </c>
      <c r="E3517" s="130">
        <v>1</v>
      </c>
      <c r="F3517" s="166">
        <v>34</v>
      </c>
      <c r="G3517" s="162">
        <v>45809</v>
      </c>
      <c r="H3517" s="131">
        <f t="shared" si="162"/>
        <v>45809</v>
      </c>
      <c r="I3517" s="166">
        <f t="shared" si="163"/>
        <v>34</v>
      </c>
      <c r="J3517">
        <f t="shared" si="164"/>
        <v>2025</v>
      </c>
    </row>
    <row r="3518" spans="1:10">
      <c r="A3518" t="s">
        <v>313</v>
      </c>
      <c r="B3518" t="s">
        <v>1100</v>
      </c>
      <c r="C3518" t="s">
        <v>87</v>
      </c>
      <c r="D3518">
        <v>1156</v>
      </c>
      <c r="E3518" s="130">
        <v>3</v>
      </c>
      <c r="F3518" s="166">
        <v>8</v>
      </c>
      <c r="G3518" s="162">
        <v>45809</v>
      </c>
      <c r="H3518" s="131">
        <f t="shared" si="162"/>
        <v>45809</v>
      </c>
      <c r="I3518" s="166">
        <f t="shared" si="163"/>
        <v>24</v>
      </c>
      <c r="J3518">
        <f t="shared" si="164"/>
        <v>2025</v>
      </c>
    </row>
    <row r="3519" spans="1:10">
      <c r="A3519" t="s">
        <v>313</v>
      </c>
      <c r="B3519" t="s">
        <v>1103</v>
      </c>
      <c r="C3519" t="s">
        <v>87</v>
      </c>
      <c r="D3519">
        <v>1159</v>
      </c>
      <c r="E3519" s="130">
        <v>3</v>
      </c>
      <c r="F3519" s="166">
        <v>10</v>
      </c>
      <c r="G3519" s="162">
        <v>45809</v>
      </c>
      <c r="H3519" s="131">
        <f t="shared" si="162"/>
        <v>45809</v>
      </c>
      <c r="I3519" s="166">
        <f t="shared" si="163"/>
        <v>30</v>
      </c>
      <c r="J3519">
        <f t="shared" si="164"/>
        <v>2025</v>
      </c>
    </row>
    <row r="3520" spans="1:10">
      <c r="A3520" t="s">
        <v>313</v>
      </c>
      <c r="B3520" t="s">
        <v>1108</v>
      </c>
      <c r="C3520" t="s">
        <v>87</v>
      </c>
      <c r="D3520">
        <v>1164</v>
      </c>
      <c r="E3520" s="130">
        <v>3</v>
      </c>
      <c r="F3520" s="166">
        <v>9</v>
      </c>
      <c r="G3520" s="162">
        <v>45809</v>
      </c>
      <c r="H3520" s="131">
        <f t="shared" si="162"/>
        <v>45809</v>
      </c>
      <c r="I3520" s="166">
        <f t="shared" si="163"/>
        <v>27</v>
      </c>
      <c r="J3520">
        <f t="shared" si="164"/>
        <v>2025</v>
      </c>
    </row>
    <row r="3521" spans="1:10">
      <c r="A3521" t="s">
        <v>313</v>
      </c>
      <c r="B3521" t="s">
        <v>1127</v>
      </c>
      <c r="C3521" t="s">
        <v>87</v>
      </c>
      <c r="D3521">
        <v>1181</v>
      </c>
      <c r="E3521" s="130">
        <v>1</v>
      </c>
      <c r="F3521" s="166">
        <v>14</v>
      </c>
      <c r="G3521" s="162">
        <v>45809</v>
      </c>
      <c r="H3521" s="131">
        <f t="shared" si="162"/>
        <v>45809</v>
      </c>
      <c r="I3521" s="166">
        <f t="shared" si="163"/>
        <v>14</v>
      </c>
      <c r="J3521">
        <f t="shared" si="164"/>
        <v>2025</v>
      </c>
    </row>
    <row r="3522" spans="1:10">
      <c r="A3522" t="s">
        <v>313</v>
      </c>
      <c r="B3522" t="s">
        <v>1128</v>
      </c>
      <c r="C3522" t="s">
        <v>87</v>
      </c>
      <c r="D3522">
        <v>1182</v>
      </c>
      <c r="E3522" s="130">
        <v>1</v>
      </c>
      <c r="F3522" s="166">
        <v>29</v>
      </c>
      <c r="G3522" s="162">
        <v>45809</v>
      </c>
      <c r="H3522" s="131">
        <f t="shared" ref="H3522:H3585" si="165">DATE(YEAR(G3522),MONTH(G3522),1)</f>
        <v>45809</v>
      </c>
      <c r="I3522" s="166">
        <f t="shared" ref="I3522:I3585" si="166">E3522*F3522</f>
        <v>29</v>
      </c>
      <c r="J3522">
        <f t="shared" ref="J3522:J3585" si="167">YEAR(G3522)</f>
        <v>2025</v>
      </c>
    </row>
    <row r="3523" spans="1:10">
      <c r="A3523" t="s">
        <v>313</v>
      </c>
      <c r="B3523" t="s">
        <v>1141</v>
      </c>
      <c r="C3523" t="s">
        <v>87</v>
      </c>
      <c r="D3523">
        <v>1194</v>
      </c>
      <c r="E3523" s="130">
        <v>1</v>
      </c>
      <c r="F3523" s="166">
        <v>5</v>
      </c>
      <c r="G3523" s="162">
        <v>45809</v>
      </c>
      <c r="H3523" s="131">
        <f t="shared" si="165"/>
        <v>45809</v>
      </c>
      <c r="I3523" s="166">
        <f t="shared" si="166"/>
        <v>5</v>
      </c>
      <c r="J3523">
        <f t="shared" si="167"/>
        <v>2025</v>
      </c>
    </row>
    <row r="3524" spans="1:10">
      <c r="A3524" t="s">
        <v>313</v>
      </c>
      <c r="B3524" t="s">
        <v>1201</v>
      </c>
      <c r="C3524" t="s">
        <v>87</v>
      </c>
      <c r="D3524">
        <v>1250</v>
      </c>
      <c r="E3524" s="130">
        <v>5</v>
      </c>
      <c r="F3524" s="166">
        <v>2</v>
      </c>
      <c r="G3524" s="162">
        <v>45809</v>
      </c>
      <c r="H3524" s="131">
        <f t="shared" si="165"/>
        <v>45809</v>
      </c>
      <c r="I3524" s="166">
        <f t="shared" si="166"/>
        <v>10</v>
      </c>
      <c r="J3524">
        <f t="shared" si="167"/>
        <v>2025</v>
      </c>
    </row>
    <row r="3525" spans="1:10">
      <c r="A3525" t="s">
        <v>313</v>
      </c>
      <c r="B3525" t="s">
        <v>1225</v>
      </c>
      <c r="C3525" t="s">
        <v>87</v>
      </c>
      <c r="D3525">
        <v>1272</v>
      </c>
      <c r="E3525" s="130">
        <v>1</v>
      </c>
      <c r="F3525" s="166">
        <v>5</v>
      </c>
      <c r="G3525" s="162">
        <v>45809</v>
      </c>
      <c r="H3525" s="131">
        <f t="shared" si="165"/>
        <v>45809</v>
      </c>
      <c r="I3525" s="166">
        <f t="shared" si="166"/>
        <v>5</v>
      </c>
      <c r="J3525">
        <f t="shared" si="167"/>
        <v>2025</v>
      </c>
    </row>
    <row r="3526" spans="1:10">
      <c r="A3526" t="s">
        <v>313</v>
      </c>
      <c r="B3526" t="s">
        <v>1228</v>
      </c>
      <c r="C3526" t="s">
        <v>87</v>
      </c>
      <c r="D3526">
        <v>1276</v>
      </c>
      <c r="E3526" s="130">
        <v>1</v>
      </c>
      <c r="F3526" s="166">
        <v>30</v>
      </c>
      <c r="G3526" s="162">
        <v>45809</v>
      </c>
      <c r="H3526" s="131">
        <f t="shared" si="165"/>
        <v>45809</v>
      </c>
      <c r="I3526" s="166">
        <f t="shared" si="166"/>
        <v>30</v>
      </c>
      <c r="J3526">
        <f t="shared" si="167"/>
        <v>2025</v>
      </c>
    </row>
    <row r="3527" spans="1:10">
      <c r="A3527" t="s">
        <v>313</v>
      </c>
      <c r="B3527" t="s">
        <v>1236</v>
      </c>
      <c r="C3527" t="s">
        <v>87</v>
      </c>
      <c r="D3527">
        <v>1286</v>
      </c>
      <c r="E3527" s="130">
        <v>6</v>
      </c>
      <c r="F3527" s="166">
        <v>9</v>
      </c>
      <c r="G3527" s="162">
        <v>45809</v>
      </c>
      <c r="H3527" s="131">
        <f t="shared" si="165"/>
        <v>45809</v>
      </c>
      <c r="I3527" s="166">
        <f t="shared" si="166"/>
        <v>54</v>
      </c>
      <c r="J3527">
        <f t="shared" si="167"/>
        <v>2025</v>
      </c>
    </row>
    <row r="3528" spans="1:10">
      <c r="A3528" t="s">
        <v>313</v>
      </c>
      <c r="B3528" t="s">
        <v>1091</v>
      </c>
      <c r="C3528" t="s">
        <v>87</v>
      </c>
      <c r="D3528">
        <v>6733</v>
      </c>
      <c r="E3528" s="130">
        <v>11</v>
      </c>
      <c r="F3528" s="166">
        <v>4</v>
      </c>
      <c r="G3528" s="162">
        <v>45809</v>
      </c>
      <c r="H3528" s="131">
        <f t="shared" si="165"/>
        <v>45809</v>
      </c>
      <c r="I3528" s="166">
        <f t="shared" si="166"/>
        <v>44</v>
      </c>
      <c r="J3528">
        <f t="shared" si="167"/>
        <v>2025</v>
      </c>
    </row>
    <row r="3529" spans="1:10">
      <c r="A3529" t="s">
        <v>113</v>
      </c>
      <c r="B3529" t="s">
        <v>1316</v>
      </c>
      <c r="C3529" t="s">
        <v>87</v>
      </c>
      <c r="D3529">
        <v>6076</v>
      </c>
      <c r="E3529" s="130">
        <v>1</v>
      </c>
      <c r="F3529" s="166">
        <v>42</v>
      </c>
      <c r="G3529" s="162">
        <v>45809</v>
      </c>
      <c r="H3529" s="131">
        <f t="shared" si="165"/>
        <v>45809</v>
      </c>
      <c r="I3529" s="166">
        <f t="shared" si="166"/>
        <v>42</v>
      </c>
      <c r="J3529">
        <f t="shared" si="167"/>
        <v>2025</v>
      </c>
    </row>
    <row r="3530" spans="1:10">
      <c r="A3530" t="s">
        <v>389</v>
      </c>
      <c r="B3530" t="s">
        <v>1339</v>
      </c>
      <c r="C3530" t="s">
        <v>87</v>
      </c>
      <c r="D3530">
        <v>6079</v>
      </c>
      <c r="E3530" s="130">
        <v>4</v>
      </c>
      <c r="F3530" s="166">
        <v>24</v>
      </c>
      <c r="G3530" s="162">
        <v>45809</v>
      </c>
      <c r="H3530" s="131">
        <f t="shared" si="165"/>
        <v>45809</v>
      </c>
      <c r="I3530" s="166">
        <f t="shared" si="166"/>
        <v>96</v>
      </c>
      <c r="J3530">
        <f t="shared" si="167"/>
        <v>2025</v>
      </c>
    </row>
    <row r="3531" spans="1:10">
      <c r="A3531" t="s">
        <v>389</v>
      </c>
      <c r="B3531" t="s">
        <v>1337</v>
      </c>
      <c r="C3531" t="s">
        <v>87</v>
      </c>
      <c r="D3531">
        <v>6080</v>
      </c>
      <c r="E3531" s="130">
        <v>3</v>
      </c>
      <c r="F3531" s="166">
        <v>25</v>
      </c>
      <c r="G3531" s="162">
        <v>45809</v>
      </c>
      <c r="H3531" s="131">
        <f t="shared" si="165"/>
        <v>45809</v>
      </c>
      <c r="I3531" s="166">
        <f t="shared" si="166"/>
        <v>75</v>
      </c>
      <c r="J3531">
        <f t="shared" si="167"/>
        <v>2025</v>
      </c>
    </row>
    <row r="3532" spans="1:10">
      <c r="A3532" t="s">
        <v>396</v>
      </c>
      <c r="B3532" t="s">
        <v>1388</v>
      </c>
      <c r="C3532" t="s">
        <v>87</v>
      </c>
      <c r="D3532">
        <v>1851</v>
      </c>
      <c r="E3532" s="130">
        <v>3</v>
      </c>
      <c r="F3532" s="166">
        <v>29</v>
      </c>
      <c r="G3532" s="162">
        <v>45809</v>
      </c>
      <c r="H3532" s="131">
        <f t="shared" si="165"/>
        <v>45809</v>
      </c>
      <c r="I3532" s="166">
        <f t="shared" si="166"/>
        <v>87</v>
      </c>
      <c r="J3532">
        <f t="shared" si="167"/>
        <v>2025</v>
      </c>
    </row>
    <row r="3533" spans="1:10">
      <c r="A3533" t="s">
        <v>396</v>
      </c>
      <c r="B3533" t="s">
        <v>1391</v>
      </c>
      <c r="C3533" t="s">
        <v>87</v>
      </c>
      <c r="D3533">
        <v>1854</v>
      </c>
      <c r="E3533" s="130">
        <v>3</v>
      </c>
      <c r="F3533" s="166">
        <v>29</v>
      </c>
      <c r="G3533" s="162">
        <v>45809</v>
      </c>
      <c r="H3533" s="131">
        <f t="shared" si="165"/>
        <v>45809</v>
      </c>
      <c r="I3533" s="166">
        <f t="shared" si="166"/>
        <v>87</v>
      </c>
      <c r="J3533">
        <f t="shared" si="167"/>
        <v>2025</v>
      </c>
    </row>
    <row r="3534" spans="1:10">
      <c r="A3534" t="s">
        <v>115</v>
      </c>
      <c r="B3534" t="s">
        <v>1401</v>
      </c>
      <c r="C3534" t="s">
        <v>87</v>
      </c>
      <c r="D3534">
        <v>1869</v>
      </c>
      <c r="E3534" s="130">
        <v>2</v>
      </c>
      <c r="F3534" s="166">
        <v>4</v>
      </c>
      <c r="G3534" s="162">
        <v>45809</v>
      </c>
      <c r="H3534" s="131">
        <f t="shared" si="165"/>
        <v>45809</v>
      </c>
      <c r="I3534" s="166">
        <f t="shared" si="166"/>
        <v>8</v>
      </c>
      <c r="J3534">
        <f t="shared" si="167"/>
        <v>2025</v>
      </c>
    </row>
    <row r="3535" spans="1:10">
      <c r="A3535" t="s">
        <v>350</v>
      </c>
      <c r="B3535" t="s">
        <v>1506</v>
      </c>
      <c r="C3535" t="s">
        <v>87</v>
      </c>
      <c r="D3535">
        <v>1979</v>
      </c>
      <c r="E3535" s="130">
        <v>1</v>
      </c>
      <c r="F3535" s="166">
        <v>53</v>
      </c>
      <c r="G3535" s="162">
        <v>45809</v>
      </c>
      <c r="H3535" s="131">
        <f t="shared" si="165"/>
        <v>45809</v>
      </c>
      <c r="I3535" s="166">
        <f t="shared" si="166"/>
        <v>53</v>
      </c>
      <c r="J3535">
        <f t="shared" si="167"/>
        <v>2025</v>
      </c>
    </row>
    <row r="3536" spans="1:10">
      <c r="A3536" t="s">
        <v>350</v>
      </c>
      <c r="B3536" t="s">
        <v>1432</v>
      </c>
      <c r="C3536" t="s">
        <v>87</v>
      </c>
      <c r="D3536">
        <v>1901</v>
      </c>
      <c r="E3536" s="130">
        <v>5</v>
      </c>
      <c r="F3536" s="166">
        <v>32</v>
      </c>
      <c r="G3536" s="162">
        <v>45809</v>
      </c>
      <c r="H3536" s="131">
        <f t="shared" si="165"/>
        <v>45809</v>
      </c>
      <c r="I3536" s="166">
        <f t="shared" si="166"/>
        <v>160</v>
      </c>
      <c r="J3536">
        <f t="shared" si="167"/>
        <v>2025</v>
      </c>
    </row>
    <row r="3537" spans="1:10">
      <c r="A3537" t="s">
        <v>350</v>
      </c>
      <c r="B3537" t="s">
        <v>1438</v>
      </c>
      <c r="C3537" t="s">
        <v>87</v>
      </c>
      <c r="D3537">
        <v>1907</v>
      </c>
      <c r="E3537" s="130">
        <v>1</v>
      </c>
      <c r="F3537" s="166">
        <v>65</v>
      </c>
      <c r="G3537" s="162">
        <v>45809</v>
      </c>
      <c r="H3537" s="131">
        <f t="shared" si="165"/>
        <v>45809</v>
      </c>
      <c r="I3537" s="166">
        <f t="shared" si="166"/>
        <v>65</v>
      </c>
      <c r="J3537">
        <f t="shared" si="167"/>
        <v>2025</v>
      </c>
    </row>
    <row r="3538" spans="1:10">
      <c r="A3538" t="s">
        <v>350</v>
      </c>
      <c r="B3538" t="s">
        <v>1441</v>
      </c>
      <c r="C3538" t="s">
        <v>87</v>
      </c>
      <c r="D3538">
        <v>1911</v>
      </c>
      <c r="E3538" s="130">
        <v>1</v>
      </c>
      <c r="F3538" s="166">
        <v>53</v>
      </c>
      <c r="G3538" s="162">
        <v>45809</v>
      </c>
      <c r="H3538" s="131">
        <f t="shared" si="165"/>
        <v>45809</v>
      </c>
      <c r="I3538" s="166">
        <f t="shared" si="166"/>
        <v>53</v>
      </c>
      <c r="J3538">
        <f t="shared" si="167"/>
        <v>2025</v>
      </c>
    </row>
    <row r="3539" spans="1:10">
      <c r="A3539" t="s">
        <v>350</v>
      </c>
      <c r="B3539" t="s">
        <v>1453</v>
      </c>
      <c r="C3539" t="s">
        <v>87</v>
      </c>
      <c r="D3539">
        <v>1922</v>
      </c>
      <c r="E3539" s="130">
        <v>1</v>
      </c>
      <c r="F3539" s="166">
        <v>13</v>
      </c>
      <c r="G3539" s="162">
        <v>45809</v>
      </c>
      <c r="H3539" s="131">
        <f t="shared" si="165"/>
        <v>45809</v>
      </c>
      <c r="I3539" s="166">
        <f t="shared" si="166"/>
        <v>13</v>
      </c>
      <c r="J3539">
        <f t="shared" si="167"/>
        <v>2025</v>
      </c>
    </row>
    <row r="3540" spans="1:10">
      <c r="A3540" t="s">
        <v>350</v>
      </c>
      <c r="B3540" t="s">
        <v>1461</v>
      </c>
      <c r="C3540" t="s">
        <v>87</v>
      </c>
      <c r="D3540">
        <v>1930</v>
      </c>
      <c r="E3540" s="130">
        <v>1</v>
      </c>
      <c r="F3540" s="166">
        <v>32</v>
      </c>
      <c r="G3540" s="162">
        <v>45809</v>
      </c>
      <c r="H3540" s="131">
        <f t="shared" si="165"/>
        <v>45809</v>
      </c>
      <c r="I3540" s="166">
        <f t="shared" si="166"/>
        <v>32</v>
      </c>
      <c r="J3540">
        <f t="shared" si="167"/>
        <v>2025</v>
      </c>
    </row>
    <row r="3541" spans="1:10">
      <c r="A3541" t="s">
        <v>350</v>
      </c>
      <c r="B3541" t="s">
        <v>1462</v>
      </c>
      <c r="C3541" t="s">
        <v>87</v>
      </c>
      <c r="D3541">
        <v>1931</v>
      </c>
      <c r="E3541" s="130">
        <v>1</v>
      </c>
      <c r="F3541" s="166">
        <v>32</v>
      </c>
      <c r="G3541" s="162">
        <v>45809</v>
      </c>
      <c r="H3541" s="131">
        <f t="shared" si="165"/>
        <v>45809</v>
      </c>
      <c r="I3541" s="166">
        <f t="shared" si="166"/>
        <v>32</v>
      </c>
      <c r="J3541">
        <f t="shared" si="167"/>
        <v>2025</v>
      </c>
    </row>
    <row r="3542" spans="1:10">
      <c r="A3542" t="s">
        <v>350</v>
      </c>
      <c r="B3542" t="s">
        <v>1465</v>
      </c>
      <c r="C3542" t="s">
        <v>87</v>
      </c>
      <c r="D3542">
        <v>1935</v>
      </c>
      <c r="E3542" s="130">
        <v>4</v>
      </c>
      <c r="F3542" s="166">
        <v>4</v>
      </c>
      <c r="G3542" s="162">
        <v>45809</v>
      </c>
      <c r="H3542" s="131">
        <f t="shared" si="165"/>
        <v>45809</v>
      </c>
      <c r="I3542" s="166">
        <f t="shared" si="166"/>
        <v>16</v>
      </c>
      <c r="J3542">
        <f t="shared" si="167"/>
        <v>2025</v>
      </c>
    </row>
    <row r="3543" spans="1:10">
      <c r="A3543" t="s">
        <v>350</v>
      </c>
      <c r="B3543" t="s">
        <v>1466</v>
      </c>
      <c r="C3543" t="s">
        <v>87</v>
      </c>
      <c r="D3543">
        <v>1936</v>
      </c>
      <c r="E3543" s="130">
        <v>2</v>
      </c>
      <c r="F3543" s="166">
        <v>19</v>
      </c>
      <c r="G3543" s="162">
        <v>45809</v>
      </c>
      <c r="H3543" s="131">
        <f t="shared" si="165"/>
        <v>45809</v>
      </c>
      <c r="I3543" s="166">
        <f t="shared" si="166"/>
        <v>38</v>
      </c>
      <c r="J3543">
        <f t="shared" si="167"/>
        <v>2025</v>
      </c>
    </row>
    <row r="3544" spans="1:10">
      <c r="A3544" t="s">
        <v>350</v>
      </c>
      <c r="B3544" t="s">
        <v>1467</v>
      </c>
      <c r="C3544" t="s">
        <v>87</v>
      </c>
      <c r="D3544">
        <v>1937</v>
      </c>
      <c r="E3544" s="130">
        <v>1</v>
      </c>
      <c r="F3544" s="166">
        <v>30</v>
      </c>
      <c r="G3544" s="162">
        <v>45809</v>
      </c>
      <c r="H3544" s="131">
        <f t="shared" si="165"/>
        <v>45809</v>
      </c>
      <c r="I3544" s="166">
        <f t="shared" si="166"/>
        <v>30</v>
      </c>
      <c r="J3544">
        <f t="shared" si="167"/>
        <v>2025</v>
      </c>
    </row>
    <row r="3545" spans="1:10">
      <c r="A3545" t="s">
        <v>350</v>
      </c>
      <c r="B3545" t="s">
        <v>1492</v>
      </c>
      <c r="C3545" t="s">
        <v>87</v>
      </c>
      <c r="D3545">
        <v>1961</v>
      </c>
      <c r="E3545" s="130">
        <v>1</v>
      </c>
      <c r="F3545" s="166">
        <v>16</v>
      </c>
      <c r="G3545" s="162">
        <v>45809</v>
      </c>
      <c r="H3545" s="131">
        <f t="shared" si="165"/>
        <v>45809</v>
      </c>
      <c r="I3545" s="166">
        <f t="shared" si="166"/>
        <v>16</v>
      </c>
      <c r="J3545">
        <f t="shared" si="167"/>
        <v>2025</v>
      </c>
    </row>
    <row r="3546" spans="1:10">
      <c r="A3546" t="s">
        <v>350</v>
      </c>
      <c r="B3546" t="s">
        <v>1512</v>
      </c>
      <c r="C3546" t="s">
        <v>87</v>
      </c>
      <c r="D3546">
        <v>1987</v>
      </c>
      <c r="E3546" s="130">
        <v>1</v>
      </c>
      <c r="F3546" s="166">
        <v>47</v>
      </c>
      <c r="G3546" s="162">
        <v>45809</v>
      </c>
      <c r="H3546" s="131">
        <f t="shared" si="165"/>
        <v>45809</v>
      </c>
      <c r="I3546" s="166">
        <f t="shared" si="166"/>
        <v>47</v>
      </c>
      <c r="J3546">
        <f t="shared" si="167"/>
        <v>2025</v>
      </c>
    </row>
    <row r="3547" spans="1:10">
      <c r="A3547" t="s">
        <v>350</v>
      </c>
      <c r="B3547" t="s">
        <v>1513</v>
      </c>
      <c r="C3547" t="s">
        <v>87</v>
      </c>
      <c r="D3547">
        <v>1988</v>
      </c>
      <c r="E3547" s="130">
        <v>1</v>
      </c>
      <c r="F3547" s="166">
        <v>31</v>
      </c>
      <c r="G3547" s="162">
        <v>45809</v>
      </c>
      <c r="H3547" s="131">
        <f t="shared" si="165"/>
        <v>45809</v>
      </c>
      <c r="I3547" s="166">
        <f t="shared" si="166"/>
        <v>31</v>
      </c>
      <c r="J3547">
        <f t="shared" si="167"/>
        <v>2025</v>
      </c>
    </row>
    <row r="3548" spans="1:10">
      <c r="A3548" t="s">
        <v>350</v>
      </c>
      <c r="B3548" t="s">
        <v>1514</v>
      </c>
      <c r="C3548" t="s">
        <v>87</v>
      </c>
      <c r="D3548">
        <v>1990</v>
      </c>
      <c r="E3548" s="130">
        <v>2</v>
      </c>
      <c r="F3548" s="166">
        <v>71</v>
      </c>
      <c r="G3548" s="162">
        <v>45809</v>
      </c>
      <c r="H3548" s="131">
        <f t="shared" si="165"/>
        <v>45809</v>
      </c>
      <c r="I3548" s="166">
        <f t="shared" si="166"/>
        <v>142</v>
      </c>
      <c r="J3548">
        <f t="shared" si="167"/>
        <v>2025</v>
      </c>
    </row>
    <row r="3549" spans="1:10">
      <c r="A3549" t="s">
        <v>350</v>
      </c>
      <c r="B3549" t="s">
        <v>1521</v>
      </c>
      <c r="C3549" t="s">
        <v>87</v>
      </c>
      <c r="D3549">
        <v>1996</v>
      </c>
      <c r="E3549" s="130">
        <v>2</v>
      </c>
      <c r="F3549" s="166">
        <v>44</v>
      </c>
      <c r="G3549" s="162">
        <v>45809</v>
      </c>
      <c r="H3549" s="131">
        <f t="shared" si="165"/>
        <v>45809</v>
      </c>
      <c r="I3549" s="166">
        <f t="shared" si="166"/>
        <v>88</v>
      </c>
      <c r="J3549">
        <f t="shared" si="167"/>
        <v>2025</v>
      </c>
    </row>
    <row r="3550" spans="1:10">
      <c r="A3550" t="s">
        <v>350</v>
      </c>
      <c r="B3550" t="s">
        <v>1523</v>
      </c>
      <c r="C3550" t="s">
        <v>87</v>
      </c>
      <c r="D3550">
        <v>1998</v>
      </c>
      <c r="E3550" s="130">
        <v>1</v>
      </c>
      <c r="F3550" s="166">
        <v>32</v>
      </c>
      <c r="G3550" s="162">
        <v>45809</v>
      </c>
      <c r="H3550" s="131">
        <f t="shared" si="165"/>
        <v>45809</v>
      </c>
      <c r="I3550" s="166">
        <f t="shared" si="166"/>
        <v>32</v>
      </c>
      <c r="J3550">
        <f t="shared" si="167"/>
        <v>2025</v>
      </c>
    </row>
    <row r="3551" spans="1:10">
      <c r="A3551" t="s">
        <v>350</v>
      </c>
      <c r="B3551" t="s">
        <v>1549</v>
      </c>
      <c r="C3551" t="s">
        <v>87</v>
      </c>
      <c r="D3551">
        <v>2024</v>
      </c>
      <c r="E3551" s="130">
        <v>4</v>
      </c>
      <c r="F3551" s="166">
        <v>36</v>
      </c>
      <c r="G3551" s="162">
        <v>45809</v>
      </c>
      <c r="H3551" s="131">
        <f t="shared" si="165"/>
        <v>45809</v>
      </c>
      <c r="I3551" s="166">
        <f t="shared" si="166"/>
        <v>144</v>
      </c>
      <c r="J3551">
        <f t="shared" si="167"/>
        <v>2025</v>
      </c>
    </row>
    <row r="3552" spans="1:10">
      <c r="A3552" t="s">
        <v>350</v>
      </c>
      <c r="B3552" t="s">
        <v>1561</v>
      </c>
      <c r="C3552" t="s">
        <v>87</v>
      </c>
      <c r="D3552">
        <v>2036</v>
      </c>
      <c r="E3552" s="130">
        <v>2</v>
      </c>
      <c r="F3552" s="166">
        <v>53</v>
      </c>
      <c r="G3552" s="162">
        <v>45809</v>
      </c>
      <c r="H3552" s="131">
        <f t="shared" si="165"/>
        <v>45809</v>
      </c>
      <c r="I3552" s="166">
        <f t="shared" si="166"/>
        <v>106</v>
      </c>
      <c r="J3552">
        <f t="shared" si="167"/>
        <v>2025</v>
      </c>
    </row>
    <row r="3553" spans="1:10">
      <c r="A3553" t="s">
        <v>1565</v>
      </c>
      <c r="B3553" t="s">
        <v>1566</v>
      </c>
      <c r="C3553" t="s">
        <v>87</v>
      </c>
      <c r="D3553">
        <v>2039</v>
      </c>
      <c r="E3553" s="130">
        <v>4</v>
      </c>
      <c r="F3553" s="166">
        <v>32</v>
      </c>
      <c r="G3553" s="162">
        <v>45809</v>
      </c>
      <c r="H3553" s="131">
        <f t="shared" si="165"/>
        <v>45809</v>
      </c>
      <c r="I3553" s="166">
        <f t="shared" si="166"/>
        <v>128</v>
      </c>
      <c r="J3553">
        <f t="shared" si="167"/>
        <v>2025</v>
      </c>
    </row>
    <row r="3554" spans="1:10">
      <c r="A3554" t="s">
        <v>1565</v>
      </c>
      <c r="B3554" t="s">
        <v>1577</v>
      </c>
      <c r="C3554" t="s">
        <v>87</v>
      </c>
      <c r="D3554">
        <v>2044</v>
      </c>
      <c r="E3554" s="130">
        <v>4</v>
      </c>
      <c r="F3554" s="166">
        <v>25</v>
      </c>
      <c r="G3554" s="162">
        <v>45809</v>
      </c>
      <c r="H3554" s="131">
        <f t="shared" si="165"/>
        <v>45809</v>
      </c>
      <c r="I3554" s="166">
        <f t="shared" si="166"/>
        <v>100</v>
      </c>
      <c r="J3554">
        <f t="shared" si="167"/>
        <v>2025</v>
      </c>
    </row>
    <row r="3555" spans="1:10">
      <c r="A3555" t="s">
        <v>1565</v>
      </c>
      <c r="B3555" t="s">
        <v>1580</v>
      </c>
      <c r="C3555" t="s">
        <v>87</v>
      </c>
      <c r="D3555">
        <v>2047</v>
      </c>
      <c r="E3555" s="130">
        <v>2</v>
      </c>
      <c r="F3555" s="166">
        <v>29</v>
      </c>
      <c r="G3555" s="162">
        <v>45809</v>
      </c>
      <c r="H3555" s="131">
        <f t="shared" si="165"/>
        <v>45809</v>
      </c>
      <c r="I3555" s="166">
        <f t="shared" si="166"/>
        <v>58</v>
      </c>
      <c r="J3555">
        <f t="shared" si="167"/>
        <v>2025</v>
      </c>
    </row>
    <row r="3556" spans="1:10">
      <c r="A3556" t="s">
        <v>1565</v>
      </c>
      <c r="B3556" t="s">
        <v>1588</v>
      </c>
      <c r="C3556" t="s">
        <v>87</v>
      </c>
      <c r="D3556">
        <v>2056</v>
      </c>
      <c r="E3556" s="130">
        <v>4</v>
      </c>
      <c r="F3556" s="166">
        <v>31</v>
      </c>
      <c r="G3556" s="162">
        <v>45809</v>
      </c>
      <c r="H3556" s="131">
        <f t="shared" si="165"/>
        <v>45809</v>
      </c>
      <c r="I3556" s="166">
        <f t="shared" si="166"/>
        <v>124</v>
      </c>
      <c r="J3556">
        <f t="shared" si="167"/>
        <v>2025</v>
      </c>
    </row>
    <row r="3557" spans="1:10">
      <c r="A3557" t="s">
        <v>1565</v>
      </c>
      <c r="B3557" t="s">
        <v>1568</v>
      </c>
      <c r="C3557" t="s">
        <v>87</v>
      </c>
      <c r="D3557">
        <v>2041</v>
      </c>
      <c r="E3557" s="130">
        <v>2</v>
      </c>
      <c r="F3557" s="166">
        <v>32</v>
      </c>
      <c r="G3557" s="162">
        <v>45809</v>
      </c>
      <c r="H3557" s="131">
        <f t="shared" si="165"/>
        <v>45809</v>
      </c>
      <c r="I3557" s="166">
        <f t="shared" si="166"/>
        <v>64</v>
      </c>
      <c r="J3557">
        <f t="shared" si="167"/>
        <v>2025</v>
      </c>
    </row>
    <row r="3558" spans="1:10">
      <c r="A3558" t="s">
        <v>1565</v>
      </c>
      <c r="B3558" t="s">
        <v>1579</v>
      </c>
      <c r="C3558" t="s">
        <v>87</v>
      </c>
      <c r="D3558">
        <v>2046</v>
      </c>
      <c r="E3558" s="130">
        <v>4</v>
      </c>
      <c r="F3558" s="166">
        <v>31</v>
      </c>
      <c r="G3558" s="162">
        <v>45809</v>
      </c>
      <c r="H3558" s="131">
        <f t="shared" si="165"/>
        <v>45809</v>
      </c>
      <c r="I3558" s="166">
        <f t="shared" si="166"/>
        <v>124</v>
      </c>
      <c r="J3558">
        <f t="shared" si="167"/>
        <v>2025</v>
      </c>
    </row>
    <row r="3559" spans="1:10">
      <c r="A3559" t="s">
        <v>1565</v>
      </c>
      <c r="B3559" t="s">
        <v>1587</v>
      </c>
      <c r="C3559" t="s">
        <v>87</v>
      </c>
      <c r="D3559">
        <v>2055</v>
      </c>
      <c r="E3559" s="130">
        <v>3</v>
      </c>
      <c r="F3559" s="166">
        <v>31</v>
      </c>
      <c r="G3559" s="162">
        <v>45809</v>
      </c>
      <c r="H3559" s="131">
        <f t="shared" si="165"/>
        <v>45809</v>
      </c>
      <c r="I3559" s="166">
        <f t="shared" si="166"/>
        <v>93</v>
      </c>
      <c r="J3559">
        <f t="shared" si="167"/>
        <v>2025</v>
      </c>
    </row>
    <row r="3560" spans="1:10">
      <c r="A3560" t="s">
        <v>1565</v>
      </c>
      <c r="B3560" t="s">
        <v>1571</v>
      </c>
      <c r="C3560" t="s">
        <v>87</v>
      </c>
      <c r="D3560">
        <v>6529</v>
      </c>
      <c r="E3560" s="130">
        <v>4</v>
      </c>
      <c r="F3560" s="166">
        <v>33</v>
      </c>
      <c r="G3560" s="162">
        <v>45809</v>
      </c>
      <c r="H3560" s="131">
        <f t="shared" si="165"/>
        <v>45809</v>
      </c>
      <c r="I3560" s="166">
        <f t="shared" si="166"/>
        <v>132</v>
      </c>
      <c r="J3560">
        <f t="shared" si="167"/>
        <v>2025</v>
      </c>
    </row>
    <row r="3561" spans="1:10">
      <c r="A3561" t="s">
        <v>1565</v>
      </c>
      <c r="B3561" t="s">
        <v>1576</v>
      </c>
      <c r="C3561" t="s">
        <v>87</v>
      </c>
      <c r="D3561">
        <v>6531</v>
      </c>
      <c r="E3561" s="130">
        <v>2</v>
      </c>
      <c r="F3561" s="166">
        <v>33</v>
      </c>
      <c r="G3561" s="162">
        <v>45809</v>
      </c>
      <c r="H3561" s="131">
        <f t="shared" si="165"/>
        <v>45809</v>
      </c>
      <c r="I3561" s="166">
        <f t="shared" si="166"/>
        <v>66</v>
      </c>
      <c r="J3561">
        <f t="shared" si="167"/>
        <v>2025</v>
      </c>
    </row>
    <row r="3562" spans="1:10">
      <c r="A3562" t="s">
        <v>1565</v>
      </c>
      <c r="B3562" t="s">
        <v>1573</v>
      </c>
      <c r="C3562" t="s">
        <v>87</v>
      </c>
      <c r="D3562">
        <v>6532</v>
      </c>
      <c r="E3562" s="130">
        <v>3</v>
      </c>
      <c r="F3562" s="166">
        <v>28</v>
      </c>
      <c r="G3562" s="162">
        <v>45809</v>
      </c>
      <c r="H3562" s="131">
        <f t="shared" si="165"/>
        <v>45809</v>
      </c>
      <c r="I3562" s="166">
        <f t="shared" si="166"/>
        <v>84</v>
      </c>
      <c r="J3562">
        <f t="shared" si="167"/>
        <v>2025</v>
      </c>
    </row>
    <row r="3563" spans="1:10">
      <c r="A3563" t="s">
        <v>1565</v>
      </c>
      <c r="B3563" t="s">
        <v>1660</v>
      </c>
      <c r="C3563" t="s">
        <v>87</v>
      </c>
      <c r="D3563">
        <v>6565</v>
      </c>
      <c r="E3563" s="130">
        <v>3</v>
      </c>
      <c r="F3563" s="166">
        <v>28</v>
      </c>
      <c r="G3563" s="162">
        <v>45809</v>
      </c>
      <c r="H3563" s="131">
        <f t="shared" si="165"/>
        <v>45809</v>
      </c>
      <c r="I3563" s="166">
        <f t="shared" si="166"/>
        <v>84</v>
      </c>
      <c r="J3563">
        <f t="shared" si="167"/>
        <v>2025</v>
      </c>
    </row>
    <row r="3564" spans="1:10">
      <c r="A3564" t="s">
        <v>402</v>
      </c>
      <c r="B3564" t="s">
        <v>408</v>
      </c>
      <c r="C3564" t="s">
        <v>87</v>
      </c>
      <c r="D3564">
        <v>6700</v>
      </c>
      <c r="E3564" s="130">
        <v>2</v>
      </c>
      <c r="F3564" s="166">
        <v>13</v>
      </c>
      <c r="G3564" s="162">
        <v>45839</v>
      </c>
      <c r="H3564" s="131">
        <f t="shared" si="165"/>
        <v>45839</v>
      </c>
      <c r="I3564" s="166">
        <f t="shared" si="166"/>
        <v>26</v>
      </c>
      <c r="J3564">
        <f t="shared" si="167"/>
        <v>2025</v>
      </c>
    </row>
    <row r="3565" spans="1:10">
      <c r="A3565" t="s">
        <v>385</v>
      </c>
      <c r="B3565" t="s">
        <v>415</v>
      </c>
      <c r="C3565" t="s">
        <v>87</v>
      </c>
      <c r="D3565">
        <v>6742</v>
      </c>
      <c r="E3565" s="130">
        <v>2</v>
      </c>
      <c r="F3565" s="166">
        <v>105</v>
      </c>
      <c r="G3565" s="162">
        <v>45839</v>
      </c>
      <c r="H3565" s="131">
        <f t="shared" si="165"/>
        <v>45839</v>
      </c>
      <c r="I3565" s="166">
        <f t="shared" si="166"/>
        <v>210</v>
      </c>
      <c r="J3565">
        <f t="shared" si="167"/>
        <v>2025</v>
      </c>
    </row>
    <row r="3566" spans="1:10">
      <c r="A3566" t="s">
        <v>385</v>
      </c>
      <c r="B3566" t="s">
        <v>416</v>
      </c>
      <c r="C3566" t="s">
        <v>87</v>
      </c>
      <c r="D3566">
        <v>6740</v>
      </c>
      <c r="E3566" s="130">
        <v>2</v>
      </c>
      <c r="F3566" s="166">
        <v>77</v>
      </c>
      <c r="G3566" s="162">
        <v>45839</v>
      </c>
      <c r="H3566" s="131">
        <f t="shared" si="165"/>
        <v>45839</v>
      </c>
      <c r="I3566" s="166">
        <f t="shared" si="166"/>
        <v>154</v>
      </c>
      <c r="J3566">
        <f t="shared" si="167"/>
        <v>2025</v>
      </c>
    </row>
    <row r="3567" spans="1:10">
      <c r="A3567" t="s">
        <v>385</v>
      </c>
      <c r="B3567" t="s">
        <v>417</v>
      </c>
      <c r="C3567" t="s">
        <v>87</v>
      </c>
      <c r="D3567">
        <v>6741</v>
      </c>
      <c r="E3567" s="130">
        <v>1</v>
      </c>
      <c r="F3567" s="166">
        <v>88</v>
      </c>
      <c r="G3567" s="162">
        <v>45839</v>
      </c>
      <c r="H3567" s="131">
        <f t="shared" si="165"/>
        <v>45839</v>
      </c>
      <c r="I3567" s="166">
        <f t="shared" si="166"/>
        <v>88</v>
      </c>
      <c r="J3567">
        <f t="shared" si="167"/>
        <v>2025</v>
      </c>
    </row>
    <row r="3568" spans="1:10">
      <c r="A3568" t="s">
        <v>385</v>
      </c>
      <c r="B3568" t="s">
        <v>418</v>
      </c>
      <c r="C3568" t="s">
        <v>87</v>
      </c>
      <c r="D3568">
        <v>6747</v>
      </c>
      <c r="E3568" s="130">
        <v>1</v>
      </c>
      <c r="F3568" s="166">
        <v>30</v>
      </c>
      <c r="G3568" s="162">
        <v>45839</v>
      </c>
      <c r="H3568" s="131">
        <f t="shared" si="165"/>
        <v>45839</v>
      </c>
      <c r="I3568" s="166">
        <f t="shared" si="166"/>
        <v>30</v>
      </c>
      <c r="J3568">
        <f t="shared" si="167"/>
        <v>2025</v>
      </c>
    </row>
    <row r="3569" spans="1:10">
      <c r="A3569" t="s">
        <v>392</v>
      </c>
      <c r="B3569" t="s">
        <v>426</v>
      </c>
      <c r="C3569" t="s">
        <v>87</v>
      </c>
      <c r="D3569">
        <v>1035</v>
      </c>
      <c r="E3569" s="130">
        <v>1</v>
      </c>
      <c r="F3569" s="166">
        <v>14</v>
      </c>
      <c r="G3569" s="162">
        <v>45839</v>
      </c>
      <c r="H3569" s="131">
        <f t="shared" si="165"/>
        <v>45839</v>
      </c>
      <c r="I3569" s="166">
        <f t="shared" si="166"/>
        <v>14</v>
      </c>
      <c r="J3569">
        <f t="shared" si="167"/>
        <v>2025</v>
      </c>
    </row>
    <row r="3570" spans="1:10">
      <c r="A3570" t="s">
        <v>119</v>
      </c>
      <c r="B3570" t="s">
        <v>1608</v>
      </c>
      <c r="C3570" t="s">
        <v>87</v>
      </c>
      <c r="D3570">
        <v>2123</v>
      </c>
      <c r="E3570" s="130">
        <v>2</v>
      </c>
      <c r="F3570" s="166">
        <v>25</v>
      </c>
      <c r="G3570" s="162">
        <v>45839</v>
      </c>
      <c r="H3570" s="131">
        <f t="shared" si="165"/>
        <v>45839</v>
      </c>
      <c r="I3570" s="166">
        <f t="shared" si="166"/>
        <v>50</v>
      </c>
      <c r="J3570">
        <f t="shared" si="167"/>
        <v>2025</v>
      </c>
    </row>
    <row r="3571" spans="1:10">
      <c r="A3571" t="s">
        <v>119</v>
      </c>
      <c r="B3571" t="s">
        <v>462</v>
      </c>
      <c r="C3571" t="s">
        <v>87</v>
      </c>
      <c r="D3571">
        <v>3620</v>
      </c>
      <c r="E3571" s="130">
        <v>3</v>
      </c>
      <c r="F3571" s="166">
        <v>29</v>
      </c>
      <c r="G3571" s="162">
        <v>45839</v>
      </c>
      <c r="H3571" s="131">
        <f t="shared" si="165"/>
        <v>45839</v>
      </c>
      <c r="I3571" s="166">
        <f t="shared" si="166"/>
        <v>87</v>
      </c>
      <c r="J3571">
        <f t="shared" si="167"/>
        <v>2025</v>
      </c>
    </row>
    <row r="3572" spans="1:10">
      <c r="A3572" t="s">
        <v>119</v>
      </c>
      <c r="B3572" t="s">
        <v>127</v>
      </c>
      <c r="C3572" t="s">
        <v>87</v>
      </c>
      <c r="D3572">
        <v>2116</v>
      </c>
      <c r="E3572" s="130">
        <v>1</v>
      </c>
      <c r="F3572" s="166">
        <v>25</v>
      </c>
      <c r="G3572" s="162">
        <v>45839</v>
      </c>
      <c r="H3572" s="131">
        <f t="shared" si="165"/>
        <v>45839</v>
      </c>
      <c r="I3572" s="166">
        <f t="shared" si="166"/>
        <v>25</v>
      </c>
      <c r="J3572">
        <f t="shared" si="167"/>
        <v>2025</v>
      </c>
    </row>
    <row r="3573" spans="1:10">
      <c r="A3573" t="s">
        <v>119</v>
      </c>
      <c r="B3573" t="s">
        <v>506</v>
      </c>
      <c r="C3573" t="s">
        <v>87</v>
      </c>
      <c r="D3573">
        <v>2717</v>
      </c>
      <c r="E3573" s="130">
        <v>3</v>
      </c>
      <c r="F3573" s="166">
        <v>11</v>
      </c>
      <c r="G3573" s="162">
        <v>45839</v>
      </c>
      <c r="H3573" s="131">
        <f t="shared" si="165"/>
        <v>45839</v>
      </c>
      <c r="I3573" s="166">
        <f t="shared" si="166"/>
        <v>33</v>
      </c>
      <c r="J3573">
        <f t="shared" si="167"/>
        <v>2025</v>
      </c>
    </row>
    <row r="3574" spans="1:10">
      <c r="A3574" t="s">
        <v>119</v>
      </c>
      <c r="B3574" t="s">
        <v>135</v>
      </c>
      <c r="C3574" t="s">
        <v>87</v>
      </c>
      <c r="D3574">
        <v>1049</v>
      </c>
      <c r="E3574" s="130">
        <v>6</v>
      </c>
      <c r="F3574" s="166">
        <v>6</v>
      </c>
      <c r="G3574" s="162">
        <v>45839</v>
      </c>
      <c r="H3574" s="131">
        <f t="shared" si="165"/>
        <v>45839</v>
      </c>
      <c r="I3574" s="166">
        <f t="shared" si="166"/>
        <v>36</v>
      </c>
      <c r="J3574">
        <f t="shared" si="167"/>
        <v>2025</v>
      </c>
    </row>
    <row r="3575" spans="1:10">
      <c r="A3575" t="s">
        <v>119</v>
      </c>
      <c r="B3575" t="s">
        <v>63</v>
      </c>
      <c r="C3575" t="s">
        <v>87</v>
      </c>
      <c r="D3575">
        <v>2085</v>
      </c>
      <c r="E3575" s="130">
        <v>1</v>
      </c>
      <c r="F3575" s="166">
        <v>4</v>
      </c>
      <c r="G3575" s="162">
        <v>45839</v>
      </c>
      <c r="H3575" s="131">
        <f t="shared" si="165"/>
        <v>45839</v>
      </c>
      <c r="I3575" s="166">
        <f t="shared" si="166"/>
        <v>4</v>
      </c>
      <c r="J3575">
        <f t="shared" si="167"/>
        <v>2025</v>
      </c>
    </row>
    <row r="3576" spans="1:10">
      <c r="A3576" t="s">
        <v>119</v>
      </c>
      <c r="B3576" t="s">
        <v>136</v>
      </c>
      <c r="C3576" t="s">
        <v>87</v>
      </c>
      <c r="D3576">
        <v>3628</v>
      </c>
      <c r="E3576" s="130">
        <v>2</v>
      </c>
      <c r="F3576" s="166">
        <v>6</v>
      </c>
      <c r="G3576" s="162">
        <v>45839</v>
      </c>
      <c r="H3576" s="131">
        <f t="shared" si="165"/>
        <v>45839</v>
      </c>
      <c r="I3576" s="166">
        <f t="shared" si="166"/>
        <v>12</v>
      </c>
      <c r="J3576">
        <f t="shared" si="167"/>
        <v>2025</v>
      </c>
    </row>
    <row r="3577" spans="1:10">
      <c r="A3577" t="s">
        <v>119</v>
      </c>
      <c r="B3577" t="s">
        <v>138</v>
      </c>
      <c r="C3577" t="s">
        <v>87</v>
      </c>
      <c r="D3577">
        <v>2120</v>
      </c>
      <c r="E3577" s="130">
        <v>4</v>
      </c>
      <c r="F3577" s="166">
        <v>8</v>
      </c>
      <c r="G3577" s="162">
        <v>45839</v>
      </c>
      <c r="H3577" s="131">
        <f t="shared" si="165"/>
        <v>45839</v>
      </c>
      <c r="I3577" s="166">
        <f t="shared" si="166"/>
        <v>32</v>
      </c>
      <c r="J3577">
        <f t="shared" si="167"/>
        <v>2025</v>
      </c>
    </row>
    <row r="3578" spans="1:10">
      <c r="A3578" t="s">
        <v>119</v>
      </c>
      <c r="B3578" t="s">
        <v>140</v>
      </c>
      <c r="C3578" t="s">
        <v>87</v>
      </c>
      <c r="D3578">
        <v>2117</v>
      </c>
      <c r="E3578" s="130">
        <v>1</v>
      </c>
      <c r="F3578" s="166">
        <v>25</v>
      </c>
      <c r="G3578" s="162">
        <v>45839</v>
      </c>
      <c r="H3578" s="131">
        <f t="shared" si="165"/>
        <v>45839</v>
      </c>
      <c r="I3578" s="166">
        <f t="shared" si="166"/>
        <v>25</v>
      </c>
      <c r="J3578">
        <f t="shared" si="167"/>
        <v>2025</v>
      </c>
    </row>
    <row r="3579" spans="1:10">
      <c r="A3579" t="s">
        <v>119</v>
      </c>
      <c r="B3579" t="s">
        <v>145</v>
      </c>
      <c r="C3579" t="s">
        <v>87</v>
      </c>
      <c r="D3579">
        <v>1062</v>
      </c>
      <c r="E3579" s="130">
        <v>1</v>
      </c>
      <c r="F3579" s="166">
        <v>13</v>
      </c>
      <c r="G3579" s="162">
        <v>45839</v>
      </c>
      <c r="H3579" s="131">
        <f t="shared" si="165"/>
        <v>45839</v>
      </c>
      <c r="I3579" s="166">
        <f t="shared" si="166"/>
        <v>13</v>
      </c>
      <c r="J3579">
        <f t="shared" si="167"/>
        <v>2025</v>
      </c>
    </row>
    <row r="3580" spans="1:10">
      <c r="A3580" t="s">
        <v>119</v>
      </c>
      <c r="B3580" t="s">
        <v>146</v>
      </c>
      <c r="C3580" t="s">
        <v>87</v>
      </c>
      <c r="D3580">
        <v>2076</v>
      </c>
      <c r="E3580" s="130">
        <v>3</v>
      </c>
      <c r="F3580" s="166">
        <v>9</v>
      </c>
      <c r="G3580" s="162">
        <v>45839</v>
      </c>
      <c r="H3580" s="131">
        <f t="shared" si="165"/>
        <v>45839</v>
      </c>
      <c r="I3580" s="166">
        <f t="shared" si="166"/>
        <v>27</v>
      </c>
      <c r="J3580">
        <f t="shared" si="167"/>
        <v>2025</v>
      </c>
    </row>
    <row r="3581" spans="1:10">
      <c r="A3581" t="s">
        <v>119</v>
      </c>
      <c r="B3581" t="s">
        <v>147</v>
      </c>
      <c r="C3581" t="s">
        <v>87</v>
      </c>
      <c r="D3581">
        <v>2722</v>
      </c>
      <c r="E3581" s="130">
        <v>4</v>
      </c>
      <c r="F3581" s="166">
        <v>2</v>
      </c>
      <c r="G3581" s="162">
        <v>45839</v>
      </c>
      <c r="H3581" s="131">
        <f t="shared" si="165"/>
        <v>45839</v>
      </c>
      <c r="I3581" s="166">
        <f t="shared" si="166"/>
        <v>8</v>
      </c>
      <c r="J3581">
        <f t="shared" si="167"/>
        <v>2025</v>
      </c>
    </row>
    <row r="3582" spans="1:10">
      <c r="A3582" t="s">
        <v>119</v>
      </c>
      <c r="B3582" t="s">
        <v>153</v>
      </c>
      <c r="C3582" t="s">
        <v>87</v>
      </c>
      <c r="D3582">
        <v>2071</v>
      </c>
      <c r="E3582" s="130">
        <v>2</v>
      </c>
      <c r="F3582" s="166">
        <v>9</v>
      </c>
      <c r="G3582" s="162">
        <v>45839</v>
      </c>
      <c r="H3582" s="131">
        <f t="shared" si="165"/>
        <v>45839</v>
      </c>
      <c r="I3582" s="166">
        <f t="shared" si="166"/>
        <v>18</v>
      </c>
      <c r="J3582">
        <f t="shared" si="167"/>
        <v>2025</v>
      </c>
    </row>
    <row r="3583" spans="1:10">
      <c r="A3583" t="s">
        <v>119</v>
      </c>
      <c r="B3583" t="s">
        <v>156</v>
      </c>
      <c r="C3583" t="s">
        <v>87</v>
      </c>
      <c r="D3583">
        <v>1073</v>
      </c>
      <c r="E3583" s="130">
        <v>2</v>
      </c>
      <c r="F3583" s="166">
        <v>7</v>
      </c>
      <c r="G3583" s="162">
        <v>45839</v>
      </c>
      <c r="H3583" s="131">
        <f t="shared" si="165"/>
        <v>45839</v>
      </c>
      <c r="I3583" s="166">
        <f t="shared" si="166"/>
        <v>14</v>
      </c>
      <c r="J3583">
        <f t="shared" si="167"/>
        <v>2025</v>
      </c>
    </row>
    <row r="3584" spans="1:10">
      <c r="A3584" t="s">
        <v>119</v>
      </c>
      <c r="B3584" t="s">
        <v>168</v>
      </c>
      <c r="C3584" t="s">
        <v>87</v>
      </c>
      <c r="D3584">
        <v>2077</v>
      </c>
      <c r="E3584" s="130">
        <v>2</v>
      </c>
      <c r="F3584" s="166">
        <v>6</v>
      </c>
      <c r="G3584" s="162">
        <v>45839</v>
      </c>
      <c r="H3584" s="131">
        <f t="shared" si="165"/>
        <v>45839</v>
      </c>
      <c r="I3584" s="166">
        <f t="shared" si="166"/>
        <v>12</v>
      </c>
      <c r="J3584">
        <f t="shared" si="167"/>
        <v>2025</v>
      </c>
    </row>
    <row r="3585" spans="1:10">
      <c r="A3585" t="s">
        <v>119</v>
      </c>
      <c r="B3585" t="s">
        <v>176</v>
      </c>
      <c r="C3585" t="s">
        <v>87</v>
      </c>
      <c r="D3585">
        <v>2099</v>
      </c>
      <c r="E3585" s="130">
        <v>2</v>
      </c>
      <c r="F3585" s="166">
        <v>6</v>
      </c>
      <c r="G3585" s="162">
        <v>45839</v>
      </c>
      <c r="H3585" s="131">
        <f t="shared" si="165"/>
        <v>45839</v>
      </c>
      <c r="I3585" s="166">
        <f t="shared" si="166"/>
        <v>12</v>
      </c>
      <c r="J3585">
        <f t="shared" si="167"/>
        <v>2025</v>
      </c>
    </row>
    <row r="3586" spans="1:10">
      <c r="A3586" t="s">
        <v>119</v>
      </c>
      <c r="B3586" t="s">
        <v>178</v>
      </c>
      <c r="C3586" t="s">
        <v>87</v>
      </c>
      <c r="D3586">
        <v>2098</v>
      </c>
      <c r="E3586" s="130">
        <v>2</v>
      </c>
      <c r="F3586" s="166">
        <v>1</v>
      </c>
      <c r="G3586" s="162">
        <v>45839</v>
      </c>
      <c r="H3586" s="131">
        <f t="shared" ref="H3586:H3649" si="168">DATE(YEAR(G3586),MONTH(G3586),1)</f>
        <v>45839</v>
      </c>
      <c r="I3586" s="166">
        <f t="shared" ref="I3586:I3649" si="169">E3586*F3586</f>
        <v>2</v>
      </c>
      <c r="J3586">
        <f t="shared" ref="J3586:J3649" si="170">YEAR(G3586)</f>
        <v>2025</v>
      </c>
    </row>
    <row r="3587" spans="1:10">
      <c r="A3587" t="s">
        <v>119</v>
      </c>
      <c r="B3587" t="s">
        <v>179</v>
      </c>
      <c r="C3587" t="s">
        <v>87</v>
      </c>
      <c r="D3587">
        <v>2092</v>
      </c>
      <c r="E3587" s="130">
        <v>3</v>
      </c>
      <c r="F3587" s="166">
        <v>6</v>
      </c>
      <c r="G3587" s="162">
        <v>45839</v>
      </c>
      <c r="H3587" s="131">
        <f t="shared" si="168"/>
        <v>45839</v>
      </c>
      <c r="I3587" s="166">
        <f t="shared" si="169"/>
        <v>18</v>
      </c>
      <c r="J3587">
        <f t="shared" si="170"/>
        <v>2025</v>
      </c>
    </row>
    <row r="3588" spans="1:10">
      <c r="A3588" t="s">
        <v>119</v>
      </c>
      <c r="B3588" t="s">
        <v>181</v>
      </c>
      <c r="C3588" t="s">
        <v>87</v>
      </c>
      <c r="D3588">
        <v>2101</v>
      </c>
      <c r="E3588" s="130">
        <v>2</v>
      </c>
      <c r="F3588" s="166">
        <v>27</v>
      </c>
      <c r="G3588" s="162">
        <v>45839</v>
      </c>
      <c r="H3588" s="131">
        <f t="shared" si="168"/>
        <v>45839</v>
      </c>
      <c r="I3588" s="166">
        <f t="shared" si="169"/>
        <v>54</v>
      </c>
      <c r="J3588">
        <f t="shared" si="170"/>
        <v>2025</v>
      </c>
    </row>
    <row r="3589" spans="1:10">
      <c r="A3589" t="s">
        <v>119</v>
      </c>
      <c r="B3589" t="s">
        <v>185</v>
      </c>
      <c r="C3589" t="s">
        <v>87</v>
      </c>
      <c r="D3589">
        <v>2112</v>
      </c>
      <c r="E3589" s="130">
        <v>3</v>
      </c>
      <c r="F3589" s="166">
        <v>3</v>
      </c>
      <c r="G3589" s="162">
        <v>45839</v>
      </c>
      <c r="H3589" s="131">
        <f t="shared" si="168"/>
        <v>45839</v>
      </c>
      <c r="I3589" s="166">
        <f t="shared" si="169"/>
        <v>9</v>
      </c>
      <c r="J3589">
        <f t="shared" si="170"/>
        <v>2025</v>
      </c>
    </row>
    <row r="3590" spans="1:10">
      <c r="A3590" t="s">
        <v>119</v>
      </c>
      <c r="B3590" t="s">
        <v>186</v>
      </c>
      <c r="C3590" t="s">
        <v>87</v>
      </c>
      <c r="D3590">
        <v>2073</v>
      </c>
      <c r="E3590" s="130">
        <v>3</v>
      </c>
      <c r="F3590" s="166">
        <v>3</v>
      </c>
      <c r="G3590" s="162">
        <v>45839</v>
      </c>
      <c r="H3590" s="131">
        <f t="shared" si="168"/>
        <v>45839</v>
      </c>
      <c r="I3590" s="166">
        <f t="shared" si="169"/>
        <v>9</v>
      </c>
      <c r="J3590">
        <f t="shared" si="170"/>
        <v>2025</v>
      </c>
    </row>
    <row r="3591" spans="1:10">
      <c r="A3591" t="s">
        <v>119</v>
      </c>
      <c r="B3591" t="s">
        <v>189</v>
      </c>
      <c r="C3591" t="s">
        <v>87</v>
      </c>
      <c r="D3591">
        <v>1102</v>
      </c>
      <c r="E3591" s="130">
        <v>1</v>
      </c>
      <c r="F3591" s="166">
        <v>3</v>
      </c>
      <c r="G3591" s="162">
        <v>45839</v>
      </c>
      <c r="H3591" s="131">
        <f t="shared" si="168"/>
        <v>45839</v>
      </c>
      <c r="I3591" s="166">
        <f t="shared" si="169"/>
        <v>3</v>
      </c>
      <c r="J3591">
        <f t="shared" si="170"/>
        <v>2025</v>
      </c>
    </row>
    <row r="3592" spans="1:10">
      <c r="A3592" t="s">
        <v>119</v>
      </c>
      <c r="B3592" t="s">
        <v>193</v>
      </c>
      <c r="C3592" t="s">
        <v>87</v>
      </c>
      <c r="D3592">
        <v>1107</v>
      </c>
      <c r="E3592" s="130">
        <v>2</v>
      </c>
      <c r="F3592" s="166">
        <v>2</v>
      </c>
      <c r="G3592" s="162">
        <v>45839</v>
      </c>
      <c r="H3592" s="131">
        <f t="shared" si="168"/>
        <v>45839</v>
      </c>
      <c r="I3592" s="166">
        <f t="shared" si="169"/>
        <v>4</v>
      </c>
      <c r="J3592">
        <f t="shared" si="170"/>
        <v>2025</v>
      </c>
    </row>
    <row r="3593" spans="1:10">
      <c r="A3593" t="s">
        <v>119</v>
      </c>
      <c r="B3593" t="s">
        <v>195</v>
      </c>
      <c r="C3593" t="s">
        <v>87</v>
      </c>
      <c r="D3593">
        <v>3630</v>
      </c>
      <c r="E3593" s="130">
        <v>2</v>
      </c>
      <c r="F3593" s="166">
        <v>4</v>
      </c>
      <c r="G3593" s="162">
        <v>45839</v>
      </c>
      <c r="H3593" s="131">
        <f t="shared" si="168"/>
        <v>45839</v>
      </c>
      <c r="I3593" s="166">
        <f t="shared" si="169"/>
        <v>8</v>
      </c>
      <c r="J3593">
        <f t="shared" si="170"/>
        <v>2025</v>
      </c>
    </row>
    <row r="3594" spans="1:10">
      <c r="A3594" t="s">
        <v>119</v>
      </c>
      <c r="B3594" t="s">
        <v>196</v>
      </c>
      <c r="C3594" t="s">
        <v>87</v>
      </c>
      <c r="D3594">
        <v>2081</v>
      </c>
      <c r="E3594" s="130">
        <v>3</v>
      </c>
      <c r="F3594" s="166">
        <v>3</v>
      </c>
      <c r="G3594" s="162">
        <v>45839</v>
      </c>
      <c r="H3594" s="131">
        <f t="shared" si="168"/>
        <v>45839</v>
      </c>
      <c r="I3594" s="166">
        <f t="shared" si="169"/>
        <v>9</v>
      </c>
      <c r="J3594">
        <f t="shared" si="170"/>
        <v>2025</v>
      </c>
    </row>
    <row r="3595" spans="1:10">
      <c r="A3595" t="s">
        <v>119</v>
      </c>
      <c r="B3595" t="s">
        <v>501</v>
      </c>
      <c r="C3595" t="s">
        <v>87</v>
      </c>
      <c r="D3595">
        <v>1043</v>
      </c>
      <c r="E3595" s="130">
        <v>4</v>
      </c>
      <c r="F3595" s="166">
        <v>9</v>
      </c>
      <c r="G3595" s="162">
        <v>45839</v>
      </c>
      <c r="H3595" s="131">
        <f t="shared" si="168"/>
        <v>45839</v>
      </c>
      <c r="I3595" s="166">
        <f t="shared" si="169"/>
        <v>36</v>
      </c>
      <c r="J3595">
        <f t="shared" si="170"/>
        <v>2025</v>
      </c>
    </row>
    <row r="3596" spans="1:10">
      <c r="A3596" t="s">
        <v>119</v>
      </c>
      <c r="B3596" t="s">
        <v>544</v>
      </c>
      <c r="C3596" t="s">
        <v>87</v>
      </c>
      <c r="D3596">
        <v>1056</v>
      </c>
      <c r="E3596" s="130">
        <v>25</v>
      </c>
      <c r="F3596" s="166">
        <v>9</v>
      </c>
      <c r="G3596" s="162">
        <v>45839</v>
      </c>
      <c r="H3596" s="131">
        <f t="shared" si="168"/>
        <v>45839</v>
      </c>
      <c r="I3596" s="166">
        <f t="shared" si="169"/>
        <v>225</v>
      </c>
      <c r="J3596">
        <f t="shared" si="170"/>
        <v>2025</v>
      </c>
    </row>
    <row r="3597" spans="1:10">
      <c r="A3597" t="s">
        <v>119</v>
      </c>
      <c r="B3597" t="s">
        <v>577</v>
      </c>
      <c r="C3597" t="s">
        <v>87</v>
      </c>
      <c r="D3597">
        <v>1071</v>
      </c>
      <c r="E3597" s="130">
        <v>3</v>
      </c>
      <c r="F3597" s="166">
        <v>14</v>
      </c>
      <c r="G3597" s="162">
        <v>45839</v>
      </c>
      <c r="H3597" s="131">
        <f t="shared" si="168"/>
        <v>45839</v>
      </c>
      <c r="I3597" s="166">
        <f t="shared" si="169"/>
        <v>42</v>
      </c>
      <c r="J3597">
        <f t="shared" si="170"/>
        <v>2025</v>
      </c>
    </row>
    <row r="3598" spans="1:10">
      <c r="A3598" t="s">
        <v>119</v>
      </c>
      <c r="B3598" t="s">
        <v>589</v>
      </c>
      <c r="C3598" t="s">
        <v>87</v>
      </c>
      <c r="D3598">
        <v>1074</v>
      </c>
      <c r="E3598" s="130">
        <v>3</v>
      </c>
      <c r="F3598" s="166">
        <v>8</v>
      </c>
      <c r="G3598" s="162">
        <v>45839</v>
      </c>
      <c r="H3598" s="131">
        <f t="shared" si="168"/>
        <v>45839</v>
      </c>
      <c r="I3598" s="166">
        <f t="shared" si="169"/>
        <v>24</v>
      </c>
      <c r="J3598">
        <f t="shared" si="170"/>
        <v>2025</v>
      </c>
    </row>
    <row r="3599" spans="1:10">
      <c r="A3599" t="s">
        <v>119</v>
      </c>
      <c r="B3599" t="s">
        <v>597</v>
      </c>
      <c r="C3599" t="s">
        <v>87</v>
      </c>
      <c r="D3599">
        <v>1076</v>
      </c>
      <c r="E3599" s="130">
        <v>1</v>
      </c>
      <c r="F3599" s="166">
        <v>17</v>
      </c>
      <c r="G3599" s="162">
        <v>45839</v>
      </c>
      <c r="H3599" s="131">
        <f t="shared" si="168"/>
        <v>45839</v>
      </c>
      <c r="I3599" s="166">
        <f t="shared" si="169"/>
        <v>17</v>
      </c>
      <c r="J3599">
        <f t="shared" si="170"/>
        <v>2025</v>
      </c>
    </row>
    <row r="3600" spans="1:10">
      <c r="A3600" t="s">
        <v>119</v>
      </c>
      <c r="B3600" t="s">
        <v>605</v>
      </c>
      <c r="C3600" t="s">
        <v>87</v>
      </c>
      <c r="D3600">
        <v>1079</v>
      </c>
      <c r="E3600" s="130">
        <v>2</v>
      </c>
      <c r="F3600" s="166">
        <v>23</v>
      </c>
      <c r="G3600" s="162">
        <v>45839</v>
      </c>
      <c r="H3600" s="131">
        <f t="shared" si="168"/>
        <v>45839</v>
      </c>
      <c r="I3600" s="166">
        <f t="shared" si="169"/>
        <v>46</v>
      </c>
      <c r="J3600">
        <f t="shared" si="170"/>
        <v>2025</v>
      </c>
    </row>
    <row r="3601" spans="1:10">
      <c r="A3601" t="s">
        <v>119</v>
      </c>
      <c r="B3601" t="s">
        <v>619</v>
      </c>
      <c r="C3601" t="s">
        <v>87</v>
      </c>
      <c r="D3601">
        <v>1084</v>
      </c>
      <c r="E3601" s="130">
        <v>7</v>
      </c>
      <c r="F3601" s="166">
        <v>5</v>
      </c>
      <c r="G3601" s="162">
        <v>45839</v>
      </c>
      <c r="H3601" s="131">
        <f t="shared" si="168"/>
        <v>45839</v>
      </c>
      <c r="I3601" s="166">
        <f t="shared" si="169"/>
        <v>35</v>
      </c>
      <c r="J3601">
        <f t="shared" si="170"/>
        <v>2025</v>
      </c>
    </row>
    <row r="3602" spans="1:10">
      <c r="A3602" t="s">
        <v>119</v>
      </c>
      <c r="B3602" t="s">
        <v>626</v>
      </c>
      <c r="C3602" t="s">
        <v>87</v>
      </c>
      <c r="D3602">
        <v>1093</v>
      </c>
      <c r="E3602" s="130">
        <v>6</v>
      </c>
      <c r="F3602" s="166">
        <v>7</v>
      </c>
      <c r="G3602" s="162">
        <v>45839</v>
      </c>
      <c r="H3602" s="131">
        <f t="shared" si="168"/>
        <v>45839</v>
      </c>
      <c r="I3602" s="166">
        <f t="shared" si="169"/>
        <v>42</v>
      </c>
      <c r="J3602">
        <f t="shared" si="170"/>
        <v>2025</v>
      </c>
    </row>
    <row r="3603" spans="1:10">
      <c r="A3603" t="s">
        <v>119</v>
      </c>
      <c r="B3603" t="s">
        <v>632</v>
      </c>
      <c r="C3603" t="s">
        <v>87</v>
      </c>
      <c r="D3603">
        <v>1096</v>
      </c>
      <c r="E3603" s="130">
        <v>7</v>
      </c>
      <c r="F3603" s="166">
        <v>6</v>
      </c>
      <c r="G3603" s="162">
        <v>45839</v>
      </c>
      <c r="H3603" s="131">
        <f t="shared" si="168"/>
        <v>45839</v>
      </c>
      <c r="I3603" s="166">
        <f t="shared" si="169"/>
        <v>42</v>
      </c>
      <c r="J3603">
        <f t="shared" si="170"/>
        <v>2025</v>
      </c>
    </row>
    <row r="3604" spans="1:10">
      <c r="A3604" t="s">
        <v>119</v>
      </c>
      <c r="B3604" t="s">
        <v>635</v>
      </c>
      <c r="C3604" t="s">
        <v>87</v>
      </c>
      <c r="D3604">
        <v>1098</v>
      </c>
      <c r="E3604" s="130">
        <v>1</v>
      </c>
      <c r="F3604" s="166">
        <v>36</v>
      </c>
      <c r="G3604" s="162">
        <v>45839</v>
      </c>
      <c r="H3604" s="131">
        <f t="shared" si="168"/>
        <v>45839</v>
      </c>
      <c r="I3604" s="166">
        <f t="shared" si="169"/>
        <v>36</v>
      </c>
      <c r="J3604">
        <f t="shared" si="170"/>
        <v>2025</v>
      </c>
    </row>
    <row r="3605" spans="1:10">
      <c r="A3605" t="s">
        <v>119</v>
      </c>
      <c r="B3605" t="s">
        <v>641</v>
      </c>
      <c r="C3605" t="s">
        <v>87</v>
      </c>
      <c r="D3605">
        <v>1104</v>
      </c>
      <c r="E3605" s="130">
        <v>3</v>
      </c>
      <c r="F3605" s="166">
        <v>7</v>
      </c>
      <c r="G3605" s="162">
        <v>45839</v>
      </c>
      <c r="H3605" s="131">
        <f t="shared" si="168"/>
        <v>45839</v>
      </c>
      <c r="I3605" s="166">
        <f t="shared" si="169"/>
        <v>21</v>
      </c>
      <c r="J3605">
        <f t="shared" si="170"/>
        <v>2025</v>
      </c>
    </row>
    <row r="3606" spans="1:10">
      <c r="A3606" t="s">
        <v>119</v>
      </c>
      <c r="B3606" t="s">
        <v>642</v>
      </c>
      <c r="C3606" t="s">
        <v>87</v>
      </c>
      <c r="D3606">
        <v>1106</v>
      </c>
      <c r="E3606" s="130">
        <v>2</v>
      </c>
      <c r="F3606" s="166">
        <v>7</v>
      </c>
      <c r="G3606" s="162">
        <v>45839</v>
      </c>
      <c r="H3606" s="131">
        <f t="shared" si="168"/>
        <v>45839</v>
      </c>
      <c r="I3606" s="166">
        <f t="shared" si="169"/>
        <v>14</v>
      </c>
      <c r="J3606">
        <f t="shared" si="170"/>
        <v>2025</v>
      </c>
    </row>
    <row r="3607" spans="1:10">
      <c r="A3607" t="s">
        <v>119</v>
      </c>
      <c r="B3607" t="s">
        <v>646</v>
      </c>
      <c r="C3607" t="s">
        <v>87</v>
      </c>
      <c r="D3607">
        <v>1109</v>
      </c>
      <c r="E3607" s="130">
        <v>1</v>
      </c>
      <c r="F3607" s="166">
        <v>15</v>
      </c>
      <c r="G3607" s="162">
        <v>45839</v>
      </c>
      <c r="H3607" s="131">
        <f t="shared" si="168"/>
        <v>45839</v>
      </c>
      <c r="I3607" s="166">
        <f t="shared" si="169"/>
        <v>15</v>
      </c>
      <c r="J3607">
        <f t="shared" si="170"/>
        <v>2025</v>
      </c>
    </row>
    <row r="3608" spans="1:10">
      <c r="A3608" t="s">
        <v>119</v>
      </c>
      <c r="B3608" t="s">
        <v>648</v>
      </c>
      <c r="C3608" t="s">
        <v>87</v>
      </c>
      <c r="D3608">
        <v>1110</v>
      </c>
      <c r="E3608" s="130">
        <v>1</v>
      </c>
      <c r="F3608" s="166">
        <v>6</v>
      </c>
      <c r="G3608" s="162">
        <v>45839</v>
      </c>
      <c r="H3608" s="131">
        <f t="shared" si="168"/>
        <v>45839</v>
      </c>
      <c r="I3608" s="166">
        <f t="shared" si="169"/>
        <v>6</v>
      </c>
      <c r="J3608">
        <f t="shared" si="170"/>
        <v>2025</v>
      </c>
    </row>
    <row r="3609" spans="1:10">
      <c r="A3609" t="s">
        <v>119</v>
      </c>
      <c r="B3609" t="s">
        <v>470</v>
      </c>
      <c r="C3609" t="s">
        <v>87</v>
      </c>
      <c r="D3609">
        <v>6645</v>
      </c>
      <c r="E3609" s="130">
        <v>3</v>
      </c>
      <c r="F3609" s="166">
        <v>19</v>
      </c>
      <c r="G3609" s="162">
        <v>45839</v>
      </c>
      <c r="H3609" s="131">
        <f t="shared" si="168"/>
        <v>45839</v>
      </c>
      <c r="I3609" s="166">
        <f t="shared" si="169"/>
        <v>57</v>
      </c>
      <c r="J3609">
        <f t="shared" si="170"/>
        <v>2025</v>
      </c>
    </row>
    <row r="3610" spans="1:10">
      <c r="A3610" t="s">
        <v>119</v>
      </c>
      <c r="B3610" t="s">
        <v>538</v>
      </c>
      <c r="C3610" t="s">
        <v>87</v>
      </c>
      <c r="D3610">
        <v>6435</v>
      </c>
      <c r="E3610" s="130">
        <v>1</v>
      </c>
      <c r="F3610" s="166">
        <v>1</v>
      </c>
      <c r="G3610" s="162">
        <v>45839</v>
      </c>
      <c r="H3610" s="131">
        <f t="shared" si="168"/>
        <v>45839</v>
      </c>
      <c r="I3610" s="166">
        <f t="shared" si="169"/>
        <v>1</v>
      </c>
      <c r="J3610">
        <f t="shared" si="170"/>
        <v>2025</v>
      </c>
    </row>
    <row r="3611" spans="1:10">
      <c r="A3611" t="s">
        <v>119</v>
      </c>
      <c r="B3611" t="s">
        <v>612</v>
      </c>
      <c r="C3611" t="s">
        <v>87</v>
      </c>
      <c r="D3611">
        <v>6649</v>
      </c>
      <c r="E3611" s="130">
        <v>1</v>
      </c>
      <c r="F3611" s="166">
        <v>4</v>
      </c>
      <c r="G3611" s="162">
        <v>45839</v>
      </c>
      <c r="H3611" s="131">
        <f t="shared" si="168"/>
        <v>45839</v>
      </c>
      <c r="I3611" s="166">
        <f t="shared" si="169"/>
        <v>4</v>
      </c>
      <c r="J3611">
        <f t="shared" si="170"/>
        <v>2025</v>
      </c>
    </row>
    <row r="3612" spans="1:10">
      <c r="A3612" t="s">
        <v>119</v>
      </c>
      <c r="B3612" t="s">
        <v>553</v>
      </c>
      <c r="C3612" t="s">
        <v>87</v>
      </c>
      <c r="D3612">
        <v>1342</v>
      </c>
      <c r="E3612" s="130">
        <v>1</v>
      </c>
      <c r="F3612" s="166">
        <v>69</v>
      </c>
      <c r="G3612" s="162">
        <v>45839</v>
      </c>
      <c r="H3612" s="131">
        <f t="shared" si="168"/>
        <v>45839</v>
      </c>
      <c r="I3612" s="166">
        <f t="shared" si="169"/>
        <v>69</v>
      </c>
      <c r="J3612">
        <f t="shared" si="170"/>
        <v>2025</v>
      </c>
    </row>
    <row r="3613" spans="1:10">
      <c r="A3613" t="s">
        <v>119</v>
      </c>
      <c r="B3613" t="s">
        <v>563</v>
      </c>
      <c r="C3613" t="s">
        <v>87</v>
      </c>
      <c r="D3613">
        <v>1345</v>
      </c>
      <c r="E3613" s="130">
        <v>1</v>
      </c>
      <c r="F3613" s="166">
        <v>67</v>
      </c>
      <c r="G3613" s="162">
        <v>45839</v>
      </c>
      <c r="H3613" s="131">
        <f t="shared" si="168"/>
        <v>45839</v>
      </c>
      <c r="I3613" s="166">
        <f t="shared" si="169"/>
        <v>67</v>
      </c>
      <c r="J3613">
        <f t="shared" si="170"/>
        <v>2025</v>
      </c>
    </row>
    <row r="3614" spans="1:10">
      <c r="A3614" t="s">
        <v>119</v>
      </c>
      <c r="B3614" t="s">
        <v>567</v>
      </c>
      <c r="C3614" t="s">
        <v>87</v>
      </c>
      <c r="D3614">
        <v>1347</v>
      </c>
      <c r="E3614" s="130">
        <v>6</v>
      </c>
      <c r="F3614" s="166">
        <v>8</v>
      </c>
      <c r="G3614" s="162">
        <v>45839</v>
      </c>
      <c r="H3614" s="131">
        <f t="shared" si="168"/>
        <v>45839</v>
      </c>
      <c r="I3614" s="166">
        <f t="shared" si="169"/>
        <v>48</v>
      </c>
      <c r="J3614">
        <f t="shared" si="170"/>
        <v>2025</v>
      </c>
    </row>
    <row r="3615" spans="1:10">
      <c r="A3615" t="s">
        <v>119</v>
      </c>
      <c r="B3615" t="s">
        <v>568</v>
      </c>
      <c r="C3615" t="s">
        <v>87</v>
      </c>
      <c r="D3615">
        <v>1348</v>
      </c>
      <c r="E3615" s="130">
        <v>3</v>
      </c>
      <c r="F3615" s="166">
        <v>7</v>
      </c>
      <c r="G3615" s="162">
        <v>45839</v>
      </c>
      <c r="H3615" s="131">
        <f t="shared" si="168"/>
        <v>45839</v>
      </c>
      <c r="I3615" s="166">
        <f t="shared" si="169"/>
        <v>21</v>
      </c>
      <c r="J3615">
        <f t="shared" si="170"/>
        <v>2025</v>
      </c>
    </row>
    <row r="3616" spans="1:10">
      <c r="A3616" t="s">
        <v>119</v>
      </c>
      <c r="B3616" t="s">
        <v>860</v>
      </c>
      <c r="C3616" t="s">
        <v>87</v>
      </c>
      <c r="D3616">
        <v>6545</v>
      </c>
      <c r="E3616" s="130">
        <v>9</v>
      </c>
      <c r="F3616" s="166">
        <v>23</v>
      </c>
      <c r="G3616" s="162">
        <v>45839</v>
      </c>
      <c r="H3616" s="131">
        <f t="shared" si="168"/>
        <v>45839</v>
      </c>
      <c r="I3616" s="166">
        <f t="shared" si="169"/>
        <v>207</v>
      </c>
      <c r="J3616">
        <f t="shared" si="170"/>
        <v>2025</v>
      </c>
    </row>
    <row r="3617" spans="1:10">
      <c r="A3617" t="s">
        <v>119</v>
      </c>
      <c r="B3617" t="s">
        <v>539</v>
      </c>
      <c r="C3617" t="s">
        <v>87</v>
      </c>
      <c r="D3617">
        <v>2079</v>
      </c>
      <c r="E3617" s="130">
        <v>2</v>
      </c>
      <c r="F3617" s="166">
        <v>4</v>
      </c>
      <c r="G3617" s="162">
        <v>45839</v>
      </c>
      <c r="H3617" s="131">
        <f t="shared" si="168"/>
        <v>45839</v>
      </c>
      <c r="I3617" s="166">
        <f t="shared" si="169"/>
        <v>8</v>
      </c>
      <c r="J3617">
        <f t="shared" si="170"/>
        <v>2025</v>
      </c>
    </row>
    <row r="3618" spans="1:10">
      <c r="A3618" t="s">
        <v>119</v>
      </c>
      <c r="B3618" t="s">
        <v>613</v>
      </c>
      <c r="C3618" t="s">
        <v>87</v>
      </c>
      <c r="D3618">
        <v>2705</v>
      </c>
      <c r="E3618" s="130">
        <v>5</v>
      </c>
      <c r="F3618" s="166">
        <v>17</v>
      </c>
      <c r="G3618" s="162">
        <v>45839</v>
      </c>
      <c r="H3618" s="131">
        <f t="shared" si="168"/>
        <v>45839</v>
      </c>
      <c r="I3618" s="166">
        <f t="shared" si="169"/>
        <v>85</v>
      </c>
      <c r="J3618">
        <f t="shared" si="170"/>
        <v>2025</v>
      </c>
    </row>
    <row r="3619" spans="1:10">
      <c r="A3619" t="s">
        <v>119</v>
      </c>
      <c r="B3619" t="s">
        <v>610</v>
      </c>
      <c r="C3619" t="s">
        <v>87</v>
      </c>
      <c r="D3619">
        <v>2708</v>
      </c>
      <c r="E3619" s="130">
        <v>3</v>
      </c>
      <c r="F3619" s="166">
        <v>6</v>
      </c>
      <c r="G3619" s="162">
        <v>45839</v>
      </c>
      <c r="H3619" s="131">
        <f t="shared" si="168"/>
        <v>45839</v>
      </c>
      <c r="I3619" s="166">
        <f t="shared" si="169"/>
        <v>18</v>
      </c>
      <c r="J3619">
        <f t="shared" si="170"/>
        <v>2025</v>
      </c>
    </row>
    <row r="3620" spans="1:10">
      <c r="A3620" t="s">
        <v>119</v>
      </c>
      <c r="B3620" t="s">
        <v>611</v>
      </c>
      <c r="C3620" t="s">
        <v>87</v>
      </c>
      <c r="D3620">
        <v>2709</v>
      </c>
      <c r="E3620" s="130">
        <v>5</v>
      </c>
      <c r="F3620" s="166">
        <v>7</v>
      </c>
      <c r="G3620" s="162">
        <v>45839</v>
      </c>
      <c r="H3620" s="131">
        <f t="shared" si="168"/>
        <v>45839</v>
      </c>
      <c r="I3620" s="166">
        <f t="shared" si="169"/>
        <v>35</v>
      </c>
      <c r="J3620">
        <f t="shared" si="170"/>
        <v>2025</v>
      </c>
    </row>
    <row r="3621" spans="1:10">
      <c r="A3621" t="s">
        <v>119</v>
      </c>
      <c r="B3621" t="s">
        <v>464</v>
      </c>
      <c r="C3621" t="s">
        <v>87</v>
      </c>
      <c r="D3621">
        <v>3618</v>
      </c>
      <c r="E3621" s="130">
        <v>1</v>
      </c>
      <c r="F3621" s="166">
        <v>9</v>
      </c>
      <c r="G3621" s="162">
        <v>45839</v>
      </c>
      <c r="H3621" s="131">
        <f t="shared" si="168"/>
        <v>45839</v>
      </c>
      <c r="I3621" s="166">
        <f t="shared" si="169"/>
        <v>9</v>
      </c>
      <c r="J3621">
        <f t="shared" si="170"/>
        <v>2025</v>
      </c>
    </row>
    <row r="3622" spans="1:10">
      <c r="A3622" t="s">
        <v>119</v>
      </c>
      <c r="B3622" t="s">
        <v>582</v>
      </c>
      <c r="C3622" t="s">
        <v>87</v>
      </c>
      <c r="D3622">
        <v>3627</v>
      </c>
      <c r="E3622" s="130">
        <v>2</v>
      </c>
      <c r="F3622" s="166">
        <v>10</v>
      </c>
      <c r="G3622" s="162">
        <v>45839</v>
      </c>
      <c r="H3622" s="131">
        <f t="shared" si="168"/>
        <v>45839</v>
      </c>
      <c r="I3622" s="166">
        <f t="shared" si="169"/>
        <v>20</v>
      </c>
      <c r="J3622">
        <f t="shared" si="170"/>
        <v>2025</v>
      </c>
    </row>
    <row r="3623" spans="1:10">
      <c r="A3623" t="s">
        <v>119</v>
      </c>
      <c r="B3623" t="s">
        <v>552</v>
      </c>
      <c r="C3623" t="s">
        <v>87</v>
      </c>
      <c r="D3623">
        <v>6430</v>
      </c>
      <c r="E3623" s="130">
        <v>4</v>
      </c>
      <c r="F3623" s="166">
        <v>19</v>
      </c>
      <c r="G3623" s="162">
        <v>45839</v>
      </c>
      <c r="H3623" s="131">
        <f t="shared" si="168"/>
        <v>45839</v>
      </c>
      <c r="I3623" s="166">
        <f t="shared" si="169"/>
        <v>76</v>
      </c>
      <c r="J3623">
        <f t="shared" si="170"/>
        <v>2025</v>
      </c>
    </row>
    <row r="3624" spans="1:10">
      <c r="A3624" t="s">
        <v>119</v>
      </c>
      <c r="B3624" t="s">
        <v>1618</v>
      </c>
      <c r="C3624" t="s">
        <v>87</v>
      </c>
      <c r="D3624">
        <v>6433</v>
      </c>
      <c r="E3624" s="130">
        <v>0</v>
      </c>
      <c r="F3624" s="166">
        <v>19</v>
      </c>
      <c r="G3624" s="162">
        <v>45839</v>
      </c>
      <c r="H3624" s="131">
        <f t="shared" si="168"/>
        <v>45839</v>
      </c>
      <c r="I3624" s="166">
        <f t="shared" si="169"/>
        <v>0</v>
      </c>
      <c r="J3624">
        <f t="shared" si="170"/>
        <v>2025</v>
      </c>
    </row>
    <row r="3625" spans="1:10">
      <c r="A3625" t="s">
        <v>119</v>
      </c>
      <c r="B3625" t="s">
        <v>629</v>
      </c>
      <c r="C3625" t="s">
        <v>87</v>
      </c>
      <c r="D3625">
        <v>6434</v>
      </c>
      <c r="E3625" s="130">
        <v>1</v>
      </c>
      <c r="F3625" s="166">
        <v>1</v>
      </c>
      <c r="G3625" s="162">
        <v>45839</v>
      </c>
      <c r="H3625" s="131">
        <f t="shared" si="168"/>
        <v>45839</v>
      </c>
      <c r="I3625" s="166">
        <f t="shared" si="169"/>
        <v>1</v>
      </c>
      <c r="J3625">
        <f t="shared" si="170"/>
        <v>2025</v>
      </c>
    </row>
    <row r="3626" spans="1:10">
      <c r="A3626" t="s">
        <v>119</v>
      </c>
      <c r="B3626" t="s">
        <v>528</v>
      </c>
      <c r="C3626" t="s">
        <v>87</v>
      </c>
      <c r="D3626">
        <v>6542</v>
      </c>
      <c r="E3626" s="130">
        <v>0</v>
      </c>
      <c r="F3626" s="166">
        <v>94</v>
      </c>
      <c r="G3626" s="162">
        <v>45839</v>
      </c>
      <c r="H3626" s="131">
        <f t="shared" si="168"/>
        <v>45839</v>
      </c>
      <c r="I3626" s="166">
        <f t="shared" si="169"/>
        <v>0</v>
      </c>
      <c r="J3626">
        <f t="shared" si="170"/>
        <v>2025</v>
      </c>
    </row>
    <row r="3627" spans="1:10">
      <c r="A3627" t="s">
        <v>119</v>
      </c>
      <c r="B3627" t="s">
        <v>546</v>
      </c>
      <c r="C3627" t="s">
        <v>87</v>
      </c>
      <c r="D3627">
        <v>6592</v>
      </c>
      <c r="E3627" s="130">
        <v>6</v>
      </c>
      <c r="F3627" s="166">
        <v>17</v>
      </c>
      <c r="G3627" s="162">
        <v>45839</v>
      </c>
      <c r="H3627" s="131">
        <f t="shared" si="168"/>
        <v>45839</v>
      </c>
      <c r="I3627" s="166">
        <f t="shared" si="169"/>
        <v>102</v>
      </c>
      <c r="J3627">
        <f t="shared" si="170"/>
        <v>2025</v>
      </c>
    </row>
    <row r="3628" spans="1:10">
      <c r="A3628" t="s">
        <v>119</v>
      </c>
      <c r="B3628" t="s">
        <v>519</v>
      </c>
      <c r="C3628" t="s">
        <v>87</v>
      </c>
      <c r="D3628">
        <v>6593</v>
      </c>
      <c r="E3628" s="130">
        <v>1</v>
      </c>
      <c r="F3628" s="166">
        <v>2</v>
      </c>
      <c r="G3628" s="162">
        <v>45839</v>
      </c>
      <c r="H3628" s="131">
        <f t="shared" si="168"/>
        <v>45839</v>
      </c>
      <c r="I3628" s="166">
        <f t="shared" si="169"/>
        <v>2</v>
      </c>
      <c r="J3628">
        <f t="shared" si="170"/>
        <v>2025</v>
      </c>
    </row>
    <row r="3629" spans="1:10">
      <c r="A3629" t="s">
        <v>119</v>
      </c>
      <c r="B3629" t="s">
        <v>505</v>
      </c>
      <c r="C3629" t="s">
        <v>87</v>
      </c>
      <c r="D3629">
        <v>6598</v>
      </c>
      <c r="E3629" s="130">
        <v>3</v>
      </c>
      <c r="F3629" s="166">
        <v>8</v>
      </c>
      <c r="G3629" s="162">
        <v>45839</v>
      </c>
      <c r="H3629" s="131">
        <f t="shared" si="168"/>
        <v>45839</v>
      </c>
      <c r="I3629" s="166">
        <f t="shared" si="169"/>
        <v>24</v>
      </c>
      <c r="J3629">
        <f t="shared" si="170"/>
        <v>2025</v>
      </c>
    </row>
    <row r="3630" spans="1:10">
      <c r="A3630" t="s">
        <v>119</v>
      </c>
      <c r="B3630" t="s">
        <v>502</v>
      </c>
      <c r="C3630" t="s">
        <v>87</v>
      </c>
      <c r="D3630">
        <v>6602</v>
      </c>
      <c r="E3630" s="130">
        <v>2</v>
      </c>
      <c r="F3630" s="166">
        <v>19</v>
      </c>
      <c r="G3630" s="162">
        <v>45839</v>
      </c>
      <c r="H3630" s="131">
        <f t="shared" si="168"/>
        <v>45839</v>
      </c>
      <c r="I3630" s="166">
        <f t="shared" si="169"/>
        <v>38</v>
      </c>
      <c r="J3630">
        <f t="shared" si="170"/>
        <v>2025</v>
      </c>
    </row>
    <row r="3631" spans="1:10">
      <c r="A3631" t="s">
        <v>119</v>
      </c>
      <c r="B3631" t="s">
        <v>565</v>
      </c>
      <c r="C3631" t="s">
        <v>87</v>
      </c>
      <c r="D3631">
        <v>6607</v>
      </c>
      <c r="E3631" s="130">
        <v>3</v>
      </c>
      <c r="F3631" s="166">
        <v>5</v>
      </c>
      <c r="G3631" s="162">
        <v>45839</v>
      </c>
      <c r="H3631" s="131">
        <f t="shared" si="168"/>
        <v>45839</v>
      </c>
      <c r="I3631" s="166">
        <f t="shared" si="169"/>
        <v>15</v>
      </c>
      <c r="J3631">
        <f t="shared" si="170"/>
        <v>2025</v>
      </c>
    </row>
    <row r="3632" spans="1:10">
      <c r="A3632" t="s">
        <v>119</v>
      </c>
      <c r="B3632" t="s">
        <v>534</v>
      </c>
      <c r="C3632" t="s">
        <v>87</v>
      </c>
      <c r="D3632">
        <v>6608</v>
      </c>
      <c r="E3632" s="130">
        <v>1</v>
      </c>
      <c r="F3632" s="166">
        <v>10</v>
      </c>
      <c r="G3632" s="162">
        <v>45839</v>
      </c>
      <c r="H3632" s="131">
        <f t="shared" si="168"/>
        <v>45839</v>
      </c>
      <c r="I3632" s="166">
        <f t="shared" si="169"/>
        <v>10</v>
      </c>
      <c r="J3632">
        <f t="shared" si="170"/>
        <v>2025</v>
      </c>
    </row>
    <row r="3633" spans="1:10">
      <c r="A3633" t="s">
        <v>119</v>
      </c>
      <c r="B3633" t="s">
        <v>569</v>
      </c>
      <c r="C3633" t="s">
        <v>87</v>
      </c>
      <c r="D3633">
        <v>6643</v>
      </c>
      <c r="E3633" s="130">
        <v>1</v>
      </c>
      <c r="F3633" s="166">
        <v>36</v>
      </c>
      <c r="G3633" s="162">
        <v>45839</v>
      </c>
      <c r="H3633" s="131">
        <f t="shared" si="168"/>
        <v>45839</v>
      </c>
      <c r="I3633" s="166">
        <f t="shared" si="169"/>
        <v>36</v>
      </c>
      <c r="J3633">
        <f t="shared" si="170"/>
        <v>2025</v>
      </c>
    </row>
    <row r="3634" spans="1:10">
      <c r="A3634" t="s">
        <v>119</v>
      </c>
      <c r="B3634" t="s">
        <v>520</v>
      </c>
      <c r="C3634" t="s">
        <v>87</v>
      </c>
      <c r="D3634">
        <v>6644</v>
      </c>
      <c r="E3634" s="130">
        <v>1</v>
      </c>
      <c r="F3634" s="166">
        <v>15</v>
      </c>
      <c r="G3634" s="162">
        <v>45839</v>
      </c>
      <c r="H3634" s="131">
        <f t="shared" si="168"/>
        <v>45839</v>
      </c>
      <c r="I3634" s="166">
        <f t="shared" si="169"/>
        <v>15</v>
      </c>
      <c r="J3634">
        <f t="shared" si="170"/>
        <v>2025</v>
      </c>
    </row>
    <row r="3635" spans="1:10">
      <c r="A3635" t="s">
        <v>119</v>
      </c>
      <c r="B3635" t="s">
        <v>524</v>
      </c>
      <c r="C3635" t="s">
        <v>87</v>
      </c>
      <c r="D3635">
        <v>6653</v>
      </c>
      <c r="E3635" s="130">
        <v>1</v>
      </c>
      <c r="F3635" s="166">
        <v>11</v>
      </c>
      <c r="G3635" s="162">
        <v>45839</v>
      </c>
      <c r="H3635" s="131">
        <f t="shared" si="168"/>
        <v>45839</v>
      </c>
      <c r="I3635" s="166">
        <f t="shared" si="169"/>
        <v>11</v>
      </c>
      <c r="J3635">
        <f t="shared" si="170"/>
        <v>2025</v>
      </c>
    </row>
    <row r="3636" spans="1:10">
      <c r="A3636" t="s">
        <v>119</v>
      </c>
      <c r="B3636" t="s">
        <v>529</v>
      </c>
      <c r="C3636" t="s">
        <v>87</v>
      </c>
      <c r="D3636">
        <v>6697</v>
      </c>
      <c r="E3636" s="130">
        <v>9</v>
      </c>
      <c r="F3636" s="166">
        <v>3</v>
      </c>
      <c r="G3636" s="162">
        <v>45839</v>
      </c>
      <c r="H3636" s="131">
        <f t="shared" si="168"/>
        <v>45839</v>
      </c>
      <c r="I3636" s="166">
        <f t="shared" si="169"/>
        <v>27</v>
      </c>
      <c r="J3636">
        <f t="shared" si="170"/>
        <v>2025</v>
      </c>
    </row>
    <row r="3637" spans="1:10">
      <c r="A3637" t="s">
        <v>119</v>
      </c>
      <c r="B3637" t="s">
        <v>598</v>
      </c>
      <c r="C3637" t="s">
        <v>87</v>
      </c>
      <c r="D3637">
        <v>6703</v>
      </c>
      <c r="E3637" s="130">
        <v>3</v>
      </c>
      <c r="F3637" s="166">
        <v>8</v>
      </c>
      <c r="G3637" s="162">
        <v>45839</v>
      </c>
      <c r="H3637" s="131">
        <f t="shared" si="168"/>
        <v>45839</v>
      </c>
      <c r="I3637" s="166">
        <f t="shared" si="169"/>
        <v>24</v>
      </c>
      <c r="J3637">
        <f t="shared" si="170"/>
        <v>2025</v>
      </c>
    </row>
    <row r="3638" spans="1:10">
      <c r="A3638" t="s">
        <v>119</v>
      </c>
      <c r="B3638" t="s">
        <v>596</v>
      </c>
      <c r="C3638" t="s">
        <v>87</v>
      </c>
      <c r="D3638">
        <v>6704</v>
      </c>
      <c r="E3638" s="130">
        <v>3</v>
      </c>
      <c r="F3638" s="166">
        <v>7</v>
      </c>
      <c r="G3638" s="162">
        <v>45839</v>
      </c>
      <c r="H3638" s="131">
        <f t="shared" si="168"/>
        <v>45839</v>
      </c>
      <c r="I3638" s="166">
        <f t="shared" si="169"/>
        <v>21</v>
      </c>
      <c r="J3638">
        <f t="shared" si="170"/>
        <v>2025</v>
      </c>
    </row>
    <row r="3639" spans="1:10">
      <c r="A3639" t="s">
        <v>119</v>
      </c>
      <c r="B3639" t="s">
        <v>617</v>
      </c>
      <c r="C3639" t="s">
        <v>87</v>
      </c>
      <c r="D3639">
        <v>6707</v>
      </c>
      <c r="E3639" s="130">
        <v>3</v>
      </c>
      <c r="F3639" s="166">
        <v>11</v>
      </c>
      <c r="G3639" s="162">
        <v>45839</v>
      </c>
      <c r="H3639" s="131">
        <f t="shared" si="168"/>
        <v>45839</v>
      </c>
      <c r="I3639" s="166">
        <f t="shared" si="169"/>
        <v>33</v>
      </c>
      <c r="J3639">
        <f t="shared" si="170"/>
        <v>2025</v>
      </c>
    </row>
    <row r="3640" spans="1:10">
      <c r="A3640" t="s">
        <v>119</v>
      </c>
      <c r="B3640" t="s">
        <v>487</v>
      </c>
      <c r="C3640" t="s">
        <v>87</v>
      </c>
      <c r="D3640">
        <v>6639</v>
      </c>
      <c r="E3640" s="130">
        <v>2</v>
      </c>
      <c r="F3640" s="166">
        <v>4</v>
      </c>
      <c r="G3640" s="162">
        <v>45839</v>
      </c>
      <c r="H3640" s="131">
        <f t="shared" si="168"/>
        <v>45839</v>
      </c>
      <c r="I3640" s="166">
        <f t="shared" si="169"/>
        <v>8</v>
      </c>
      <c r="J3640">
        <f t="shared" si="170"/>
        <v>2025</v>
      </c>
    </row>
    <row r="3641" spans="1:10">
      <c r="A3641" t="s">
        <v>119</v>
      </c>
      <c r="B3641" t="s">
        <v>455</v>
      </c>
      <c r="C3641" t="s">
        <v>87</v>
      </c>
      <c r="D3641">
        <v>1036</v>
      </c>
      <c r="E3641" s="130">
        <v>2</v>
      </c>
      <c r="F3641" s="166">
        <v>19</v>
      </c>
      <c r="G3641" s="162">
        <v>45839</v>
      </c>
      <c r="H3641" s="131">
        <f t="shared" si="168"/>
        <v>45839</v>
      </c>
      <c r="I3641" s="166">
        <f t="shared" si="169"/>
        <v>38</v>
      </c>
      <c r="J3641">
        <f t="shared" si="170"/>
        <v>2025</v>
      </c>
    </row>
    <row r="3642" spans="1:10">
      <c r="A3642" t="s">
        <v>119</v>
      </c>
      <c r="B3642" t="s">
        <v>479</v>
      </c>
      <c r="C3642" t="s">
        <v>87</v>
      </c>
      <c r="D3642">
        <v>1041</v>
      </c>
      <c r="E3642" s="130">
        <v>4</v>
      </c>
      <c r="F3642" s="166">
        <v>12</v>
      </c>
      <c r="G3642" s="162">
        <v>45839</v>
      </c>
      <c r="H3642" s="131">
        <f t="shared" si="168"/>
        <v>45839</v>
      </c>
      <c r="I3642" s="166">
        <f t="shared" si="169"/>
        <v>48</v>
      </c>
      <c r="J3642">
        <f t="shared" si="170"/>
        <v>2025</v>
      </c>
    </row>
    <row r="3643" spans="1:10">
      <c r="A3643" t="s">
        <v>119</v>
      </c>
      <c r="B3643" t="s">
        <v>480</v>
      </c>
      <c r="C3643" t="s">
        <v>87</v>
      </c>
      <c r="D3643">
        <v>6706</v>
      </c>
      <c r="E3643" s="130">
        <v>6</v>
      </c>
      <c r="F3643" s="166">
        <v>3</v>
      </c>
      <c r="G3643" s="162">
        <v>45839</v>
      </c>
      <c r="H3643" s="131">
        <f t="shared" si="168"/>
        <v>45839</v>
      </c>
      <c r="I3643" s="166">
        <f t="shared" si="169"/>
        <v>18</v>
      </c>
      <c r="J3643">
        <f t="shared" si="170"/>
        <v>2025</v>
      </c>
    </row>
    <row r="3644" spans="1:10">
      <c r="A3644" t="s">
        <v>119</v>
      </c>
      <c r="B3644" t="s">
        <v>481</v>
      </c>
      <c r="C3644" t="s">
        <v>87</v>
      </c>
      <c r="D3644">
        <v>2715</v>
      </c>
      <c r="E3644" s="130">
        <v>6</v>
      </c>
      <c r="F3644" s="166">
        <v>15</v>
      </c>
      <c r="G3644" s="162">
        <v>45839</v>
      </c>
      <c r="H3644" s="131">
        <f t="shared" si="168"/>
        <v>45839</v>
      </c>
      <c r="I3644" s="166">
        <f t="shared" si="169"/>
        <v>90</v>
      </c>
      <c r="J3644">
        <f t="shared" si="170"/>
        <v>2025</v>
      </c>
    </row>
    <row r="3645" spans="1:10">
      <c r="A3645" t="s">
        <v>119</v>
      </c>
      <c r="B3645" t="s">
        <v>482</v>
      </c>
      <c r="C3645" t="s">
        <v>87</v>
      </c>
      <c r="D3645">
        <v>6438</v>
      </c>
      <c r="E3645" s="130">
        <v>1</v>
      </c>
      <c r="F3645" s="166">
        <v>7</v>
      </c>
      <c r="G3645" s="162">
        <v>45839</v>
      </c>
      <c r="H3645" s="131">
        <f t="shared" si="168"/>
        <v>45839</v>
      </c>
      <c r="I3645" s="166">
        <f t="shared" si="169"/>
        <v>7</v>
      </c>
      <c r="J3645">
        <f t="shared" si="170"/>
        <v>2025</v>
      </c>
    </row>
    <row r="3646" spans="1:10">
      <c r="A3646" t="s">
        <v>119</v>
      </c>
      <c r="B3646" t="s">
        <v>486</v>
      </c>
      <c r="C3646" t="s">
        <v>87</v>
      </c>
      <c r="D3646">
        <v>2100</v>
      </c>
      <c r="E3646" s="130">
        <v>2</v>
      </c>
      <c r="F3646" s="166">
        <v>39</v>
      </c>
      <c r="G3646" s="162">
        <v>45839</v>
      </c>
      <c r="H3646" s="131">
        <f t="shared" si="168"/>
        <v>45839</v>
      </c>
      <c r="I3646" s="166">
        <f t="shared" si="169"/>
        <v>78</v>
      </c>
      <c r="J3646">
        <f t="shared" si="170"/>
        <v>2025</v>
      </c>
    </row>
    <row r="3647" spans="1:10">
      <c r="A3647" t="s">
        <v>119</v>
      </c>
      <c r="B3647" t="s">
        <v>130</v>
      </c>
      <c r="C3647" t="s">
        <v>87</v>
      </c>
      <c r="D3647">
        <v>1329</v>
      </c>
      <c r="E3647" s="130">
        <v>3</v>
      </c>
      <c r="F3647" s="166">
        <v>16</v>
      </c>
      <c r="G3647" s="162">
        <v>45839</v>
      </c>
      <c r="H3647" s="131">
        <f t="shared" si="168"/>
        <v>45839</v>
      </c>
      <c r="I3647" s="166">
        <f t="shared" si="169"/>
        <v>48</v>
      </c>
      <c r="J3647">
        <f t="shared" si="170"/>
        <v>2025</v>
      </c>
    </row>
    <row r="3648" spans="1:10">
      <c r="A3648" t="s">
        <v>119</v>
      </c>
      <c r="B3648" t="s">
        <v>498</v>
      </c>
      <c r="C3648" t="s">
        <v>87</v>
      </c>
      <c r="D3648">
        <v>1333</v>
      </c>
      <c r="E3648" s="130">
        <v>2</v>
      </c>
      <c r="F3648" s="166">
        <v>16</v>
      </c>
      <c r="G3648" s="162">
        <v>45839</v>
      </c>
      <c r="H3648" s="131">
        <f t="shared" si="168"/>
        <v>45839</v>
      </c>
      <c r="I3648" s="166">
        <f t="shared" si="169"/>
        <v>32</v>
      </c>
      <c r="J3648">
        <f t="shared" si="170"/>
        <v>2025</v>
      </c>
    </row>
    <row r="3649" spans="1:10">
      <c r="A3649" t="s">
        <v>119</v>
      </c>
      <c r="B3649" t="s">
        <v>510</v>
      </c>
      <c r="C3649" t="s">
        <v>87</v>
      </c>
      <c r="D3649">
        <v>1048</v>
      </c>
      <c r="E3649" s="130">
        <v>4</v>
      </c>
      <c r="F3649" s="166">
        <v>4</v>
      </c>
      <c r="G3649" s="162">
        <v>45839</v>
      </c>
      <c r="H3649" s="131">
        <f t="shared" si="168"/>
        <v>45839</v>
      </c>
      <c r="I3649" s="166">
        <f t="shared" si="169"/>
        <v>16</v>
      </c>
      <c r="J3649">
        <f t="shared" si="170"/>
        <v>2025</v>
      </c>
    </row>
    <row r="3650" spans="1:10">
      <c r="A3650" t="s">
        <v>119</v>
      </c>
      <c r="B3650" t="s">
        <v>511</v>
      </c>
      <c r="C3650" t="s">
        <v>87</v>
      </c>
      <c r="D3650">
        <v>1335</v>
      </c>
      <c r="E3650" s="130">
        <v>6</v>
      </c>
      <c r="F3650" s="166">
        <v>18</v>
      </c>
      <c r="G3650" s="162">
        <v>45839</v>
      </c>
      <c r="H3650" s="131">
        <f t="shared" ref="H3650:H3713" si="171">DATE(YEAR(G3650),MONTH(G3650),1)</f>
        <v>45839</v>
      </c>
      <c r="I3650" s="166">
        <f t="shared" ref="I3650:I3713" si="172">E3650*F3650</f>
        <v>108</v>
      </c>
      <c r="J3650">
        <f t="shared" ref="J3650:J3713" si="173">YEAR(G3650)</f>
        <v>2025</v>
      </c>
    </row>
    <row r="3651" spans="1:10">
      <c r="A3651" t="s">
        <v>119</v>
      </c>
      <c r="B3651" t="s">
        <v>513</v>
      </c>
      <c r="C3651" t="s">
        <v>87</v>
      </c>
      <c r="D3651">
        <v>6437</v>
      </c>
      <c r="E3651" s="130">
        <v>1</v>
      </c>
      <c r="F3651" s="166">
        <v>30</v>
      </c>
      <c r="G3651" s="162">
        <v>45839</v>
      </c>
      <c r="H3651" s="131">
        <f t="shared" si="171"/>
        <v>45839</v>
      </c>
      <c r="I3651" s="166">
        <f t="shared" si="172"/>
        <v>30</v>
      </c>
      <c r="J3651">
        <f t="shared" si="173"/>
        <v>2025</v>
      </c>
    </row>
    <row r="3652" spans="1:10">
      <c r="A3652" t="s">
        <v>119</v>
      </c>
      <c r="B3652" t="s">
        <v>514</v>
      </c>
      <c r="C3652" t="s">
        <v>87</v>
      </c>
      <c r="D3652">
        <v>2072</v>
      </c>
      <c r="E3652" s="130">
        <v>1</v>
      </c>
      <c r="F3652" s="166">
        <v>42</v>
      </c>
      <c r="G3652" s="162">
        <v>45839</v>
      </c>
      <c r="H3652" s="131">
        <f t="shared" si="171"/>
        <v>45839</v>
      </c>
      <c r="I3652" s="166">
        <f t="shared" si="172"/>
        <v>42</v>
      </c>
      <c r="J3652">
        <f t="shared" si="173"/>
        <v>2025</v>
      </c>
    </row>
    <row r="3653" spans="1:10">
      <c r="A3653" t="s">
        <v>119</v>
      </c>
      <c r="B3653" t="s">
        <v>574</v>
      </c>
      <c r="C3653" t="s">
        <v>87</v>
      </c>
      <c r="D3653">
        <v>1351</v>
      </c>
      <c r="E3653" s="130">
        <v>1</v>
      </c>
      <c r="F3653" s="166">
        <v>75</v>
      </c>
      <c r="G3653" s="162">
        <v>45839</v>
      </c>
      <c r="H3653" s="131">
        <f t="shared" si="171"/>
        <v>45839</v>
      </c>
      <c r="I3653" s="166">
        <f t="shared" si="172"/>
        <v>75</v>
      </c>
      <c r="J3653">
        <f t="shared" si="173"/>
        <v>2025</v>
      </c>
    </row>
    <row r="3654" spans="1:10">
      <c r="A3654" t="s">
        <v>119</v>
      </c>
      <c r="B3654" t="s">
        <v>576</v>
      </c>
      <c r="C3654" t="s">
        <v>87</v>
      </c>
      <c r="D3654">
        <v>6575</v>
      </c>
      <c r="E3654" s="130">
        <v>2</v>
      </c>
      <c r="F3654" s="166">
        <v>13</v>
      </c>
      <c r="G3654" s="162">
        <v>45839</v>
      </c>
      <c r="H3654" s="131">
        <f t="shared" si="171"/>
        <v>45839</v>
      </c>
      <c r="I3654" s="166">
        <f t="shared" si="172"/>
        <v>26</v>
      </c>
      <c r="J3654">
        <f t="shared" si="173"/>
        <v>2025</v>
      </c>
    </row>
    <row r="3655" spans="1:10">
      <c r="A3655" t="s">
        <v>119</v>
      </c>
      <c r="B3655" t="s">
        <v>518</v>
      </c>
      <c r="C3655" t="s">
        <v>87</v>
      </c>
      <c r="D3655">
        <v>6075</v>
      </c>
      <c r="E3655" s="130">
        <v>0</v>
      </c>
      <c r="F3655" s="166">
        <v>17</v>
      </c>
      <c r="G3655" s="162">
        <v>45839</v>
      </c>
      <c r="H3655" s="131">
        <f t="shared" si="171"/>
        <v>45839</v>
      </c>
      <c r="I3655" s="166">
        <f t="shared" si="172"/>
        <v>0</v>
      </c>
      <c r="J3655">
        <f t="shared" si="173"/>
        <v>2025</v>
      </c>
    </row>
    <row r="3656" spans="1:10">
      <c r="A3656" t="s">
        <v>119</v>
      </c>
      <c r="B3656" t="s">
        <v>523</v>
      </c>
      <c r="C3656" t="s">
        <v>87</v>
      </c>
      <c r="D3656">
        <v>1050</v>
      </c>
      <c r="E3656" s="130">
        <v>2</v>
      </c>
      <c r="F3656" s="166">
        <v>14</v>
      </c>
      <c r="G3656" s="162">
        <v>45839</v>
      </c>
      <c r="H3656" s="131">
        <f t="shared" si="171"/>
        <v>45839</v>
      </c>
      <c r="I3656" s="166">
        <f t="shared" si="172"/>
        <v>28</v>
      </c>
      <c r="J3656">
        <f t="shared" si="173"/>
        <v>2025</v>
      </c>
    </row>
    <row r="3657" spans="1:10">
      <c r="A3657" t="s">
        <v>119</v>
      </c>
      <c r="B3657" t="s">
        <v>530</v>
      </c>
      <c r="C3657" t="s">
        <v>87</v>
      </c>
      <c r="D3657">
        <v>2097</v>
      </c>
      <c r="E3657" s="130">
        <v>1</v>
      </c>
      <c r="F3657" s="166">
        <v>6</v>
      </c>
      <c r="G3657" s="162">
        <v>45839</v>
      </c>
      <c r="H3657" s="131">
        <f t="shared" si="171"/>
        <v>45839</v>
      </c>
      <c r="I3657" s="166">
        <f t="shared" si="172"/>
        <v>6</v>
      </c>
      <c r="J3657">
        <f t="shared" si="173"/>
        <v>2025</v>
      </c>
    </row>
    <row r="3658" spans="1:10">
      <c r="A3658" t="s">
        <v>116</v>
      </c>
      <c r="B3658" t="s">
        <v>209</v>
      </c>
      <c r="C3658" t="s">
        <v>87</v>
      </c>
      <c r="D3658">
        <v>1494</v>
      </c>
      <c r="E3658" s="130">
        <v>5</v>
      </c>
      <c r="F3658" s="166">
        <v>12</v>
      </c>
      <c r="G3658" s="162">
        <v>45839</v>
      </c>
      <c r="H3658" s="131">
        <f t="shared" si="171"/>
        <v>45839</v>
      </c>
      <c r="I3658" s="166">
        <f t="shared" si="172"/>
        <v>60</v>
      </c>
      <c r="J3658">
        <f t="shared" si="173"/>
        <v>2025</v>
      </c>
    </row>
    <row r="3659" spans="1:10">
      <c r="A3659" t="s">
        <v>116</v>
      </c>
      <c r="B3659" t="s">
        <v>211</v>
      </c>
      <c r="C3659" t="s">
        <v>87</v>
      </c>
      <c r="D3659">
        <v>1505</v>
      </c>
      <c r="E3659" s="130">
        <v>2</v>
      </c>
      <c r="F3659" s="166">
        <v>10</v>
      </c>
      <c r="G3659" s="162">
        <v>45839</v>
      </c>
      <c r="H3659" s="131">
        <f t="shared" si="171"/>
        <v>45839</v>
      </c>
      <c r="I3659" s="166">
        <f t="shared" si="172"/>
        <v>20</v>
      </c>
      <c r="J3659">
        <f t="shared" si="173"/>
        <v>2025</v>
      </c>
    </row>
    <row r="3660" spans="1:10">
      <c r="A3660" t="s">
        <v>116</v>
      </c>
      <c r="B3660" t="s">
        <v>772</v>
      </c>
      <c r="C3660" t="s">
        <v>87</v>
      </c>
      <c r="D3660">
        <v>1488</v>
      </c>
      <c r="E3660" s="130">
        <v>2</v>
      </c>
      <c r="F3660" s="166">
        <v>6</v>
      </c>
      <c r="G3660" s="162">
        <v>45839</v>
      </c>
      <c r="H3660" s="131">
        <f t="shared" si="171"/>
        <v>45839</v>
      </c>
      <c r="I3660" s="166">
        <f t="shared" si="172"/>
        <v>12</v>
      </c>
      <c r="J3660">
        <f t="shared" si="173"/>
        <v>2025</v>
      </c>
    </row>
    <row r="3661" spans="1:10">
      <c r="A3661" t="s">
        <v>116</v>
      </c>
      <c r="B3661" t="s">
        <v>797</v>
      </c>
      <c r="C3661" t="s">
        <v>87</v>
      </c>
      <c r="D3661">
        <v>1512</v>
      </c>
      <c r="E3661" s="130">
        <v>2</v>
      </c>
      <c r="F3661" s="166">
        <v>8</v>
      </c>
      <c r="G3661" s="162">
        <v>45839</v>
      </c>
      <c r="H3661" s="131">
        <f t="shared" si="171"/>
        <v>45839</v>
      </c>
      <c r="I3661" s="166">
        <f t="shared" si="172"/>
        <v>16</v>
      </c>
      <c r="J3661">
        <f t="shared" si="173"/>
        <v>2025</v>
      </c>
    </row>
    <row r="3662" spans="1:10">
      <c r="A3662" t="s">
        <v>116</v>
      </c>
      <c r="B3662" t="s">
        <v>760</v>
      </c>
      <c r="C3662" t="s">
        <v>87</v>
      </c>
      <c r="D3662">
        <v>6086</v>
      </c>
      <c r="E3662" s="130">
        <v>6</v>
      </c>
      <c r="F3662" s="166">
        <v>3</v>
      </c>
      <c r="G3662" s="162">
        <v>45839</v>
      </c>
      <c r="H3662" s="131">
        <f t="shared" si="171"/>
        <v>45839</v>
      </c>
      <c r="I3662" s="166">
        <f t="shared" si="172"/>
        <v>18</v>
      </c>
      <c r="J3662">
        <f t="shared" si="173"/>
        <v>2025</v>
      </c>
    </row>
    <row r="3663" spans="1:10">
      <c r="A3663" t="s">
        <v>397</v>
      </c>
      <c r="B3663" t="s">
        <v>811</v>
      </c>
      <c r="C3663" t="s">
        <v>87</v>
      </c>
      <c r="D3663">
        <v>1523</v>
      </c>
      <c r="E3663" s="130">
        <v>1</v>
      </c>
      <c r="F3663" s="166">
        <v>65</v>
      </c>
      <c r="G3663" s="162">
        <v>45839</v>
      </c>
      <c r="H3663" s="131">
        <f t="shared" si="171"/>
        <v>45839</v>
      </c>
      <c r="I3663" s="166">
        <f t="shared" si="172"/>
        <v>65</v>
      </c>
      <c r="J3663">
        <f t="shared" si="173"/>
        <v>2025</v>
      </c>
    </row>
    <row r="3664" spans="1:10">
      <c r="A3664" t="s">
        <v>397</v>
      </c>
      <c r="B3664" t="s">
        <v>813</v>
      </c>
      <c r="C3664" t="s">
        <v>87</v>
      </c>
      <c r="D3664">
        <v>1525</v>
      </c>
      <c r="E3664" s="130">
        <v>2</v>
      </c>
      <c r="F3664" s="166">
        <v>65</v>
      </c>
      <c r="G3664" s="162">
        <v>45839</v>
      </c>
      <c r="H3664" s="131">
        <f t="shared" si="171"/>
        <v>45839</v>
      </c>
      <c r="I3664" s="166">
        <f t="shared" si="172"/>
        <v>130</v>
      </c>
      <c r="J3664">
        <f t="shared" si="173"/>
        <v>2025</v>
      </c>
    </row>
    <row r="3665" spans="1:10">
      <c r="A3665" t="s">
        <v>397</v>
      </c>
      <c r="B3665" t="s">
        <v>814</v>
      </c>
      <c r="C3665" t="s">
        <v>87</v>
      </c>
      <c r="D3665">
        <v>1526</v>
      </c>
      <c r="E3665" s="130">
        <v>2</v>
      </c>
      <c r="F3665" s="166">
        <v>65</v>
      </c>
      <c r="G3665" s="162">
        <v>45839</v>
      </c>
      <c r="H3665" s="131">
        <f t="shared" si="171"/>
        <v>45839</v>
      </c>
      <c r="I3665" s="166">
        <f t="shared" si="172"/>
        <v>130</v>
      </c>
      <c r="J3665">
        <f t="shared" si="173"/>
        <v>2025</v>
      </c>
    </row>
    <row r="3666" spans="1:10">
      <c r="A3666" t="s">
        <v>390</v>
      </c>
      <c r="B3666" t="s">
        <v>816</v>
      </c>
      <c r="C3666" t="s">
        <v>87</v>
      </c>
      <c r="D3666">
        <v>6548</v>
      </c>
      <c r="E3666" s="130">
        <v>26</v>
      </c>
      <c r="F3666" s="166">
        <v>5</v>
      </c>
      <c r="G3666" s="162">
        <v>45839</v>
      </c>
      <c r="H3666" s="131">
        <f t="shared" si="171"/>
        <v>45839</v>
      </c>
      <c r="I3666" s="166">
        <f t="shared" si="172"/>
        <v>130</v>
      </c>
      <c r="J3666">
        <f t="shared" si="173"/>
        <v>2025</v>
      </c>
    </row>
    <row r="3667" spans="1:10">
      <c r="A3667" t="s">
        <v>390</v>
      </c>
      <c r="B3667" t="s">
        <v>818</v>
      </c>
      <c r="C3667" t="s">
        <v>87</v>
      </c>
      <c r="D3667">
        <v>6551</v>
      </c>
      <c r="E3667" s="130">
        <v>4</v>
      </c>
      <c r="F3667" s="166">
        <v>2</v>
      </c>
      <c r="G3667" s="162">
        <v>45839</v>
      </c>
      <c r="H3667" s="131">
        <f t="shared" si="171"/>
        <v>45839</v>
      </c>
      <c r="I3667" s="166">
        <f t="shared" si="172"/>
        <v>8</v>
      </c>
      <c r="J3667">
        <f t="shared" si="173"/>
        <v>2025</v>
      </c>
    </row>
    <row r="3668" spans="1:10">
      <c r="A3668" t="s">
        <v>390</v>
      </c>
      <c r="B3668" t="s">
        <v>819</v>
      </c>
      <c r="C3668" t="s">
        <v>87</v>
      </c>
      <c r="D3668">
        <v>6552</v>
      </c>
      <c r="E3668" s="130">
        <v>38</v>
      </c>
      <c r="F3668" s="166">
        <v>4</v>
      </c>
      <c r="G3668" s="162">
        <v>45839</v>
      </c>
      <c r="H3668" s="131">
        <f t="shared" si="171"/>
        <v>45839</v>
      </c>
      <c r="I3668" s="166">
        <f t="shared" si="172"/>
        <v>152</v>
      </c>
      <c r="J3668">
        <f t="shared" si="173"/>
        <v>2025</v>
      </c>
    </row>
    <row r="3669" spans="1:10">
      <c r="A3669" t="s">
        <v>383</v>
      </c>
      <c r="B3669" t="s">
        <v>849</v>
      </c>
      <c r="C3669" t="s">
        <v>87</v>
      </c>
      <c r="D3669">
        <v>2727</v>
      </c>
      <c r="E3669" s="130">
        <v>4</v>
      </c>
      <c r="F3669" s="166">
        <v>1</v>
      </c>
      <c r="G3669" s="162">
        <v>45839</v>
      </c>
      <c r="H3669" s="131">
        <f t="shared" si="171"/>
        <v>45839</v>
      </c>
      <c r="I3669" s="166">
        <f t="shared" si="172"/>
        <v>4</v>
      </c>
      <c r="J3669">
        <f t="shared" si="173"/>
        <v>2025</v>
      </c>
    </row>
    <row r="3670" spans="1:10">
      <c r="A3670" t="s">
        <v>383</v>
      </c>
      <c r="B3670" t="s">
        <v>853</v>
      </c>
      <c r="C3670" t="s">
        <v>87</v>
      </c>
      <c r="D3670">
        <v>6065</v>
      </c>
      <c r="E3670" s="130">
        <v>3</v>
      </c>
      <c r="F3670" s="166">
        <v>2</v>
      </c>
      <c r="G3670" s="162">
        <v>45839</v>
      </c>
      <c r="H3670" s="131">
        <f t="shared" si="171"/>
        <v>45839</v>
      </c>
      <c r="I3670" s="166">
        <f t="shared" si="172"/>
        <v>6</v>
      </c>
      <c r="J3670">
        <f t="shared" si="173"/>
        <v>2025</v>
      </c>
    </row>
    <row r="3671" spans="1:10">
      <c r="A3671" t="s">
        <v>383</v>
      </c>
      <c r="B3671" t="s">
        <v>824</v>
      </c>
      <c r="C3671" t="s">
        <v>87</v>
      </c>
      <c r="D3671">
        <v>6422</v>
      </c>
      <c r="E3671" s="130">
        <v>1</v>
      </c>
      <c r="F3671" s="166">
        <v>12</v>
      </c>
      <c r="G3671" s="162">
        <v>45839</v>
      </c>
      <c r="H3671" s="131">
        <f t="shared" si="171"/>
        <v>45839</v>
      </c>
      <c r="I3671" s="166">
        <f t="shared" si="172"/>
        <v>12</v>
      </c>
      <c r="J3671">
        <f t="shared" si="173"/>
        <v>2025</v>
      </c>
    </row>
    <row r="3672" spans="1:10">
      <c r="A3672" t="s">
        <v>383</v>
      </c>
      <c r="B3672" t="s">
        <v>823</v>
      </c>
      <c r="C3672" t="s">
        <v>87</v>
      </c>
      <c r="D3672">
        <v>6424</v>
      </c>
      <c r="E3672" s="130">
        <v>1</v>
      </c>
      <c r="F3672" s="166">
        <v>4</v>
      </c>
      <c r="G3672" s="162">
        <v>45839</v>
      </c>
      <c r="H3672" s="131">
        <f t="shared" si="171"/>
        <v>45839</v>
      </c>
      <c r="I3672" s="166">
        <f t="shared" si="172"/>
        <v>4</v>
      </c>
      <c r="J3672">
        <f t="shared" si="173"/>
        <v>2025</v>
      </c>
    </row>
    <row r="3673" spans="1:10">
      <c r="A3673" t="s">
        <v>383</v>
      </c>
      <c r="B3673" t="s">
        <v>855</v>
      </c>
      <c r="C3673" t="s">
        <v>87</v>
      </c>
      <c r="D3673">
        <v>6628</v>
      </c>
      <c r="E3673" s="130">
        <v>2</v>
      </c>
      <c r="F3673" s="166">
        <v>4</v>
      </c>
      <c r="G3673" s="162">
        <v>45839</v>
      </c>
      <c r="H3673" s="131">
        <f t="shared" si="171"/>
        <v>45839</v>
      </c>
      <c r="I3673" s="166">
        <f t="shared" si="172"/>
        <v>8</v>
      </c>
      <c r="J3673">
        <f t="shared" si="173"/>
        <v>2025</v>
      </c>
    </row>
    <row r="3674" spans="1:10">
      <c r="A3674" t="s">
        <v>383</v>
      </c>
      <c r="B3674" t="s">
        <v>846</v>
      </c>
      <c r="C3674" t="s">
        <v>87</v>
      </c>
      <c r="D3674">
        <v>6720</v>
      </c>
      <c r="E3674" s="130">
        <v>2</v>
      </c>
      <c r="F3674" s="166">
        <v>16</v>
      </c>
      <c r="G3674" s="162">
        <v>45839</v>
      </c>
      <c r="H3674" s="131">
        <f t="shared" si="171"/>
        <v>45839</v>
      </c>
      <c r="I3674" s="166">
        <f t="shared" si="172"/>
        <v>32</v>
      </c>
      <c r="J3674">
        <f t="shared" si="173"/>
        <v>2025</v>
      </c>
    </row>
    <row r="3675" spans="1:10">
      <c r="A3675" t="s">
        <v>383</v>
      </c>
      <c r="B3675" t="s">
        <v>837</v>
      </c>
      <c r="C3675" t="s">
        <v>87</v>
      </c>
      <c r="D3675">
        <v>6725</v>
      </c>
      <c r="E3675" s="130">
        <v>7</v>
      </c>
      <c r="F3675" s="166">
        <v>10</v>
      </c>
      <c r="G3675" s="162">
        <v>45839</v>
      </c>
      <c r="H3675" s="131">
        <f t="shared" si="171"/>
        <v>45839</v>
      </c>
      <c r="I3675" s="166">
        <f t="shared" si="172"/>
        <v>70</v>
      </c>
      <c r="J3675">
        <f t="shared" si="173"/>
        <v>2025</v>
      </c>
    </row>
    <row r="3676" spans="1:10">
      <c r="A3676" t="s">
        <v>383</v>
      </c>
      <c r="B3676" t="s">
        <v>834</v>
      </c>
      <c r="C3676" t="s">
        <v>87</v>
      </c>
      <c r="D3676">
        <v>6745</v>
      </c>
      <c r="E3676" s="130">
        <v>1</v>
      </c>
      <c r="F3676" s="166">
        <v>22</v>
      </c>
      <c r="G3676" s="162">
        <v>45839</v>
      </c>
      <c r="H3676" s="131">
        <f t="shared" si="171"/>
        <v>45839</v>
      </c>
      <c r="I3676" s="166">
        <f t="shared" si="172"/>
        <v>22</v>
      </c>
      <c r="J3676">
        <f t="shared" si="173"/>
        <v>2025</v>
      </c>
    </row>
    <row r="3677" spans="1:10">
      <c r="A3677" t="s">
        <v>383</v>
      </c>
      <c r="B3677" t="s">
        <v>835</v>
      </c>
      <c r="C3677" t="s">
        <v>87</v>
      </c>
      <c r="D3677">
        <v>6746</v>
      </c>
      <c r="E3677" s="130">
        <v>1</v>
      </c>
      <c r="F3677" s="166">
        <v>22</v>
      </c>
      <c r="G3677" s="162">
        <v>45839</v>
      </c>
      <c r="H3677" s="131">
        <f t="shared" si="171"/>
        <v>45839</v>
      </c>
      <c r="I3677" s="166">
        <f t="shared" si="172"/>
        <v>22</v>
      </c>
      <c r="J3677">
        <f t="shared" si="173"/>
        <v>2025</v>
      </c>
    </row>
    <row r="3678" spans="1:10">
      <c r="A3678" t="s">
        <v>70</v>
      </c>
      <c r="B3678" t="s">
        <v>884</v>
      </c>
      <c r="C3678" t="s">
        <v>87</v>
      </c>
      <c r="D3678">
        <v>1545</v>
      </c>
      <c r="E3678" s="130">
        <v>4</v>
      </c>
      <c r="F3678" s="166">
        <v>15</v>
      </c>
      <c r="G3678" s="162">
        <v>45839</v>
      </c>
      <c r="H3678" s="131">
        <f t="shared" si="171"/>
        <v>45839</v>
      </c>
      <c r="I3678" s="166">
        <f t="shared" si="172"/>
        <v>60</v>
      </c>
      <c r="J3678">
        <f t="shared" si="173"/>
        <v>2025</v>
      </c>
    </row>
    <row r="3679" spans="1:10">
      <c r="A3679" t="s">
        <v>70</v>
      </c>
      <c r="B3679" t="s">
        <v>873</v>
      </c>
      <c r="C3679" t="s">
        <v>87</v>
      </c>
      <c r="D3679">
        <v>1535</v>
      </c>
      <c r="E3679" s="130">
        <v>1</v>
      </c>
      <c r="F3679" s="166">
        <v>2</v>
      </c>
      <c r="G3679" s="162">
        <v>45839</v>
      </c>
      <c r="H3679" s="131">
        <f t="shared" si="171"/>
        <v>45839</v>
      </c>
      <c r="I3679" s="166">
        <f t="shared" si="172"/>
        <v>2</v>
      </c>
      <c r="J3679">
        <f t="shared" si="173"/>
        <v>2025</v>
      </c>
    </row>
    <row r="3680" spans="1:10">
      <c r="A3680" t="s">
        <v>70</v>
      </c>
      <c r="B3680" t="s">
        <v>863</v>
      </c>
      <c r="C3680" t="s">
        <v>87</v>
      </c>
      <c r="D3680">
        <v>6663</v>
      </c>
      <c r="E3680" s="130">
        <v>3</v>
      </c>
      <c r="F3680" s="166">
        <v>29</v>
      </c>
      <c r="G3680" s="162">
        <v>45839</v>
      </c>
      <c r="H3680" s="131">
        <f t="shared" si="171"/>
        <v>45839</v>
      </c>
      <c r="I3680" s="166">
        <f t="shared" si="172"/>
        <v>87</v>
      </c>
      <c r="J3680">
        <f t="shared" si="173"/>
        <v>2025</v>
      </c>
    </row>
    <row r="3681" spans="1:10">
      <c r="A3681" t="s">
        <v>70</v>
      </c>
      <c r="B3681" t="s">
        <v>864</v>
      </c>
      <c r="C3681" t="s">
        <v>87</v>
      </c>
      <c r="D3681">
        <v>6751</v>
      </c>
      <c r="E3681" s="130">
        <v>300</v>
      </c>
      <c r="F3681" s="166">
        <v>0</v>
      </c>
      <c r="G3681" s="162">
        <v>45839</v>
      </c>
      <c r="H3681" s="131">
        <f t="shared" si="171"/>
        <v>45839</v>
      </c>
      <c r="I3681" s="166">
        <f t="shared" si="172"/>
        <v>0</v>
      </c>
      <c r="J3681">
        <f t="shared" si="173"/>
        <v>2025</v>
      </c>
    </row>
    <row r="3682" spans="1:10">
      <c r="A3682" t="s">
        <v>70</v>
      </c>
      <c r="B3682" t="s">
        <v>876</v>
      </c>
      <c r="C3682" t="s">
        <v>87</v>
      </c>
      <c r="D3682">
        <v>6743</v>
      </c>
      <c r="E3682" s="130">
        <v>6</v>
      </c>
      <c r="F3682" s="166">
        <v>15</v>
      </c>
      <c r="G3682" s="162">
        <v>45839</v>
      </c>
      <c r="H3682" s="131">
        <f t="shared" si="171"/>
        <v>45839</v>
      </c>
      <c r="I3682" s="166">
        <f t="shared" si="172"/>
        <v>90</v>
      </c>
      <c r="J3682">
        <f t="shared" si="173"/>
        <v>2025</v>
      </c>
    </row>
    <row r="3683" spans="1:10">
      <c r="A3683" t="s">
        <v>393</v>
      </c>
      <c r="B3683" t="s">
        <v>925</v>
      </c>
      <c r="C3683" t="s">
        <v>87</v>
      </c>
      <c r="D3683">
        <v>6555</v>
      </c>
      <c r="E3683" s="130">
        <v>2</v>
      </c>
      <c r="F3683" s="166">
        <v>56</v>
      </c>
      <c r="G3683" s="162">
        <v>45839</v>
      </c>
      <c r="H3683" s="131">
        <f t="shared" si="171"/>
        <v>45839</v>
      </c>
      <c r="I3683" s="166">
        <f t="shared" si="172"/>
        <v>112</v>
      </c>
      <c r="J3683">
        <f t="shared" si="173"/>
        <v>2025</v>
      </c>
    </row>
    <row r="3684" spans="1:10">
      <c r="A3684" t="s">
        <v>118</v>
      </c>
      <c r="B3684" t="s">
        <v>252</v>
      </c>
      <c r="C3684" t="s">
        <v>87</v>
      </c>
      <c r="D3684">
        <v>1654</v>
      </c>
      <c r="E3684" s="130">
        <v>60</v>
      </c>
      <c r="F3684" s="166">
        <v>0</v>
      </c>
      <c r="G3684" s="162">
        <v>45839</v>
      </c>
      <c r="H3684" s="131">
        <f t="shared" si="171"/>
        <v>45839</v>
      </c>
      <c r="I3684" s="166">
        <f t="shared" si="172"/>
        <v>0</v>
      </c>
      <c r="J3684">
        <f t="shared" si="173"/>
        <v>2025</v>
      </c>
    </row>
    <row r="3685" spans="1:10">
      <c r="A3685" t="s">
        <v>118</v>
      </c>
      <c r="B3685" t="s">
        <v>258</v>
      </c>
      <c r="C3685" t="s">
        <v>87</v>
      </c>
      <c r="D3685">
        <v>1633</v>
      </c>
      <c r="E3685" s="130">
        <v>2</v>
      </c>
      <c r="F3685" s="166">
        <v>24</v>
      </c>
      <c r="G3685" s="162">
        <v>45839</v>
      </c>
      <c r="H3685" s="131">
        <f t="shared" si="171"/>
        <v>45839</v>
      </c>
      <c r="I3685" s="166">
        <f t="shared" si="172"/>
        <v>48</v>
      </c>
      <c r="J3685">
        <f t="shared" si="173"/>
        <v>2025</v>
      </c>
    </row>
    <row r="3686" spans="1:10">
      <c r="A3686" t="s">
        <v>118</v>
      </c>
      <c r="B3686" t="s">
        <v>262</v>
      </c>
      <c r="C3686" t="s">
        <v>87</v>
      </c>
      <c r="D3686">
        <v>2130</v>
      </c>
      <c r="E3686" s="130">
        <v>2</v>
      </c>
      <c r="F3686" s="166">
        <v>95</v>
      </c>
      <c r="G3686" s="162">
        <v>45839</v>
      </c>
      <c r="H3686" s="131">
        <f t="shared" si="171"/>
        <v>45839</v>
      </c>
      <c r="I3686" s="166">
        <f t="shared" si="172"/>
        <v>190</v>
      </c>
      <c r="J3686">
        <f t="shared" si="173"/>
        <v>2025</v>
      </c>
    </row>
    <row r="3687" spans="1:10">
      <c r="A3687" t="s">
        <v>118</v>
      </c>
      <c r="B3687" t="s">
        <v>928</v>
      </c>
      <c r="C3687" t="s">
        <v>87</v>
      </c>
      <c r="D3687">
        <v>1590</v>
      </c>
      <c r="E3687" s="130">
        <v>7</v>
      </c>
      <c r="F3687" s="166">
        <v>18</v>
      </c>
      <c r="G3687" s="162">
        <v>45839</v>
      </c>
      <c r="H3687" s="131">
        <f t="shared" si="171"/>
        <v>45839</v>
      </c>
      <c r="I3687" s="166">
        <f t="shared" si="172"/>
        <v>126</v>
      </c>
      <c r="J3687">
        <f t="shared" si="173"/>
        <v>2025</v>
      </c>
    </row>
    <row r="3688" spans="1:10">
      <c r="A3688" t="s">
        <v>118</v>
      </c>
      <c r="B3688" t="s">
        <v>947</v>
      </c>
      <c r="C3688" t="s">
        <v>87</v>
      </c>
      <c r="D3688">
        <v>6426</v>
      </c>
      <c r="E3688" s="130">
        <v>5</v>
      </c>
      <c r="F3688" s="166">
        <v>10</v>
      </c>
      <c r="G3688" s="162">
        <v>45839</v>
      </c>
      <c r="H3688" s="131">
        <f t="shared" si="171"/>
        <v>45839</v>
      </c>
      <c r="I3688" s="166">
        <f t="shared" si="172"/>
        <v>50</v>
      </c>
      <c r="J3688">
        <f t="shared" si="173"/>
        <v>2025</v>
      </c>
    </row>
    <row r="3689" spans="1:10">
      <c r="A3689" t="s">
        <v>381</v>
      </c>
      <c r="B3689" t="s">
        <v>1000</v>
      </c>
      <c r="C3689" t="s">
        <v>87</v>
      </c>
      <c r="D3689">
        <v>6072</v>
      </c>
      <c r="E3689" s="130">
        <v>1</v>
      </c>
      <c r="F3689" s="166">
        <v>11</v>
      </c>
      <c r="G3689" s="162">
        <v>45839</v>
      </c>
      <c r="H3689" s="131">
        <f t="shared" si="171"/>
        <v>45839</v>
      </c>
      <c r="I3689" s="166">
        <f t="shared" si="172"/>
        <v>11</v>
      </c>
      <c r="J3689">
        <f t="shared" si="173"/>
        <v>2025</v>
      </c>
    </row>
    <row r="3690" spans="1:10">
      <c r="A3690" t="s">
        <v>381</v>
      </c>
      <c r="B3690" t="s">
        <v>998</v>
      </c>
      <c r="C3690" t="s">
        <v>87</v>
      </c>
      <c r="D3690">
        <v>6439</v>
      </c>
      <c r="E3690" s="130">
        <v>4</v>
      </c>
      <c r="F3690" s="166">
        <v>11</v>
      </c>
      <c r="G3690" s="162">
        <v>45839</v>
      </c>
      <c r="H3690" s="131">
        <f t="shared" si="171"/>
        <v>45839</v>
      </c>
      <c r="I3690" s="166">
        <f t="shared" si="172"/>
        <v>44</v>
      </c>
      <c r="J3690">
        <f t="shared" si="173"/>
        <v>2025</v>
      </c>
    </row>
    <row r="3691" spans="1:10">
      <c r="A3691" t="s">
        <v>114</v>
      </c>
      <c r="B3691" t="s">
        <v>1002</v>
      </c>
      <c r="C3691" t="s">
        <v>87</v>
      </c>
      <c r="D3691">
        <v>1678</v>
      </c>
      <c r="E3691" s="130">
        <v>1</v>
      </c>
      <c r="F3691" s="166">
        <v>10</v>
      </c>
      <c r="G3691" s="162">
        <v>45839</v>
      </c>
      <c r="H3691" s="131">
        <f t="shared" si="171"/>
        <v>45839</v>
      </c>
      <c r="I3691" s="166">
        <f t="shared" si="172"/>
        <v>10</v>
      </c>
      <c r="J3691">
        <f t="shared" si="173"/>
        <v>2025</v>
      </c>
    </row>
    <row r="3692" spans="1:10">
      <c r="A3692" t="s">
        <v>313</v>
      </c>
      <c r="B3692" t="s">
        <v>124</v>
      </c>
      <c r="C3692" t="s">
        <v>87</v>
      </c>
      <c r="D3692">
        <v>1112</v>
      </c>
      <c r="E3692" s="130">
        <v>1</v>
      </c>
      <c r="F3692" s="166">
        <v>90</v>
      </c>
      <c r="G3692" s="162">
        <v>45839</v>
      </c>
      <c r="H3692" s="131">
        <f t="shared" si="171"/>
        <v>45839</v>
      </c>
      <c r="I3692" s="166">
        <f t="shared" si="172"/>
        <v>90</v>
      </c>
      <c r="J3692">
        <f t="shared" si="173"/>
        <v>2025</v>
      </c>
    </row>
    <row r="3693" spans="1:10">
      <c r="A3693" t="s">
        <v>313</v>
      </c>
      <c r="B3693" t="s">
        <v>1132</v>
      </c>
      <c r="C3693" t="s">
        <v>87</v>
      </c>
      <c r="D3693">
        <v>1186</v>
      </c>
      <c r="E3693" s="130">
        <v>1</v>
      </c>
      <c r="F3693" s="166">
        <v>9</v>
      </c>
      <c r="G3693" s="162">
        <v>45839</v>
      </c>
      <c r="H3693" s="131">
        <f t="shared" si="171"/>
        <v>45839</v>
      </c>
      <c r="I3693" s="166">
        <f t="shared" si="172"/>
        <v>9</v>
      </c>
      <c r="J3693">
        <f t="shared" si="173"/>
        <v>2025</v>
      </c>
    </row>
    <row r="3694" spans="1:10">
      <c r="A3694" t="s">
        <v>313</v>
      </c>
      <c r="B3694" t="s">
        <v>1648</v>
      </c>
      <c r="C3694" t="s">
        <v>87</v>
      </c>
      <c r="D3694">
        <v>1122</v>
      </c>
      <c r="E3694" s="130">
        <v>2</v>
      </c>
      <c r="F3694" s="166">
        <v>10</v>
      </c>
      <c r="G3694" s="162">
        <v>45839</v>
      </c>
      <c r="H3694" s="131">
        <f t="shared" si="171"/>
        <v>45839</v>
      </c>
      <c r="I3694" s="166">
        <f t="shared" si="172"/>
        <v>20</v>
      </c>
      <c r="J3694">
        <f t="shared" si="173"/>
        <v>2025</v>
      </c>
    </row>
    <row r="3695" spans="1:10">
      <c r="A3695" t="s">
        <v>313</v>
      </c>
      <c r="B3695" t="s">
        <v>1063</v>
      </c>
      <c r="C3695" t="s">
        <v>87</v>
      </c>
      <c r="D3695">
        <v>1125</v>
      </c>
      <c r="E3695" s="130">
        <v>5</v>
      </c>
      <c r="F3695" s="166">
        <v>19</v>
      </c>
      <c r="G3695" s="162">
        <v>45839</v>
      </c>
      <c r="H3695" s="131">
        <f t="shared" si="171"/>
        <v>45839</v>
      </c>
      <c r="I3695" s="166">
        <f t="shared" si="172"/>
        <v>95</v>
      </c>
      <c r="J3695">
        <f t="shared" si="173"/>
        <v>2025</v>
      </c>
    </row>
    <row r="3696" spans="1:10">
      <c r="A3696" t="s">
        <v>313</v>
      </c>
      <c r="B3696" t="s">
        <v>1069</v>
      </c>
      <c r="C3696" t="s">
        <v>87</v>
      </c>
      <c r="D3696">
        <v>1131</v>
      </c>
      <c r="E3696" s="130">
        <v>13</v>
      </c>
      <c r="F3696" s="166">
        <v>2</v>
      </c>
      <c r="G3696" s="162">
        <v>45839</v>
      </c>
      <c r="H3696" s="131">
        <f t="shared" si="171"/>
        <v>45839</v>
      </c>
      <c r="I3696" s="166">
        <f t="shared" si="172"/>
        <v>26</v>
      </c>
      <c r="J3696">
        <f t="shared" si="173"/>
        <v>2025</v>
      </c>
    </row>
    <row r="3697" spans="1:10">
      <c r="A3697" t="s">
        <v>313</v>
      </c>
      <c r="B3697" t="s">
        <v>1075</v>
      </c>
      <c r="C3697" t="s">
        <v>87</v>
      </c>
      <c r="D3697">
        <v>1136</v>
      </c>
      <c r="E3697" s="130">
        <v>1</v>
      </c>
      <c r="F3697" s="166">
        <v>26</v>
      </c>
      <c r="G3697" s="162">
        <v>45839</v>
      </c>
      <c r="H3697" s="131">
        <f t="shared" si="171"/>
        <v>45839</v>
      </c>
      <c r="I3697" s="166">
        <f t="shared" si="172"/>
        <v>26</v>
      </c>
      <c r="J3697">
        <f t="shared" si="173"/>
        <v>2025</v>
      </c>
    </row>
    <row r="3698" spans="1:10">
      <c r="A3698" t="s">
        <v>313</v>
      </c>
      <c r="B3698" t="s">
        <v>1110</v>
      </c>
      <c r="C3698" t="s">
        <v>87</v>
      </c>
      <c r="D3698">
        <v>1166</v>
      </c>
      <c r="E3698" s="130">
        <v>3</v>
      </c>
      <c r="F3698" s="166">
        <v>16</v>
      </c>
      <c r="G3698" s="162">
        <v>45839</v>
      </c>
      <c r="H3698" s="131">
        <f t="shared" si="171"/>
        <v>45839</v>
      </c>
      <c r="I3698" s="166">
        <f t="shared" si="172"/>
        <v>48</v>
      </c>
      <c r="J3698">
        <f t="shared" si="173"/>
        <v>2025</v>
      </c>
    </row>
    <row r="3699" spans="1:10">
      <c r="A3699" t="s">
        <v>313</v>
      </c>
      <c r="B3699" t="s">
        <v>1113</v>
      </c>
      <c r="C3699" t="s">
        <v>87</v>
      </c>
      <c r="D3699">
        <v>1168</v>
      </c>
      <c r="E3699" s="130">
        <v>1</v>
      </c>
      <c r="F3699" s="166">
        <v>2</v>
      </c>
      <c r="G3699" s="162">
        <v>45839</v>
      </c>
      <c r="H3699" s="131">
        <f t="shared" si="171"/>
        <v>45839</v>
      </c>
      <c r="I3699" s="166">
        <f t="shared" si="172"/>
        <v>2</v>
      </c>
      <c r="J3699">
        <f t="shared" si="173"/>
        <v>2025</v>
      </c>
    </row>
    <row r="3700" spans="1:10">
      <c r="A3700" t="s">
        <v>313</v>
      </c>
      <c r="B3700" t="s">
        <v>1121</v>
      </c>
      <c r="C3700" t="s">
        <v>87</v>
      </c>
      <c r="D3700">
        <v>1175</v>
      </c>
      <c r="E3700" s="130">
        <v>2</v>
      </c>
      <c r="F3700" s="166">
        <v>13</v>
      </c>
      <c r="G3700" s="162">
        <v>45839</v>
      </c>
      <c r="H3700" s="131">
        <f t="shared" si="171"/>
        <v>45839</v>
      </c>
      <c r="I3700" s="166">
        <f t="shared" si="172"/>
        <v>26</v>
      </c>
      <c r="J3700">
        <f t="shared" si="173"/>
        <v>2025</v>
      </c>
    </row>
    <row r="3701" spans="1:10">
      <c r="A3701" t="s">
        <v>313</v>
      </c>
      <c r="B3701" t="s">
        <v>1122</v>
      </c>
      <c r="C3701" t="s">
        <v>87</v>
      </c>
      <c r="D3701">
        <v>1176</v>
      </c>
      <c r="E3701" s="130">
        <v>1</v>
      </c>
      <c r="F3701" s="166">
        <v>9</v>
      </c>
      <c r="G3701" s="162">
        <v>45839</v>
      </c>
      <c r="H3701" s="131">
        <f t="shared" si="171"/>
        <v>45839</v>
      </c>
      <c r="I3701" s="166">
        <f t="shared" si="172"/>
        <v>9</v>
      </c>
      <c r="J3701">
        <f t="shared" si="173"/>
        <v>2025</v>
      </c>
    </row>
    <row r="3702" spans="1:10">
      <c r="A3702" t="s">
        <v>313</v>
      </c>
      <c r="B3702" t="s">
        <v>1130</v>
      </c>
      <c r="C3702" t="s">
        <v>87</v>
      </c>
      <c r="D3702">
        <v>1184</v>
      </c>
      <c r="E3702" s="130">
        <v>1</v>
      </c>
      <c r="F3702" s="166">
        <v>29</v>
      </c>
      <c r="G3702" s="162">
        <v>45839</v>
      </c>
      <c r="H3702" s="131">
        <f t="shared" si="171"/>
        <v>45839</v>
      </c>
      <c r="I3702" s="166">
        <f t="shared" si="172"/>
        <v>29</v>
      </c>
      <c r="J3702">
        <f t="shared" si="173"/>
        <v>2025</v>
      </c>
    </row>
    <row r="3703" spans="1:10">
      <c r="A3703" t="s">
        <v>313</v>
      </c>
      <c r="B3703" t="s">
        <v>1164</v>
      </c>
      <c r="C3703" t="s">
        <v>87</v>
      </c>
      <c r="D3703">
        <v>1216</v>
      </c>
      <c r="E3703" s="130">
        <v>15</v>
      </c>
      <c r="F3703" s="166">
        <v>2</v>
      </c>
      <c r="G3703" s="162">
        <v>45839</v>
      </c>
      <c r="H3703" s="131">
        <f t="shared" si="171"/>
        <v>45839</v>
      </c>
      <c r="I3703" s="166">
        <f t="shared" si="172"/>
        <v>30</v>
      </c>
      <c r="J3703">
        <f t="shared" si="173"/>
        <v>2025</v>
      </c>
    </row>
    <row r="3704" spans="1:10">
      <c r="A3704" t="s">
        <v>313</v>
      </c>
      <c r="B3704" t="s">
        <v>1197</v>
      </c>
      <c r="C3704" t="s">
        <v>87</v>
      </c>
      <c r="D3704">
        <v>1246</v>
      </c>
      <c r="E3704" s="130">
        <v>2</v>
      </c>
      <c r="F3704" s="166">
        <v>23</v>
      </c>
      <c r="G3704" s="162">
        <v>45839</v>
      </c>
      <c r="H3704" s="131">
        <f t="shared" si="171"/>
        <v>45839</v>
      </c>
      <c r="I3704" s="166">
        <f t="shared" si="172"/>
        <v>46</v>
      </c>
      <c r="J3704">
        <f t="shared" si="173"/>
        <v>2025</v>
      </c>
    </row>
    <row r="3705" spans="1:10">
      <c r="A3705" t="s">
        <v>313</v>
      </c>
      <c r="B3705" t="s">
        <v>1258</v>
      </c>
      <c r="C3705" t="s">
        <v>87</v>
      </c>
      <c r="D3705">
        <v>1309</v>
      </c>
      <c r="E3705" s="130">
        <v>5</v>
      </c>
      <c r="F3705" s="166">
        <v>12</v>
      </c>
      <c r="G3705" s="162">
        <v>45839</v>
      </c>
      <c r="H3705" s="131">
        <f t="shared" si="171"/>
        <v>45839</v>
      </c>
      <c r="I3705" s="166">
        <f t="shared" si="172"/>
        <v>60</v>
      </c>
      <c r="J3705">
        <f t="shared" si="173"/>
        <v>2025</v>
      </c>
    </row>
    <row r="3706" spans="1:10">
      <c r="A3706" t="s">
        <v>313</v>
      </c>
      <c r="B3706" t="s">
        <v>1260</v>
      </c>
      <c r="C3706" t="s">
        <v>87</v>
      </c>
      <c r="D3706">
        <v>1311</v>
      </c>
      <c r="E3706" s="130">
        <v>1</v>
      </c>
      <c r="F3706" s="166">
        <v>19</v>
      </c>
      <c r="G3706" s="162">
        <v>45839</v>
      </c>
      <c r="H3706" s="131">
        <f t="shared" si="171"/>
        <v>45839</v>
      </c>
      <c r="I3706" s="166">
        <f t="shared" si="172"/>
        <v>19</v>
      </c>
      <c r="J3706">
        <f t="shared" si="173"/>
        <v>2025</v>
      </c>
    </row>
    <row r="3707" spans="1:10">
      <c r="A3707" t="s">
        <v>313</v>
      </c>
      <c r="B3707" t="s">
        <v>1263</v>
      </c>
      <c r="C3707" t="s">
        <v>87</v>
      </c>
      <c r="D3707">
        <v>1314</v>
      </c>
      <c r="E3707" s="130">
        <v>6</v>
      </c>
      <c r="F3707" s="166">
        <v>13</v>
      </c>
      <c r="G3707" s="162">
        <v>45839</v>
      </c>
      <c r="H3707" s="131">
        <f t="shared" si="171"/>
        <v>45839</v>
      </c>
      <c r="I3707" s="166">
        <f t="shared" si="172"/>
        <v>78</v>
      </c>
      <c r="J3707">
        <f t="shared" si="173"/>
        <v>2025</v>
      </c>
    </row>
    <row r="3708" spans="1:10">
      <c r="A3708" t="s">
        <v>313</v>
      </c>
      <c r="B3708" t="s">
        <v>1267</v>
      </c>
      <c r="C3708" t="s">
        <v>87</v>
      </c>
      <c r="D3708">
        <v>1318</v>
      </c>
      <c r="E3708" s="130">
        <v>5</v>
      </c>
      <c r="F3708" s="166">
        <v>3</v>
      </c>
      <c r="G3708" s="162">
        <v>45839</v>
      </c>
      <c r="H3708" s="131">
        <f t="shared" si="171"/>
        <v>45839</v>
      </c>
      <c r="I3708" s="166">
        <f t="shared" si="172"/>
        <v>15</v>
      </c>
      <c r="J3708">
        <f t="shared" si="173"/>
        <v>2025</v>
      </c>
    </row>
    <row r="3709" spans="1:10">
      <c r="A3709" t="s">
        <v>313</v>
      </c>
      <c r="B3709" t="s">
        <v>1205</v>
      </c>
      <c r="C3709" t="s">
        <v>87</v>
      </c>
      <c r="D3709">
        <v>6066</v>
      </c>
      <c r="E3709" s="130">
        <v>5</v>
      </c>
      <c r="F3709" s="166">
        <v>8</v>
      </c>
      <c r="G3709" s="162">
        <v>45839</v>
      </c>
      <c r="H3709" s="131">
        <f t="shared" si="171"/>
        <v>45839</v>
      </c>
      <c r="I3709" s="166">
        <f t="shared" si="172"/>
        <v>40</v>
      </c>
      <c r="J3709">
        <f t="shared" si="173"/>
        <v>2025</v>
      </c>
    </row>
    <row r="3710" spans="1:10">
      <c r="A3710" t="s">
        <v>113</v>
      </c>
      <c r="B3710" t="s">
        <v>330</v>
      </c>
      <c r="C3710" t="s">
        <v>87</v>
      </c>
      <c r="D3710">
        <v>1798</v>
      </c>
      <c r="E3710" s="130">
        <v>1</v>
      </c>
      <c r="F3710" s="166">
        <v>28</v>
      </c>
      <c r="G3710" s="162">
        <v>45839</v>
      </c>
      <c r="H3710" s="131">
        <f t="shared" si="171"/>
        <v>45839</v>
      </c>
      <c r="I3710" s="166">
        <f t="shared" si="172"/>
        <v>28</v>
      </c>
      <c r="J3710">
        <f t="shared" si="173"/>
        <v>2025</v>
      </c>
    </row>
    <row r="3711" spans="1:10">
      <c r="A3711" t="s">
        <v>113</v>
      </c>
      <c r="B3711" t="s">
        <v>1318</v>
      </c>
      <c r="C3711" t="s">
        <v>87</v>
      </c>
      <c r="D3711">
        <v>1796</v>
      </c>
      <c r="E3711" s="130">
        <v>0</v>
      </c>
      <c r="F3711" s="166">
        <v>38</v>
      </c>
      <c r="G3711" s="162">
        <v>45839</v>
      </c>
      <c r="H3711" s="131">
        <f t="shared" si="171"/>
        <v>45839</v>
      </c>
      <c r="I3711" s="166">
        <f t="shared" si="172"/>
        <v>0</v>
      </c>
      <c r="J3711">
        <f t="shared" si="173"/>
        <v>2025</v>
      </c>
    </row>
    <row r="3712" spans="1:10">
      <c r="A3712" t="s">
        <v>113</v>
      </c>
      <c r="B3712" t="s">
        <v>1319</v>
      </c>
      <c r="C3712" t="s">
        <v>87</v>
      </c>
      <c r="D3712">
        <v>6546</v>
      </c>
      <c r="E3712" s="130">
        <v>650</v>
      </c>
      <c r="F3712" s="166">
        <v>0</v>
      </c>
      <c r="G3712" s="162">
        <v>45839</v>
      </c>
      <c r="H3712" s="131">
        <f t="shared" si="171"/>
        <v>45839</v>
      </c>
      <c r="I3712" s="166">
        <f t="shared" si="172"/>
        <v>0</v>
      </c>
      <c r="J3712">
        <f t="shared" si="173"/>
        <v>2025</v>
      </c>
    </row>
    <row r="3713" spans="1:10">
      <c r="A3713" t="s">
        <v>389</v>
      </c>
      <c r="B3713" t="s">
        <v>1339</v>
      </c>
      <c r="C3713" t="s">
        <v>87</v>
      </c>
      <c r="D3713">
        <v>6079</v>
      </c>
      <c r="E3713" s="130">
        <v>3</v>
      </c>
      <c r="F3713" s="166">
        <v>24</v>
      </c>
      <c r="G3713" s="162">
        <v>45839</v>
      </c>
      <c r="H3713" s="131">
        <f t="shared" si="171"/>
        <v>45839</v>
      </c>
      <c r="I3713" s="166">
        <f t="shared" si="172"/>
        <v>72</v>
      </c>
      <c r="J3713">
        <f t="shared" si="173"/>
        <v>2025</v>
      </c>
    </row>
    <row r="3714" spans="1:10">
      <c r="A3714" t="s">
        <v>389</v>
      </c>
      <c r="B3714" t="s">
        <v>1337</v>
      </c>
      <c r="C3714" t="s">
        <v>87</v>
      </c>
      <c r="D3714">
        <v>6080</v>
      </c>
      <c r="E3714" s="130">
        <v>1</v>
      </c>
      <c r="F3714" s="166">
        <v>25</v>
      </c>
      <c r="G3714" s="162">
        <v>45839</v>
      </c>
      <c r="H3714" s="131">
        <f t="shared" ref="H3714:H3777" si="174">DATE(YEAR(G3714),MONTH(G3714),1)</f>
        <v>45839</v>
      </c>
      <c r="I3714" s="166">
        <f t="shared" ref="I3714:I3777" si="175">E3714*F3714</f>
        <v>25</v>
      </c>
      <c r="J3714">
        <f t="shared" ref="J3714:J3777" si="176">YEAR(G3714)</f>
        <v>2025</v>
      </c>
    </row>
    <row r="3715" spans="1:10">
      <c r="A3715" t="s">
        <v>389</v>
      </c>
      <c r="B3715" t="s">
        <v>1338</v>
      </c>
      <c r="C3715" t="s">
        <v>87</v>
      </c>
      <c r="D3715">
        <v>6081</v>
      </c>
      <c r="E3715" s="130">
        <v>2</v>
      </c>
      <c r="F3715" s="166">
        <v>18</v>
      </c>
      <c r="G3715" s="162">
        <v>45839</v>
      </c>
      <c r="H3715" s="131">
        <f t="shared" si="174"/>
        <v>45839</v>
      </c>
      <c r="I3715" s="166">
        <f t="shared" si="175"/>
        <v>36</v>
      </c>
      <c r="J3715">
        <f t="shared" si="176"/>
        <v>2025</v>
      </c>
    </row>
    <row r="3716" spans="1:10">
      <c r="A3716" t="s">
        <v>396</v>
      </c>
      <c r="B3716" t="s">
        <v>1388</v>
      </c>
      <c r="C3716" t="s">
        <v>87</v>
      </c>
      <c r="D3716">
        <v>1851</v>
      </c>
      <c r="E3716" s="130">
        <v>3</v>
      </c>
      <c r="F3716" s="166">
        <v>29</v>
      </c>
      <c r="G3716" s="162">
        <v>45839</v>
      </c>
      <c r="H3716" s="131">
        <f t="shared" si="174"/>
        <v>45839</v>
      </c>
      <c r="I3716" s="166">
        <f t="shared" si="175"/>
        <v>87</v>
      </c>
      <c r="J3716">
        <f t="shared" si="176"/>
        <v>2025</v>
      </c>
    </row>
    <row r="3717" spans="1:10">
      <c r="A3717" t="s">
        <v>396</v>
      </c>
      <c r="B3717" t="s">
        <v>1391</v>
      </c>
      <c r="C3717" t="s">
        <v>87</v>
      </c>
      <c r="D3717">
        <v>1854</v>
      </c>
      <c r="E3717" s="130">
        <v>2</v>
      </c>
      <c r="F3717" s="166">
        <v>29</v>
      </c>
      <c r="G3717" s="162">
        <v>45839</v>
      </c>
      <c r="H3717" s="131">
        <f t="shared" si="174"/>
        <v>45839</v>
      </c>
      <c r="I3717" s="166">
        <f t="shared" si="175"/>
        <v>58</v>
      </c>
      <c r="J3717">
        <f t="shared" si="176"/>
        <v>2025</v>
      </c>
    </row>
    <row r="3718" spans="1:10">
      <c r="A3718" t="s">
        <v>401</v>
      </c>
      <c r="B3718" t="s">
        <v>1403</v>
      </c>
      <c r="C3718" t="s">
        <v>87</v>
      </c>
      <c r="D3718">
        <v>1873</v>
      </c>
      <c r="E3718" s="130">
        <v>3</v>
      </c>
      <c r="F3718" s="166">
        <v>90</v>
      </c>
      <c r="G3718" s="162">
        <v>45839</v>
      </c>
      <c r="H3718" s="131">
        <f t="shared" si="174"/>
        <v>45839</v>
      </c>
      <c r="I3718" s="166">
        <f t="shared" si="175"/>
        <v>270</v>
      </c>
      <c r="J3718">
        <f t="shared" si="176"/>
        <v>2025</v>
      </c>
    </row>
    <row r="3719" spans="1:10">
      <c r="A3719" t="s">
        <v>120</v>
      </c>
      <c r="B3719" t="s">
        <v>1405</v>
      </c>
      <c r="C3719" t="s">
        <v>87</v>
      </c>
      <c r="D3719">
        <v>1875</v>
      </c>
      <c r="E3719" s="130">
        <v>4</v>
      </c>
      <c r="F3719" s="166">
        <v>28</v>
      </c>
      <c r="G3719" s="162">
        <v>45839</v>
      </c>
      <c r="H3719" s="131">
        <f t="shared" si="174"/>
        <v>45839</v>
      </c>
      <c r="I3719" s="166">
        <f t="shared" si="175"/>
        <v>112</v>
      </c>
      <c r="J3719">
        <f t="shared" si="176"/>
        <v>2025</v>
      </c>
    </row>
    <row r="3720" spans="1:10">
      <c r="A3720" t="s">
        <v>120</v>
      </c>
      <c r="B3720" t="s">
        <v>1412</v>
      </c>
      <c r="C3720" t="s">
        <v>87</v>
      </c>
      <c r="D3720">
        <v>1882</v>
      </c>
      <c r="E3720" s="130">
        <v>8</v>
      </c>
      <c r="F3720" s="166">
        <v>10</v>
      </c>
      <c r="G3720" s="162">
        <v>45839</v>
      </c>
      <c r="H3720" s="131">
        <f t="shared" si="174"/>
        <v>45839</v>
      </c>
      <c r="I3720" s="166">
        <f t="shared" si="175"/>
        <v>80</v>
      </c>
      <c r="J3720">
        <f t="shared" si="176"/>
        <v>2025</v>
      </c>
    </row>
    <row r="3721" spans="1:10">
      <c r="A3721" t="s">
        <v>120</v>
      </c>
      <c r="B3721" t="s">
        <v>1417</v>
      </c>
      <c r="C3721" t="s">
        <v>87</v>
      </c>
      <c r="D3721">
        <v>1886</v>
      </c>
      <c r="E3721" s="130">
        <v>42</v>
      </c>
      <c r="F3721" s="166">
        <v>10</v>
      </c>
      <c r="G3721" s="162">
        <v>45839</v>
      </c>
      <c r="H3721" s="131">
        <f t="shared" si="174"/>
        <v>45839</v>
      </c>
      <c r="I3721" s="166">
        <f t="shared" si="175"/>
        <v>420</v>
      </c>
      <c r="J3721">
        <f t="shared" si="176"/>
        <v>2025</v>
      </c>
    </row>
    <row r="3722" spans="1:10">
      <c r="A3722" t="s">
        <v>120</v>
      </c>
      <c r="B3722" t="s">
        <v>1421</v>
      </c>
      <c r="C3722" t="s">
        <v>87</v>
      </c>
      <c r="D3722">
        <v>1889</v>
      </c>
      <c r="E3722" s="130">
        <v>2</v>
      </c>
      <c r="F3722" s="166">
        <v>16</v>
      </c>
      <c r="G3722" s="162">
        <v>45839</v>
      </c>
      <c r="H3722" s="131">
        <f t="shared" si="174"/>
        <v>45839</v>
      </c>
      <c r="I3722" s="166">
        <f t="shared" si="175"/>
        <v>32</v>
      </c>
      <c r="J3722">
        <f t="shared" si="176"/>
        <v>2025</v>
      </c>
    </row>
    <row r="3723" spans="1:10">
      <c r="A3723" t="s">
        <v>350</v>
      </c>
      <c r="B3723" t="s">
        <v>355</v>
      </c>
      <c r="C3723" t="s">
        <v>87</v>
      </c>
      <c r="D3723">
        <v>1989</v>
      </c>
      <c r="E3723" s="130">
        <v>1</v>
      </c>
      <c r="F3723" s="166">
        <v>51</v>
      </c>
      <c r="G3723" s="162">
        <v>45839</v>
      </c>
      <c r="H3723" s="131">
        <f t="shared" si="174"/>
        <v>45839</v>
      </c>
      <c r="I3723" s="166">
        <f t="shared" si="175"/>
        <v>51</v>
      </c>
      <c r="J3723">
        <f t="shared" si="176"/>
        <v>2025</v>
      </c>
    </row>
    <row r="3724" spans="1:10">
      <c r="A3724" t="s">
        <v>350</v>
      </c>
      <c r="B3724" t="s">
        <v>1518</v>
      </c>
      <c r="C3724" t="s">
        <v>87</v>
      </c>
      <c r="D3724">
        <v>1993</v>
      </c>
      <c r="E3724" s="130">
        <v>0</v>
      </c>
      <c r="F3724" s="166">
        <v>57</v>
      </c>
      <c r="G3724" s="162">
        <v>45839</v>
      </c>
      <c r="H3724" s="131">
        <f t="shared" si="174"/>
        <v>45839</v>
      </c>
      <c r="I3724" s="166">
        <f t="shared" si="175"/>
        <v>0</v>
      </c>
      <c r="J3724">
        <f t="shared" si="176"/>
        <v>2025</v>
      </c>
    </row>
    <row r="3725" spans="1:10">
      <c r="A3725" t="s">
        <v>350</v>
      </c>
      <c r="B3725" t="s">
        <v>1440</v>
      </c>
      <c r="C3725" t="s">
        <v>87</v>
      </c>
      <c r="D3725">
        <v>1909</v>
      </c>
      <c r="E3725" s="130">
        <v>1</v>
      </c>
      <c r="F3725" s="166">
        <v>32</v>
      </c>
      <c r="G3725" s="162">
        <v>45839</v>
      </c>
      <c r="H3725" s="131">
        <f t="shared" si="174"/>
        <v>45839</v>
      </c>
      <c r="I3725" s="166">
        <f t="shared" si="175"/>
        <v>32</v>
      </c>
      <c r="J3725">
        <f t="shared" si="176"/>
        <v>2025</v>
      </c>
    </row>
    <row r="3726" spans="1:10">
      <c r="A3726" t="s">
        <v>350</v>
      </c>
      <c r="B3726" t="s">
        <v>1443</v>
      </c>
      <c r="C3726" t="s">
        <v>87</v>
      </c>
      <c r="D3726">
        <v>1913</v>
      </c>
      <c r="E3726" s="130">
        <v>1</v>
      </c>
      <c r="F3726" s="166">
        <v>45</v>
      </c>
      <c r="G3726" s="162">
        <v>45839</v>
      </c>
      <c r="H3726" s="131">
        <f t="shared" si="174"/>
        <v>45839</v>
      </c>
      <c r="I3726" s="166">
        <f t="shared" si="175"/>
        <v>45</v>
      </c>
      <c r="J3726">
        <f t="shared" si="176"/>
        <v>2025</v>
      </c>
    </row>
    <row r="3727" spans="1:10">
      <c r="A3727" t="s">
        <v>350</v>
      </c>
      <c r="B3727" t="s">
        <v>1455</v>
      </c>
      <c r="C3727" t="s">
        <v>87</v>
      </c>
      <c r="D3727">
        <v>1924</v>
      </c>
      <c r="E3727" s="130">
        <v>1</v>
      </c>
      <c r="F3727" s="166">
        <v>105</v>
      </c>
      <c r="G3727" s="162">
        <v>45839</v>
      </c>
      <c r="H3727" s="131">
        <f t="shared" si="174"/>
        <v>45839</v>
      </c>
      <c r="I3727" s="166">
        <f t="shared" si="175"/>
        <v>105</v>
      </c>
      <c r="J3727">
        <f t="shared" si="176"/>
        <v>2025</v>
      </c>
    </row>
    <row r="3728" spans="1:10">
      <c r="A3728" t="s">
        <v>350</v>
      </c>
      <c r="B3728" t="s">
        <v>1460</v>
      </c>
      <c r="C3728" t="s">
        <v>87</v>
      </c>
      <c r="D3728">
        <v>1929</v>
      </c>
      <c r="E3728" s="130">
        <v>1</v>
      </c>
      <c r="F3728" s="166">
        <v>28</v>
      </c>
      <c r="G3728" s="162">
        <v>45839</v>
      </c>
      <c r="H3728" s="131">
        <f t="shared" si="174"/>
        <v>45839</v>
      </c>
      <c r="I3728" s="166">
        <f t="shared" si="175"/>
        <v>28</v>
      </c>
      <c r="J3728">
        <f t="shared" si="176"/>
        <v>2025</v>
      </c>
    </row>
    <row r="3729" spans="1:10">
      <c r="A3729" t="s">
        <v>350</v>
      </c>
      <c r="B3729" t="s">
        <v>1462</v>
      </c>
      <c r="C3729" t="s">
        <v>87</v>
      </c>
      <c r="D3729">
        <v>1931</v>
      </c>
      <c r="E3729" s="130">
        <v>1</v>
      </c>
      <c r="F3729" s="166">
        <v>32</v>
      </c>
      <c r="G3729" s="162">
        <v>45839</v>
      </c>
      <c r="H3729" s="131">
        <f t="shared" si="174"/>
        <v>45839</v>
      </c>
      <c r="I3729" s="166">
        <f t="shared" si="175"/>
        <v>32</v>
      </c>
      <c r="J3729">
        <f t="shared" si="176"/>
        <v>2025</v>
      </c>
    </row>
    <row r="3730" spans="1:10">
      <c r="A3730" t="s">
        <v>350</v>
      </c>
      <c r="B3730" t="s">
        <v>1466</v>
      </c>
      <c r="C3730" t="s">
        <v>87</v>
      </c>
      <c r="D3730">
        <v>1936</v>
      </c>
      <c r="E3730" s="130">
        <v>6</v>
      </c>
      <c r="F3730" s="166">
        <v>19</v>
      </c>
      <c r="G3730" s="162">
        <v>45839</v>
      </c>
      <c r="H3730" s="131">
        <f t="shared" si="174"/>
        <v>45839</v>
      </c>
      <c r="I3730" s="166">
        <f t="shared" si="175"/>
        <v>114</v>
      </c>
      <c r="J3730">
        <f t="shared" si="176"/>
        <v>2025</v>
      </c>
    </row>
    <row r="3731" spans="1:10">
      <c r="A3731" t="s">
        <v>350</v>
      </c>
      <c r="B3731" t="s">
        <v>1469</v>
      </c>
      <c r="C3731" t="s">
        <v>87</v>
      </c>
      <c r="D3731">
        <v>1939</v>
      </c>
      <c r="E3731" s="130">
        <v>4</v>
      </c>
      <c r="F3731" s="166">
        <v>40</v>
      </c>
      <c r="G3731" s="162">
        <v>45839</v>
      </c>
      <c r="H3731" s="131">
        <f t="shared" si="174"/>
        <v>45839</v>
      </c>
      <c r="I3731" s="166">
        <f t="shared" si="175"/>
        <v>160</v>
      </c>
      <c r="J3731">
        <f t="shared" si="176"/>
        <v>2025</v>
      </c>
    </row>
    <row r="3732" spans="1:10">
      <c r="A3732" t="s">
        <v>350</v>
      </c>
      <c r="B3732" t="s">
        <v>1484</v>
      </c>
      <c r="C3732" t="s">
        <v>87</v>
      </c>
      <c r="D3732">
        <v>1955</v>
      </c>
      <c r="E3732" s="130">
        <v>1</v>
      </c>
      <c r="F3732" s="166">
        <v>102</v>
      </c>
      <c r="G3732" s="162">
        <v>45839</v>
      </c>
      <c r="H3732" s="131">
        <f t="shared" si="174"/>
        <v>45839</v>
      </c>
      <c r="I3732" s="166">
        <f t="shared" si="175"/>
        <v>102</v>
      </c>
      <c r="J3732">
        <f t="shared" si="176"/>
        <v>2025</v>
      </c>
    </row>
    <row r="3733" spans="1:10">
      <c r="A3733" t="s">
        <v>350</v>
      </c>
      <c r="B3733" t="s">
        <v>1489</v>
      </c>
      <c r="C3733" t="s">
        <v>87</v>
      </c>
      <c r="D3733">
        <v>1958</v>
      </c>
      <c r="E3733" s="130">
        <v>1</v>
      </c>
      <c r="F3733" s="166">
        <v>16</v>
      </c>
      <c r="G3733" s="162">
        <v>45839</v>
      </c>
      <c r="H3733" s="131">
        <f t="shared" si="174"/>
        <v>45839</v>
      </c>
      <c r="I3733" s="166">
        <f t="shared" si="175"/>
        <v>16</v>
      </c>
      <c r="J3733">
        <f t="shared" si="176"/>
        <v>2025</v>
      </c>
    </row>
    <row r="3734" spans="1:10">
      <c r="A3734" t="s">
        <v>350</v>
      </c>
      <c r="B3734" t="s">
        <v>1492</v>
      </c>
      <c r="C3734" t="s">
        <v>87</v>
      </c>
      <c r="D3734">
        <v>1961</v>
      </c>
      <c r="E3734" s="130">
        <v>1</v>
      </c>
      <c r="F3734" s="166">
        <v>16</v>
      </c>
      <c r="G3734" s="162">
        <v>45839</v>
      </c>
      <c r="H3734" s="131">
        <f t="shared" si="174"/>
        <v>45839</v>
      </c>
      <c r="I3734" s="166">
        <f t="shared" si="175"/>
        <v>16</v>
      </c>
      <c r="J3734">
        <f t="shared" si="176"/>
        <v>2025</v>
      </c>
    </row>
    <row r="3735" spans="1:10">
      <c r="A3735" t="s">
        <v>350</v>
      </c>
      <c r="B3735" t="s">
        <v>1512</v>
      </c>
      <c r="C3735" t="s">
        <v>87</v>
      </c>
      <c r="D3735">
        <v>1987</v>
      </c>
      <c r="E3735" s="130">
        <v>1</v>
      </c>
      <c r="F3735" s="166">
        <v>47</v>
      </c>
      <c r="G3735" s="162">
        <v>45839</v>
      </c>
      <c r="H3735" s="131">
        <f t="shared" si="174"/>
        <v>45839</v>
      </c>
      <c r="I3735" s="166">
        <f t="shared" si="175"/>
        <v>47</v>
      </c>
      <c r="J3735">
        <f t="shared" si="176"/>
        <v>2025</v>
      </c>
    </row>
    <row r="3736" spans="1:10">
      <c r="A3736" t="s">
        <v>350</v>
      </c>
      <c r="B3736" t="s">
        <v>1513</v>
      </c>
      <c r="C3736" t="s">
        <v>87</v>
      </c>
      <c r="D3736">
        <v>1988</v>
      </c>
      <c r="E3736" s="130">
        <v>1</v>
      </c>
      <c r="F3736" s="166">
        <v>31</v>
      </c>
      <c r="G3736" s="162">
        <v>45839</v>
      </c>
      <c r="H3736" s="131">
        <f t="shared" si="174"/>
        <v>45839</v>
      </c>
      <c r="I3736" s="166">
        <f t="shared" si="175"/>
        <v>31</v>
      </c>
      <c r="J3736">
        <f t="shared" si="176"/>
        <v>2025</v>
      </c>
    </row>
    <row r="3737" spans="1:10">
      <c r="A3737" t="s">
        <v>350</v>
      </c>
      <c r="B3737" t="s">
        <v>1515</v>
      </c>
      <c r="C3737" t="s">
        <v>87</v>
      </c>
      <c r="D3737">
        <v>1991</v>
      </c>
      <c r="E3737" s="130">
        <v>1</v>
      </c>
      <c r="F3737" s="166">
        <v>83</v>
      </c>
      <c r="G3737" s="162">
        <v>45839</v>
      </c>
      <c r="H3737" s="131">
        <f t="shared" si="174"/>
        <v>45839</v>
      </c>
      <c r="I3737" s="166">
        <f t="shared" si="175"/>
        <v>83</v>
      </c>
      <c r="J3737">
        <f t="shared" si="176"/>
        <v>2025</v>
      </c>
    </row>
    <row r="3738" spans="1:10">
      <c r="A3738" t="s">
        <v>350</v>
      </c>
      <c r="B3738" t="s">
        <v>1516</v>
      </c>
      <c r="C3738" t="s">
        <v>87</v>
      </c>
      <c r="D3738">
        <v>1992</v>
      </c>
      <c r="E3738" s="130">
        <v>6</v>
      </c>
      <c r="F3738" s="166">
        <v>46</v>
      </c>
      <c r="G3738" s="162">
        <v>45839</v>
      </c>
      <c r="H3738" s="131">
        <f t="shared" si="174"/>
        <v>45839</v>
      </c>
      <c r="I3738" s="166">
        <f t="shared" si="175"/>
        <v>276</v>
      </c>
      <c r="J3738">
        <f t="shared" si="176"/>
        <v>2025</v>
      </c>
    </row>
    <row r="3739" spans="1:10">
      <c r="A3739" t="s">
        <v>350</v>
      </c>
      <c r="B3739" t="s">
        <v>1523</v>
      </c>
      <c r="C3739" t="s">
        <v>87</v>
      </c>
      <c r="D3739">
        <v>1998</v>
      </c>
      <c r="E3739" s="130">
        <v>1</v>
      </c>
      <c r="F3739" s="166">
        <v>32</v>
      </c>
      <c r="G3739" s="162">
        <v>45839</v>
      </c>
      <c r="H3739" s="131">
        <f t="shared" si="174"/>
        <v>45839</v>
      </c>
      <c r="I3739" s="166">
        <f t="shared" si="175"/>
        <v>32</v>
      </c>
      <c r="J3739">
        <f t="shared" si="176"/>
        <v>2025</v>
      </c>
    </row>
    <row r="3740" spans="1:10">
      <c r="A3740" t="s">
        <v>1565</v>
      </c>
      <c r="B3740" t="s">
        <v>1566</v>
      </c>
      <c r="C3740" t="s">
        <v>87</v>
      </c>
      <c r="D3740">
        <v>2039</v>
      </c>
      <c r="E3740" s="130">
        <v>0</v>
      </c>
      <c r="F3740" s="166">
        <v>32</v>
      </c>
      <c r="G3740" s="162">
        <v>45839</v>
      </c>
      <c r="H3740" s="131">
        <f t="shared" si="174"/>
        <v>45839</v>
      </c>
      <c r="I3740" s="166">
        <f t="shared" si="175"/>
        <v>0</v>
      </c>
      <c r="J3740">
        <f t="shared" si="176"/>
        <v>2025</v>
      </c>
    </row>
    <row r="3741" spans="1:10">
      <c r="A3741" t="s">
        <v>1565</v>
      </c>
      <c r="B3741" t="s">
        <v>1588</v>
      </c>
      <c r="C3741" t="s">
        <v>87</v>
      </c>
      <c r="D3741">
        <v>2056</v>
      </c>
      <c r="E3741" s="130">
        <v>2</v>
      </c>
      <c r="F3741" s="166">
        <v>31</v>
      </c>
      <c r="G3741" s="162">
        <v>45839</v>
      </c>
      <c r="H3741" s="131">
        <f t="shared" si="174"/>
        <v>45839</v>
      </c>
      <c r="I3741" s="166">
        <f t="shared" si="175"/>
        <v>62</v>
      </c>
      <c r="J3741">
        <f t="shared" si="176"/>
        <v>2025</v>
      </c>
    </row>
    <row r="3742" spans="1:10">
      <c r="A3742" t="s">
        <v>1565</v>
      </c>
      <c r="B3742" t="s">
        <v>1583</v>
      </c>
      <c r="C3742" t="s">
        <v>87</v>
      </c>
      <c r="D3742">
        <v>2050</v>
      </c>
      <c r="E3742" s="130">
        <v>3</v>
      </c>
      <c r="F3742" s="166">
        <v>0</v>
      </c>
      <c r="G3742" s="162">
        <v>45839</v>
      </c>
      <c r="H3742" s="131">
        <f t="shared" si="174"/>
        <v>45839</v>
      </c>
      <c r="I3742" s="166">
        <f t="shared" si="175"/>
        <v>0</v>
      </c>
      <c r="J3742">
        <f t="shared" si="176"/>
        <v>2025</v>
      </c>
    </row>
    <row r="3743" spans="1:10">
      <c r="A3743" t="s">
        <v>1565</v>
      </c>
      <c r="B3743" t="s">
        <v>1587</v>
      </c>
      <c r="C3743" t="s">
        <v>87</v>
      </c>
      <c r="D3743">
        <v>2055</v>
      </c>
      <c r="E3743" s="130">
        <v>1</v>
      </c>
      <c r="F3743" s="166">
        <v>31</v>
      </c>
      <c r="G3743" s="162">
        <v>45839</v>
      </c>
      <c r="H3743" s="131">
        <f t="shared" si="174"/>
        <v>45839</v>
      </c>
      <c r="I3743" s="166">
        <f t="shared" si="175"/>
        <v>31</v>
      </c>
      <c r="J3743">
        <f t="shared" si="176"/>
        <v>2025</v>
      </c>
    </row>
    <row r="3744" spans="1:10">
      <c r="A3744" t="s">
        <v>1565</v>
      </c>
      <c r="B3744" t="s">
        <v>1576</v>
      </c>
      <c r="C3744" t="s">
        <v>87</v>
      </c>
      <c r="D3744">
        <v>6531</v>
      </c>
      <c r="E3744" s="130">
        <v>2</v>
      </c>
      <c r="F3744" s="166">
        <v>33</v>
      </c>
      <c r="G3744" s="162">
        <v>45839</v>
      </c>
      <c r="H3744" s="131">
        <f t="shared" si="174"/>
        <v>45839</v>
      </c>
      <c r="I3744" s="166">
        <f t="shared" si="175"/>
        <v>66</v>
      </c>
      <c r="J3744">
        <f t="shared" si="176"/>
        <v>2025</v>
      </c>
    </row>
    <row r="3745" spans="1:10">
      <c r="A3745" t="s">
        <v>1565</v>
      </c>
      <c r="B3745" t="s">
        <v>1573</v>
      </c>
      <c r="C3745" t="s">
        <v>87</v>
      </c>
      <c r="D3745">
        <v>6532</v>
      </c>
      <c r="E3745" s="130">
        <v>2</v>
      </c>
      <c r="F3745" s="166">
        <v>28</v>
      </c>
      <c r="G3745" s="162">
        <v>45839</v>
      </c>
      <c r="H3745" s="131">
        <f t="shared" si="174"/>
        <v>45839</v>
      </c>
      <c r="I3745" s="166">
        <f t="shared" si="175"/>
        <v>56</v>
      </c>
      <c r="J3745">
        <f t="shared" si="176"/>
        <v>2025</v>
      </c>
    </row>
    <row r="3746" spans="1:10">
      <c r="A3746" t="s">
        <v>1565</v>
      </c>
      <c r="B3746" t="s">
        <v>1575</v>
      </c>
      <c r="C3746" t="s">
        <v>87</v>
      </c>
      <c r="D3746">
        <v>6533</v>
      </c>
      <c r="E3746" s="130">
        <v>2</v>
      </c>
      <c r="F3746" s="166">
        <v>26</v>
      </c>
      <c r="G3746" s="162">
        <v>45839</v>
      </c>
      <c r="H3746" s="131">
        <f t="shared" si="174"/>
        <v>45839</v>
      </c>
      <c r="I3746" s="166">
        <f t="shared" si="175"/>
        <v>52</v>
      </c>
      <c r="J3746">
        <f t="shared" si="176"/>
        <v>2025</v>
      </c>
    </row>
    <row r="3747" spans="1:10">
      <c r="A3747" t="s">
        <v>1565</v>
      </c>
      <c r="B3747" t="s">
        <v>1574</v>
      </c>
      <c r="C3747" t="s">
        <v>87</v>
      </c>
      <c r="D3747">
        <v>6534</v>
      </c>
      <c r="E3747" s="130">
        <v>2</v>
      </c>
      <c r="F3747" s="166">
        <v>31</v>
      </c>
      <c r="G3747" s="162">
        <v>45839</v>
      </c>
      <c r="H3747" s="131">
        <f t="shared" si="174"/>
        <v>45839</v>
      </c>
      <c r="I3747" s="166">
        <f t="shared" si="175"/>
        <v>62</v>
      </c>
      <c r="J3747">
        <f t="shared" si="176"/>
        <v>2025</v>
      </c>
    </row>
    <row r="3748" spans="1:10">
      <c r="A3748" t="s">
        <v>1565</v>
      </c>
      <c r="B3748" t="s">
        <v>1660</v>
      </c>
      <c r="C3748" t="s">
        <v>87</v>
      </c>
      <c r="D3748">
        <v>6565</v>
      </c>
      <c r="E3748" s="130">
        <v>2</v>
      </c>
      <c r="F3748" s="166">
        <v>28</v>
      </c>
      <c r="G3748" s="162">
        <v>45839</v>
      </c>
      <c r="H3748" s="131">
        <f t="shared" si="174"/>
        <v>45839</v>
      </c>
      <c r="I3748" s="166">
        <f t="shared" si="175"/>
        <v>56</v>
      </c>
      <c r="J3748">
        <f t="shared" si="176"/>
        <v>2025</v>
      </c>
    </row>
    <row r="3749" spans="1:10">
      <c r="A3749" t="s">
        <v>1565</v>
      </c>
      <c r="B3749" t="s">
        <v>1658</v>
      </c>
      <c r="C3749" t="s">
        <v>87</v>
      </c>
      <c r="D3749">
        <v>6566</v>
      </c>
      <c r="E3749" s="130">
        <v>1</v>
      </c>
      <c r="F3749" s="166">
        <v>35</v>
      </c>
      <c r="G3749" s="162">
        <v>45839</v>
      </c>
      <c r="H3749" s="131">
        <f t="shared" si="174"/>
        <v>45839</v>
      </c>
      <c r="I3749" s="166">
        <f t="shared" si="175"/>
        <v>35</v>
      </c>
      <c r="J3749">
        <f t="shared" si="176"/>
        <v>2025</v>
      </c>
    </row>
    <row r="3750" spans="1:10">
      <c r="A3750" t="s">
        <v>402</v>
      </c>
      <c r="B3750" t="s">
        <v>408</v>
      </c>
      <c r="C3750" t="s">
        <v>87</v>
      </c>
      <c r="D3750">
        <v>6700</v>
      </c>
      <c r="E3750" s="130">
        <v>11</v>
      </c>
      <c r="F3750" s="166">
        <v>13</v>
      </c>
      <c r="G3750" s="162">
        <v>45870</v>
      </c>
      <c r="H3750" s="131">
        <f t="shared" si="174"/>
        <v>45870</v>
      </c>
      <c r="I3750" s="166">
        <f t="shared" si="175"/>
        <v>143</v>
      </c>
      <c r="J3750">
        <f t="shared" si="176"/>
        <v>2025</v>
      </c>
    </row>
    <row r="3751" spans="1:10">
      <c r="A3751" t="s">
        <v>385</v>
      </c>
      <c r="B3751" t="s">
        <v>415</v>
      </c>
      <c r="C3751" t="s">
        <v>87</v>
      </c>
      <c r="D3751">
        <v>6742</v>
      </c>
      <c r="E3751" s="130">
        <v>2</v>
      </c>
      <c r="F3751" s="166">
        <v>105</v>
      </c>
      <c r="G3751" s="162">
        <v>45870</v>
      </c>
      <c r="H3751" s="131">
        <f t="shared" si="174"/>
        <v>45870</v>
      </c>
      <c r="I3751" s="166">
        <f t="shared" si="175"/>
        <v>210</v>
      </c>
      <c r="J3751">
        <f t="shared" si="176"/>
        <v>2025</v>
      </c>
    </row>
    <row r="3752" spans="1:10">
      <c r="A3752" t="s">
        <v>385</v>
      </c>
      <c r="B3752" t="s">
        <v>416</v>
      </c>
      <c r="C3752" t="s">
        <v>87</v>
      </c>
      <c r="D3752">
        <v>6740</v>
      </c>
      <c r="E3752" s="130">
        <v>1</v>
      </c>
      <c r="F3752" s="166">
        <v>77</v>
      </c>
      <c r="G3752" s="162">
        <v>45870</v>
      </c>
      <c r="H3752" s="131">
        <f t="shared" si="174"/>
        <v>45870</v>
      </c>
      <c r="I3752" s="166">
        <f t="shared" si="175"/>
        <v>77</v>
      </c>
      <c r="J3752">
        <f t="shared" si="176"/>
        <v>2025</v>
      </c>
    </row>
    <row r="3753" spans="1:10">
      <c r="A3753" t="s">
        <v>385</v>
      </c>
      <c r="B3753" t="s">
        <v>417</v>
      </c>
      <c r="C3753" t="s">
        <v>87</v>
      </c>
      <c r="D3753">
        <v>6741</v>
      </c>
      <c r="E3753" s="130">
        <v>2</v>
      </c>
      <c r="F3753" s="166">
        <v>88</v>
      </c>
      <c r="G3753" s="162">
        <v>45870</v>
      </c>
      <c r="H3753" s="131">
        <f t="shared" si="174"/>
        <v>45870</v>
      </c>
      <c r="I3753" s="166">
        <f t="shared" si="175"/>
        <v>176</v>
      </c>
      <c r="J3753">
        <f t="shared" si="176"/>
        <v>2025</v>
      </c>
    </row>
    <row r="3754" spans="1:10">
      <c r="A3754" t="s">
        <v>385</v>
      </c>
      <c r="B3754" t="s">
        <v>414</v>
      </c>
      <c r="C3754" t="s">
        <v>87</v>
      </c>
      <c r="D3754">
        <v>6748</v>
      </c>
      <c r="E3754" s="130">
        <v>2</v>
      </c>
      <c r="F3754" s="166">
        <v>57</v>
      </c>
      <c r="G3754" s="162">
        <v>45870</v>
      </c>
      <c r="H3754" s="131">
        <f t="shared" si="174"/>
        <v>45870</v>
      </c>
      <c r="I3754" s="166">
        <f t="shared" si="175"/>
        <v>114</v>
      </c>
      <c r="J3754">
        <f t="shared" si="176"/>
        <v>2025</v>
      </c>
    </row>
    <row r="3755" spans="1:10">
      <c r="A3755" t="s">
        <v>385</v>
      </c>
      <c r="B3755" t="s">
        <v>418</v>
      </c>
      <c r="C3755" t="s">
        <v>87</v>
      </c>
      <c r="D3755">
        <v>6747</v>
      </c>
      <c r="E3755" s="130">
        <v>2</v>
      </c>
      <c r="F3755" s="166">
        <v>30</v>
      </c>
      <c r="G3755" s="162">
        <v>45870</v>
      </c>
      <c r="H3755" s="131">
        <f t="shared" si="174"/>
        <v>45870</v>
      </c>
      <c r="I3755" s="166">
        <f t="shared" si="175"/>
        <v>60</v>
      </c>
      <c r="J3755">
        <f t="shared" si="176"/>
        <v>2025</v>
      </c>
    </row>
    <row r="3756" spans="1:10">
      <c r="A3756" t="s">
        <v>388</v>
      </c>
      <c r="B3756" t="s">
        <v>433</v>
      </c>
      <c r="C3756" t="s">
        <v>87</v>
      </c>
      <c r="D3756">
        <v>6674</v>
      </c>
      <c r="E3756" s="130">
        <v>6</v>
      </c>
      <c r="F3756" s="166">
        <v>12</v>
      </c>
      <c r="G3756" s="162">
        <v>45870</v>
      </c>
      <c r="H3756" s="131">
        <f t="shared" si="174"/>
        <v>45870</v>
      </c>
      <c r="I3756" s="166">
        <f t="shared" si="175"/>
        <v>72</v>
      </c>
      <c r="J3756">
        <f t="shared" si="176"/>
        <v>2025</v>
      </c>
    </row>
    <row r="3757" spans="1:10">
      <c r="A3757" t="s">
        <v>388</v>
      </c>
      <c r="B3757" t="s">
        <v>435</v>
      </c>
      <c r="C3757" t="s">
        <v>87</v>
      </c>
      <c r="D3757">
        <v>6677</v>
      </c>
      <c r="E3757" s="130">
        <v>1</v>
      </c>
      <c r="F3757" s="166">
        <v>12</v>
      </c>
      <c r="G3757" s="162">
        <v>45870</v>
      </c>
      <c r="H3757" s="131">
        <f t="shared" si="174"/>
        <v>45870</v>
      </c>
      <c r="I3757" s="166">
        <f t="shared" si="175"/>
        <v>12</v>
      </c>
      <c r="J3757">
        <f t="shared" si="176"/>
        <v>2025</v>
      </c>
    </row>
    <row r="3758" spans="1:10">
      <c r="A3758" t="s">
        <v>388</v>
      </c>
      <c r="B3758" t="s">
        <v>436</v>
      </c>
      <c r="C3758" t="s">
        <v>87</v>
      </c>
      <c r="D3758">
        <v>6678</v>
      </c>
      <c r="E3758" s="130">
        <v>2</v>
      </c>
      <c r="F3758" s="166">
        <v>13</v>
      </c>
      <c r="G3758" s="162">
        <v>45870</v>
      </c>
      <c r="H3758" s="131">
        <f t="shared" si="174"/>
        <v>45870</v>
      </c>
      <c r="I3758" s="166">
        <f t="shared" si="175"/>
        <v>26</v>
      </c>
      <c r="J3758">
        <f t="shared" si="176"/>
        <v>2025</v>
      </c>
    </row>
    <row r="3759" spans="1:10">
      <c r="A3759" t="s">
        <v>388</v>
      </c>
      <c r="B3759" t="s">
        <v>437</v>
      </c>
      <c r="C3759" t="s">
        <v>87</v>
      </c>
      <c r="D3759">
        <v>6679</v>
      </c>
      <c r="E3759" s="130">
        <v>2</v>
      </c>
      <c r="F3759" s="166">
        <v>12</v>
      </c>
      <c r="G3759" s="162">
        <v>45870</v>
      </c>
      <c r="H3759" s="131">
        <f t="shared" si="174"/>
        <v>45870</v>
      </c>
      <c r="I3759" s="166">
        <f t="shared" si="175"/>
        <v>24</v>
      </c>
      <c r="J3759">
        <f t="shared" si="176"/>
        <v>2025</v>
      </c>
    </row>
    <row r="3760" spans="1:10">
      <c r="A3760" t="s">
        <v>388</v>
      </c>
      <c r="B3760" t="s">
        <v>443</v>
      </c>
      <c r="C3760" t="s">
        <v>87</v>
      </c>
      <c r="D3760">
        <v>6680</v>
      </c>
      <c r="E3760" s="130">
        <v>1</v>
      </c>
      <c r="F3760" s="166">
        <v>16</v>
      </c>
      <c r="G3760" s="162">
        <v>45870</v>
      </c>
      <c r="H3760" s="131">
        <f t="shared" si="174"/>
        <v>45870</v>
      </c>
      <c r="I3760" s="166">
        <f t="shared" si="175"/>
        <v>16</v>
      </c>
      <c r="J3760">
        <f t="shared" si="176"/>
        <v>2025</v>
      </c>
    </row>
    <row r="3761" spans="1:10">
      <c r="A3761" t="s">
        <v>388</v>
      </c>
      <c r="B3761" t="s">
        <v>441</v>
      </c>
      <c r="C3761" t="s">
        <v>87</v>
      </c>
      <c r="D3761">
        <v>6681</v>
      </c>
      <c r="E3761" s="130">
        <v>2</v>
      </c>
      <c r="F3761" s="166">
        <v>9</v>
      </c>
      <c r="G3761" s="162">
        <v>45870</v>
      </c>
      <c r="H3761" s="131">
        <f t="shared" si="174"/>
        <v>45870</v>
      </c>
      <c r="I3761" s="166">
        <f t="shared" si="175"/>
        <v>18</v>
      </c>
      <c r="J3761">
        <f t="shared" si="176"/>
        <v>2025</v>
      </c>
    </row>
    <row r="3762" spans="1:10">
      <c r="A3762" t="s">
        <v>388</v>
      </c>
      <c r="B3762" t="s">
        <v>434</v>
      </c>
      <c r="C3762" t="s">
        <v>87</v>
      </c>
      <c r="D3762">
        <v>6682</v>
      </c>
      <c r="E3762" s="130">
        <v>1</v>
      </c>
      <c r="F3762" s="166">
        <v>14</v>
      </c>
      <c r="G3762" s="162">
        <v>45870</v>
      </c>
      <c r="H3762" s="131">
        <f t="shared" si="174"/>
        <v>45870</v>
      </c>
      <c r="I3762" s="166">
        <f t="shared" si="175"/>
        <v>14</v>
      </c>
      <c r="J3762">
        <f t="shared" si="176"/>
        <v>2025</v>
      </c>
    </row>
    <row r="3763" spans="1:10">
      <c r="A3763" t="s">
        <v>388</v>
      </c>
      <c r="B3763" t="s">
        <v>427</v>
      </c>
      <c r="C3763" t="s">
        <v>87</v>
      </c>
      <c r="D3763">
        <v>6692</v>
      </c>
      <c r="E3763" s="130">
        <v>10</v>
      </c>
      <c r="F3763" s="166">
        <v>9</v>
      </c>
      <c r="G3763" s="162">
        <v>45870</v>
      </c>
      <c r="H3763" s="131">
        <f t="shared" si="174"/>
        <v>45870</v>
      </c>
      <c r="I3763" s="166">
        <f t="shared" si="175"/>
        <v>90</v>
      </c>
      <c r="J3763">
        <f t="shared" si="176"/>
        <v>2025</v>
      </c>
    </row>
    <row r="3764" spans="1:10">
      <c r="A3764" t="s">
        <v>388</v>
      </c>
      <c r="B3764" t="s">
        <v>429</v>
      </c>
      <c r="C3764" t="s">
        <v>87</v>
      </c>
      <c r="D3764">
        <v>6675</v>
      </c>
      <c r="E3764" s="130">
        <v>19</v>
      </c>
      <c r="F3764" s="166">
        <v>19</v>
      </c>
      <c r="G3764" s="162">
        <v>45870</v>
      </c>
      <c r="H3764" s="131">
        <f t="shared" si="174"/>
        <v>45870</v>
      </c>
      <c r="I3764" s="166">
        <f t="shared" si="175"/>
        <v>361</v>
      </c>
      <c r="J3764">
        <f t="shared" si="176"/>
        <v>2025</v>
      </c>
    </row>
    <row r="3765" spans="1:10">
      <c r="A3765" t="s">
        <v>388</v>
      </c>
      <c r="B3765" t="s">
        <v>430</v>
      </c>
      <c r="C3765" t="s">
        <v>87</v>
      </c>
      <c r="D3765">
        <v>6693</v>
      </c>
      <c r="E3765" s="130">
        <v>2</v>
      </c>
      <c r="F3765" s="166">
        <v>36</v>
      </c>
      <c r="G3765" s="162">
        <v>45870</v>
      </c>
      <c r="H3765" s="131">
        <f t="shared" si="174"/>
        <v>45870</v>
      </c>
      <c r="I3765" s="166">
        <f t="shared" si="175"/>
        <v>72</v>
      </c>
      <c r="J3765">
        <f t="shared" si="176"/>
        <v>2025</v>
      </c>
    </row>
    <row r="3766" spans="1:10">
      <c r="A3766" t="s">
        <v>388</v>
      </c>
      <c r="B3766" t="s">
        <v>438</v>
      </c>
      <c r="C3766" t="s">
        <v>87</v>
      </c>
      <c r="D3766">
        <v>6714</v>
      </c>
      <c r="E3766" s="130">
        <v>30</v>
      </c>
      <c r="F3766" s="166">
        <v>7</v>
      </c>
      <c r="G3766" s="162">
        <v>45870</v>
      </c>
      <c r="H3766" s="131">
        <f t="shared" si="174"/>
        <v>45870</v>
      </c>
      <c r="I3766" s="166">
        <f t="shared" si="175"/>
        <v>210</v>
      </c>
      <c r="J3766">
        <f t="shared" si="176"/>
        <v>2025</v>
      </c>
    </row>
    <row r="3767" spans="1:10">
      <c r="A3767" t="s">
        <v>388</v>
      </c>
      <c r="B3767" t="s">
        <v>444</v>
      </c>
      <c r="C3767" t="s">
        <v>87</v>
      </c>
      <c r="D3767">
        <v>6684</v>
      </c>
      <c r="E3767" s="130">
        <v>1</v>
      </c>
      <c r="F3767" s="166">
        <v>13</v>
      </c>
      <c r="G3767" s="162">
        <v>45870</v>
      </c>
      <c r="H3767" s="131">
        <f t="shared" si="174"/>
        <v>45870</v>
      </c>
      <c r="I3767" s="166">
        <f t="shared" si="175"/>
        <v>13</v>
      </c>
      <c r="J3767">
        <f t="shared" si="176"/>
        <v>2025</v>
      </c>
    </row>
    <row r="3768" spans="1:10">
      <c r="A3768" t="s">
        <v>388</v>
      </c>
      <c r="B3768" t="s">
        <v>446</v>
      </c>
      <c r="C3768" t="s">
        <v>87</v>
      </c>
      <c r="D3768">
        <v>6686</v>
      </c>
      <c r="E3768" s="130">
        <v>1</v>
      </c>
      <c r="F3768" s="166">
        <v>11</v>
      </c>
      <c r="G3768" s="162">
        <v>45870</v>
      </c>
      <c r="H3768" s="131">
        <f t="shared" si="174"/>
        <v>45870</v>
      </c>
      <c r="I3768" s="166">
        <f t="shared" si="175"/>
        <v>11</v>
      </c>
      <c r="J3768">
        <f t="shared" si="176"/>
        <v>2025</v>
      </c>
    </row>
    <row r="3769" spans="1:10">
      <c r="A3769" t="s">
        <v>388</v>
      </c>
      <c r="B3769" t="s">
        <v>447</v>
      </c>
      <c r="C3769" t="s">
        <v>87</v>
      </c>
      <c r="D3769">
        <v>6676</v>
      </c>
      <c r="E3769" s="130">
        <v>2</v>
      </c>
      <c r="F3769" s="166">
        <v>11</v>
      </c>
      <c r="G3769" s="162">
        <v>45870</v>
      </c>
      <c r="H3769" s="131">
        <f t="shared" si="174"/>
        <v>45870</v>
      </c>
      <c r="I3769" s="166">
        <f t="shared" si="175"/>
        <v>22</v>
      </c>
      <c r="J3769">
        <f t="shared" si="176"/>
        <v>2025</v>
      </c>
    </row>
    <row r="3770" spans="1:10">
      <c r="A3770" t="s">
        <v>388</v>
      </c>
      <c r="B3770" t="s">
        <v>449</v>
      </c>
      <c r="C3770" t="s">
        <v>87</v>
      </c>
      <c r="D3770">
        <v>6689</v>
      </c>
      <c r="E3770" s="130">
        <v>2</v>
      </c>
      <c r="F3770" s="166">
        <v>11</v>
      </c>
      <c r="G3770" s="162">
        <v>45870</v>
      </c>
      <c r="H3770" s="131">
        <f t="shared" si="174"/>
        <v>45870</v>
      </c>
      <c r="I3770" s="166">
        <f t="shared" si="175"/>
        <v>22</v>
      </c>
      <c r="J3770">
        <f t="shared" si="176"/>
        <v>2025</v>
      </c>
    </row>
    <row r="3771" spans="1:10">
      <c r="A3771" t="s">
        <v>388</v>
      </c>
      <c r="B3771" t="s">
        <v>450</v>
      </c>
      <c r="C3771" t="s">
        <v>87</v>
      </c>
      <c r="D3771">
        <v>6688</v>
      </c>
      <c r="E3771" s="130">
        <v>1</v>
      </c>
      <c r="F3771" s="166">
        <v>11</v>
      </c>
      <c r="G3771" s="162">
        <v>45870</v>
      </c>
      <c r="H3771" s="131">
        <f t="shared" si="174"/>
        <v>45870</v>
      </c>
      <c r="I3771" s="166">
        <f t="shared" si="175"/>
        <v>11</v>
      </c>
      <c r="J3771">
        <f t="shared" si="176"/>
        <v>2025</v>
      </c>
    </row>
    <row r="3772" spans="1:10">
      <c r="A3772" t="s">
        <v>119</v>
      </c>
      <c r="B3772" t="s">
        <v>1608</v>
      </c>
      <c r="C3772" t="s">
        <v>87</v>
      </c>
      <c r="D3772">
        <v>2123</v>
      </c>
      <c r="E3772" s="130">
        <v>1</v>
      </c>
      <c r="F3772" s="166">
        <v>25</v>
      </c>
      <c r="G3772" s="162">
        <v>45870</v>
      </c>
      <c r="H3772" s="131">
        <f t="shared" si="174"/>
        <v>45870</v>
      </c>
      <c r="I3772" s="166">
        <f t="shared" si="175"/>
        <v>25</v>
      </c>
      <c r="J3772">
        <f t="shared" si="176"/>
        <v>2025</v>
      </c>
    </row>
    <row r="3773" spans="1:10">
      <c r="A3773" t="s">
        <v>119</v>
      </c>
      <c r="B3773" t="s">
        <v>126</v>
      </c>
      <c r="C3773" t="s">
        <v>87</v>
      </c>
      <c r="D3773">
        <v>2075</v>
      </c>
      <c r="E3773" s="130">
        <v>1</v>
      </c>
      <c r="F3773" s="166">
        <v>9</v>
      </c>
      <c r="G3773" s="162">
        <v>45870</v>
      </c>
      <c r="H3773" s="131">
        <f t="shared" si="174"/>
        <v>45870</v>
      </c>
      <c r="I3773" s="166">
        <f t="shared" si="175"/>
        <v>9</v>
      </c>
      <c r="J3773">
        <f t="shared" si="176"/>
        <v>2025</v>
      </c>
    </row>
    <row r="3774" spans="1:10">
      <c r="A3774" t="s">
        <v>119</v>
      </c>
      <c r="B3774" t="s">
        <v>506</v>
      </c>
      <c r="C3774" t="s">
        <v>87</v>
      </c>
      <c r="D3774">
        <v>2717</v>
      </c>
      <c r="E3774" s="130">
        <v>3</v>
      </c>
      <c r="F3774" s="166">
        <v>11</v>
      </c>
      <c r="G3774" s="162">
        <v>45870</v>
      </c>
      <c r="H3774" s="131">
        <f t="shared" si="174"/>
        <v>45870</v>
      </c>
      <c r="I3774" s="166">
        <f t="shared" si="175"/>
        <v>33</v>
      </c>
      <c r="J3774">
        <f t="shared" si="176"/>
        <v>2025</v>
      </c>
    </row>
    <row r="3775" spans="1:10">
      <c r="A3775" t="s">
        <v>119</v>
      </c>
      <c r="B3775" t="s">
        <v>135</v>
      </c>
      <c r="C3775" t="s">
        <v>87</v>
      </c>
      <c r="D3775">
        <v>1049</v>
      </c>
      <c r="E3775" s="130">
        <v>1</v>
      </c>
      <c r="F3775" s="166">
        <v>6</v>
      </c>
      <c r="G3775" s="162">
        <v>45870</v>
      </c>
      <c r="H3775" s="131">
        <f t="shared" si="174"/>
        <v>45870</v>
      </c>
      <c r="I3775" s="166">
        <f t="shared" si="175"/>
        <v>6</v>
      </c>
      <c r="J3775">
        <f t="shared" si="176"/>
        <v>2025</v>
      </c>
    </row>
    <row r="3776" spans="1:10">
      <c r="A3776" t="s">
        <v>119</v>
      </c>
      <c r="B3776" t="s">
        <v>136</v>
      </c>
      <c r="C3776" t="s">
        <v>87</v>
      </c>
      <c r="D3776">
        <v>3628</v>
      </c>
      <c r="E3776" s="130">
        <v>2</v>
      </c>
      <c r="F3776" s="166">
        <v>6</v>
      </c>
      <c r="G3776" s="162">
        <v>45870</v>
      </c>
      <c r="H3776" s="131">
        <f t="shared" si="174"/>
        <v>45870</v>
      </c>
      <c r="I3776" s="166">
        <f t="shared" si="175"/>
        <v>12</v>
      </c>
      <c r="J3776">
        <f t="shared" si="176"/>
        <v>2025</v>
      </c>
    </row>
    <row r="3777" spans="1:10">
      <c r="A3777" t="s">
        <v>119</v>
      </c>
      <c r="B3777" t="s">
        <v>138</v>
      </c>
      <c r="C3777" t="s">
        <v>87</v>
      </c>
      <c r="D3777">
        <v>2120</v>
      </c>
      <c r="E3777" s="130">
        <v>5</v>
      </c>
      <c r="F3777" s="166">
        <v>8</v>
      </c>
      <c r="G3777" s="162">
        <v>45870</v>
      </c>
      <c r="H3777" s="131">
        <f t="shared" si="174"/>
        <v>45870</v>
      </c>
      <c r="I3777" s="166">
        <f t="shared" si="175"/>
        <v>40</v>
      </c>
      <c r="J3777">
        <f t="shared" si="176"/>
        <v>2025</v>
      </c>
    </row>
    <row r="3778" spans="1:10">
      <c r="A3778" t="s">
        <v>119</v>
      </c>
      <c r="B3778" t="s">
        <v>140</v>
      </c>
      <c r="C3778" t="s">
        <v>87</v>
      </c>
      <c r="D3778">
        <v>2117</v>
      </c>
      <c r="E3778" s="130">
        <v>1</v>
      </c>
      <c r="F3778" s="166">
        <v>25</v>
      </c>
      <c r="G3778" s="162">
        <v>45870</v>
      </c>
      <c r="H3778" s="131">
        <f t="shared" ref="H3778:H3841" si="177">DATE(YEAR(G3778),MONTH(G3778),1)</f>
        <v>45870</v>
      </c>
      <c r="I3778" s="166">
        <f t="shared" ref="I3778:I3841" si="178">E3778*F3778</f>
        <v>25</v>
      </c>
      <c r="J3778">
        <f t="shared" ref="J3778:J3841" si="179">YEAR(G3778)</f>
        <v>2025</v>
      </c>
    </row>
    <row r="3779" spans="1:10">
      <c r="A3779" t="s">
        <v>119</v>
      </c>
      <c r="B3779" t="s">
        <v>545</v>
      </c>
      <c r="C3779" t="s">
        <v>87</v>
      </c>
      <c r="D3779">
        <v>2146</v>
      </c>
      <c r="E3779" s="130">
        <v>5</v>
      </c>
      <c r="F3779" s="166">
        <v>8</v>
      </c>
      <c r="G3779" s="162">
        <v>45870</v>
      </c>
      <c r="H3779" s="131">
        <f t="shared" si="177"/>
        <v>45870</v>
      </c>
      <c r="I3779" s="166">
        <f t="shared" si="178"/>
        <v>40</v>
      </c>
      <c r="J3779">
        <f t="shared" si="179"/>
        <v>2025</v>
      </c>
    </row>
    <row r="3780" spans="1:10">
      <c r="A3780" t="s">
        <v>119</v>
      </c>
      <c r="B3780" t="s">
        <v>145</v>
      </c>
      <c r="C3780" t="s">
        <v>87</v>
      </c>
      <c r="D3780">
        <v>1062</v>
      </c>
      <c r="E3780" s="130">
        <v>1</v>
      </c>
      <c r="F3780" s="166">
        <v>13</v>
      </c>
      <c r="G3780" s="162">
        <v>45870</v>
      </c>
      <c r="H3780" s="131">
        <f t="shared" si="177"/>
        <v>45870</v>
      </c>
      <c r="I3780" s="166">
        <f t="shared" si="178"/>
        <v>13</v>
      </c>
      <c r="J3780">
        <f t="shared" si="179"/>
        <v>2025</v>
      </c>
    </row>
    <row r="3781" spans="1:10">
      <c r="A3781" t="s">
        <v>119</v>
      </c>
      <c r="B3781" t="s">
        <v>146</v>
      </c>
      <c r="C3781" t="s">
        <v>87</v>
      </c>
      <c r="D3781">
        <v>2076</v>
      </c>
      <c r="E3781" s="130">
        <v>3</v>
      </c>
      <c r="F3781" s="166">
        <v>9</v>
      </c>
      <c r="G3781" s="162">
        <v>45870</v>
      </c>
      <c r="H3781" s="131">
        <f t="shared" si="177"/>
        <v>45870</v>
      </c>
      <c r="I3781" s="166">
        <f t="shared" si="178"/>
        <v>27</v>
      </c>
      <c r="J3781">
        <f t="shared" si="179"/>
        <v>2025</v>
      </c>
    </row>
    <row r="3782" spans="1:10">
      <c r="A3782" t="s">
        <v>119</v>
      </c>
      <c r="B3782" t="s">
        <v>147</v>
      </c>
      <c r="C3782" t="s">
        <v>87</v>
      </c>
      <c r="D3782">
        <v>2722</v>
      </c>
      <c r="E3782" s="130">
        <v>3</v>
      </c>
      <c r="F3782" s="166">
        <v>2</v>
      </c>
      <c r="G3782" s="162">
        <v>45870</v>
      </c>
      <c r="H3782" s="131">
        <f t="shared" si="177"/>
        <v>45870</v>
      </c>
      <c r="I3782" s="166">
        <f t="shared" si="178"/>
        <v>6</v>
      </c>
      <c r="J3782">
        <f t="shared" si="179"/>
        <v>2025</v>
      </c>
    </row>
    <row r="3783" spans="1:10">
      <c r="A3783" t="s">
        <v>119</v>
      </c>
      <c r="B3783" t="s">
        <v>153</v>
      </c>
      <c r="C3783" t="s">
        <v>87</v>
      </c>
      <c r="D3783">
        <v>2071</v>
      </c>
      <c r="E3783" s="130">
        <v>6</v>
      </c>
      <c r="F3783" s="166">
        <v>9</v>
      </c>
      <c r="G3783" s="162">
        <v>45870</v>
      </c>
      <c r="H3783" s="131">
        <f t="shared" si="177"/>
        <v>45870</v>
      </c>
      <c r="I3783" s="166">
        <f t="shared" si="178"/>
        <v>54</v>
      </c>
      <c r="J3783">
        <f t="shared" si="179"/>
        <v>2025</v>
      </c>
    </row>
    <row r="3784" spans="1:10">
      <c r="A3784" t="s">
        <v>119</v>
      </c>
      <c r="B3784" t="s">
        <v>156</v>
      </c>
      <c r="C3784" t="s">
        <v>87</v>
      </c>
      <c r="D3784">
        <v>1073</v>
      </c>
      <c r="E3784" s="130">
        <v>2</v>
      </c>
      <c r="F3784" s="166">
        <v>7</v>
      </c>
      <c r="G3784" s="162">
        <v>45870</v>
      </c>
      <c r="H3784" s="131">
        <f t="shared" si="177"/>
        <v>45870</v>
      </c>
      <c r="I3784" s="166">
        <f t="shared" si="178"/>
        <v>14</v>
      </c>
      <c r="J3784">
        <f t="shared" si="179"/>
        <v>2025</v>
      </c>
    </row>
    <row r="3785" spans="1:10">
      <c r="A3785" t="s">
        <v>119</v>
      </c>
      <c r="B3785" t="s">
        <v>157</v>
      </c>
      <c r="C3785" t="s">
        <v>87</v>
      </c>
      <c r="D3785">
        <v>2089</v>
      </c>
      <c r="E3785" s="130">
        <v>0</v>
      </c>
      <c r="F3785" s="166">
        <v>17</v>
      </c>
      <c r="G3785" s="162">
        <v>45870</v>
      </c>
      <c r="H3785" s="131">
        <f t="shared" si="177"/>
        <v>45870</v>
      </c>
      <c r="I3785" s="166">
        <f t="shared" si="178"/>
        <v>0</v>
      </c>
      <c r="J3785">
        <f t="shared" si="179"/>
        <v>2025</v>
      </c>
    </row>
    <row r="3786" spans="1:10">
      <c r="A3786" t="s">
        <v>119</v>
      </c>
      <c r="B3786" t="s">
        <v>161</v>
      </c>
      <c r="C3786" t="s">
        <v>87</v>
      </c>
      <c r="D3786">
        <v>1077</v>
      </c>
      <c r="E3786" s="130">
        <v>1</v>
      </c>
      <c r="F3786" s="166">
        <v>16</v>
      </c>
      <c r="G3786" s="162">
        <v>45870</v>
      </c>
      <c r="H3786" s="131">
        <f t="shared" si="177"/>
        <v>45870</v>
      </c>
      <c r="I3786" s="166">
        <f t="shared" si="178"/>
        <v>16</v>
      </c>
      <c r="J3786">
        <f t="shared" si="179"/>
        <v>2025</v>
      </c>
    </row>
    <row r="3787" spans="1:10">
      <c r="A3787" t="s">
        <v>119</v>
      </c>
      <c r="B3787" t="s">
        <v>163</v>
      </c>
      <c r="C3787" t="s">
        <v>87</v>
      </c>
      <c r="D3787">
        <v>3632</v>
      </c>
      <c r="E3787" s="130">
        <v>2</v>
      </c>
      <c r="F3787" s="166">
        <v>16</v>
      </c>
      <c r="G3787" s="162">
        <v>45870</v>
      </c>
      <c r="H3787" s="131">
        <f t="shared" si="177"/>
        <v>45870</v>
      </c>
      <c r="I3787" s="166">
        <f t="shared" si="178"/>
        <v>32</v>
      </c>
      <c r="J3787">
        <f t="shared" si="179"/>
        <v>2025</v>
      </c>
    </row>
    <row r="3788" spans="1:10">
      <c r="A3788" t="s">
        <v>119</v>
      </c>
      <c r="B3788" t="s">
        <v>166</v>
      </c>
      <c r="C3788" t="s">
        <v>87</v>
      </c>
      <c r="D3788">
        <v>3621</v>
      </c>
      <c r="E3788" s="130">
        <v>2</v>
      </c>
      <c r="F3788" s="166">
        <v>5</v>
      </c>
      <c r="G3788" s="162">
        <v>45870</v>
      </c>
      <c r="H3788" s="131">
        <f t="shared" si="177"/>
        <v>45870</v>
      </c>
      <c r="I3788" s="166">
        <f t="shared" si="178"/>
        <v>10</v>
      </c>
      <c r="J3788">
        <f t="shared" si="179"/>
        <v>2025</v>
      </c>
    </row>
    <row r="3789" spans="1:10">
      <c r="A3789" t="s">
        <v>119</v>
      </c>
      <c r="B3789" t="s">
        <v>168</v>
      </c>
      <c r="C3789" t="s">
        <v>87</v>
      </c>
      <c r="D3789">
        <v>2077</v>
      </c>
      <c r="E3789" s="130">
        <v>2</v>
      </c>
      <c r="F3789" s="166">
        <v>6</v>
      </c>
      <c r="G3789" s="162">
        <v>45870</v>
      </c>
      <c r="H3789" s="131">
        <f t="shared" si="177"/>
        <v>45870</v>
      </c>
      <c r="I3789" s="166">
        <f t="shared" si="178"/>
        <v>12</v>
      </c>
      <c r="J3789">
        <f t="shared" si="179"/>
        <v>2025</v>
      </c>
    </row>
    <row r="3790" spans="1:10">
      <c r="A3790" t="s">
        <v>119</v>
      </c>
      <c r="B3790" t="s">
        <v>170</v>
      </c>
      <c r="C3790" t="s">
        <v>87</v>
      </c>
      <c r="D3790">
        <v>1082</v>
      </c>
      <c r="E3790" s="130">
        <v>2</v>
      </c>
      <c r="F3790" s="166">
        <v>22</v>
      </c>
      <c r="G3790" s="162">
        <v>45870</v>
      </c>
      <c r="H3790" s="131">
        <f t="shared" si="177"/>
        <v>45870</v>
      </c>
      <c r="I3790" s="166">
        <f t="shared" si="178"/>
        <v>44</v>
      </c>
      <c r="J3790">
        <f t="shared" si="179"/>
        <v>2025</v>
      </c>
    </row>
    <row r="3791" spans="1:10">
      <c r="A3791" t="s">
        <v>119</v>
      </c>
      <c r="B3791" t="s">
        <v>176</v>
      </c>
      <c r="C3791" t="s">
        <v>87</v>
      </c>
      <c r="D3791">
        <v>2099</v>
      </c>
      <c r="E3791" s="130">
        <v>1</v>
      </c>
      <c r="F3791" s="166">
        <v>6</v>
      </c>
      <c r="G3791" s="162">
        <v>45870</v>
      </c>
      <c r="H3791" s="131">
        <f t="shared" si="177"/>
        <v>45870</v>
      </c>
      <c r="I3791" s="166">
        <f t="shared" si="178"/>
        <v>6</v>
      </c>
      <c r="J3791">
        <f t="shared" si="179"/>
        <v>2025</v>
      </c>
    </row>
    <row r="3792" spans="1:10">
      <c r="A3792" t="s">
        <v>119</v>
      </c>
      <c r="B3792" t="s">
        <v>179</v>
      </c>
      <c r="C3792" t="s">
        <v>87</v>
      </c>
      <c r="D3792">
        <v>2092</v>
      </c>
      <c r="E3792" s="130">
        <v>3</v>
      </c>
      <c r="F3792" s="166">
        <v>6</v>
      </c>
      <c r="G3792" s="162">
        <v>45870</v>
      </c>
      <c r="H3792" s="131">
        <f t="shared" si="177"/>
        <v>45870</v>
      </c>
      <c r="I3792" s="166">
        <f t="shared" si="178"/>
        <v>18</v>
      </c>
      <c r="J3792">
        <f t="shared" si="179"/>
        <v>2025</v>
      </c>
    </row>
    <row r="3793" spans="1:10">
      <c r="A3793" t="s">
        <v>119</v>
      </c>
      <c r="B3793" t="s">
        <v>181</v>
      </c>
      <c r="C3793" t="s">
        <v>87</v>
      </c>
      <c r="D3793">
        <v>2101</v>
      </c>
      <c r="E3793" s="130">
        <v>1</v>
      </c>
      <c r="F3793" s="166">
        <v>27</v>
      </c>
      <c r="G3793" s="162">
        <v>45870</v>
      </c>
      <c r="H3793" s="131">
        <f t="shared" si="177"/>
        <v>45870</v>
      </c>
      <c r="I3793" s="166">
        <f t="shared" si="178"/>
        <v>27</v>
      </c>
      <c r="J3793">
        <f t="shared" si="179"/>
        <v>2025</v>
      </c>
    </row>
    <row r="3794" spans="1:10">
      <c r="A3794" t="s">
        <v>119</v>
      </c>
      <c r="B3794" t="s">
        <v>185</v>
      </c>
      <c r="C3794" t="s">
        <v>87</v>
      </c>
      <c r="D3794">
        <v>2112</v>
      </c>
      <c r="E3794" s="130">
        <v>5</v>
      </c>
      <c r="F3794" s="166">
        <v>3</v>
      </c>
      <c r="G3794" s="162">
        <v>45870</v>
      </c>
      <c r="H3794" s="131">
        <f t="shared" si="177"/>
        <v>45870</v>
      </c>
      <c r="I3794" s="166">
        <f t="shared" si="178"/>
        <v>15</v>
      </c>
      <c r="J3794">
        <f t="shared" si="179"/>
        <v>2025</v>
      </c>
    </row>
    <row r="3795" spans="1:10">
      <c r="A3795" t="s">
        <v>119</v>
      </c>
      <c r="B3795" t="s">
        <v>186</v>
      </c>
      <c r="C3795" t="s">
        <v>87</v>
      </c>
      <c r="D3795">
        <v>2073</v>
      </c>
      <c r="E3795" s="130">
        <v>3</v>
      </c>
      <c r="F3795" s="166">
        <v>3</v>
      </c>
      <c r="G3795" s="162">
        <v>45870</v>
      </c>
      <c r="H3795" s="131">
        <f t="shared" si="177"/>
        <v>45870</v>
      </c>
      <c r="I3795" s="166">
        <f t="shared" si="178"/>
        <v>9</v>
      </c>
      <c r="J3795">
        <f t="shared" si="179"/>
        <v>2025</v>
      </c>
    </row>
    <row r="3796" spans="1:10">
      <c r="A3796" t="s">
        <v>119</v>
      </c>
      <c r="B3796" t="s">
        <v>188</v>
      </c>
      <c r="C3796" t="s">
        <v>87</v>
      </c>
      <c r="D3796">
        <v>1099</v>
      </c>
      <c r="E3796" s="130">
        <v>2</v>
      </c>
      <c r="F3796" s="166">
        <v>7</v>
      </c>
      <c r="G3796" s="162">
        <v>45870</v>
      </c>
      <c r="H3796" s="131">
        <f t="shared" si="177"/>
        <v>45870</v>
      </c>
      <c r="I3796" s="166">
        <f t="shared" si="178"/>
        <v>14</v>
      </c>
      <c r="J3796">
        <f t="shared" si="179"/>
        <v>2025</v>
      </c>
    </row>
    <row r="3797" spans="1:10">
      <c r="A3797" t="s">
        <v>119</v>
      </c>
      <c r="B3797" t="s">
        <v>194</v>
      </c>
      <c r="C3797" t="s">
        <v>87</v>
      </c>
      <c r="D3797">
        <v>1108</v>
      </c>
      <c r="E3797" s="130">
        <v>1</v>
      </c>
      <c r="F3797" s="166">
        <v>94</v>
      </c>
      <c r="G3797" s="162">
        <v>45870</v>
      </c>
      <c r="H3797" s="131">
        <f t="shared" si="177"/>
        <v>45870</v>
      </c>
      <c r="I3797" s="166">
        <f t="shared" si="178"/>
        <v>94</v>
      </c>
      <c r="J3797">
        <f t="shared" si="179"/>
        <v>2025</v>
      </c>
    </row>
    <row r="3798" spans="1:10">
      <c r="A3798" t="s">
        <v>119</v>
      </c>
      <c r="B3798" t="s">
        <v>195</v>
      </c>
      <c r="C3798" t="s">
        <v>87</v>
      </c>
      <c r="D3798">
        <v>3630</v>
      </c>
      <c r="E3798" s="130">
        <v>3</v>
      </c>
      <c r="F3798" s="166">
        <v>4</v>
      </c>
      <c r="G3798" s="162">
        <v>45870</v>
      </c>
      <c r="H3798" s="131">
        <f t="shared" si="177"/>
        <v>45870</v>
      </c>
      <c r="I3798" s="166">
        <f t="shared" si="178"/>
        <v>12</v>
      </c>
      <c r="J3798">
        <f t="shared" si="179"/>
        <v>2025</v>
      </c>
    </row>
    <row r="3799" spans="1:10">
      <c r="A3799" t="s">
        <v>119</v>
      </c>
      <c r="B3799" t="s">
        <v>196</v>
      </c>
      <c r="C3799" t="s">
        <v>87</v>
      </c>
      <c r="D3799">
        <v>2081</v>
      </c>
      <c r="E3799" s="130">
        <v>3</v>
      </c>
      <c r="F3799" s="166">
        <v>3</v>
      </c>
      <c r="G3799" s="162">
        <v>45870</v>
      </c>
      <c r="H3799" s="131">
        <f t="shared" si="177"/>
        <v>45870</v>
      </c>
      <c r="I3799" s="166">
        <f t="shared" si="178"/>
        <v>9</v>
      </c>
      <c r="J3799">
        <f t="shared" si="179"/>
        <v>2025</v>
      </c>
    </row>
    <row r="3800" spans="1:10">
      <c r="A3800" t="s">
        <v>119</v>
      </c>
      <c r="B3800" t="s">
        <v>501</v>
      </c>
      <c r="C3800" t="s">
        <v>87</v>
      </c>
      <c r="D3800">
        <v>1043</v>
      </c>
      <c r="E3800" s="130">
        <v>3</v>
      </c>
      <c r="F3800" s="166">
        <v>9</v>
      </c>
      <c r="G3800" s="162">
        <v>45870</v>
      </c>
      <c r="H3800" s="131">
        <f t="shared" si="177"/>
        <v>45870</v>
      </c>
      <c r="I3800" s="166">
        <f t="shared" si="178"/>
        <v>27</v>
      </c>
      <c r="J3800">
        <f t="shared" si="179"/>
        <v>2025</v>
      </c>
    </row>
    <row r="3801" spans="1:10">
      <c r="A3801" t="s">
        <v>119</v>
      </c>
      <c r="B3801" t="s">
        <v>544</v>
      </c>
      <c r="C3801" t="s">
        <v>87</v>
      </c>
      <c r="D3801">
        <v>1056</v>
      </c>
      <c r="E3801" s="130">
        <v>4</v>
      </c>
      <c r="F3801" s="166">
        <v>9</v>
      </c>
      <c r="G3801" s="162">
        <v>45870</v>
      </c>
      <c r="H3801" s="131">
        <f t="shared" si="177"/>
        <v>45870</v>
      </c>
      <c r="I3801" s="166">
        <f t="shared" si="178"/>
        <v>36</v>
      </c>
      <c r="J3801">
        <f t="shared" si="179"/>
        <v>2025</v>
      </c>
    </row>
    <row r="3802" spans="1:10">
      <c r="A3802" t="s">
        <v>119</v>
      </c>
      <c r="B3802" t="s">
        <v>577</v>
      </c>
      <c r="C3802" t="s">
        <v>87</v>
      </c>
      <c r="D3802">
        <v>1071</v>
      </c>
      <c r="E3802" s="130">
        <v>1</v>
      </c>
      <c r="F3802" s="166">
        <v>14</v>
      </c>
      <c r="G3802" s="162">
        <v>45870</v>
      </c>
      <c r="H3802" s="131">
        <f t="shared" si="177"/>
        <v>45870</v>
      </c>
      <c r="I3802" s="166">
        <f t="shared" si="178"/>
        <v>14</v>
      </c>
      <c r="J3802">
        <f t="shared" si="179"/>
        <v>2025</v>
      </c>
    </row>
    <row r="3803" spans="1:10">
      <c r="A3803" t="s">
        <v>119</v>
      </c>
      <c r="B3803" t="s">
        <v>589</v>
      </c>
      <c r="C3803" t="s">
        <v>87</v>
      </c>
      <c r="D3803">
        <v>1074</v>
      </c>
      <c r="E3803" s="130">
        <v>2</v>
      </c>
      <c r="F3803" s="166">
        <v>8</v>
      </c>
      <c r="G3803" s="162">
        <v>45870</v>
      </c>
      <c r="H3803" s="131">
        <f t="shared" si="177"/>
        <v>45870</v>
      </c>
      <c r="I3803" s="166">
        <f t="shared" si="178"/>
        <v>16</v>
      </c>
      <c r="J3803">
        <f t="shared" si="179"/>
        <v>2025</v>
      </c>
    </row>
    <row r="3804" spans="1:10">
      <c r="A3804" t="s">
        <v>119</v>
      </c>
      <c r="B3804" t="s">
        <v>605</v>
      </c>
      <c r="C3804" t="s">
        <v>87</v>
      </c>
      <c r="D3804">
        <v>1079</v>
      </c>
      <c r="E3804" s="130">
        <v>2</v>
      </c>
      <c r="F3804" s="166">
        <v>23</v>
      </c>
      <c r="G3804" s="162">
        <v>45870</v>
      </c>
      <c r="H3804" s="131">
        <f t="shared" si="177"/>
        <v>45870</v>
      </c>
      <c r="I3804" s="166">
        <f t="shared" si="178"/>
        <v>46</v>
      </c>
      <c r="J3804">
        <f t="shared" si="179"/>
        <v>2025</v>
      </c>
    </row>
    <row r="3805" spans="1:10">
      <c r="A3805" t="s">
        <v>119</v>
      </c>
      <c r="B3805" t="s">
        <v>614</v>
      </c>
      <c r="C3805" t="s">
        <v>87</v>
      </c>
      <c r="D3805">
        <v>1081</v>
      </c>
      <c r="E3805" s="130">
        <v>1</v>
      </c>
      <c r="F3805" s="166">
        <v>9</v>
      </c>
      <c r="G3805" s="162">
        <v>45870</v>
      </c>
      <c r="H3805" s="131">
        <f t="shared" si="177"/>
        <v>45870</v>
      </c>
      <c r="I3805" s="166">
        <f t="shared" si="178"/>
        <v>9</v>
      </c>
      <c r="J3805">
        <f t="shared" si="179"/>
        <v>2025</v>
      </c>
    </row>
    <row r="3806" spans="1:10">
      <c r="A3806" t="s">
        <v>119</v>
      </c>
      <c r="B3806" t="s">
        <v>625</v>
      </c>
      <c r="C3806" t="s">
        <v>87</v>
      </c>
      <c r="D3806">
        <v>1092</v>
      </c>
      <c r="E3806" s="130">
        <v>72</v>
      </c>
      <c r="F3806" s="166">
        <v>5</v>
      </c>
      <c r="G3806" s="162">
        <v>45870</v>
      </c>
      <c r="H3806" s="131">
        <f t="shared" si="177"/>
        <v>45870</v>
      </c>
      <c r="I3806" s="166">
        <f t="shared" si="178"/>
        <v>360</v>
      </c>
      <c r="J3806">
        <f t="shared" si="179"/>
        <v>2025</v>
      </c>
    </row>
    <row r="3807" spans="1:10">
      <c r="A3807" t="s">
        <v>119</v>
      </c>
      <c r="B3807" t="s">
        <v>632</v>
      </c>
      <c r="C3807" t="s">
        <v>87</v>
      </c>
      <c r="D3807">
        <v>1096</v>
      </c>
      <c r="E3807" s="130">
        <v>6</v>
      </c>
      <c r="F3807" s="166">
        <v>6</v>
      </c>
      <c r="G3807" s="162">
        <v>45870</v>
      </c>
      <c r="H3807" s="131">
        <f t="shared" si="177"/>
        <v>45870</v>
      </c>
      <c r="I3807" s="166">
        <f t="shared" si="178"/>
        <v>36</v>
      </c>
      <c r="J3807">
        <f t="shared" si="179"/>
        <v>2025</v>
      </c>
    </row>
    <row r="3808" spans="1:10">
      <c r="A3808" t="s">
        <v>119</v>
      </c>
      <c r="B3808" t="s">
        <v>635</v>
      </c>
      <c r="C3808" t="s">
        <v>87</v>
      </c>
      <c r="D3808">
        <v>1098</v>
      </c>
      <c r="E3808" s="130">
        <v>1</v>
      </c>
      <c r="F3808" s="166">
        <v>36</v>
      </c>
      <c r="G3808" s="162">
        <v>45870</v>
      </c>
      <c r="H3808" s="131">
        <f t="shared" si="177"/>
        <v>45870</v>
      </c>
      <c r="I3808" s="166">
        <f t="shared" si="178"/>
        <v>36</v>
      </c>
      <c r="J3808">
        <f t="shared" si="179"/>
        <v>2025</v>
      </c>
    </row>
    <row r="3809" spans="1:10">
      <c r="A3809" t="s">
        <v>119</v>
      </c>
      <c r="B3809" t="s">
        <v>641</v>
      </c>
      <c r="C3809" t="s">
        <v>87</v>
      </c>
      <c r="D3809">
        <v>1104</v>
      </c>
      <c r="E3809" s="130">
        <v>1</v>
      </c>
      <c r="F3809" s="166">
        <v>7</v>
      </c>
      <c r="G3809" s="162">
        <v>45870</v>
      </c>
      <c r="H3809" s="131">
        <f t="shared" si="177"/>
        <v>45870</v>
      </c>
      <c r="I3809" s="166">
        <f t="shared" si="178"/>
        <v>7</v>
      </c>
      <c r="J3809">
        <f t="shared" si="179"/>
        <v>2025</v>
      </c>
    </row>
    <row r="3810" spans="1:10">
      <c r="A3810" t="s">
        <v>119</v>
      </c>
      <c r="B3810" t="s">
        <v>642</v>
      </c>
      <c r="C3810" t="s">
        <v>87</v>
      </c>
      <c r="D3810">
        <v>1106</v>
      </c>
      <c r="E3810" s="130">
        <v>1</v>
      </c>
      <c r="F3810" s="166">
        <v>7</v>
      </c>
      <c r="G3810" s="162">
        <v>45870</v>
      </c>
      <c r="H3810" s="131">
        <f t="shared" si="177"/>
        <v>45870</v>
      </c>
      <c r="I3810" s="166">
        <f t="shared" si="178"/>
        <v>7</v>
      </c>
      <c r="J3810">
        <f t="shared" si="179"/>
        <v>2025</v>
      </c>
    </row>
    <row r="3811" spans="1:10">
      <c r="A3811" t="s">
        <v>119</v>
      </c>
      <c r="B3811" t="s">
        <v>648</v>
      </c>
      <c r="C3811" t="s">
        <v>87</v>
      </c>
      <c r="D3811">
        <v>1110</v>
      </c>
      <c r="E3811" s="130">
        <v>4</v>
      </c>
      <c r="F3811" s="166">
        <v>6</v>
      </c>
      <c r="G3811" s="162">
        <v>45870</v>
      </c>
      <c r="H3811" s="131">
        <f t="shared" si="177"/>
        <v>45870</v>
      </c>
      <c r="I3811" s="166">
        <f t="shared" si="178"/>
        <v>24</v>
      </c>
      <c r="J3811">
        <f t="shared" si="179"/>
        <v>2025</v>
      </c>
    </row>
    <row r="3812" spans="1:10">
      <c r="A3812" t="s">
        <v>119</v>
      </c>
      <c r="B3812" t="s">
        <v>470</v>
      </c>
      <c r="C3812" t="s">
        <v>87</v>
      </c>
      <c r="D3812">
        <v>6645</v>
      </c>
      <c r="E3812" s="130">
        <v>3</v>
      </c>
      <c r="F3812" s="166">
        <v>19</v>
      </c>
      <c r="G3812" s="162">
        <v>45870</v>
      </c>
      <c r="H3812" s="131">
        <f t="shared" si="177"/>
        <v>45870</v>
      </c>
      <c r="I3812" s="166">
        <f t="shared" si="178"/>
        <v>57</v>
      </c>
      <c r="J3812">
        <f t="shared" si="179"/>
        <v>2025</v>
      </c>
    </row>
    <row r="3813" spans="1:10">
      <c r="A3813" t="s">
        <v>119</v>
      </c>
      <c r="B3813" t="s">
        <v>553</v>
      </c>
      <c r="C3813" t="s">
        <v>87</v>
      </c>
      <c r="D3813">
        <v>1342</v>
      </c>
      <c r="E3813" s="130">
        <v>1</v>
      </c>
      <c r="F3813" s="166">
        <v>69</v>
      </c>
      <c r="G3813" s="162">
        <v>45870</v>
      </c>
      <c r="H3813" s="131">
        <f t="shared" si="177"/>
        <v>45870</v>
      </c>
      <c r="I3813" s="166">
        <f t="shared" si="178"/>
        <v>69</v>
      </c>
      <c r="J3813">
        <f t="shared" si="179"/>
        <v>2025</v>
      </c>
    </row>
    <row r="3814" spans="1:10">
      <c r="A3814" t="s">
        <v>119</v>
      </c>
      <c r="B3814" t="s">
        <v>563</v>
      </c>
      <c r="C3814" t="s">
        <v>87</v>
      </c>
      <c r="D3814">
        <v>1345</v>
      </c>
      <c r="E3814" s="130">
        <v>1</v>
      </c>
      <c r="F3814" s="166">
        <v>67</v>
      </c>
      <c r="G3814" s="162">
        <v>45870</v>
      </c>
      <c r="H3814" s="131">
        <f t="shared" si="177"/>
        <v>45870</v>
      </c>
      <c r="I3814" s="166">
        <f t="shared" si="178"/>
        <v>67</v>
      </c>
      <c r="J3814">
        <f t="shared" si="179"/>
        <v>2025</v>
      </c>
    </row>
    <row r="3815" spans="1:10">
      <c r="A3815" t="s">
        <v>119</v>
      </c>
      <c r="B3815" t="s">
        <v>567</v>
      </c>
      <c r="C3815" t="s">
        <v>87</v>
      </c>
      <c r="D3815">
        <v>1347</v>
      </c>
      <c r="E3815" s="130">
        <v>2</v>
      </c>
      <c r="F3815" s="166">
        <v>8</v>
      </c>
      <c r="G3815" s="162">
        <v>45870</v>
      </c>
      <c r="H3815" s="131">
        <f t="shared" si="177"/>
        <v>45870</v>
      </c>
      <c r="I3815" s="166">
        <f t="shared" si="178"/>
        <v>16</v>
      </c>
      <c r="J3815">
        <f t="shared" si="179"/>
        <v>2025</v>
      </c>
    </row>
    <row r="3816" spans="1:10">
      <c r="A3816" t="s">
        <v>119</v>
      </c>
      <c r="B3816" t="s">
        <v>568</v>
      </c>
      <c r="C3816" t="s">
        <v>87</v>
      </c>
      <c r="D3816">
        <v>1348</v>
      </c>
      <c r="E3816" s="130">
        <v>1</v>
      </c>
      <c r="F3816" s="166">
        <v>7</v>
      </c>
      <c r="G3816" s="162">
        <v>45870</v>
      </c>
      <c r="H3816" s="131">
        <f t="shared" si="177"/>
        <v>45870</v>
      </c>
      <c r="I3816" s="166">
        <f t="shared" si="178"/>
        <v>7</v>
      </c>
      <c r="J3816">
        <f t="shared" si="179"/>
        <v>2025</v>
      </c>
    </row>
    <row r="3817" spans="1:10">
      <c r="A3817" t="s">
        <v>119</v>
      </c>
      <c r="B3817" t="s">
        <v>631</v>
      </c>
      <c r="C3817" t="s">
        <v>87</v>
      </c>
      <c r="D3817">
        <v>1368</v>
      </c>
      <c r="E3817" s="130">
        <v>5</v>
      </c>
      <c r="F3817" s="166">
        <v>50</v>
      </c>
      <c r="G3817" s="162">
        <v>45870</v>
      </c>
      <c r="H3817" s="131">
        <f t="shared" si="177"/>
        <v>45870</v>
      </c>
      <c r="I3817" s="166">
        <f t="shared" si="178"/>
        <v>250</v>
      </c>
      <c r="J3817">
        <f t="shared" si="179"/>
        <v>2025</v>
      </c>
    </row>
    <row r="3818" spans="1:10">
      <c r="A3818" t="s">
        <v>119</v>
      </c>
      <c r="B3818" t="s">
        <v>539</v>
      </c>
      <c r="C3818" t="s">
        <v>87</v>
      </c>
      <c r="D3818">
        <v>2079</v>
      </c>
      <c r="E3818" s="130">
        <v>2</v>
      </c>
      <c r="F3818" s="166">
        <v>4</v>
      </c>
      <c r="G3818" s="162">
        <v>45870</v>
      </c>
      <c r="H3818" s="131">
        <f t="shared" si="177"/>
        <v>45870</v>
      </c>
      <c r="I3818" s="166">
        <f t="shared" si="178"/>
        <v>8</v>
      </c>
      <c r="J3818">
        <f t="shared" si="179"/>
        <v>2025</v>
      </c>
    </row>
    <row r="3819" spans="1:10">
      <c r="A3819" t="s">
        <v>119</v>
      </c>
      <c r="B3819" t="s">
        <v>649</v>
      </c>
      <c r="C3819" t="s">
        <v>87</v>
      </c>
      <c r="D3819">
        <v>2704</v>
      </c>
      <c r="E3819" s="130">
        <v>6</v>
      </c>
      <c r="F3819" s="166">
        <v>2</v>
      </c>
      <c r="G3819" s="162">
        <v>45870</v>
      </c>
      <c r="H3819" s="131">
        <f t="shared" si="177"/>
        <v>45870</v>
      </c>
      <c r="I3819" s="166">
        <f t="shared" si="178"/>
        <v>12</v>
      </c>
      <c r="J3819">
        <f t="shared" si="179"/>
        <v>2025</v>
      </c>
    </row>
    <row r="3820" spans="1:10">
      <c r="A3820" t="s">
        <v>119</v>
      </c>
      <c r="B3820" t="s">
        <v>613</v>
      </c>
      <c r="C3820" t="s">
        <v>87</v>
      </c>
      <c r="D3820">
        <v>2705</v>
      </c>
      <c r="E3820" s="130">
        <v>4</v>
      </c>
      <c r="F3820" s="166">
        <v>17</v>
      </c>
      <c r="G3820" s="162">
        <v>45870</v>
      </c>
      <c r="H3820" s="131">
        <f t="shared" si="177"/>
        <v>45870</v>
      </c>
      <c r="I3820" s="166">
        <f t="shared" si="178"/>
        <v>68</v>
      </c>
      <c r="J3820">
        <f t="shared" si="179"/>
        <v>2025</v>
      </c>
    </row>
    <row r="3821" spans="1:10">
      <c r="A3821" t="s">
        <v>119</v>
      </c>
      <c r="B3821" t="s">
        <v>610</v>
      </c>
      <c r="C3821" t="s">
        <v>87</v>
      </c>
      <c r="D3821">
        <v>2708</v>
      </c>
      <c r="E3821" s="130">
        <v>1</v>
      </c>
      <c r="F3821" s="166">
        <v>6</v>
      </c>
      <c r="G3821" s="162">
        <v>45870</v>
      </c>
      <c r="H3821" s="131">
        <f t="shared" si="177"/>
        <v>45870</v>
      </c>
      <c r="I3821" s="166">
        <f t="shared" si="178"/>
        <v>6</v>
      </c>
      <c r="J3821">
        <f t="shared" si="179"/>
        <v>2025</v>
      </c>
    </row>
    <row r="3822" spans="1:10">
      <c r="A3822" t="s">
        <v>119</v>
      </c>
      <c r="B3822" t="s">
        <v>611</v>
      </c>
      <c r="C3822" t="s">
        <v>87</v>
      </c>
      <c r="D3822">
        <v>2709</v>
      </c>
      <c r="E3822" s="130">
        <v>4</v>
      </c>
      <c r="F3822" s="166">
        <v>7</v>
      </c>
      <c r="G3822" s="162">
        <v>45870</v>
      </c>
      <c r="H3822" s="131">
        <f t="shared" si="177"/>
        <v>45870</v>
      </c>
      <c r="I3822" s="166">
        <f t="shared" si="178"/>
        <v>28</v>
      </c>
      <c r="J3822">
        <f t="shared" si="179"/>
        <v>2025</v>
      </c>
    </row>
    <row r="3823" spans="1:10">
      <c r="A3823" t="s">
        <v>119</v>
      </c>
      <c r="B3823" t="s">
        <v>582</v>
      </c>
      <c r="C3823" t="s">
        <v>87</v>
      </c>
      <c r="D3823">
        <v>3627</v>
      </c>
      <c r="E3823" s="130">
        <v>3</v>
      </c>
      <c r="F3823" s="166">
        <v>10</v>
      </c>
      <c r="G3823" s="162">
        <v>45870</v>
      </c>
      <c r="H3823" s="131">
        <f t="shared" si="177"/>
        <v>45870</v>
      </c>
      <c r="I3823" s="166">
        <f t="shared" si="178"/>
        <v>30</v>
      </c>
      <c r="J3823">
        <f t="shared" si="179"/>
        <v>2025</v>
      </c>
    </row>
    <row r="3824" spans="1:10">
      <c r="A3824" t="s">
        <v>119</v>
      </c>
      <c r="B3824" t="s">
        <v>629</v>
      </c>
      <c r="C3824" t="s">
        <v>87</v>
      </c>
      <c r="D3824">
        <v>6434</v>
      </c>
      <c r="E3824" s="130">
        <v>1</v>
      </c>
      <c r="F3824" s="166">
        <v>1</v>
      </c>
      <c r="G3824" s="162">
        <v>45870</v>
      </c>
      <c r="H3824" s="131">
        <f t="shared" si="177"/>
        <v>45870</v>
      </c>
      <c r="I3824" s="166">
        <f t="shared" si="178"/>
        <v>1</v>
      </c>
      <c r="J3824">
        <f t="shared" si="179"/>
        <v>2025</v>
      </c>
    </row>
    <row r="3825" spans="1:10">
      <c r="A3825" t="s">
        <v>119</v>
      </c>
      <c r="B3825" t="s">
        <v>546</v>
      </c>
      <c r="C3825" t="s">
        <v>87</v>
      </c>
      <c r="D3825">
        <v>6592</v>
      </c>
      <c r="E3825" s="130">
        <v>3</v>
      </c>
      <c r="F3825" s="166">
        <v>17</v>
      </c>
      <c r="G3825" s="162">
        <v>45870</v>
      </c>
      <c r="H3825" s="131">
        <f t="shared" si="177"/>
        <v>45870</v>
      </c>
      <c r="I3825" s="166">
        <f t="shared" si="178"/>
        <v>51</v>
      </c>
      <c r="J3825">
        <f t="shared" si="179"/>
        <v>2025</v>
      </c>
    </row>
    <row r="3826" spans="1:10">
      <c r="A3826" t="s">
        <v>119</v>
      </c>
      <c r="B3826" t="s">
        <v>547</v>
      </c>
      <c r="C3826" t="s">
        <v>87</v>
      </c>
      <c r="D3826">
        <v>6596</v>
      </c>
      <c r="E3826" s="130">
        <v>2</v>
      </c>
      <c r="F3826" s="166">
        <v>19</v>
      </c>
      <c r="G3826" s="162">
        <v>45870</v>
      </c>
      <c r="H3826" s="131">
        <f t="shared" si="177"/>
        <v>45870</v>
      </c>
      <c r="I3826" s="166">
        <f t="shared" si="178"/>
        <v>38</v>
      </c>
      <c r="J3826">
        <f t="shared" si="179"/>
        <v>2025</v>
      </c>
    </row>
    <row r="3827" spans="1:10">
      <c r="A3827" t="s">
        <v>119</v>
      </c>
      <c r="B3827" t="s">
        <v>505</v>
      </c>
      <c r="C3827" t="s">
        <v>87</v>
      </c>
      <c r="D3827">
        <v>6598</v>
      </c>
      <c r="E3827" s="130">
        <v>3</v>
      </c>
      <c r="F3827" s="166">
        <v>8</v>
      </c>
      <c r="G3827" s="162">
        <v>45870</v>
      </c>
      <c r="H3827" s="131">
        <f t="shared" si="177"/>
        <v>45870</v>
      </c>
      <c r="I3827" s="166">
        <f t="shared" si="178"/>
        <v>24</v>
      </c>
      <c r="J3827">
        <f t="shared" si="179"/>
        <v>2025</v>
      </c>
    </row>
    <row r="3828" spans="1:10">
      <c r="A3828" t="s">
        <v>119</v>
      </c>
      <c r="B3828" t="s">
        <v>502</v>
      </c>
      <c r="C3828" t="s">
        <v>87</v>
      </c>
      <c r="D3828">
        <v>6602</v>
      </c>
      <c r="E3828" s="130">
        <v>1</v>
      </c>
      <c r="F3828" s="166">
        <v>19</v>
      </c>
      <c r="G3828" s="162">
        <v>45870</v>
      </c>
      <c r="H3828" s="131">
        <f t="shared" si="177"/>
        <v>45870</v>
      </c>
      <c r="I3828" s="166">
        <f t="shared" si="178"/>
        <v>19</v>
      </c>
      <c r="J3828">
        <f t="shared" si="179"/>
        <v>2025</v>
      </c>
    </row>
    <row r="3829" spans="1:10">
      <c r="A3829" t="s">
        <v>119</v>
      </c>
      <c r="B3829" t="s">
        <v>534</v>
      </c>
      <c r="C3829" t="s">
        <v>87</v>
      </c>
      <c r="D3829">
        <v>6608</v>
      </c>
      <c r="E3829" s="130">
        <v>1</v>
      </c>
      <c r="F3829" s="166">
        <v>10</v>
      </c>
      <c r="G3829" s="162">
        <v>45870</v>
      </c>
      <c r="H3829" s="131">
        <f t="shared" si="177"/>
        <v>45870</v>
      </c>
      <c r="I3829" s="166">
        <f t="shared" si="178"/>
        <v>10</v>
      </c>
      <c r="J3829">
        <f t="shared" si="179"/>
        <v>2025</v>
      </c>
    </row>
    <row r="3830" spans="1:10">
      <c r="A3830" t="s">
        <v>119</v>
      </c>
      <c r="B3830" t="s">
        <v>564</v>
      </c>
      <c r="C3830" t="s">
        <v>87</v>
      </c>
      <c r="D3830">
        <v>6619</v>
      </c>
      <c r="E3830" s="130">
        <v>2</v>
      </c>
      <c r="F3830" s="166">
        <v>5</v>
      </c>
      <c r="G3830" s="162">
        <v>45870</v>
      </c>
      <c r="H3830" s="131">
        <f t="shared" si="177"/>
        <v>45870</v>
      </c>
      <c r="I3830" s="166">
        <f t="shared" si="178"/>
        <v>10</v>
      </c>
      <c r="J3830">
        <f t="shared" si="179"/>
        <v>2025</v>
      </c>
    </row>
    <row r="3831" spans="1:10">
      <c r="A3831" t="s">
        <v>119</v>
      </c>
      <c r="B3831" t="s">
        <v>569</v>
      </c>
      <c r="C3831" t="s">
        <v>87</v>
      </c>
      <c r="D3831">
        <v>6643</v>
      </c>
      <c r="E3831" s="130">
        <v>0</v>
      </c>
      <c r="F3831" s="166">
        <v>36</v>
      </c>
      <c r="G3831" s="162">
        <v>45870</v>
      </c>
      <c r="H3831" s="131">
        <f t="shared" si="177"/>
        <v>45870</v>
      </c>
      <c r="I3831" s="166">
        <f t="shared" si="178"/>
        <v>0</v>
      </c>
      <c r="J3831">
        <f t="shared" si="179"/>
        <v>2025</v>
      </c>
    </row>
    <row r="3832" spans="1:10">
      <c r="A3832" t="s">
        <v>119</v>
      </c>
      <c r="B3832" t="s">
        <v>520</v>
      </c>
      <c r="C3832" t="s">
        <v>87</v>
      </c>
      <c r="D3832">
        <v>6644</v>
      </c>
      <c r="E3832" s="130">
        <v>1</v>
      </c>
      <c r="F3832" s="166">
        <v>15</v>
      </c>
      <c r="G3832" s="162">
        <v>45870</v>
      </c>
      <c r="H3832" s="131">
        <f t="shared" si="177"/>
        <v>45870</v>
      </c>
      <c r="I3832" s="166">
        <f t="shared" si="178"/>
        <v>15</v>
      </c>
      <c r="J3832">
        <f t="shared" si="179"/>
        <v>2025</v>
      </c>
    </row>
    <row r="3833" spans="1:10">
      <c r="A3833" t="s">
        <v>119</v>
      </c>
      <c r="B3833" t="s">
        <v>645</v>
      </c>
      <c r="C3833" t="s">
        <v>87</v>
      </c>
      <c r="D3833">
        <v>6651</v>
      </c>
      <c r="E3833" s="130">
        <v>2</v>
      </c>
      <c r="F3833" s="166">
        <v>20</v>
      </c>
      <c r="G3833" s="162">
        <v>45870</v>
      </c>
      <c r="H3833" s="131">
        <f t="shared" si="177"/>
        <v>45870</v>
      </c>
      <c r="I3833" s="166">
        <f t="shared" si="178"/>
        <v>40</v>
      </c>
      <c r="J3833">
        <f t="shared" si="179"/>
        <v>2025</v>
      </c>
    </row>
    <row r="3834" spans="1:10">
      <c r="A3834" t="s">
        <v>119</v>
      </c>
      <c r="B3834" t="s">
        <v>524</v>
      </c>
      <c r="C3834" t="s">
        <v>87</v>
      </c>
      <c r="D3834">
        <v>6653</v>
      </c>
      <c r="E3834" s="130">
        <v>1</v>
      </c>
      <c r="F3834" s="166">
        <v>11</v>
      </c>
      <c r="G3834" s="162">
        <v>45870</v>
      </c>
      <c r="H3834" s="131">
        <f t="shared" si="177"/>
        <v>45870</v>
      </c>
      <c r="I3834" s="166">
        <f t="shared" si="178"/>
        <v>11</v>
      </c>
      <c r="J3834">
        <f t="shared" si="179"/>
        <v>2025</v>
      </c>
    </row>
    <row r="3835" spans="1:10">
      <c r="A3835" t="s">
        <v>119</v>
      </c>
      <c r="B3835" t="s">
        <v>529</v>
      </c>
      <c r="C3835" t="s">
        <v>87</v>
      </c>
      <c r="D3835">
        <v>6697</v>
      </c>
      <c r="E3835" s="130">
        <v>6</v>
      </c>
      <c r="F3835" s="166">
        <v>3</v>
      </c>
      <c r="G3835" s="162">
        <v>45870</v>
      </c>
      <c r="H3835" s="131">
        <f t="shared" si="177"/>
        <v>45870</v>
      </c>
      <c r="I3835" s="166">
        <f t="shared" si="178"/>
        <v>18</v>
      </c>
      <c r="J3835">
        <f t="shared" si="179"/>
        <v>2025</v>
      </c>
    </row>
    <row r="3836" spans="1:10">
      <c r="A3836" t="s">
        <v>119</v>
      </c>
      <c r="B3836" t="s">
        <v>598</v>
      </c>
      <c r="C3836" t="s">
        <v>87</v>
      </c>
      <c r="D3836">
        <v>6703</v>
      </c>
      <c r="E3836" s="130">
        <v>3</v>
      </c>
      <c r="F3836" s="166">
        <v>8</v>
      </c>
      <c r="G3836" s="162">
        <v>45870</v>
      </c>
      <c r="H3836" s="131">
        <f t="shared" si="177"/>
        <v>45870</v>
      </c>
      <c r="I3836" s="166">
        <f t="shared" si="178"/>
        <v>24</v>
      </c>
      <c r="J3836">
        <f t="shared" si="179"/>
        <v>2025</v>
      </c>
    </row>
    <row r="3837" spans="1:10">
      <c r="A3837" t="s">
        <v>119</v>
      </c>
      <c r="B3837" t="s">
        <v>596</v>
      </c>
      <c r="C3837" t="s">
        <v>87</v>
      </c>
      <c r="D3837">
        <v>6704</v>
      </c>
      <c r="E3837" s="130">
        <v>3</v>
      </c>
      <c r="F3837" s="166">
        <v>7</v>
      </c>
      <c r="G3837" s="162">
        <v>45870</v>
      </c>
      <c r="H3837" s="131">
        <f t="shared" si="177"/>
        <v>45870</v>
      </c>
      <c r="I3837" s="166">
        <f t="shared" si="178"/>
        <v>21</v>
      </c>
      <c r="J3837">
        <f t="shared" si="179"/>
        <v>2025</v>
      </c>
    </row>
    <row r="3838" spans="1:10">
      <c r="A3838" t="s">
        <v>119</v>
      </c>
      <c r="B3838" t="s">
        <v>593</v>
      </c>
      <c r="C3838" t="s">
        <v>87</v>
      </c>
      <c r="D3838">
        <v>6710</v>
      </c>
      <c r="E3838" s="130">
        <v>1</v>
      </c>
      <c r="F3838" s="166">
        <v>9</v>
      </c>
      <c r="G3838" s="162">
        <v>45870</v>
      </c>
      <c r="H3838" s="131">
        <f t="shared" si="177"/>
        <v>45870</v>
      </c>
      <c r="I3838" s="166">
        <f t="shared" si="178"/>
        <v>9</v>
      </c>
      <c r="J3838">
        <f t="shared" si="179"/>
        <v>2025</v>
      </c>
    </row>
    <row r="3839" spans="1:10">
      <c r="A3839" t="s">
        <v>119</v>
      </c>
      <c r="B3839" t="s">
        <v>487</v>
      </c>
      <c r="C3839" t="s">
        <v>87</v>
      </c>
      <c r="D3839">
        <v>6639</v>
      </c>
      <c r="E3839" s="130">
        <v>2</v>
      </c>
      <c r="F3839" s="166">
        <v>4</v>
      </c>
      <c r="G3839" s="162">
        <v>45870</v>
      </c>
      <c r="H3839" s="131">
        <f t="shared" si="177"/>
        <v>45870</v>
      </c>
      <c r="I3839" s="166">
        <f t="shared" si="178"/>
        <v>8</v>
      </c>
      <c r="J3839">
        <f t="shared" si="179"/>
        <v>2025</v>
      </c>
    </row>
    <row r="3840" spans="1:10">
      <c r="A3840" t="s">
        <v>119</v>
      </c>
      <c r="B3840" t="s">
        <v>455</v>
      </c>
      <c r="C3840" t="s">
        <v>87</v>
      </c>
      <c r="D3840">
        <v>1036</v>
      </c>
      <c r="E3840" s="130">
        <v>2</v>
      </c>
      <c r="F3840" s="166">
        <v>19</v>
      </c>
      <c r="G3840" s="162">
        <v>45870</v>
      </c>
      <c r="H3840" s="131">
        <f t="shared" si="177"/>
        <v>45870</v>
      </c>
      <c r="I3840" s="166">
        <f t="shared" si="178"/>
        <v>38</v>
      </c>
      <c r="J3840">
        <f t="shared" si="179"/>
        <v>2025</v>
      </c>
    </row>
    <row r="3841" spans="1:10">
      <c r="A3841" t="s">
        <v>119</v>
      </c>
      <c r="B3841" t="s">
        <v>125</v>
      </c>
      <c r="C3841" t="s">
        <v>87</v>
      </c>
      <c r="D3841">
        <v>2102</v>
      </c>
      <c r="E3841" s="130">
        <v>1</v>
      </c>
      <c r="F3841" s="166">
        <v>19</v>
      </c>
      <c r="G3841" s="162">
        <v>45870</v>
      </c>
      <c r="H3841" s="131">
        <f t="shared" si="177"/>
        <v>45870</v>
      </c>
      <c r="I3841" s="166">
        <f t="shared" si="178"/>
        <v>19</v>
      </c>
      <c r="J3841">
        <f t="shared" si="179"/>
        <v>2025</v>
      </c>
    </row>
    <row r="3842" spans="1:10">
      <c r="A3842" t="s">
        <v>119</v>
      </c>
      <c r="B3842" t="s">
        <v>479</v>
      </c>
      <c r="C3842" t="s">
        <v>87</v>
      </c>
      <c r="D3842">
        <v>1041</v>
      </c>
      <c r="E3842" s="130">
        <v>3</v>
      </c>
      <c r="F3842" s="166">
        <v>12</v>
      </c>
      <c r="G3842" s="162">
        <v>45870</v>
      </c>
      <c r="H3842" s="131">
        <f t="shared" ref="H3842:H3905" si="180">DATE(YEAR(G3842),MONTH(G3842),1)</f>
        <v>45870</v>
      </c>
      <c r="I3842" s="166">
        <f t="shared" ref="I3842:I3905" si="181">E3842*F3842</f>
        <v>36</v>
      </c>
      <c r="J3842">
        <f t="shared" ref="J3842:J3905" si="182">YEAR(G3842)</f>
        <v>2025</v>
      </c>
    </row>
    <row r="3843" spans="1:10">
      <c r="A3843" t="s">
        <v>119</v>
      </c>
      <c r="B3843" t="s">
        <v>480</v>
      </c>
      <c r="C3843" t="s">
        <v>87</v>
      </c>
      <c r="D3843">
        <v>6706</v>
      </c>
      <c r="E3843" s="130">
        <v>3</v>
      </c>
      <c r="F3843" s="166">
        <v>3</v>
      </c>
      <c r="G3843" s="162">
        <v>45870</v>
      </c>
      <c r="H3843" s="131">
        <f t="shared" si="180"/>
        <v>45870</v>
      </c>
      <c r="I3843" s="166">
        <f t="shared" si="181"/>
        <v>9</v>
      </c>
      <c r="J3843">
        <f t="shared" si="182"/>
        <v>2025</v>
      </c>
    </row>
    <row r="3844" spans="1:10">
      <c r="A3844" t="s">
        <v>119</v>
      </c>
      <c r="B3844" t="s">
        <v>482</v>
      </c>
      <c r="C3844" t="s">
        <v>87</v>
      </c>
      <c r="D3844">
        <v>6438</v>
      </c>
      <c r="E3844" s="130">
        <v>4</v>
      </c>
      <c r="F3844" s="166">
        <v>7</v>
      </c>
      <c r="G3844" s="162">
        <v>45870</v>
      </c>
      <c r="H3844" s="131">
        <f t="shared" si="180"/>
        <v>45870</v>
      </c>
      <c r="I3844" s="166">
        <f t="shared" si="181"/>
        <v>28</v>
      </c>
      <c r="J3844">
        <f t="shared" si="182"/>
        <v>2025</v>
      </c>
    </row>
    <row r="3845" spans="1:10">
      <c r="A3845" t="s">
        <v>119</v>
      </c>
      <c r="B3845" t="s">
        <v>485</v>
      </c>
      <c r="C3845" t="s">
        <v>87</v>
      </c>
      <c r="D3845">
        <v>2706</v>
      </c>
      <c r="E3845" s="130">
        <v>2</v>
      </c>
      <c r="F3845" s="166">
        <v>42</v>
      </c>
      <c r="G3845" s="162">
        <v>45870</v>
      </c>
      <c r="H3845" s="131">
        <f t="shared" si="180"/>
        <v>45870</v>
      </c>
      <c r="I3845" s="166">
        <f t="shared" si="181"/>
        <v>84</v>
      </c>
      <c r="J3845">
        <f t="shared" si="182"/>
        <v>2025</v>
      </c>
    </row>
    <row r="3846" spans="1:10">
      <c r="A3846" t="s">
        <v>119</v>
      </c>
      <c r="B3846" t="s">
        <v>486</v>
      </c>
      <c r="C3846" t="s">
        <v>87</v>
      </c>
      <c r="D3846">
        <v>2100</v>
      </c>
      <c r="E3846" s="130">
        <v>2</v>
      </c>
      <c r="F3846" s="166">
        <v>39</v>
      </c>
      <c r="G3846" s="162">
        <v>45870</v>
      </c>
      <c r="H3846" s="131">
        <f t="shared" si="180"/>
        <v>45870</v>
      </c>
      <c r="I3846" s="166">
        <f t="shared" si="181"/>
        <v>78</v>
      </c>
      <c r="J3846">
        <f t="shared" si="182"/>
        <v>2025</v>
      </c>
    </row>
    <row r="3847" spans="1:10">
      <c r="A3847" t="s">
        <v>119</v>
      </c>
      <c r="B3847" t="s">
        <v>489</v>
      </c>
      <c r="C3847" t="s">
        <v>87</v>
      </c>
      <c r="D3847">
        <v>1325</v>
      </c>
      <c r="E3847" s="130">
        <v>0</v>
      </c>
      <c r="F3847" s="166">
        <v>16</v>
      </c>
      <c r="G3847" s="162">
        <v>45870</v>
      </c>
      <c r="H3847" s="131">
        <f t="shared" si="180"/>
        <v>45870</v>
      </c>
      <c r="I3847" s="166">
        <f t="shared" si="181"/>
        <v>0</v>
      </c>
      <c r="J3847">
        <f t="shared" si="182"/>
        <v>2025</v>
      </c>
    </row>
    <row r="3848" spans="1:10">
      <c r="A3848" t="s">
        <v>119</v>
      </c>
      <c r="B3848" t="s">
        <v>130</v>
      </c>
      <c r="C3848" t="s">
        <v>87</v>
      </c>
      <c r="D3848">
        <v>1329</v>
      </c>
      <c r="E3848" s="130">
        <v>0</v>
      </c>
      <c r="F3848" s="166">
        <v>16</v>
      </c>
      <c r="G3848" s="162">
        <v>45870</v>
      </c>
      <c r="H3848" s="131">
        <f t="shared" si="180"/>
        <v>45870</v>
      </c>
      <c r="I3848" s="166">
        <f t="shared" si="181"/>
        <v>0</v>
      </c>
      <c r="J3848">
        <f t="shared" si="182"/>
        <v>2025</v>
      </c>
    </row>
    <row r="3849" spans="1:10">
      <c r="A3849" t="s">
        <v>119</v>
      </c>
      <c r="B3849" t="s">
        <v>509</v>
      </c>
      <c r="C3849" t="s">
        <v>87</v>
      </c>
      <c r="D3849">
        <v>1047</v>
      </c>
      <c r="E3849" s="130">
        <v>2</v>
      </c>
      <c r="F3849" s="166">
        <v>9</v>
      </c>
      <c r="G3849" s="162">
        <v>45870</v>
      </c>
      <c r="H3849" s="131">
        <f t="shared" si="180"/>
        <v>45870</v>
      </c>
      <c r="I3849" s="166">
        <f t="shared" si="181"/>
        <v>18</v>
      </c>
      <c r="J3849">
        <f t="shared" si="182"/>
        <v>2025</v>
      </c>
    </row>
    <row r="3850" spans="1:10">
      <c r="A3850" t="s">
        <v>119</v>
      </c>
      <c r="B3850" t="s">
        <v>510</v>
      </c>
      <c r="C3850" t="s">
        <v>87</v>
      </c>
      <c r="D3850">
        <v>1048</v>
      </c>
      <c r="E3850" s="130">
        <v>2</v>
      </c>
      <c r="F3850" s="166">
        <v>4</v>
      </c>
      <c r="G3850" s="162">
        <v>45870</v>
      </c>
      <c r="H3850" s="131">
        <f t="shared" si="180"/>
        <v>45870</v>
      </c>
      <c r="I3850" s="166">
        <f t="shared" si="181"/>
        <v>8</v>
      </c>
      <c r="J3850">
        <f t="shared" si="182"/>
        <v>2025</v>
      </c>
    </row>
    <row r="3851" spans="1:10">
      <c r="A3851" t="s">
        <v>119</v>
      </c>
      <c r="B3851" t="s">
        <v>511</v>
      </c>
      <c r="C3851" t="s">
        <v>87</v>
      </c>
      <c r="D3851">
        <v>1335</v>
      </c>
      <c r="E3851" s="130">
        <v>6</v>
      </c>
      <c r="F3851" s="166">
        <v>18</v>
      </c>
      <c r="G3851" s="162">
        <v>45870</v>
      </c>
      <c r="H3851" s="131">
        <f t="shared" si="180"/>
        <v>45870</v>
      </c>
      <c r="I3851" s="166">
        <f t="shared" si="181"/>
        <v>108</v>
      </c>
      <c r="J3851">
        <f t="shared" si="182"/>
        <v>2025</v>
      </c>
    </row>
    <row r="3852" spans="1:10">
      <c r="A3852" t="s">
        <v>119</v>
      </c>
      <c r="B3852" t="s">
        <v>514</v>
      </c>
      <c r="C3852" t="s">
        <v>87</v>
      </c>
      <c r="D3852">
        <v>2072</v>
      </c>
      <c r="E3852" s="130">
        <v>1</v>
      </c>
      <c r="F3852" s="166">
        <v>42</v>
      </c>
      <c r="G3852" s="162">
        <v>45870</v>
      </c>
      <c r="H3852" s="131">
        <f t="shared" si="180"/>
        <v>45870</v>
      </c>
      <c r="I3852" s="166">
        <f t="shared" si="181"/>
        <v>42</v>
      </c>
      <c r="J3852">
        <f t="shared" si="182"/>
        <v>2025</v>
      </c>
    </row>
    <row r="3853" spans="1:10">
      <c r="A3853" t="s">
        <v>119</v>
      </c>
      <c r="B3853" t="s">
        <v>574</v>
      </c>
      <c r="C3853" t="s">
        <v>87</v>
      </c>
      <c r="D3853">
        <v>1351</v>
      </c>
      <c r="E3853" s="130">
        <v>0</v>
      </c>
      <c r="F3853" s="166">
        <v>75</v>
      </c>
      <c r="G3853" s="162">
        <v>45870</v>
      </c>
      <c r="H3853" s="131">
        <f t="shared" si="180"/>
        <v>45870</v>
      </c>
      <c r="I3853" s="166">
        <f t="shared" si="181"/>
        <v>0</v>
      </c>
      <c r="J3853">
        <f t="shared" si="182"/>
        <v>2025</v>
      </c>
    </row>
    <row r="3854" spans="1:10">
      <c r="A3854" t="s">
        <v>119</v>
      </c>
      <c r="B3854" t="s">
        <v>576</v>
      </c>
      <c r="C3854" t="s">
        <v>87</v>
      </c>
      <c r="D3854">
        <v>6575</v>
      </c>
      <c r="E3854" s="130">
        <v>2</v>
      </c>
      <c r="F3854" s="166">
        <v>13</v>
      </c>
      <c r="G3854" s="162">
        <v>45870</v>
      </c>
      <c r="H3854" s="131">
        <f t="shared" si="180"/>
        <v>45870</v>
      </c>
      <c r="I3854" s="166">
        <f t="shared" si="181"/>
        <v>26</v>
      </c>
      <c r="J3854">
        <f t="shared" si="182"/>
        <v>2025</v>
      </c>
    </row>
    <row r="3855" spans="1:10">
      <c r="A3855" t="s">
        <v>119</v>
      </c>
      <c r="B3855" t="s">
        <v>474</v>
      </c>
      <c r="C3855" t="s">
        <v>87</v>
      </c>
      <c r="D3855">
        <v>6541</v>
      </c>
      <c r="E3855" s="130">
        <v>2</v>
      </c>
      <c r="F3855" s="166">
        <v>12</v>
      </c>
      <c r="G3855" s="162">
        <v>45870</v>
      </c>
      <c r="H3855" s="131">
        <f t="shared" si="180"/>
        <v>45870</v>
      </c>
      <c r="I3855" s="166">
        <f t="shared" si="181"/>
        <v>24</v>
      </c>
      <c r="J3855">
        <f t="shared" si="182"/>
        <v>2025</v>
      </c>
    </row>
    <row r="3856" spans="1:10">
      <c r="A3856" t="s">
        <v>119</v>
      </c>
      <c r="B3856" t="s">
        <v>523</v>
      </c>
      <c r="C3856" t="s">
        <v>87</v>
      </c>
      <c r="D3856">
        <v>1050</v>
      </c>
      <c r="E3856" s="130">
        <v>1</v>
      </c>
      <c r="F3856" s="166">
        <v>14</v>
      </c>
      <c r="G3856" s="162">
        <v>45870</v>
      </c>
      <c r="H3856" s="131">
        <f t="shared" si="180"/>
        <v>45870</v>
      </c>
      <c r="I3856" s="166">
        <f t="shared" si="181"/>
        <v>14</v>
      </c>
      <c r="J3856">
        <f t="shared" si="182"/>
        <v>2025</v>
      </c>
    </row>
    <row r="3857" spans="1:10">
      <c r="A3857" t="s">
        <v>119</v>
      </c>
      <c r="B3857" t="s">
        <v>525</v>
      </c>
      <c r="C3857" t="s">
        <v>87</v>
      </c>
      <c r="D3857">
        <v>6600</v>
      </c>
      <c r="E3857" s="130">
        <v>1</v>
      </c>
      <c r="F3857" s="166">
        <v>26</v>
      </c>
      <c r="G3857" s="162">
        <v>45870</v>
      </c>
      <c r="H3857" s="131">
        <f t="shared" si="180"/>
        <v>45870</v>
      </c>
      <c r="I3857" s="166">
        <f t="shared" si="181"/>
        <v>26</v>
      </c>
      <c r="J3857">
        <f t="shared" si="182"/>
        <v>2025</v>
      </c>
    </row>
    <row r="3858" spans="1:10">
      <c r="A3858" t="s">
        <v>116</v>
      </c>
      <c r="B3858" t="s">
        <v>772</v>
      </c>
      <c r="C3858" t="s">
        <v>87</v>
      </c>
      <c r="D3858">
        <v>1488</v>
      </c>
      <c r="E3858" s="130">
        <v>12</v>
      </c>
      <c r="F3858" s="166">
        <v>6</v>
      </c>
      <c r="G3858" s="162">
        <v>45870</v>
      </c>
      <c r="H3858" s="131">
        <f t="shared" si="180"/>
        <v>45870</v>
      </c>
      <c r="I3858" s="166">
        <f t="shared" si="181"/>
        <v>72</v>
      </c>
      <c r="J3858">
        <f t="shared" si="182"/>
        <v>2025</v>
      </c>
    </row>
    <row r="3859" spans="1:10">
      <c r="A3859" t="s">
        <v>390</v>
      </c>
      <c r="B3859" t="s">
        <v>816</v>
      </c>
      <c r="C3859" t="s">
        <v>87</v>
      </c>
      <c r="D3859">
        <v>6548</v>
      </c>
      <c r="E3859" s="130">
        <v>3</v>
      </c>
      <c r="F3859" s="166">
        <v>5</v>
      </c>
      <c r="G3859" s="162">
        <v>45870</v>
      </c>
      <c r="H3859" s="131">
        <f t="shared" si="180"/>
        <v>45870</v>
      </c>
      <c r="I3859" s="166">
        <f t="shared" si="181"/>
        <v>15</v>
      </c>
      <c r="J3859">
        <f t="shared" si="182"/>
        <v>2025</v>
      </c>
    </row>
    <row r="3860" spans="1:10">
      <c r="A3860" t="s">
        <v>390</v>
      </c>
      <c r="B3860" t="s">
        <v>819</v>
      </c>
      <c r="C3860" t="s">
        <v>87</v>
      </c>
      <c r="D3860">
        <v>6552</v>
      </c>
      <c r="E3860" s="130">
        <v>4</v>
      </c>
      <c r="F3860" s="166">
        <v>4</v>
      </c>
      <c r="G3860" s="162">
        <v>45870</v>
      </c>
      <c r="H3860" s="131">
        <f t="shared" si="180"/>
        <v>45870</v>
      </c>
      <c r="I3860" s="166">
        <f t="shared" si="181"/>
        <v>16</v>
      </c>
      <c r="J3860">
        <f t="shared" si="182"/>
        <v>2025</v>
      </c>
    </row>
    <row r="3861" spans="1:10">
      <c r="A3861" t="s">
        <v>383</v>
      </c>
      <c r="B3861" t="s">
        <v>849</v>
      </c>
      <c r="C3861" t="s">
        <v>87</v>
      </c>
      <c r="D3861">
        <v>2727</v>
      </c>
      <c r="E3861" s="130">
        <v>15</v>
      </c>
      <c r="F3861" s="166">
        <v>1</v>
      </c>
      <c r="G3861" s="162">
        <v>45870</v>
      </c>
      <c r="H3861" s="131">
        <f t="shared" si="180"/>
        <v>45870</v>
      </c>
      <c r="I3861" s="166">
        <f t="shared" si="181"/>
        <v>15</v>
      </c>
      <c r="J3861">
        <f t="shared" si="182"/>
        <v>2025</v>
      </c>
    </row>
    <row r="3862" spans="1:10">
      <c r="A3862" t="s">
        <v>383</v>
      </c>
      <c r="B3862" t="s">
        <v>847</v>
      </c>
      <c r="C3862" t="s">
        <v>87</v>
      </c>
      <c r="D3862">
        <v>6062</v>
      </c>
      <c r="E3862" s="130">
        <v>5</v>
      </c>
      <c r="F3862" s="166">
        <v>12</v>
      </c>
      <c r="G3862" s="162">
        <v>45870</v>
      </c>
      <c r="H3862" s="131">
        <f t="shared" si="180"/>
        <v>45870</v>
      </c>
      <c r="I3862" s="166">
        <f t="shared" si="181"/>
        <v>60</v>
      </c>
      <c r="J3862">
        <f t="shared" si="182"/>
        <v>2025</v>
      </c>
    </row>
    <row r="3863" spans="1:10">
      <c r="A3863" t="s">
        <v>383</v>
      </c>
      <c r="B3863" t="s">
        <v>850</v>
      </c>
      <c r="C3863" t="s">
        <v>87</v>
      </c>
      <c r="D3863">
        <v>6063</v>
      </c>
      <c r="E3863" s="130">
        <v>2</v>
      </c>
      <c r="F3863" s="166">
        <v>47</v>
      </c>
      <c r="G3863" s="162">
        <v>45870</v>
      </c>
      <c r="H3863" s="131">
        <f t="shared" si="180"/>
        <v>45870</v>
      </c>
      <c r="I3863" s="166">
        <f t="shared" si="181"/>
        <v>94</v>
      </c>
      <c r="J3863">
        <f t="shared" si="182"/>
        <v>2025</v>
      </c>
    </row>
    <row r="3864" spans="1:10">
      <c r="A3864" t="s">
        <v>383</v>
      </c>
      <c r="B3864" t="s">
        <v>838</v>
      </c>
      <c r="C3864" t="s">
        <v>87</v>
      </c>
      <c r="D3864">
        <v>6064</v>
      </c>
      <c r="E3864" s="130">
        <v>6</v>
      </c>
      <c r="F3864" s="166">
        <v>4</v>
      </c>
      <c r="G3864" s="162">
        <v>45870</v>
      </c>
      <c r="H3864" s="131">
        <f t="shared" si="180"/>
        <v>45870</v>
      </c>
      <c r="I3864" s="166">
        <f t="shared" si="181"/>
        <v>24</v>
      </c>
      <c r="J3864">
        <f t="shared" si="182"/>
        <v>2025</v>
      </c>
    </row>
    <row r="3865" spans="1:10">
      <c r="A3865" t="s">
        <v>383</v>
      </c>
      <c r="B3865" t="s">
        <v>853</v>
      </c>
      <c r="C3865" t="s">
        <v>87</v>
      </c>
      <c r="D3865">
        <v>6065</v>
      </c>
      <c r="E3865" s="130">
        <v>7</v>
      </c>
      <c r="F3865" s="166">
        <v>2</v>
      </c>
      <c r="G3865" s="162">
        <v>45870</v>
      </c>
      <c r="H3865" s="131">
        <f t="shared" si="180"/>
        <v>45870</v>
      </c>
      <c r="I3865" s="166">
        <f t="shared" si="181"/>
        <v>14</v>
      </c>
      <c r="J3865">
        <f t="shared" si="182"/>
        <v>2025</v>
      </c>
    </row>
    <row r="3866" spans="1:10">
      <c r="A3866" t="s">
        <v>383</v>
      </c>
      <c r="B3866" t="s">
        <v>823</v>
      </c>
      <c r="C3866" t="s">
        <v>87</v>
      </c>
      <c r="D3866">
        <v>6424</v>
      </c>
      <c r="E3866" s="130">
        <v>1</v>
      </c>
      <c r="F3866" s="166">
        <v>4</v>
      </c>
      <c r="G3866" s="162">
        <v>45870</v>
      </c>
      <c r="H3866" s="131">
        <f t="shared" si="180"/>
        <v>45870</v>
      </c>
      <c r="I3866" s="166">
        <f t="shared" si="181"/>
        <v>4</v>
      </c>
      <c r="J3866">
        <f t="shared" si="182"/>
        <v>2025</v>
      </c>
    </row>
    <row r="3867" spans="1:10">
      <c r="A3867" t="s">
        <v>383</v>
      </c>
      <c r="B3867" t="s">
        <v>854</v>
      </c>
      <c r="C3867" t="s">
        <v>87</v>
      </c>
      <c r="D3867">
        <v>6428</v>
      </c>
      <c r="E3867" s="130">
        <v>10</v>
      </c>
      <c r="F3867" s="166">
        <v>3</v>
      </c>
      <c r="G3867" s="162">
        <v>45870</v>
      </c>
      <c r="H3867" s="131">
        <f t="shared" si="180"/>
        <v>45870</v>
      </c>
      <c r="I3867" s="166">
        <f t="shared" si="181"/>
        <v>30</v>
      </c>
      <c r="J3867">
        <f t="shared" si="182"/>
        <v>2025</v>
      </c>
    </row>
    <row r="3868" spans="1:10">
      <c r="A3868" t="s">
        <v>383</v>
      </c>
      <c r="B3868" t="s">
        <v>855</v>
      </c>
      <c r="C3868" t="s">
        <v>87</v>
      </c>
      <c r="D3868">
        <v>6628</v>
      </c>
      <c r="E3868" s="130">
        <v>5</v>
      </c>
      <c r="F3868" s="166">
        <v>4</v>
      </c>
      <c r="G3868" s="162">
        <v>45870</v>
      </c>
      <c r="H3868" s="131">
        <f t="shared" si="180"/>
        <v>45870</v>
      </c>
      <c r="I3868" s="166">
        <f t="shared" si="181"/>
        <v>20</v>
      </c>
      <c r="J3868">
        <f t="shared" si="182"/>
        <v>2025</v>
      </c>
    </row>
    <row r="3869" spans="1:10">
      <c r="A3869" t="s">
        <v>383</v>
      </c>
      <c r="B3869" t="s">
        <v>846</v>
      </c>
      <c r="C3869" t="s">
        <v>87</v>
      </c>
      <c r="D3869">
        <v>6720</v>
      </c>
      <c r="E3869" s="130">
        <v>4</v>
      </c>
      <c r="F3869" s="166">
        <v>16</v>
      </c>
      <c r="G3869" s="162">
        <v>45870</v>
      </c>
      <c r="H3869" s="131">
        <f t="shared" si="180"/>
        <v>45870</v>
      </c>
      <c r="I3869" s="166">
        <f t="shared" si="181"/>
        <v>64</v>
      </c>
      <c r="J3869">
        <f t="shared" si="182"/>
        <v>2025</v>
      </c>
    </row>
    <row r="3870" spans="1:10">
      <c r="A3870" t="s">
        <v>383</v>
      </c>
      <c r="B3870" t="s">
        <v>837</v>
      </c>
      <c r="C3870" t="s">
        <v>87</v>
      </c>
      <c r="D3870">
        <v>6725</v>
      </c>
      <c r="E3870" s="130">
        <v>7</v>
      </c>
      <c r="F3870" s="166">
        <v>10</v>
      </c>
      <c r="G3870" s="162">
        <v>45870</v>
      </c>
      <c r="H3870" s="131">
        <f t="shared" si="180"/>
        <v>45870</v>
      </c>
      <c r="I3870" s="166">
        <f t="shared" si="181"/>
        <v>70</v>
      </c>
      <c r="J3870">
        <f t="shared" si="182"/>
        <v>2025</v>
      </c>
    </row>
    <row r="3871" spans="1:10">
      <c r="A3871" t="s">
        <v>383</v>
      </c>
      <c r="B3871" t="s">
        <v>826</v>
      </c>
      <c r="C3871" t="s">
        <v>87</v>
      </c>
      <c r="D3871">
        <v>6758</v>
      </c>
      <c r="E3871" s="130">
        <v>1</v>
      </c>
      <c r="F3871" s="166">
        <v>24</v>
      </c>
      <c r="G3871" s="162">
        <v>45870</v>
      </c>
      <c r="H3871" s="131">
        <f t="shared" si="180"/>
        <v>45870</v>
      </c>
      <c r="I3871" s="166">
        <f t="shared" si="181"/>
        <v>24</v>
      </c>
      <c r="J3871">
        <f t="shared" si="182"/>
        <v>2025</v>
      </c>
    </row>
    <row r="3872" spans="1:10">
      <c r="A3872" t="s">
        <v>70</v>
      </c>
      <c r="B3872" t="s">
        <v>884</v>
      </c>
      <c r="C3872" t="s">
        <v>87</v>
      </c>
      <c r="D3872">
        <v>1545</v>
      </c>
      <c r="E3872" s="130">
        <v>4</v>
      </c>
      <c r="F3872" s="166">
        <v>15</v>
      </c>
      <c r="G3872" s="162">
        <v>45870</v>
      </c>
      <c r="H3872" s="131">
        <f t="shared" si="180"/>
        <v>45870</v>
      </c>
      <c r="I3872" s="166">
        <f t="shared" si="181"/>
        <v>60</v>
      </c>
      <c r="J3872">
        <f t="shared" si="182"/>
        <v>2025</v>
      </c>
    </row>
    <row r="3873" spans="1:10">
      <c r="A3873" t="s">
        <v>70</v>
      </c>
      <c r="B3873" t="s">
        <v>875</v>
      </c>
      <c r="C3873" t="s">
        <v>87</v>
      </c>
      <c r="D3873">
        <v>1537</v>
      </c>
      <c r="E3873" s="130">
        <v>1</v>
      </c>
      <c r="F3873" s="166">
        <v>87</v>
      </c>
      <c r="G3873" s="162">
        <v>45870</v>
      </c>
      <c r="H3873" s="131">
        <f t="shared" si="180"/>
        <v>45870</v>
      </c>
      <c r="I3873" s="166">
        <f t="shared" si="181"/>
        <v>87</v>
      </c>
      <c r="J3873">
        <f t="shared" si="182"/>
        <v>2025</v>
      </c>
    </row>
    <row r="3874" spans="1:10">
      <c r="A3874" t="s">
        <v>70</v>
      </c>
      <c r="B3874" t="s">
        <v>863</v>
      </c>
      <c r="C3874" t="s">
        <v>87</v>
      </c>
      <c r="D3874">
        <v>6663</v>
      </c>
      <c r="E3874" s="130">
        <v>4</v>
      </c>
      <c r="F3874" s="166">
        <v>29</v>
      </c>
      <c r="G3874" s="162">
        <v>45870</v>
      </c>
      <c r="H3874" s="131">
        <f t="shared" si="180"/>
        <v>45870</v>
      </c>
      <c r="I3874" s="166">
        <f t="shared" si="181"/>
        <v>116</v>
      </c>
      <c r="J3874">
        <f t="shared" si="182"/>
        <v>2025</v>
      </c>
    </row>
    <row r="3875" spans="1:10">
      <c r="A3875" t="s">
        <v>70</v>
      </c>
      <c r="B3875" t="s">
        <v>1627</v>
      </c>
      <c r="C3875" t="s">
        <v>87</v>
      </c>
      <c r="D3875">
        <v>6667</v>
      </c>
      <c r="E3875" s="130">
        <v>1</v>
      </c>
      <c r="F3875" s="166">
        <v>55</v>
      </c>
      <c r="G3875" s="162">
        <v>45870</v>
      </c>
      <c r="H3875" s="131">
        <f t="shared" si="180"/>
        <v>45870</v>
      </c>
      <c r="I3875" s="166">
        <f t="shared" si="181"/>
        <v>55</v>
      </c>
      <c r="J3875">
        <f t="shared" si="182"/>
        <v>2025</v>
      </c>
    </row>
    <row r="3876" spans="1:10">
      <c r="A3876" t="s">
        <v>70</v>
      </c>
      <c r="B3876" t="s">
        <v>864</v>
      </c>
      <c r="C3876" t="s">
        <v>87</v>
      </c>
      <c r="D3876">
        <v>6751</v>
      </c>
      <c r="E3876" s="130">
        <v>2</v>
      </c>
      <c r="F3876" s="166">
        <v>0</v>
      </c>
      <c r="G3876" s="162">
        <v>45870</v>
      </c>
      <c r="H3876" s="131">
        <f t="shared" si="180"/>
        <v>45870</v>
      </c>
      <c r="I3876" s="166">
        <f t="shared" si="181"/>
        <v>0</v>
      </c>
      <c r="J3876">
        <f t="shared" si="182"/>
        <v>2025</v>
      </c>
    </row>
    <row r="3877" spans="1:10">
      <c r="A3877" t="s">
        <v>70</v>
      </c>
      <c r="B3877" t="s">
        <v>876</v>
      </c>
      <c r="C3877" t="s">
        <v>87</v>
      </c>
      <c r="D3877">
        <v>6743</v>
      </c>
      <c r="E3877" s="130">
        <v>12</v>
      </c>
      <c r="F3877" s="166">
        <v>15</v>
      </c>
      <c r="G3877" s="162">
        <v>45870</v>
      </c>
      <c r="H3877" s="131">
        <f t="shared" si="180"/>
        <v>45870</v>
      </c>
      <c r="I3877" s="166">
        <f t="shared" si="181"/>
        <v>180</v>
      </c>
      <c r="J3877">
        <f t="shared" si="182"/>
        <v>2025</v>
      </c>
    </row>
    <row r="3878" spans="1:10">
      <c r="A3878" t="s">
        <v>393</v>
      </c>
      <c r="B3878" t="s">
        <v>925</v>
      </c>
      <c r="C3878" t="s">
        <v>87</v>
      </c>
      <c r="D3878">
        <v>6555</v>
      </c>
      <c r="E3878" s="130">
        <v>2</v>
      </c>
      <c r="F3878" s="166">
        <v>56</v>
      </c>
      <c r="G3878" s="162">
        <v>45870</v>
      </c>
      <c r="H3878" s="131">
        <f t="shared" si="180"/>
        <v>45870</v>
      </c>
      <c r="I3878" s="166">
        <f t="shared" si="181"/>
        <v>112</v>
      </c>
      <c r="J3878">
        <f t="shared" si="182"/>
        <v>2025</v>
      </c>
    </row>
    <row r="3879" spans="1:10">
      <c r="A3879" t="s">
        <v>118</v>
      </c>
      <c r="B3879" t="s">
        <v>962</v>
      </c>
      <c r="C3879" t="s">
        <v>87</v>
      </c>
      <c r="D3879">
        <v>6642</v>
      </c>
      <c r="E3879" s="130">
        <v>1</v>
      </c>
      <c r="F3879" s="166">
        <v>33</v>
      </c>
      <c r="G3879" s="162">
        <v>45870</v>
      </c>
      <c r="H3879" s="131">
        <f t="shared" si="180"/>
        <v>45870</v>
      </c>
      <c r="I3879" s="166">
        <f t="shared" si="181"/>
        <v>33</v>
      </c>
      <c r="J3879">
        <f t="shared" si="182"/>
        <v>2025</v>
      </c>
    </row>
    <row r="3880" spans="1:10">
      <c r="A3880" t="s">
        <v>268</v>
      </c>
      <c r="B3880" t="s">
        <v>995</v>
      </c>
      <c r="C3880" t="s">
        <v>87</v>
      </c>
      <c r="D3880">
        <v>6632</v>
      </c>
      <c r="E3880" s="130">
        <v>5</v>
      </c>
      <c r="F3880" s="166">
        <v>10</v>
      </c>
      <c r="G3880" s="162">
        <v>45870</v>
      </c>
      <c r="H3880" s="131">
        <f t="shared" si="180"/>
        <v>45870</v>
      </c>
      <c r="I3880" s="166">
        <f t="shared" si="181"/>
        <v>50</v>
      </c>
      <c r="J3880">
        <f t="shared" si="182"/>
        <v>2025</v>
      </c>
    </row>
    <row r="3881" spans="1:10">
      <c r="A3881" t="s">
        <v>268</v>
      </c>
      <c r="B3881" t="s">
        <v>989</v>
      </c>
      <c r="C3881" t="s">
        <v>87</v>
      </c>
      <c r="D3881">
        <v>6635</v>
      </c>
      <c r="E3881" s="130">
        <v>3</v>
      </c>
      <c r="F3881" s="166">
        <v>8</v>
      </c>
      <c r="G3881" s="162">
        <v>45870</v>
      </c>
      <c r="H3881" s="131">
        <f t="shared" si="180"/>
        <v>45870</v>
      </c>
      <c r="I3881" s="166">
        <f t="shared" si="181"/>
        <v>24</v>
      </c>
      <c r="J3881">
        <f t="shared" si="182"/>
        <v>2025</v>
      </c>
    </row>
    <row r="3882" spans="1:10">
      <c r="A3882" t="s">
        <v>268</v>
      </c>
      <c r="B3882" t="s">
        <v>996</v>
      </c>
      <c r="C3882" t="s">
        <v>87</v>
      </c>
      <c r="D3882">
        <v>6636</v>
      </c>
      <c r="E3882" s="130">
        <v>6</v>
      </c>
      <c r="F3882" s="166">
        <v>7</v>
      </c>
      <c r="G3882" s="162">
        <v>45870</v>
      </c>
      <c r="H3882" s="131">
        <f t="shared" si="180"/>
        <v>45870</v>
      </c>
      <c r="I3882" s="166">
        <f t="shared" si="181"/>
        <v>42</v>
      </c>
      <c r="J3882">
        <f t="shared" si="182"/>
        <v>2025</v>
      </c>
    </row>
    <row r="3883" spans="1:10">
      <c r="A3883" t="s">
        <v>268</v>
      </c>
      <c r="B3883" t="s">
        <v>997</v>
      </c>
      <c r="C3883" t="s">
        <v>87</v>
      </c>
      <c r="D3883">
        <v>6637</v>
      </c>
      <c r="E3883" s="130">
        <v>18</v>
      </c>
      <c r="F3883" s="166">
        <v>7</v>
      </c>
      <c r="G3883" s="162">
        <v>45870</v>
      </c>
      <c r="H3883" s="131">
        <f t="shared" si="180"/>
        <v>45870</v>
      </c>
      <c r="I3883" s="166">
        <f t="shared" si="181"/>
        <v>126</v>
      </c>
      <c r="J3883">
        <f t="shared" si="182"/>
        <v>2025</v>
      </c>
    </row>
    <row r="3884" spans="1:10">
      <c r="A3884" t="s">
        <v>268</v>
      </c>
      <c r="B3884" t="s">
        <v>994</v>
      </c>
      <c r="C3884" t="s">
        <v>87</v>
      </c>
      <c r="D3884">
        <v>6701</v>
      </c>
      <c r="E3884" s="130">
        <v>4</v>
      </c>
      <c r="F3884" s="166">
        <v>12</v>
      </c>
      <c r="G3884" s="162">
        <v>45870</v>
      </c>
      <c r="H3884" s="131">
        <f t="shared" si="180"/>
        <v>45870</v>
      </c>
      <c r="I3884" s="166">
        <f t="shared" si="181"/>
        <v>48</v>
      </c>
      <c r="J3884">
        <f t="shared" si="182"/>
        <v>2025</v>
      </c>
    </row>
    <row r="3885" spans="1:10">
      <c r="A3885" t="s">
        <v>114</v>
      </c>
      <c r="B3885" t="s">
        <v>1010</v>
      </c>
      <c r="C3885" t="s">
        <v>87</v>
      </c>
      <c r="D3885">
        <v>6730</v>
      </c>
      <c r="E3885" s="130">
        <v>3</v>
      </c>
      <c r="F3885" s="166">
        <v>9</v>
      </c>
      <c r="G3885" s="162">
        <v>45870</v>
      </c>
      <c r="H3885" s="131">
        <f t="shared" si="180"/>
        <v>45870</v>
      </c>
      <c r="I3885" s="166">
        <f t="shared" si="181"/>
        <v>27</v>
      </c>
      <c r="J3885">
        <f t="shared" si="182"/>
        <v>2025</v>
      </c>
    </row>
    <row r="3886" spans="1:10">
      <c r="A3886" t="s">
        <v>313</v>
      </c>
      <c r="B3886" t="s">
        <v>1132</v>
      </c>
      <c r="C3886" t="s">
        <v>87</v>
      </c>
      <c r="D3886">
        <v>1186</v>
      </c>
      <c r="E3886" s="130">
        <v>1</v>
      </c>
      <c r="F3886" s="166">
        <v>9</v>
      </c>
      <c r="G3886" s="162">
        <v>45870</v>
      </c>
      <c r="H3886" s="131">
        <f t="shared" si="180"/>
        <v>45870</v>
      </c>
      <c r="I3886" s="166">
        <f t="shared" si="181"/>
        <v>9</v>
      </c>
      <c r="J3886">
        <f t="shared" si="182"/>
        <v>2025</v>
      </c>
    </row>
    <row r="3887" spans="1:10">
      <c r="A3887" t="s">
        <v>313</v>
      </c>
      <c r="B3887" t="s">
        <v>1069</v>
      </c>
      <c r="C3887" t="s">
        <v>87</v>
      </c>
      <c r="D3887">
        <v>1131</v>
      </c>
      <c r="E3887" s="130">
        <v>17</v>
      </c>
      <c r="F3887" s="166">
        <v>2</v>
      </c>
      <c r="G3887" s="162">
        <v>45870</v>
      </c>
      <c r="H3887" s="131">
        <f t="shared" si="180"/>
        <v>45870</v>
      </c>
      <c r="I3887" s="166">
        <f t="shared" si="181"/>
        <v>34</v>
      </c>
      <c r="J3887">
        <f t="shared" si="182"/>
        <v>2025</v>
      </c>
    </row>
    <row r="3888" spans="1:10">
      <c r="A3888" t="s">
        <v>313</v>
      </c>
      <c r="B3888" t="s">
        <v>1075</v>
      </c>
      <c r="C3888" t="s">
        <v>87</v>
      </c>
      <c r="D3888">
        <v>1136</v>
      </c>
      <c r="E3888" s="130">
        <v>1</v>
      </c>
      <c r="F3888" s="166">
        <v>26</v>
      </c>
      <c r="G3888" s="162">
        <v>45870</v>
      </c>
      <c r="H3888" s="131">
        <f t="shared" si="180"/>
        <v>45870</v>
      </c>
      <c r="I3888" s="166">
        <f t="shared" si="181"/>
        <v>26</v>
      </c>
      <c r="J3888">
        <f t="shared" si="182"/>
        <v>2025</v>
      </c>
    </row>
    <row r="3889" spans="1:10">
      <c r="A3889" t="s">
        <v>313</v>
      </c>
      <c r="B3889" t="s">
        <v>1102</v>
      </c>
      <c r="C3889" t="s">
        <v>87</v>
      </c>
      <c r="D3889">
        <v>1158</v>
      </c>
      <c r="E3889" s="130">
        <v>2</v>
      </c>
      <c r="F3889" s="166">
        <v>8</v>
      </c>
      <c r="G3889" s="162">
        <v>45870</v>
      </c>
      <c r="H3889" s="131">
        <f t="shared" si="180"/>
        <v>45870</v>
      </c>
      <c r="I3889" s="166">
        <f t="shared" si="181"/>
        <v>16</v>
      </c>
      <c r="J3889">
        <f t="shared" si="182"/>
        <v>2025</v>
      </c>
    </row>
    <row r="3890" spans="1:10">
      <c r="A3890" t="s">
        <v>313</v>
      </c>
      <c r="B3890" t="s">
        <v>1110</v>
      </c>
      <c r="C3890" t="s">
        <v>87</v>
      </c>
      <c r="D3890">
        <v>1166</v>
      </c>
      <c r="E3890" s="130">
        <v>3</v>
      </c>
      <c r="F3890" s="166">
        <v>16</v>
      </c>
      <c r="G3890" s="162">
        <v>45870</v>
      </c>
      <c r="H3890" s="131">
        <f t="shared" si="180"/>
        <v>45870</v>
      </c>
      <c r="I3890" s="166">
        <f t="shared" si="181"/>
        <v>48</v>
      </c>
      <c r="J3890">
        <f t="shared" si="182"/>
        <v>2025</v>
      </c>
    </row>
    <row r="3891" spans="1:10">
      <c r="A3891" t="s">
        <v>313</v>
      </c>
      <c r="B3891" t="s">
        <v>1217</v>
      </c>
      <c r="C3891" t="s">
        <v>87</v>
      </c>
      <c r="D3891">
        <v>1264</v>
      </c>
      <c r="E3891" s="130">
        <v>1</v>
      </c>
      <c r="F3891" s="166">
        <v>28</v>
      </c>
      <c r="G3891" s="162">
        <v>45870</v>
      </c>
      <c r="H3891" s="131">
        <f t="shared" si="180"/>
        <v>45870</v>
      </c>
      <c r="I3891" s="166">
        <f t="shared" si="181"/>
        <v>28</v>
      </c>
      <c r="J3891">
        <f t="shared" si="182"/>
        <v>2025</v>
      </c>
    </row>
    <row r="3892" spans="1:10">
      <c r="A3892" t="s">
        <v>313</v>
      </c>
      <c r="B3892" t="s">
        <v>1227</v>
      </c>
      <c r="C3892" t="s">
        <v>87</v>
      </c>
      <c r="D3892">
        <v>1274</v>
      </c>
      <c r="E3892" s="130">
        <v>2</v>
      </c>
      <c r="F3892" s="166">
        <v>8</v>
      </c>
      <c r="G3892" s="162">
        <v>45870</v>
      </c>
      <c r="H3892" s="131">
        <f t="shared" si="180"/>
        <v>45870</v>
      </c>
      <c r="I3892" s="166">
        <f t="shared" si="181"/>
        <v>16</v>
      </c>
      <c r="J3892">
        <f t="shared" si="182"/>
        <v>2025</v>
      </c>
    </row>
    <row r="3893" spans="1:10">
      <c r="A3893" t="s">
        <v>313</v>
      </c>
      <c r="B3893" t="s">
        <v>1238</v>
      </c>
      <c r="C3893" t="s">
        <v>87</v>
      </c>
      <c r="D3893">
        <v>1289</v>
      </c>
      <c r="E3893" s="130">
        <v>2</v>
      </c>
      <c r="F3893" s="166">
        <v>10</v>
      </c>
      <c r="G3893" s="162">
        <v>45870</v>
      </c>
      <c r="H3893" s="131">
        <f t="shared" si="180"/>
        <v>45870</v>
      </c>
      <c r="I3893" s="166">
        <f t="shared" si="181"/>
        <v>20</v>
      </c>
      <c r="J3893">
        <f t="shared" si="182"/>
        <v>2025</v>
      </c>
    </row>
    <row r="3894" spans="1:10">
      <c r="A3894" t="s">
        <v>313</v>
      </c>
      <c r="B3894" t="s">
        <v>1244</v>
      </c>
      <c r="C3894" t="s">
        <v>87</v>
      </c>
      <c r="D3894">
        <v>1296</v>
      </c>
      <c r="E3894" s="130">
        <v>1</v>
      </c>
      <c r="F3894" s="166">
        <v>5</v>
      </c>
      <c r="G3894" s="162">
        <v>45870</v>
      </c>
      <c r="H3894" s="131">
        <f t="shared" si="180"/>
        <v>45870</v>
      </c>
      <c r="I3894" s="166">
        <f t="shared" si="181"/>
        <v>5</v>
      </c>
      <c r="J3894">
        <f t="shared" si="182"/>
        <v>2025</v>
      </c>
    </row>
    <row r="3895" spans="1:10">
      <c r="A3895" t="s">
        <v>313</v>
      </c>
      <c r="B3895" t="s">
        <v>1259</v>
      </c>
      <c r="C3895" t="s">
        <v>87</v>
      </c>
      <c r="D3895">
        <v>1310</v>
      </c>
      <c r="E3895" s="130">
        <v>2</v>
      </c>
      <c r="F3895" s="166">
        <v>5</v>
      </c>
      <c r="G3895" s="162">
        <v>45870</v>
      </c>
      <c r="H3895" s="131">
        <f t="shared" si="180"/>
        <v>45870</v>
      </c>
      <c r="I3895" s="166">
        <f t="shared" si="181"/>
        <v>10</v>
      </c>
      <c r="J3895">
        <f t="shared" si="182"/>
        <v>2025</v>
      </c>
    </row>
    <row r="3896" spans="1:10">
      <c r="A3896" t="s">
        <v>113</v>
      </c>
      <c r="B3896" t="s">
        <v>330</v>
      </c>
      <c r="C3896" t="s">
        <v>87</v>
      </c>
      <c r="D3896">
        <v>1798</v>
      </c>
      <c r="E3896" s="130">
        <v>5</v>
      </c>
      <c r="F3896" s="166">
        <v>28</v>
      </c>
      <c r="G3896" s="162">
        <v>45870</v>
      </c>
      <c r="H3896" s="131">
        <f t="shared" si="180"/>
        <v>45870</v>
      </c>
      <c r="I3896" s="166">
        <f t="shared" si="181"/>
        <v>140</v>
      </c>
      <c r="J3896">
        <f t="shared" si="182"/>
        <v>2025</v>
      </c>
    </row>
    <row r="3897" spans="1:10">
      <c r="A3897" t="s">
        <v>113</v>
      </c>
      <c r="B3897" t="s">
        <v>1314</v>
      </c>
      <c r="C3897" t="s">
        <v>87</v>
      </c>
      <c r="D3897">
        <v>1792</v>
      </c>
      <c r="E3897" s="130">
        <v>1</v>
      </c>
      <c r="F3897" s="166">
        <v>1</v>
      </c>
      <c r="G3897" s="162">
        <v>45870</v>
      </c>
      <c r="H3897" s="131">
        <f t="shared" si="180"/>
        <v>45870</v>
      </c>
      <c r="I3897" s="166">
        <f t="shared" si="181"/>
        <v>1</v>
      </c>
      <c r="J3897">
        <f t="shared" si="182"/>
        <v>2025</v>
      </c>
    </row>
    <row r="3898" spans="1:10">
      <c r="A3898" t="s">
        <v>113</v>
      </c>
      <c r="B3898" t="s">
        <v>1319</v>
      </c>
      <c r="C3898" t="s">
        <v>87</v>
      </c>
      <c r="D3898">
        <v>6546</v>
      </c>
      <c r="E3898" s="130">
        <v>11</v>
      </c>
      <c r="F3898" s="166">
        <v>0</v>
      </c>
      <c r="G3898" s="162">
        <v>45870</v>
      </c>
      <c r="H3898" s="131">
        <f t="shared" si="180"/>
        <v>45870</v>
      </c>
      <c r="I3898" s="166">
        <f t="shared" si="181"/>
        <v>0</v>
      </c>
      <c r="J3898">
        <f t="shared" si="182"/>
        <v>2025</v>
      </c>
    </row>
    <row r="3899" spans="1:10">
      <c r="A3899" t="s">
        <v>389</v>
      </c>
      <c r="B3899" t="s">
        <v>1339</v>
      </c>
      <c r="C3899" t="s">
        <v>87</v>
      </c>
      <c r="D3899">
        <v>6079</v>
      </c>
      <c r="E3899" s="130">
        <v>6</v>
      </c>
      <c r="F3899" s="166">
        <v>24</v>
      </c>
      <c r="G3899" s="162">
        <v>45870</v>
      </c>
      <c r="H3899" s="131">
        <f t="shared" si="180"/>
        <v>45870</v>
      </c>
      <c r="I3899" s="166">
        <f t="shared" si="181"/>
        <v>144</v>
      </c>
      <c r="J3899">
        <f t="shared" si="182"/>
        <v>2025</v>
      </c>
    </row>
    <row r="3900" spans="1:10">
      <c r="A3900" t="s">
        <v>389</v>
      </c>
      <c r="B3900" t="s">
        <v>1337</v>
      </c>
      <c r="C3900" t="s">
        <v>87</v>
      </c>
      <c r="D3900">
        <v>6080</v>
      </c>
      <c r="E3900" s="130">
        <v>4</v>
      </c>
      <c r="F3900" s="166">
        <v>25</v>
      </c>
      <c r="G3900" s="162">
        <v>45870</v>
      </c>
      <c r="H3900" s="131">
        <f t="shared" si="180"/>
        <v>45870</v>
      </c>
      <c r="I3900" s="166">
        <f t="shared" si="181"/>
        <v>100</v>
      </c>
      <c r="J3900">
        <f t="shared" si="182"/>
        <v>2025</v>
      </c>
    </row>
    <row r="3901" spans="1:10">
      <c r="A3901" t="s">
        <v>389</v>
      </c>
      <c r="B3901" t="s">
        <v>1338</v>
      </c>
      <c r="C3901" t="s">
        <v>87</v>
      </c>
      <c r="D3901">
        <v>6081</v>
      </c>
      <c r="E3901" s="130">
        <v>2</v>
      </c>
      <c r="F3901" s="166">
        <v>18</v>
      </c>
      <c r="G3901" s="162">
        <v>45870</v>
      </c>
      <c r="H3901" s="131">
        <f t="shared" si="180"/>
        <v>45870</v>
      </c>
      <c r="I3901" s="166">
        <f t="shared" si="181"/>
        <v>36</v>
      </c>
      <c r="J3901">
        <f t="shared" si="182"/>
        <v>2025</v>
      </c>
    </row>
    <row r="3902" spans="1:10">
      <c r="A3902" t="s">
        <v>396</v>
      </c>
      <c r="B3902" t="s">
        <v>1379</v>
      </c>
      <c r="C3902" t="s">
        <v>87</v>
      </c>
      <c r="D3902">
        <v>1842</v>
      </c>
      <c r="E3902" s="130">
        <v>8</v>
      </c>
      <c r="F3902" s="166">
        <v>29</v>
      </c>
      <c r="G3902" s="162">
        <v>45870</v>
      </c>
      <c r="H3902" s="131">
        <f t="shared" si="180"/>
        <v>45870</v>
      </c>
      <c r="I3902" s="166">
        <f t="shared" si="181"/>
        <v>232</v>
      </c>
      <c r="J3902">
        <f t="shared" si="182"/>
        <v>2025</v>
      </c>
    </row>
    <row r="3903" spans="1:10">
      <c r="A3903" t="s">
        <v>396</v>
      </c>
      <c r="B3903" t="s">
        <v>1382</v>
      </c>
      <c r="C3903" t="s">
        <v>87</v>
      </c>
      <c r="D3903">
        <v>1845</v>
      </c>
      <c r="E3903" s="130">
        <v>5</v>
      </c>
      <c r="F3903" s="166">
        <v>17</v>
      </c>
      <c r="G3903" s="162">
        <v>45870</v>
      </c>
      <c r="H3903" s="131">
        <f t="shared" si="180"/>
        <v>45870</v>
      </c>
      <c r="I3903" s="166">
        <f t="shared" si="181"/>
        <v>85</v>
      </c>
      <c r="J3903">
        <f t="shared" si="182"/>
        <v>2025</v>
      </c>
    </row>
    <row r="3904" spans="1:10">
      <c r="A3904" t="s">
        <v>396</v>
      </c>
      <c r="B3904" t="s">
        <v>1387</v>
      </c>
      <c r="C3904" t="s">
        <v>87</v>
      </c>
      <c r="D3904">
        <v>1850</v>
      </c>
      <c r="E3904" s="130">
        <v>7</v>
      </c>
      <c r="F3904" s="166">
        <v>29</v>
      </c>
      <c r="G3904" s="162">
        <v>45870</v>
      </c>
      <c r="H3904" s="131">
        <f t="shared" si="180"/>
        <v>45870</v>
      </c>
      <c r="I3904" s="166">
        <f t="shared" si="181"/>
        <v>203</v>
      </c>
      <c r="J3904">
        <f t="shared" si="182"/>
        <v>2025</v>
      </c>
    </row>
    <row r="3905" spans="1:10">
      <c r="A3905" t="s">
        <v>396</v>
      </c>
      <c r="B3905" t="s">
        <v>1388</v>
      </c>
      <c r="C3905" t="s">
        <v>87</v>
      </c>
      <c r="D3905">
        <v>1851</v>
      </c>
      <c r="E3905" s="130">
        <v>5</v>
      </c>
      <c r="F3905" s="166">
        <v>29</v>
      </c>
      <c r="G3905" s="162">
        <v>45870</v>
      </c>
      <c r="H3905" s="131">
        <f t="shared" si="180"/>
        <v>45870</v>
      </c>
      <c r="I3905" s="166">
        <f t="shared" si="181"/>
        <v>145</v>
      </c>
      <c r="J3905">
        <f t="shared" si="182"/>
        <v>2025</v>
      </c>
    </row>
    <row r="3906" spans="1:10">
      <c r="A3906" t="s">
        <v>396</v>
      </c>
      <c r="B3906" t="s">
        <v>1655</v>
      </c>
      <c r="C3906" t="s">
        <v>87</v>
      </c>
      <c r="D3906">
        <v>6623</v>
      </c>
      <c r="E3906" s="130">
        <v>1</v>
      </c>
      <c r="F3906" s="166">
        <v>2</v>
      </c>
      <c r="G3906" s="162">
        <v>45870</v>
      </c>
      <c r="H3906" s="131">
        <f t="shared" ref="H3906:H3969" si="183">DATE(YEAR(G3906),MONTH(G3906),1)</f>
        <v>45870</v>
      </c>
      <c r="I3906" s="166">
        <f t="shared" ref="I3906:I3969" si="184">E3906*F3906</f>
        <v>2</v>
      </c>
      <c r="J3906">
        <f t="shared" ref="J3906:J3969" si="185">YEAR(G3906)</f>
        <v>2025</v>
      </c>
    </row>
    <row r="3907" spans="1:10">
      <c r="A3907" t="s">
        <v>401</v>
      </c>
      <c r="B3907" t="s">
        <v>1403</v>
      </c>
      <c r="C3907" t="s">
        <v>87</v>
      </c>
      <c r="D3907">
        <v>1873</v>
      </c>
      <c r="E3907" s="130">
        <v>2</v>
      </c>
      <c r="F3907" s="166">
        <v>90</v>
      </c>
      <c r="G3907" s="162">
        <v>45870</v>
      </c>
      <c r="H3907" s="131">
        <f t="shared" si="183"/>
        <v>45870</v>
      </c>
      <c r="I3907" s="166">
        <f t="shared" si="184"/>
        <v>180</v>
      </c>
      <c r="J3907">
        <f t="shared" si="185"/>
        <v>2025</v>
      </c>
    </row>
    <row r="3908" spans="1:10">
      <c r="A3908" t="s">
        <v>350</v>
      </c>
      <c r="B3908" t="s">
        <v>1518</v>
      </c>
      <c r="C3908" t="s">
        <v>87</v>
      </c>
      <c r="D3908">
        <v>1993</v>
      </c>
      <c r="E3908" s="130">
        <v>2</v>
      </c>
      <c r="F3908" s="166">
        <v>57</v>
      </c>
      <c r="G3908" s="162">
        <v>45870</v>
      </c>
      <c r="H3908" s="131">
        <f t="shared" si="183"/>
        <v>45870</v>
      </c>
      <c r="I3908" s="166">
        <f t="shared" si="184"/>
        <v>114</v>
      </c>
      <c r="J3908">
        <f t="shared" si="185"/>
        <v>2025</v>
      </c>
    </row>
    <row r="3909" spans="1:10">
      <c r="A3909" t="s">
        <v>350</v>
      </c>
      <c r="B3909" t="s">
        <v>1434</v>
      </c>
      <c r="C3909" t="s">
        <v>87</v>
      </c>
      <c r="D3909">
        <v>1903</v>
      </c>
      <c r="E3909" s="130">
        <v>2</v>
      </c>
      <c r="F3909" s="166">
        <v>23</v>
      </c>
      <c r="G3909" s="162">
        <v>45870</v>
      </c>
      <c r="H3909" s="131">
        <f t="shared" si="183"/>
        <v>45870</v>
      </c>
      <c r="I3909" s="166">
        <f t="shared" si="184"/>
        <v>46</v>
      </c>
      <c r="J3909">
        <f t="shared" si="185"/>
        <v>2025</v>
      </c>
    </row>
    <row r="3910" spans="1:10">
      <c r="A3910" t="s">
        <v>350</v>
      </c>
      <c r="B3910" t="s">
        <v>1443</v>
      </c>
      <c r="C3910" t="s">
        <v>87</v>
      </c>
      <c r="D3910">
        <v>1913</v>
      </c>
      <c r="E3910" s="130">
        <v>2</v>
      </c>
      <c r="F3910" s="166">
        <v>45</v>
      </c>
      <c r="G3910" s="162">
        <v>45870</v>
      </c>
      <c r="H3910" s="131">
        <f t="shared" si="183"/>
        <v>45870</v>
      </c>
      <c r="I3910" s="166">
        <f t="shared" si="184"/>
        <v>90</v>
      </c>
      <c r="J3910">
        <f t="shared" si="185"/>
        <v>2025</v>
      </c>
    </row>
    <row r="3911" spans="1:10">
      <c r="A3911" t="s">
        <v>350</v>
      </c>
      <c r="B3911" t="s">
        <v>1449</v>
      </c>
      <c r="C3911" t="s">
        <v>87</v>
      </c>
      <c r="D3911">
        <v>1918</v>
      </c>
      <c r="E3911" s="130">
        <v>0</v>
      </c>
      <c r="F3911" s="166">
        <v>42</v>
      </c>
      <c r="G3911" s="162">
        <v>45870</v>
      </c>
      <c r="H3911" s="131">
        <f t="shared" si="183"/>
        <v>45870</v>
      </c>
      <c r="I3911" s="166">
        <f t="shared" si="184"/>
        <v>0</v>
      </c>
      <c r="J3911">
        <f t="shared" si="185"/>
        <v>2025</v>
      </c>
    </row>
    <row r="3912" spans="1:10">
      <c r="A3912" t="s">
        <v>350</v>
      </c>
      <c r="B3912" t="s">
        <v>1453</v>
      </c>
      <c r="C3912" t="s">
        <v>87</v>
      </c>
      <c r="D3912">
        <v>1922</v>
      </c>
      <c r="E3912" s="130">
        <v>4</v>
      </c>
      <c r="F3912" s="166">
        <v>13</v>
      </c>
      <c r="G3912" s="162">
        <v>45870</v>
      </c>
      <c r="H3912" s="131">
        <f t="shared" si="183"/>
        <v>45870</v>
      </c>
      <c r="I3912" s="166">
        <f t="shared" si="184"/>
        <v>52</v>
      </c>
      <c r="J3912">
        <f t="shared" si="185"/>
        <v>2025</v>
      </c>
    </row>
    <row r="3913" spans="1:10">
      <c r="A3913" t="s">
        <v>350</v>
      </c>
      <c r="B3913" t="s">
        <v>1455</v>
      </c>
      <c r="C3913" t="s">
        <v>87</v>
      </c>
      <c r="D3913">
        <v>1924</v>
      </c>
      <c r="E3913" s="130">
        <v>2</v>
      </c>
      <c r="F3913" s="166">
        <v>105</v>
      </c>
      <c r="G3913" s="162">
        <v>45870</v>
      </c>
      <c r="H3913" s="131">
        <f t="shared" si="183"/>
        <v>45870</v>
      </c>
      <c r="I3913" s="166">
        <f t="shared" si="184"/>
        <v>210</v>
      </c>
      <c r="J3913">
        <f t="shared" si="185"/>
        <v>2025</v>
      </c>
    </row>
    <row r="3914" spans="1:10">
      <c r="A3914" t="s">
        <v>350</v>
      </c>
      <c r="B3914" t="s">
        <v>1462</v>
      </c>
      <c r="C3914" t="s">
        <v>87</v>
      </c>
      <c r="D3914">
        <v>1931</v>
      </c>
      <c r="E3914" s="130">
        <v>1</v>
      </c>
      <c r="F3914" s="166">
        <v>32</v>
      </c>
      <c r="G3914" s="162">
        <v>45870</v>
      </c>
      <c r="H3914" s="131">
        <f t="shared" si="183"/>
        <v>45870</v>
      </c>
      <c r="I3914" s="166">
        <f t="shared" si="184"/>
        <v>32</v>
      </c>
      <c r="J3914">
        <f t="shared" si="185"/>
        <v>2025</v>
      </c>
    </row>
    <row r="3915" spans="1:10">
      <c r="A3915" t="s">
        <v>350</v>
      </c>
      <c r="B3915" t="s">
        <v>1466</v>
      </c>
      <c r="C3915" t="s">
        <v>87</v>
      </c>
      <c r="D3915">
        <v>1936</v>
      </c>
      <c r="E3915" s="130">
        <v>1</v>
      </c>
      <c r="F3915" s="166">
        <v>19</v>
      </c>
      <c r="G3915" s="162">
        <v>45870</v>
      </c>
      <c r="H3915" s="131">
        <f t="shared" si="183"/>
        <v>45870</v>
      </c>
      <c r="I3915" s="166">
        <f t="shared" si="184"/>
        <v>19</v>
      </c>
      <c r="J3915">
        <f t="shared" si="185"/>
        <v>2025</v>
      </c>
    </row>
    <row r="3916" spans="1:10">
      <c r="A3916" t="s">
        <v>350</v>
      </c>
      <c r="B3916" t="s">
        <v>1468</v>
      </c>
      <c r="C3916" t="s">
        <v>87</v>
      </c>
      <c r="D3916">
        <v>1938</v>
      </c>
      <c r="E3916" s="130">
        <v>1</v>
      </c>
      <c r="F3916" s="166">
        <v>30</v>
      </c>
      <c r="G3916" s="162">
        <v>45870</v>
      </c>
      <c r="H3916" s="131">
        <f t="shared" si="183"/>
        <v>45870</v>
      </c>
      <c r="I3916" s="166">
        <f t="shared" si="184"/>
        <v>30</v>
      </c>
      <c r="J3916">
        <f t="shared" si="185"/>
        <v>2025</v>
      </c>
    </row>
    <row r="3917" spans="1:10">
      <c r="A3917" t="s">
        <v>350</v>
      </c>
      <c r="B3917" t="s">
        <v>1469</v>
      </c>
      <c r="C3917" t="s">
        <v>87</v>
      </c>
      <c r="D3917">
        <v>1939</v>
      </c>
      <c r="E3917" s="130">
        <v>3</v>
      </c>
      <c r="F3917" s="166">
        <v>40</v>
      </c>
      <c r="G3917" s="162">
        <v>45870</v>
      </c>
      <c r="H3917" s="131">
        <f t="shared" si="183"/>
        <v>45870</v>
      </c>
      <c r="I3917" s="166">
        <f t="shared" si="184"/>
        <v>120</v>
      </c>
      <c r="J3917">
        <f t="shared" si="185"/>
        <v>2025</v>
      </c>
    </row>
    <row r="3918" spans="1:10">
      <c r="A3918" t="s">
        <v>350</v>
      </c>
      <c r="B3918" t="s">
        <v>1482</v>
      </c>
      <c r="C3918" t="s">
        <v>87</v>
      </c>
      <c r="D3918">
        <v>1953</v>
      </c>
      <c r="E3918" s="130">
        <v>2</v>
      </c>
      <c r="F3918" s="166">
        <v>18</v>
      </c>
      <c r="G3918" s="162">
        <v>45870</v>
      </c>
      <c r="H3918" s="131">
        <f t="shared" si="183"/>
        <v>45870</v>
      </c>
      <c r="I3918" s="166">
        <f t="shared" si="184"/>
        <v>36</v>
      </c>
      <c r="J3918">
        <f t="shared" si="185"/>
        <v>2025</v>
      </c>
    </row>
    <row r="3919" spans="1:10">
      <c r="A3919" t="s">
        <v>350</v>
      </c>
      <c r="B3919" t="s">
        <v>1484</v>
      </c>
      <c r="C3919" t="s">
        <v>87</v>
      </c>
      <c r="D3919">
        <v>1955</v>
      </c>
      <c r="E3919" s="130">
        <v>2</v>
      </c>
      <c r="F3919" s="166">
        <v>102</v>
      </c>
      <c r="G3919" s="162">
        <v>45870</v>
      </c>
      <c r="H3919" s="131">
        <f t="shared" si="183"/>
        <v>45870</v>
      </c>
      <c r="I3919" s="166">
        <f t="shared" si="184"/>
        <v>204</v>
      </c>
      <c r="J3919">
        <f t="shared" si="185"/>
        <v>2025</v>
      </c>
    </row>
    <row r="3920" spans="1:10">
      <c r="A3920" t="s">
        <v>350</v>
      </c>
      <c r="B3920" t="s">
        <v>1494</v>
      </c>
      <c r="C3920" t="s">
        <v>87</v>
      </c>
      <c r="D3920">
        <v>1963</v>
      </c>
      <c r="E3920" s="130">
        <v>1</v>
      </c>
      <c r="F3920" s="166">
        <v>88</v>
      </c>
      <c r="G3920" s="162">
        <v>45870</v>
      </c>
      <c r="H3920" s="131">
        <f t="shared" si="183"/>
        <v>45870</v>
      </c>
      <c r="I3920" s="166">
        <f t="shared" si="184"/>
        <v>88</v>
      </c>
      <c r="J3920">
        <f t="shared" si="185"/>
        <v>2025</v>
      </c>
    </row>
    <row r="3921" spans="1:10">
      <c r="A3921" t="s">
        <v>350</v>
      </c>
      <c r="B3921" t="s">
        <v>1500</v>
      </c>
      <c r="C3921" t="s">
        <v>87</v>
      </c>
      <c r="D3921">
        <v>1971</v>
      </c>
      <c r="E3921" s="130">
        <v>0</v>
      </c>
      <c r="F3921" s="166">
        <v>31</v>
      </c>
      <c r="G3921" s="162">
        <v>45870</v>
      </c>
      <c r="H3921" s="131">
        <f t="shared" si="183"/>
        <v>45870</v>
      </c>
      <c r="I3921" s="166">
        <f t="shared" si="184"/>
        <v>0</v>
      </c>
      <c r="J3921">
        <f t="shared" si="185"/>
        <v>2025</v>
      </c>
    </row>
    <row r="3922" spans="1:10">
      <c r="A3922" t="s">
        <v>350</v>
      </c>
      <c r="B3922" t="s">
        <v>1501</v>
      </c>
      <c r="C3922" t="s">
        <v>87</v>
      </c>
      <c r="D3922">
        <v>1972</v>
      </c>
      <c r="E3922" s="130">
        <v>0</v>
      </c>
      <c r="F3922" s="166">
        <v>36</v>
      </c>
      <c r="G3922" s="162">
        <v>45870</v>
      </c>
      <c r="H3922" s="131">
        <f t="shared" si="183"/>
        <v>45870</v>
      </c>
      <c r="I3922" s="166">
        <f t="shared" si="184"/>
        <v>0</v>
      </c>
      <c r="J3922">
        <f t="shared" si="185"/>
        <v>2025</v>
      </c>
    </row>
    <row r="3923" spans="1:10">
      <c r="A3923" t="s">
        <v>350</v>
      </c>
      <c r="B3923" t="s">
        <v>1512</v>
      </c>
      <c r="C3923" t="s">
        <v>87</v>
      </c>
      <c r="D3923">
        <v>1987</v>
      </c>
      <c r="E3923" s="130">
        <v>3</v>
      </c>
      <c r="F3923" s="166">
        <v>47</v>
      </c>
      <c r="G3923" s="162">
        <v>45870</v>
      </c>
      <c r="H3923" s="131">
        <f t="shared" si="183"/>
        <v>45870</v>
      </c>
      <c r="I3923" s="166">
        <f t="shared" si="184"/>
        <v>141</v>
      </c>
      <c r="J3923">
        <f t="shared" si="185"/>
        <v>2025</v>
      </c>
    </row>
    <row r="3924" spans="1:10">
      <c r="A3924" t="s">
        <v>350</v>
      </c>
      <c r="B3924" t="s">
        <v>1513</v>
      </c>
      <c r="C3924" t="s">
        <v>87</v>
      </c>
      <c r="D3924">
        <v>1988</v>
      </c>
      <c r="E3924" s="130">
        <v>1</v>
      </c>
      <c r="F3924" s="166">
        <v>31</v>
      </c>
      <c r="G3924" s="162">
        <v>45870</v>
      </c>
      <c r="H3924" s="131">
        <f t="shared" si="183"/>
        <v>45870</v>
      </c>
      <c r="I3924" s="166">
        <f t="shared" si="184"/>
        <v>31</v>
      </c>
      <c r="J3924">
        <f t="shared" si="185"/>
        <v>2025</v>
      </c>
    </row>
    <row r="3925" spans="1:10">
      <c r="A3925" t="s">
        <v>350</v>
      </c>
      <c r="B3925" t="s">
        <v>1515</v>
      </c>
      <c r="C3925" t="s">
        <v>87</v>
      </c>
      <c r="D3925">
        <v>1991</v>
      </c>
      <c r="E3925" s="130">
        <v>1</v>
      </c>
      <c r="F3925" s="166">
        <v>83</v>
      </c>
      <c r="G3925" s="162">
        <v>45870</v>
      </c>
      <c r="H3925" s="131">
        <f t="shared" si="183"/>
        <v>45870</v>
      </c>
      <c r="I3925" s="166">
        <f t="shared" si="184"/>
        <v>83</v>
      </c>
      <c r="J3925">
        <f t="shared" si="185"/>
        <v>2025</v>
      </c>
    </row>
    <row r="3926" spans="1:10">
      <c r="A3926" t="s">
        <v>350</v>
      </c>
      <c r="B3926" t="s">
        <v>1516</v>
      </c>
      <c r="C3926" t="s">
        <v>87</v>
      </c>
      <c r="D3926">
        <v>1992</v>
      </c>
      <c r="E3926" s="130">
        <v>6</v>
      </c>
      <c r="F3926" s="166">
        <v>46</v>
      </c>
      <c r="G3926" s="162">
        <v>45870</v>
      </c>
      <c r="H3926" s="131">
        <f t="shared" si="183"/>
        <v>45870</v>
      </c>
      <c r="I3926" s="166">
        <f t="shared" si="184"/>
        <v>276</v>
      </c>
      <c r="J3926">
        <f t="shared" si="185"/>
        <v>2025</v>
      </c>
    </row>
    <row r="3927" spans="1:10">
      <c r="A3927" t="s">
        <v>350</v>
      </c>
      <c r="B3927" t="s">
        <v>1523</v>
      </c>
      <c r="C3927" t="s">
        <v>87</v>
      </c>
      <c r="D3927">
        <v>1998</v>
      </c>
      <c r="E3927" s="130">
        <v>1</v>
      </c>
      <c r="F3927" s="166">
        <v>32</v>
      </c>
      <c r="G3927" s="162">
        <v>45870</v>
      </c>
      <c r="H3927" s="131">
        <f t="shared" si="183"/>
        <v>45870</v>
      </c>
      <c r="I3927" s="166">
        <f t="shared" si="184"/>
        <v>32</v>
      </c>
      <c r="J3927">
        <f t="shared" si="185"/>
        <v>2025</v>
      </c>
    </row>
    <row r="3928" spans="1:10">
      <c r="A3928" t="s">
        <v>350</v>
      </c>
      <c r="B3928" t="s">
        <v>1525</v>
      </c>
      <c r="C3928" t="s">
        <v>87</v>
      </c>
      <c r="D3928">
        <v>2000</v>
      </c>
      <c r="E3928" s="130">
        <v>4</v>
      </c>
      <c r="F3928" s="166">
        <v>24</v>
      </c>
      <c r="G3928" s="162">
        <v>45870</v>
      </c>
      <c r="H3928" s="131">
        <f t="shared" si="183"/>
        <v>45870</v>
      </c>
      <c r="I3928" s="166">
        <f t="shared" si="184"/>
        <v>96</v>
      </c>
      <c r="J3928">
        <f t="shared" si="185"/>
        <v>2025</v>
      </c>
    </row>
    <row r="3929" spans="1:10">
      <c r="A3929" t="s">
        <v>350</v>
      </c>
      <c r="B3929" t="s">
        <v>1527</v>
      </c>
      <c r="C3929" t="s">
        <v>87</v>
      </c>
      <c r="D3929">
        <v>2002</v>
      </c>
      <c r="E3929" s="130">
        <v>1</v>
      </c>
      <c r="F3929" s="166">
        <v>8</v>
      </c>
      <c r="G3929" s="162">
        <v>45870</v>
      </c>
      <c r="H3929" s="131">
        <f t="shared" si="183"/>
        <v>45870</v>
      </c>
      <c r="I3929" s="166">
        <f t="shared" si="184"/>
        <v>8</v>
      </c>
      <c r="J3929">
        <f t="shared" si="185"/>
        <v>2025</v>
      </c>
    </row>
    <row r="3930" spans="1:10">
      <c r="A3930" t="s">
        <v>1565</v>
      </c>
      <c r="B3930" t="s">
        <v>1577</v>
      </c>
      <c r="C3930" t="s">
        <v>87</v>
      </c>
      <c r="D3930">
        <v>2044</v>
      </c>
      <c r="E3930" s="130">
        <v>4</v>
      </c>
      <c r="F3930" s="166">
        <v>25</v>
      </c>
      <c r="G3930" s="162">
        <v>45870</v>
      </c>
      <c r="H3930" s="131">
        <f t="shared" si="183"/>
        <v>45870</v>
      </c>
      <c r="I3930" s="166">
        <f t="shared" si="184"/>
        <v>100</v>
      </c>
      <c r="J3930">
        <f t="shared" si="185"/>
        <v>2025</v>
      </c>
    </row>
    <row r="3931" spans="1:10">
      <c r="A3931" t="s">
        <v>1565</v>
      </c>
      <c r="B3931" t="s">
        <v>1582</v>
      </c>
      <c r="C3931" t="s">
        <v>87</v>
      </c>
      <c r="D3931">
        <v>2049</v>
      </c>
      <c r="E3931" s="130">
        <v>2</v>
      </c>
      <c r="F3931" s="166">
        <v>33</v>
      </c>
      <c r="G3931" s="162">
        <v>45870</v>
      </c>
      <c r="H3931" s="131">
        <f t="shared" si="183"/>
        <v>45870</v>
      </c>
      <c r="I3931" s="166">
        <f t="shared" si="184"/>
        <v>66</v>
      </c>
      <c r="J3931">
        <f t="shared" si="185"/>
        <v>2025</v>
      </c>
    </row>
    <row r="3932" spans="1:10">
      <c r="A3932" t="s">
        <v>1565</v>
      </c>
      <c r="B3932" t="s">
        <v>1587</v>
      </c>
      <c r="C3932" t="s">
        <v>87</v>
      </c>
      <c r="D3932">
        <v>2055</v>
      </c>
      <c r="E3932" s="130">
        <v>1</v>
      </c>
      <c r="F3932" s="166">
        <v>31</v>
      </c>
      <c r="G3932" s="162">
        <v>45870</v>
      </c>
      <c r="H3932" s="131">
        <f t="shared" si="183"/>
        <v>45870</v>
      </c>
      <c r="I3932" s="166">
        <f t="shared" si="184"/>
        <v>31</v>
      </c>
      <c r="J3932">
        <f t="shared" si="185"/>
        <v>2025</v>
      </c>
    </row>
    <row r="3933" spans="1:10">
      <c r="A3933" t="s">
        <v>1565</v>
      </c>
      <c r="B3933" t="s">
        <v>1571</v>
      </c>
      <c r="C3933" t="s">
        <v>87</v>
      </c>
      <c r="D3933">
        <v>6529</v>
      </c>
      <c r="E3933" s="130">
        <v>3</v>
      </c>
      <c r="F3933" s="166">
        <v>33</v>
      </c>
      <c r="G3933" s="162">
        <v>45870</v>
      </c>
      <c r="H3933" s="131">
        <f t="shared" si="183"/>
        <v>45870</v>
      </c>
      <c r="I3933" s="166">
        <f t="shared" si="184"/>
        <v>99</v>
      </c>
      <c r="J3933">
        <f t="shared" si="185"/>
        <v>2025</v>
      </c>
    </row>
    <row r="3934" spans="1:10">
      <c r="A3934" t="s">
        <v>388</v>
      </c>
      <c r="B3934" t="s">
        <v>433</v>
      </c>
      <c r="C3934" t="s">
        <v>87</v>
      </c>
      <c r="D3934">
        <v>6674</v>
      </c>
      <c r="E3934" s="130">
        <v>5</v>
      </c>
      <c r="F3934" s="166">
        <v>12</v>
      </c>
      <c r="G3934" s="162">
        <v>45901</v>
      </c>
      <c r="H3934" s="131">
        <f t="shared" si="183"/>
        <v>45901</v>
      </c>
      <c r="I3934" s="166">
        <f t="shared" si="184"/>
        <v>60</v>
      </c>
      <c r="J3934">
        <f t="shared" si="185"/>
        <v>2025</v>
      </c>
    </row>
    <row r="3935" spans="1:10">
      <c r="A3935" t="s">
        <v>388</v>
      </c>
      <c r="B3935" t="s">
        <v>443</v>
      </c>
      <c r="C3935" t="s">
        <v>87</v>
      </c>
      <c r="D3935">
        <v>6680</v>
      </c>
      <c r="E3935" s="130">
        <v>1</v>
      </c>
      <c r="F3935" s="166">
        <v>16</v>
      </c>
      <c r="G3935" s="162">
        <v>45901</v>
      </c>
      <c r="H3935" s="131">
        <f t="shared" si="183"/>
        <v>45901</v>
      </c>
      <c r="I3935" s="166">
        <f t="shared" si="184"/>
        <v>16</v>
      </c>
      <c r="J3935">
        <f t="shared" si="185"/>
        <v>2025</v>
      </c>
    </row>
    <row r="3936" spans="1:10">
      <c r="A3936" t="s">
        <v>388</v>
      </c>
      <c r="B3936" t="s">
        <v>441</v>
      </c>
      <c r="C3936" t="s">
        <v>87</v>
      </c>
      <c r="D3936">
        <v>6681</v>
      </c>
      <c r="E3936" s="130">
        <v>1</v>
      </c>
      <c r="F3936" s="166">
        <v>9</v>
      </c>
      <c r="G3936" s="162">
        <v>45901</v>
      </c>
      <c r="H3936" s="131">
        <f t="shared" si="183"/>
        <v>45901</v>
      </c>
      <c r="I3936" s="166">
        <f t="shared" si="184"/>
        <v>9</v>
      </c>
      <c r="J3936">
        <f t="shared" si="185"/>
        <v>2025</v>
      </c>
    </row>
    <row r="3937" spans="1:10">
      <c r="A3937" t="s">
        <v>388</v>
      </c>
      <c r="B3937" t="s">
        <v>429</v>
      </c>
      <c r="C3937" t="s">
        <v>87</v>
      </c>
      <c r="D3937">
        <v>6675</v>
      </c>
      <c r="E3937" s="130">
        <v>13</v>
      </c>
      <c r="F3937" s="166">
        <v>19</v>
      </c>
      <c r="G3937" s="162">
        <v>45901</v>
      </c>
      <c r="H3937" s="131">
        <f t="shared" si="183"/>
        <v>45901</v>
      </c>
      <c r="I3937" s="166">
        <f t="shared" si="184"/>
        <v>247</v>
      </c>
      <c r="J3937">
        <f t="shared" si="185"/>
        <v>2025</v>
      </c>
    </row>
    <row r="3938" spans="1:10">
      <c r="A3938" t="s">
        <v>388</v>
      </c>
      <c r="B3938" t="s">
        <v>438</v>
      </c>
      <c r="C3938" t="s">
        <v>87</v>
      </c>
      <c r="D3938">
        <v>6714</v>
      </c>
      <c r="E3938" s="130">
        <v>4</v>
      </c>
      <c r="F3938" s="166">
        <v>7</v>
      </c>
      <c r="G3938" s="162">
        <v>45901</v>
      </c>
      <c r="H3938" s="131">
        <f t="shared" si="183"/>
        <v>45901</v>
      </c>
      <c r="I3938" s="166">
        <f t="shared" si="184"/>
        <v>28</v>
      </c>
      <c r="J3938">
        <f t="shared" si="185"/>
        <v>2025</v>
      </c>
    </row>
    <row r="3939" spans="1:10">
      <c r="A3939" t="s">
        <v>119</v>
      </c>
      <c r="B3939" t="s">
        <v>1608</v>
      </c>
      <c r="C3939" t="s">
        <v>87</v>
      </c>
      <c r="D3939">
        <v>2123</v>
      </c>
      <c r="E3939" s="130">
        <v>2</v>
      </c>
      <c r="F3939" s="166">
        <v>25</v>
      </c>
      <c r="G3939" s="162">
        <v>45901</v>
      </c>
      <c r="H3939" s="131">
        <f t="shared" si="183"/>
        <v>45901</v>
      </c>
      <c r="I3939" s="166">
        <f t="shared" si="184"/>
        <v>50</v>
      </c>
      <c r="J3939">
        <f t="shared" si="185"/>
        <v>2025</v>
      </c>
    </row>
    <row r="3940" spans="1:10">
      <c r="A3940" t="s">
        <v>119</v>
      </c>
      <c r="B3940" t="s">
        <v>462</v>
      </c>
      <c r="C3940" t="s">
        <v>87</v>
      </c>
      <c r="D3940">
        <v>3620</v>
      </c>
      <c r="E3940" s="130">
        <v>4</v>
      </c>
      <c r="F3940" s="166">
        <v>29</v>
      </c>
      <c r="G3940" s="162">
        <v>45901</v>
      </c>
      <c r="H3940" s="131">
        <f t="shared" si="183"/>
        <v>45901</v>
      </c>
      <c r="I3940" s="166">
        <f t="shared" si="184"/>
        <v>116</v>
      </c>
      <c r="J3940">
        <f t="shared" si="185"/>
        <v>2025</v>
      </c>
    </row>
    <row r="3941" spans="1:10">
      <c r="A3941" t="s">
        <v>119</v>
      </c>
      <c r="B3941" t="s">
        <v>126</v>
      </c>
      <c r="C3941" t="s">
        <v>87</v>
      </c>
      <c r="D3941">
        <v>2075</v>
      </c>
      <c r="E3941" s="130">
        <v>2</v>
      </c>
      <c r="F3941" s="166">
        <v>9</v>
      </c>
      <c r="G3941" s="162">
        <v>45901</v>
      </c>
      <c r="H3941" s="131">
        <f t="shared" si="183"/>
        <v>45901</v>
      </c>
      <c r="I3941" s="166">
        <f t="shared" si="184"/>
        <v>18</v>
      </c>
      <c r="J3941">
        <f t="shared" si="185"/>
        <v>2025</v>
      </c>
    </row>
    <row r="3942" spans="1:10">
      <c r="A3942" t="s">
        <v>119</v>
      </c>
      <c r="B3942" t="s">
        <v>506</v>
      </c>
      <c r="C3942" t="s">
        <v>87</v>
      </c>
      <c r="D3942">
        <v>2717</v>
      </c>
      <c r="E3942" s="130">
        <v>3</v>
      </c>
      <c r="F3942" s="166">
        <v>11</v>
      </c>
      <c r="G3942" s="162">
        <v>45901</v>
      </c>
      <c r="H3942" s="131">
        <f t="shared" si="183"/>
        <v>45901</v>
      </c>
      <c r="I3942" s="166">
        <f t="shared" si="184"/>
        <v>33</v>
      </c>
      <c r="J3942">
        <f t="shared" si="185"/>
        <v>2025</v>
      </c>
    </row>
    <row r="3943" spans="1:10">
      <c r="A3943" t="s">
        <v>119</v>
      </c>
      <c r="B3943" t="s">
        <v>138</v>
      </c>
      <c r="C3943" t="s">
        <v>87</v>
      </c>
      <c r="D3943">
        <v>2120</v>
      </c>
      <c r="E3943" s="130">
        <v>3</v>
      </c>
      <c r="F3943" s="166">
        <v>8</v>
      </c>
      <c r="G3943" s="162">
        <v>45901</v>
      </c>
      <c r="H3943" s="131">
        <f t="shared" si="183"/>
        <v>45901</v>
      </c>
      <c r="I3943" s="166">
        <f t="shared" si="184"/>
        <v>24</v>
      </c>
      <c r="J3943">
        <f t="shared" si="185"/>
        <v>2025</v>
      </c>
    </row>
    <row r="3944" spans="1:10">
      <c r="A3944" t="s">
        <v>119</v>
      </c>
      <c r="B3944" t="s">
        <v>140</v>
      </c>
      <c r="C3944" t="s">
        <v>87</v>
      </c>
      <c r="D3944">
        <v>2117</v>
      </c>
      <c r="E3944" s="130">
        <v>2</v>
      </c>
      <c r="F3944" s="166">
        <v>25</v>
      </c>
      <c r="G3944" s="162">
        <v>45901</v>
      </c>
      <c r="H3944" s="131">
        <f t="shared" si="183"/>
        <v>45901</v>
      </c>
      <c r="I3944" s="166">
        <f t="shared" si="184"/>
        <v>50</v>
      </c>
      <c r="J3944">
        <f t="shared" si="185"/>
        <v>2025</v>
      </c>
    </row>
    <row r="3945" spans="1:10">
      <c r="A3945" t="s">
        <v>119</v>
      </c>
      <c r="B3945" t="s">
        <v>146</v>
      </c>
      <c r="C3945" t="s">
        <v>87</v>
      </c>
      <c r="D3945">
        <v>2076</v>
      </c>
      <c r="E3945" s="130">
        <v>3</v>
      </c>
      <c r="F3945" s="166">
        <v>9</v>
      </c>
      <c r="G3945" s="162">
        <v>45901</v>
      </c>
      <c r="H3945" s="131">
        <f t="shared" si="183"/>
        <v>45901</v>
      </c>
      <c r="I3945" s="166">
        <f t="shared" si="184"/>
        <v>27</v>
      </c>
      <c r="J3945">
        <f t="shared" si="185"/>
        <v>2025</v>
      </c>
    </row>
    <row r="3946" spans="1:10">
      <c r="A3946" t="s">
        <v>119</v>
      </c>
      <c r="B3946" t="s">
        <v>147</v>
      </c>
      <c r="C3946" t="s">
        <v>87</v>
      </c>
      <c r="D3946">
        <v>2722</v>
      </c>
      <c r="E3946" s="130">
        <v>4</v>
      </c>
      <c r="F3946" s="166">
        <v>2</v>
      </c>
      <c r="G3946" s="162">
        <v>45901</v>
      </c>
      <c r="H3946" s="131">
        <f t="shared" si="183"/>
        <v>45901</v>
      </c>
      <c r="I3946" s="166">
        <f t="shared" si="184"/>
        <v>8</v>
      </c>
      <c r="J3946">
        <f t="shared" si="185"/>
        <v>2025</v>
      </c>
    </row>
    <row r="3947" spans="1:10">
      <c r="A3947" t="s">
        <v>119</v>
      </c>
      <c r="B3947" t="s">
        <v>153</v>
      </c>
      <c r="C3947" t="s">
        <v>87</v>
      </c>
      <c r="D3947">
        <v>2071</v>
      </c>
      <c r="E3947" s="130">
        <v>2</v>
      </c>
      <c r="F3947" s="166">
        <v>9</v>
      </c>
      <c r="G3947" s="162">
        <v>45901</v>
      </c>
      <c r="H3947" s="131">
        <f t="shared" si="183"/>
        <v>45901</v>
      </c>
      <c r="I3947" s="166">
        <f t="shared" si="184"/>
        <v>18</v>
      </c>
      <c r="J3947">
        <f t="shared" si="185"/>
        <v>2025</v>
      </c>
    </row>
    <row r="3948" spans="1:10">
      <c r="A3948" t="s">
        <v>119</v>
      </c>
      <c r="B3948" t="s">
        <v>156</v>
      </c>
      <c r="C3948" t="s">
        <v>87</v>
      </c>
      <c r="D3948">
        <v>1073</v>
      </c>
      <c r="E3948" s="130">
        <v>1</v>
      </c>
      <c r="F3948" s="166">
        <v>7</v>
      </c>
      <c r="G3948" s="162">
        <v>45901</v>
      </c>
      <c r="H3948" s="131">
        <f t="shared" si="183"/>
        <v>45901</v>
      </c>
      <c r="I3948" s="166">
        <f t="shared" si="184"/>
        <v>7</v>
      </c>
      <c r="J3948">
        <f t="shared" si="185"/>
        <v>2025</v>
      </c>
    </row>
    <row r="3949" spans="1:10">
      <c r="A3949" t="s">
        <v>119</v>
      </c>
      <c r="B3949" t="s">
        <v>157</v>
      </c>
      <c r="C3949" t="s">
        <v>87</v>
      </c>
      <c r="D3949">
        <v>2089</v>
      </c>
      <c r="E3949" s="130">
        <v>0</v>
      </c>
      <c r="F3949" s="166">
        <v>17</v>
      </c>
      <c r="G3949" s="162">
        <v>45901</v>
      </c>
      <c r="H3949" s="131">
        <f t="shared" si="183"/>
        <v>45901</v>
      </c>
      <c r="I3949" s="166">
        <f t="shared" si="184"/>
        <v>0</v>
      </c>
      <c r="J3949">
        <f t="shared" si="185"/>
        <v>2025</v>
      </c>
    </row>
    <row r="3950" spans="1:10">
      <c r="A3950" t="s">
        <v>119</v>
      </c>
      <c r="B3950" t="s">
        <v>161</v>
      </c>
      <c r="C3950" t="s">
        <v>87</v>
      </c>
      <c r="D3950">
        <v>1077</v>
      </c>
      <c r="E3950" s="130">
        <v>1</v>
      </c>
      <c r="F3950" s="166">
        <v>16</v>
      </c>
      <c r="G3950" s="162">
        <v>45901</v>
      </c>
      <c r="H3950" s="131">
        <f t="shared" si="183"/>
        <v>45901</v>
      </c>
      <c r="I3950" s="166">
        <f t="shared" si="184"/>
        <v>16</v>
      </c>
      <c r="J3950">
        <f t="shared" si="185"/>
        <v>2025</v>
      </c>
    </row>
    <row r="3951" spans="1:10">
      <c r="A3951" t="s">
        <v>119</v>
      </c>
      <c r="B3951" t="s">
        <v>165</v>
      </c>
      <c r="C3951" t="s">
        <v>87</v>
      </c>
      <c r="D3951">
        <v>2090</v>
      </c>
      <c r="E3951" s="130">
        <v>1</v>
      </c>
      <c r="F3951" s="166">
        <v>11</v>
      </c>
      <c r="G3951" s="162">
        <v>45901</v>
      </c>
      <c r="H3951" s="131">
        <f t="shared" si="183"/>
        <v>45901</v>
      </c>
      <c r="I3951" s="166">
        <f t="shared" si="184"/>
        <v>11</v>
      </c>
      <c r="J3951">
        <f t="shared" si="185"/>
        <v>2025</v>
      </c>
    </row>
    <row r="3952" spans="1:10">
      <c r="A3952" t="s">
        <v>119</v>
      </c>
      <c r="B3952" t="s">
        <v>171</v>
      </c>
      <c r="C3952" t="s">
        <v>87</v>
      </c>
      <c r="D3952">
        <v>2069</v>
      </c>
      <c r="E3952" s="130">
        <v>2</v>
      </c>
      <c r="F3952" s="166">
        <v>13</v>
      </c>
      <c r="G3952" s="162">
        <v>45901</v>
      </c>
      <c r="H3952" s="131">
        <f t="shared" si="183"/>
        <v>45901</v>
      </c>
      <c r="I3952" s="166">
        <f t="shared" si="184"/>
        <v>26</v>
      </c>
      <c r="J3952">
        <f t="shared" si="185"/>
        <v>2025</v>
      </c>
    </row>
    <row r="3953" spans="1:10">
      <c r="A3953" t="s">
        <v>119</v>
      </c>
      <c r="B3953" t="s">
        <v>172</v>
      </c>
      <c r="C3953" t="s">
        <v>87</v>
      </c>
      <c r="D3953">
        <v>1089</v>
      </c>
      <c r="E3953" s="130">
        <v>1</v>
      </c>
      <c r="F3953" s="166">
        <v>11</v>
      </c>
      <c r="G3953" s="162">
        <v>45901</v>
      </c>
      <c r="H3953" s="131">
        <f t="shared" si="183"/>
        <v>45901</v>
      </c>
      <c r="I3953" s="166">
        <f t="shared" si="184"/>
        <v>11</v>
      </c>
      <c r="J3953">
        <f t="shared" si="185"/>
        <v>2025</v>
      </c>
    </row>
    <row r="3954" spans="1:10">
      <c r="A3954" t="s">
        <v>119</v>
      </c>
      <c r="B3954" t="s">
        <v>174</v>
      </c>
      <c r="C3954" t="s">
        <v>87</v>
      </c>
      <c r="D3954">
        <v>1094</v>
      </c>
      <c r="E3954" s="130">
        <v>1</v>
      </c>
      <c r="F3954" s="166">
        <v>11</v>
      </c>
      <c r="G3954" s="162">
        <v>45901</v>
      </c>
      <c r="H3954" s="131">
        <f t="shared" si="183"/>
        <v>45901</v>
      </c>
      <c r="I3954" s="166">
        <f t="shared" si="184"/>
        <v>11</v>
      </c>
      <c r="J3954">
        <f t="shared" si="185"/>
        <v>2025</v>
      </c>
    </row>
    <row r="3955" spans="1:10">
      <c r="A3955" t="s">
        <v>119</v>
      </c>
      <c r="B3955" t="s">
        <v>176</v>
      </c>
      <c r="C3955" t="s">
        <v>87</v>
      </c>
      <c r="D3955">
        <v>2099</v>
      </c>
      <c r="E3955" s="130">
        <v>1</v>
      </c>
      <c r="F3955" s="166">
        <v>6</v>
      </c>
      <c r="G3955" s="162">
        <v>45901</v>
      </c>
      <c r="H3955" s="131">
        <f t="shared" si="183"/>
        <v>45901</v>
      </c>
      <c r="I3955" s="166">
        <f t="shared" si="184"/>
        <v>6</v>
      </c>
      <c r="J3955">
        <f t="shared" si="185"/>
        <v>2025</v>
      </c>
    </row>
    <row r="3956" spans="1:10">
      <c r="A3956" t="s">
        <v>119</v>
      </c>
      <c r="B3956" t="s">
        <v>179</v>
      </c>
      <c r="C3956" t="s">
        <v>87</v>
      </c>
      <c r="D3956">
        <v>2092</v>
      </c>
      <c r="E3956" s="130">
        <v>2</v>
      </c>
      <c r="F3956" s="166">
        <v>6</v>
      </c>
      <c r="G3956" s="162">
        <v>45901</v>
      </c>
      <c r="H3956" s="131">
        <f t="shared" si="183"/>
        <v>45901</v>
      </c>
      <c r="I3956" s="166">
        <f t="shared" si="184"/>
        <v>12</v>
      </c>
      <c r="J3956">
        <f t="shared" si="185"/>
        <v>2025</v>
      </c>
    </row>
    <row r="3957" spans="1:10">
      <c r="A3957" t="s">
        <v>119</v>
      </c>
      <c r="B3957" t="s">
        <v>188</v>
      </c>
      <c r="C3957" t="s">
        <v>87</v>
      </c>
      <c r="D3957">
        <v>1099</v>
      </c>
      <c r="E3957" s="130">
        <v>1</v>
      </c>
      <c r="F3957" s="166">
        <v>7</v>
      </c>
      <c r="G3957" s="162">
        <v>45901</v>
      </c>
      <c r="H3957" s="131">
        <f t="shared" si="183"/>
        <v>45901</v>
      </c>
      <c r="I3957" s="166">
        <f t="shared" si="184"/>
        <v>7</v>
      </c>
      <c r="J3957">
        <f t="shared" si="185"/>
        <v>2025</v>
      </c>
    </row>
    <row r="3958" spans="1:10">
      <c r="A3958" t="s">
        <v>119</v>
      </c>
      <c r="B3958" t="s">
        <v>189</v>
      </c>
      <c r="C3958" t="s">
        <v>87</v>
      </c>
      <c r="D3958">
        <v>1102</v>
      </c>
      <c r="E3958" s="130">
        <v>1</v>
      </c>
      <c r="F3958" s="166">
        <v>3</v>
      </c>
      <c r="G3958" s="162">
        <v>45901</v>
      </c>
      <c r="H3958" s="131">
        <f t="shared" si="183"/>
        <v>45901</v>
      </c>
      <c r="I3958" s="166">
        <f t="shared" si="184"/>
        <v>3</v>
      </c>
      <c r="J3958">
        <f t="shared" si="185"/>
        <v>2025</v>
      </c>
    </row>
    <row r="3959" spans="1:10">
      <c r="A3959" t="s">
        <v>119</v>
      </c>
      <c r="B3959" t="s">
        <v>192</v>
      </c>
      <c r="C3959" t="s">
        <v>87</v>
      </c>
      <c r="D3959">
        <v>1105</v>
      </c>
      <c r="E3959" s="130">
        <v>3</v>
      </c>
      <c r="F3959" s="166">
        <v>2</v>
      </c>
      <c r="G3959" s="162">
        <v>45901</v>
      </c>
      <c r="H3959" s="131">
        <f t="shared" si="183"/>
        <v>45901</v>
      </c>
      <c r="I3959" s="166">
        <f t="shared" si="184"/>
        <v>6</v>
      </c>
      <c r="J3959">
        <f t="shared" si="185"/>
        <v>2025</v>
      </c>
    </row>
    <row r="3960" spans="1:10">
      <c r="A3960" t="s">
        <v>119</v>
      </c>
      <c r="B3960" t="s">
        <v>195</v>
      </c>
      <c r="C3960" t="s">
        <v>87</v>
      </c>
      <c r="D3960">
        <v>3630</v>
      </c>
      <c r="E3960" s="130">
        <v>4</v>
      </c>
      <c r="F3960" s="166">
        <v>4</v>
      </c>
      <c r="G3960" s="162">
        <v>45901</v>
      </c>
      <c r="H3960" s="131">
        <f t="shared" si="183"/>
        <v>45901</v>
      </c>
      <c r="I3960" s="166">
        <f t="shared" si="184"/>
        <v>16</v>
      </c>
      <c r="J3960">
        <f t="shared" si="185"/>
        <v>2025</v>
      </c>
    </row>
    <row r="3961" spans="1:10">
      <c r="A3961" t="s">
        <v>119</v>
      </c>
      <c r="B3961" t="s">
        <v>196</v>
      </c>
      <c r="C3961" t="s">
        <v>87</v>
      </c>
      <c r="D3961">
        <v>2081</v>
      </c>
      <c r="E3961" s="130">
        <v>3</v>
      </c>
      <c r="F3961" s="166">
        <v>3</v>
      </c>
      <c r="G3961" s="162">
        <v>45901</v>
      </c>
      <c r="H3961" s="131">
        <f t="shared" si="183"/>
        <v>45901</v>
      </c>
      <c r="I3961" s="166">
        <f t="shared" si="184"/>
        <v>9</v>
      </c>
      <c r="J3961">
        <f t="shared" si="185"/>
        <v>2025</v>
      </c>
    </row>
    <row r="3962" spans="1:10">
      <c r="A3962" t="s">
        <v>119</v>
      </c>
      <c r="B3962" t="s">
        <v>501</v>
      </c>
      <c r="C3962" t="s">
        <v>87</v>
      </c>
      <c r="D3962">
        <v>1043</v>
      </c>
      <c r="E3962" s="130">
        <v>4</v>
      </c>
      <c r="F3962" s="166">
        <v>9</v>
      </c>
      <c r="G3962" s="162">
        <v>45901</v>
      </c>
      <c r="H3962" s="131">
        <f t="shared" si="183"/>
        <v>45901</v>
      </c>
      <c r="I3962" s="166">
        <f t="shared" si="184"/>
        <v>36</v>
      </c>
      <c r="J3962">
        <f t="shared" si="185"/>
        <v>2025</v>
      </c>
    </row>
    <row r="3963" spans="1:10">
      <c r="A3963" t="s">
        <v>119</v>
      </c>
      <c r="B3963" t="s">
        <v>508</v>
      </c>
      <c r="C3963" t="s">
        <v>87</v>
      </c>
      <c r="D3963">
        <v>1046</v>
      </c>
      <c r="E3963" s="130">
        <v>2</v>
      </c>
      <c r="F3963" s="166">
        <v>20</v>
      </c>
      <c r="G3963" s="162">
        <v>45901</v>
      </c>
      <c r="H3963" s="131">
        <f t="shared" si="183"/>
        <v>45901</v>
      </c>
      <c r="I3963" s="166">
        <f t="shared" si="184"/>
        <v>40</v>
      </c>
      <c r="J3963">
        <f t="shared" si="185"/>
        <v>2025</v>
      </c>
    </row>
    <row r="3964" spans="1:10">
      <c r="A3964" t="s">
        <v>119</v>
      </c>
      <c r="B3964" t="s">
        <v>544</v>
      </c>
      <c r="C3964" t="s">
        <v>87</v>
      </c>
      <c r="D3964">
        <v>1056</v>
      </c>
      <c r="E3964" s="130">
        <v>11</v>
      </c>
      <c r="F3964" s="166">
        <v>9</v>
      </c>
      <c r="G3964" s="162">
        <v>45901</v>
      </c>
      <c r="H3964" s="131">
        <f t="shared" si="183"/>
        <v>45901</v>
      </c>
      <c r="I3964" s="166">
        <f t="shared" si="184"/>
        <v>99</v>
      </c>
      <c r="J3964">
        <f t="shared" si="185"/>
        <v>2025</v>
      </c>
    </row>
    <row r="3965" spans="1:10">
      <c r="A3965" t="s">
        <v>119</v>
      </c>
      <c r="B3965" t="s">
        <v>549</v>
      </c>
      <c r="C3965" t="s">
        <v>87</v>
      </c>
      <c r="D3965">
        <v>1057</v>
      </c>
      <c r="E3965" s="130">
        <v>4</v>
      </c>
      <c r="F3965" s="166">
        <v>28</v>
      </c>
      <c r="G3965" s="162">
        <v>45901</v>
      </c>
      <c r="H3965" s="131">
        <f t="shared" si="183"/>
        <v>45901</v>
      </c>
      <c r="I3965" s="166">
        <f t="shared" si="184"/>
        <v>112</v>
      </c>
      <c r="J3965">
        <f t="shared" si="185"/>
        <v>2025</v>
      </c>
    </row>
    <row r="3966" spans="1:10">
      <c r="A3966" t="s">
        <v>119</v>
      </c>
      <c r="B3966" t="s">
        <v>577</v>
      </c>
      <c r="C3966" t="s">
        <v>87</v>
      </c>
      <c r="D3966">
        <v>1071</v>
      </c>
      <c r="E3966" s="130">
        <v>3</v>
      </c>
      <c r="F3966" s="166">
        <v>14</v>
      </c>
      <c r="G3966" s="162">
        <v>45901</v>
      </c>
      <c r="H3966" s="131">
        <f t="shared" si="183"/>
        <v>45901</v>
      </c>
      <c r="I3966" s="166">
        <f t="shared" si="184"/>
        <v>42</v>
      </c>
      <c r="J3966">
        <f t="shared" si="185"/>
        <v>2025</v>
      </c>
    </row>
    <row r="3967" spans="1:10">
      <c r="A3967" t="s">
        <v>119</v>
      </c>
      <c r="B3967" t="s">
        <v>600</v>
      </c>
      <c r="C3967" t="s">
        <v>87</v>
      </c>
      <c r="D3967">
        <v>1078</v>
      </c>
      <c r="E3967" s="130">
        <v>1</v>
      </c>
      <c r="F3967" s="166">
        <v>0</v>
      </c>
      <c r="G3967" s="162">
        <v>45901</v>
      </c>
      <c r="H3967" s="131">
        <f t="shared" si="183"/>
        <v>45901</v>
      </c>
      <c r="I3967" s="166">
        <f t="shared" si="184"/>
        <v>0</v>
      </c>
      <c r="J3967">
        <f t="shared" si="185"/>
        <v>2025</v>
      </c>
    </row>
    <row r="3968" spans="1:10">
      <c r="A3968" t="s">
        <v>119</v>
      </c>
      <c r="B3968" t="s">
        <v>605</v>
      </c>
      <c r="C3968" t="s">
        <v>87</v>
      </c>
      <c r="D3968">
        <v>1079</v>
      </c>
      <c r="E3968" s="130">
        <v>2</v>
      </c>
      <c r="F3968" s="166">
        <v>23</v>
      </c>
      <c r="G3968" s="162">
        <v>45901</v>
      </c>
      <c r="H3968" s="131">
        <f t="shared" si="183"/>
        <v>45901</v>
      </c>
      <c r="I3968" s="166">
        <f t="shared" si="184"/>
        <v>46</v>
      </c>
      <c r="J3968">
        <f t="shared" si="185"/>
        <v>2025</v>
      </c>
    </row>
    <row r="3969" spans="1:10">
      <c r="A3969" t="s">
        <v>119</v>
      </c>
      <c r="B3969" t="s">
        <v>619</v>
      </c>
      <c r="C3969" t="s">
        <v>87</v>
      </c>
      <c r="D3969">
        <v>1084</v>
      </c>
      <c r="E3969" s="130">
        <v>9</v>
      </c>
      <c r="F3969" s="166">
        <v>5</v>
      </c>
      <c r="G3969" s="162">
        <v>45901</v>
      </c>
      <c r="H3969" s="131">
        <f t="shared" si="183"/>
        <v>45901</v>
      </c>
      <c r="I3969" s="166">
        <f t="shared" si="184"/>
        <v>45</v>
      </c>
      <c r="J3969">
        <f t="shared" si="185"/>
        <v>2025</v>
      </c>
    </row>
    <row r="3970" spans="1:10">
      <c r="A3970" t="s">
        <v>119</v>
      </c>
      <c r="B3970" t="s">
        <v>632</v>
      </c>
      <c r="C3970" t="s">
        <v>87</v>
      </c>
      <c r="D3970">
        <v>1096</v>
      </c>
      <c r="E3970" s="130">
        <v>2</v>
      </c>
      <c r="F3970" s="166">
        <v>6</v>
      </c>
      <c r="G3970" s="162">
        <v>45901</v>
      </c>
      <c r="H3970" s="131">
        <f t="shared" ref="H3970:H4033" si="186">DATE(YEAR(G3970),MONTH(G3970),1)</f>
        <v>45901</v>
      </c>
      <c r="I3970" s="166">
        <f t="shared" ref="I3970:I4033" si="187">E3970*F3970</f>
        <v>12</v>
      </c>
      <c r="J3970">
        <f t="shared" ref="J3970:J4033" si="188">YEAR(G3970)</f>
        <v>2025</v>
      </c>
    </row>
    <row r="3971" spans="1:10">
      <c r="A3971" t="s">
        <v>119</v>
      </c>
      <c r="B3971" t="s">
        <v>635</v>
      </c>
      <c r="C3971" t="s">
        <v>87</v>
      </c>
      <c r="D3971">
        <v>1098</v>
      </c>
      <c r="E3971" s="130">
        <v>1</v>
      </c>
      <c r="F3971" s="166">
        <v>36</v>
      </c>
      <c r="G3971" s="162">
        <v>45901</v>
      </c>
      <c r="H3971" s="131">
        <f t="shared" si="186"/>
        <v>45901</v>
      </c>
      <c r="I3971" s="166">
        <f t="shared" si="187"/>
        <v>36</v>
      </c>
      <c r="J3971">
        <f t="shared" si="188"/>
        <v>2025</v>
      </c>
    </row>
    <row r="3972" spans="1:10">
      <c r="A3972" t="s">
        <v>119</v>
      </c>
      <c r="B3972" t="s">
        <v>641</v>
      </c>
      <c r="C3972" t="s">
        <v>87</v>
      </c>
      <c r="D3972">
        <v>1104</v>
      </c>
      <c r="E3972" s="130">
        <v>6</v>
      </c>
      <c r="F3972" s="166">
        <v>7</v>
      </c>
      <c r="G3972" s="162">
        <v>45901</v>
      </c>
      <c r="H3972" s="131">
        <f t="shared" si="186"/>
        <v>45901</v>
      </c>
      <c r="I3972" s="166">
        <f t="shared" si="187"/>
        <v>42</v>
      </c>
      <c r="J3972">
        <f t="shared" si="188"/>
        <v>2025</v>
      </c>
    </row>
    <row r="3973" spans="1:10">
      <c r="A3973" t="s">
        <v>119</v>
      </c>
      <c r="B3973" t="s">
        <v>646</v>
      </c>
      <c r="C3973" t="s">
        <v>87</v>
      </c>
      <c r="D3973">
        <v>1109</v>
      </c>
      <c r="E3973" s="130">
        <v>1</v>
      </c>
      <c r="F3973" s="166">
        <v>15</v>
      </c>
      <c r="G3973" s="162">
        <v>45901</v>
      </c>
      <c r="H3973" s="131">
        <f t="shared" si="186"/>
        <v>45901</v>
      </c>
      <c r="I3973" s="166">
        <f t="shared" si="187"/>
        <v>15</v>
      </c>
      <c r="J3973">
        <f t="shared" si="188"/>
        <v>2025</v>
      </c>
    </row>
    <row r="3974" spans="1:10">
      <c r="A3974" t="s">
        <v>119</v>
      </c>
      <c r="B3974" t="s">
        <v>648</v>
      </c>
      <c r="C3974" t="s">
        <v>87</v>
      </c>
      <c r="D3974">
        <v>1110</v>
      </c>
      <c r="E3974" s="130">
        <v>4</v>
      </c>
      <c r="F3974" s="166">
        <v>6</v>
      </c>
      <c r="G3974" s="162">
        <v>45901</v>
      </c>
      <c r="H3974" s="131">
        <f t="shared" si="186"/>
        <v>45901</v>
      </c>
      <c r="I3974" s="166">
        <f t="shared" si="187"/>
        <v>24</v>
      </c>
      <c r="J3974">
        <f t="shared" si="188"/>
        <v>2025</v>
      </c>
    </row>
    <row r="3975" spans="1:10">
      <c r="A3975" t="s">
        <v>119</v>
      </c>
      <c r="B3975" t="s">
        <v>470</v>
      </c>
      <c r="C3975" t="s">
        <v>87</v>
      </c>
      <c r="D3975">
        <v>6645</v>
      </c>
      <c r="E3975" s="130">
        <v>3</v>
      </c>
      <c r="F3975" s="166">
        <v>19</v>
      </c>
      <c r="G3975" s="162">
        <v>45901</v>
      </c>
      <c r="H3975" s="131">
        <f t="shared" si="186"/>
        <v>45901</v>
      </c>
      <c r="I3975" s="166">
        <f t="shared" si="187"/>
        <v>57</v>
      </c>
      <c r="J3975">
        <f t="shared" si="188"/>
        <v>2025</v>
      </c>
    </row>
    <row r="3976" spans="1:10">
      <c r="A3976" t="s">
        <v>119</v>
      </c>
      <c r="B3976" t="s">
        <v>612</v>
      </c>
      <c r="C3976" t="s">
        <v>87</v>
      </c>
      <c r="D3976">
        <v>6649</v>
      </c>
      <c r="E3976" s="130">
        <v>1</v>
      </c>
      <c r="F3976" s="166">
        <v>4</v>
      </c>
      <c r="G3976" s="162">
        <v>45901</v>
      </c>
      <c r="H3976" s="131">
        <f t="shared" si="186"/>
        <v>45901</v>
      </c>
      <c r="I3976" s="166">
        <f t="shared" si="187"/>
        <v>4</v>
      </c>
      <c r="J3976">
        <f t="shared" si="188"/>
        <v>2025</v>
      </c>
    </row>
    <row r="3977" spans="1:10">
      <c r="A3977" t="s">
        <v>119</v>
      </c>
      <c r="B3977" t="s">
        <v>553</v>
      </c>
      <c r="C3977" t="s">
        <v>87</v>
      </c>
      <c r="D3977">
        <v>1342</v>
      </c>
      <c r="E3977" s="130">
        <v>1</v>
      </c>
      <c r="F3977" s="166">
        <v>69</v>
      </c>
      <c r="G3977" s="162">
        <v>45901</v>
      </c>
      <c r="H3977" s="131">
        <f t="shared" si="186"/>
        <v>45901</v>
      </c>
      <c r="I3977" s="166">
        <f t="shared" si="187"/>
        <v>69</v>
      </c>
      <c r="J3977">
        <f t="shared" si="188"/>
        <v>2025</v>
      </c>
    </row>
    <row r="3978" spans="1:10">
      <c r="A3978" t="s">
        <v>119</v>
      </c>
      <c r="B3978" t="s">
        <v>563</v>
      </c>
      <c r="C3978" t="s">
        <v>87</v>
      </c>
      <c r="D3978">
        <v>1345</v>
      </c>
      <c r="E3978" s="130">
        <v>2</v>
      </c>
      <c r="F3978" s="166">
        <v>67</v>
      </c>
      <c r="G3978" s="162">
        <v>45901</v>
      </c>
      <c r="H3978" s="131">
        <f t="shared" si="186"/>
        <v>45901</v>
      </c>
      <c r="I3978" s="166">
        <f t="shared" si="187"/>
        <v>134</v>
      </c>
      <c r="J3978">
        <f t="shared" si="188"/>
        <v>2025</v>
      </c>
    </row>
    <row r="3979" spans="1:10">
      <c r="A3979" t="s">
        <v>119</v>
      </c>
      <c r="B3979" t="s">
        <v>631</v>
      </c>
      <c r="C3979" t="s">
        <v>87</v>
      </c>
      <c r="D3979">
        <v>1368</v>
      </c>
      <c r="E3979" s="130">
        <v>1</v>
      </c>
      <c r="F3979" s="166">
        <v>50</v>
      </c>
      <c r="G3979" s="162">
        <v>45901</v>
      </c>
      <c r="H3979" s="131">
        <f t="shared" si="186"/>
        <v>45901</v>
      </c>
      <c r="I3979" s="166">
        <f t="shared" si="187"/>
        <v>50</v>
      </c>
      <c r="J3979">
        <f t="shared" si="188"/>
        <v>2025</v>
      </c>
    </row>
    <row r="3980" spans="1:10">
      <c r="A3980" t="s">
        <v>119</v>
      </c>
      <c r="B3980" t="s">
        <v>504</v>
      </c>
      <c r="C3980" t="s">
        <v>87</v>
      </c>
      <c r="D3980">
        <v>2118</v>
      </c>
      <c r="E3980" s="130">
        <v>3</v>
      </c>
      <c r="F3980" s="166">
        <v>4</v>
      </c>
      <c r="G3980" s="162">
        <v>45901</v>
      </c>
      <c r="H3980" s="131">
        <f t="shared" si="186"/>
        <v>45901</v>
      </c>
      <c r="I3980" s="166">
        <f t="shared" si="187"/>
        <v>12</v>
      </c>
      <c r="J3980">
        <f t="shared" si="188"/>
        <v>2025</v>
      </c>
    </row>
    <row r="3981" spans="1:10">
      <c r="A3981" t="s">
        <v>119</v>
      </c>
      <c r="B3981" t="s">
        <v>649</v>
      </c>
      <c r="C3981" t="s">
        <v>87</v>
      </c>
      <c r="D3981">
        <v>2704</v>
      </c>
      <c r="E3981" s="130">
        <v>3</v>
      </c>
      <c r="F3981" s="166">
        <v>2</v>
      </c>
      <c r="G3981" s="162">
        <v>45901</v>
      </c>
      <c r="H3981" s="131">
        <f t="shared" si="186"/>
        <v>45901</v>
      </c>
      <c r="I3981" s="166">
        <f t="shared" si="187"/>
        <v>6</v>
      </c>
      <c r="J3981">
        <f t="shared" si="188"/>
        <v>2025</v>
      </c>
    </row>
    <row r="3982" spans="1:10">
      <c r="A3982" t="s">
        <v>119</v>
      </c>
      <c r="B3982" t="s">
        <v>611</v>
      </c>
      <c r="C3982" t="s">
        <v>87</v>
      </c>
      <c r="D3982">
        <v>2709</v>
      </c>
      <c r="E3982" s="130">
        <v>2</v>
      </c>
      <c r="F3982" s="166">
        <v>7</v>
      </c>
      <c r="G3982" s="162">
        <v>45901</v>
      </c>
      <c r="H3982" s="131">
        <f t="shared" si="186"/>
        <v>45901</v>
      </c>
      <c r="I3982" s="166">
        <f t="shared" si="187"/>
        <v>14</v>
      </c>
      <c r="J3982">
        <f t="shared" si="188"/>
        <v>2025</v>
      </c>
    </row>
    <row r="3983" spans="1:10">
      <c r="A3983" t="s">
        <v>119</v>
      </c>
      <c r="B3983" t="s">
        <v>582</v>
      </c>
      <c r="C3983" t="s">
        <v>87</v>
      </c>
      <c r="D3983">
        <v>3627</v>
      </c>
      <c r="E3983" s="130">
        <v>4</v>
      </c>
      <c r="F3983" s="166">
        <v>10</v>
      </c>
      <c r="G3983" s="162">
        <v>45901</v>
      </c>
      <c r="H3983" s="131">
        <f t="shared" si="186"/>
        <v>45901</v>
      </c>
      <c r="I3983" s="166">
        <f t="shared" si="187"/>
        <v>40</v>
      </c>
      <c r="J3983">
        <f t="shared" si="188"/>
        <v>2025</v>
      </c>
    </row>
    <row r="3984" spans="1:10">
      <c r="A3984" t="s">
        <v>119</v>
      </c>
      <c r="B3984" t="s">
        <v>601</v>
      </c>
      <c r="C3984" t="s">
        <v>87</v>
      </c>
      <c r="D3984">
        <v>6071</v>
      </c>
      <c r="E3984" s="130">
        <v>1</v>
      </c>
      <c r="F3984" s="166">
        <v>5</v>
      </c>
      <c r="G3984" s="162">
        <v>45901</v>
      </c>
      <c r="H3984" s="131">
        <f t="shared" si="186"/>
        <v>45901</v>
      </c>
      <c r="I3984" s="166">
        <f t="shared" si="187"/>
        <v>5</v>
      </c>
      <c r="J3984">
        <f t="shared" si="188"/>
        <v>2025</v>
      </c>
    </row>
    <row r="3985" spans="1:10">
      <c r="A3985" t="s">
        <v>119</v>
      </c>
      <c r="B3985" t="s">
        <v>552</v>
      </c>
      <c r="C3985" t="s">
        <v>87</v>
      </c>
      <c r="D3985">
        <v>6430</v>
      </c>
      <c r="E3985" s="130">
        <v>2</v>
      </c>
      <c r="F3985" s="166">
        <v>19</v>
      </c>
      <c r="G3985" s="162">
        <v>45901</v>
      </c>
      <c r="H3985" s="131">
        <f t="shared" si="186"/>
        <v>45901</v>
      </c>
      <c r="I3985" s="166">
        <f t="shared" si="187"/>
        <v>38</v>
      </c>
      <c r="J3985">
        <f t="shared" si="188"/>
        <v>2025</v>
      </c>
    </row>
    <row r="3986" spans="1:10">
      <c r="A3986" t="s">
        <v>119</v>
      </c>
      <c r="B3986" t="s">
        <v>546</v>
      </c>
      <c r="C3986" t="s">
        <v>87</v>
      </c>
      <c r="D3986">
        <v>6592</v>
      </c>
      <c r="E3986" s="130">
        <v>7</v>
      </c>
      <c r="F3986" s="166">
        <v>17</v>
      </c>
      <c r="G3986" s="162">
        <v>45901</v>
      </c>
      <c r="H3986" s="131">
        <f t="shared" si="186"/>
        <v>45901</v>
      </c>
      <c r="I3986" s="166">
        <f t="shared" si="187"/>
        <v>119</v>
      </c>
      <c r="J3986">
        <f t="shared" si="188"/>
        <v>2025</v>
      </c>
    </row>
    <row r="3987" spans="1:10">
      <c r="A3987" t="s">
        <v>119</v>
      </c>
      <c r="B3987" t="s">
        <v>519</v>
      </c>
      <c r="C3987" t="s">
        <v>87</v>
      </c>
      <c r="D3987">
        <v>6593</v>
      </c>
      <c r="E3987" s="130">
        <v>1</v>
      </c>
      <c r="F3987" s="166">
        <v>2</v>
      </c>
      <c r="G3987" s="162">
        <v>45901</v>
      </c>
      <c r="H3987" s="131">
        <f t="shared" si="186"/>
        <v>45901</v>
      </c>
      <c r="I3987" s="166">
        <f t="shared" si="187"/>
        <v>2</v>
      </c>
      <c r="J3987">
        <f t="shared" si="188"/>
        <v>2025</v>
      </c>
    </row>
    <row r="3988" spans="1:10">
      <c r="A3988" t="s">
        <v>119</v>
      </c>
      <c r="B3988" t="s">
        <v>505</v>
      </c>
      <c r="C3988" t="s">
        <v>87</v>
      </c>
      <c r="D3988">
        <v>6598</v>
      </c>
      <c r="E3988" s="130">
        <v>3</v>
      </c>
      <c r="F3988" s="166">
        <v>8</v>
      </c>
      <c r="G3988" s="162">
        <v>45901</v>
      </c>
      <c r="H3988" s="131">
        <f t="shared" si="186"/>
        <v>45901</v>
      </c>
      <c r="I3988" s="166">
        <f t="shared" si="187"/>
        <v>24</v>
      </c>
      <c r="J3988">
        <f t="shared" si="188"/>
        <v>2025</v>
      </c>
    </row>
    <row r="3989" spans="1:10">
      <c r="A3989" t="s">
        <v>119</v>
      </c>
      <c r="B3989" t="s">
        <v>537</v>
      </c>
      <c r="C3989" t="s">
        <v>87</v>
      </c>
      <c r="D3989">
        <v>6599</v>
      </c>
      <c r="E3989" s="130">
        <v>4</v>
      </c>
      <c r="F3989" s="166">
        <v>18</v>
      </c>
      <c r="G3989" s="162">
        <v>45901</v>
      </c>
      <c r="H3989" s="131">
        <f t="shared" si="186"/>
        <v>45901</v>
      </c>
      <c r="I3989" s="166">
        <f t="shared" si="187"/>
        <v>72</v>
      </c>
      <c r="J3989">
        <f t="shared" si="188"/>
        <v>2025</v>
      </c>
    </row>
    <row r="3990" spans="1:10">
      <c r="A3990" t="s">
        <v>119</v>
      </c>
      <c r="B3990" t="s">
        <v>502</v>
      </c>
      <c r="C3990" t="s">
        <v>87</v>
      </c>
      <c r="D3990">
        <v>6602</v>
      </c>
      <c r="E3990" s="130">
        <v>1</v>
      </c>
      <c r="F3990" s="166">
        <v>19</v>
      </c>
      <c r="G3990" s="162">
        <v>45901</v>
      </c>
      <c r="H3990" s="131">
        <f t="shared" si="186"/>
        <v>45901</v>
      </c>
      <c r="I3990" s="166">
        <f t="shared" si="187"/>
        <v>19</v>
      </c>
      <c r="J3990">
        <f t="shared" si="188"/>
        <v>2025</v>
      </c>
    </row>
    <row r="3991" spans="1:10">
      <c r="A3991" t="s">
        <v>119</v>
      </c>
      <c r="B3991" t="s">
        <v>565</v>
      </c>
      <c r="C3991" t="s">
        <v>87</v>
      </c>
      <c r="D3991">
        <v>6607</v>
      </c>
      <c r="E3991" s="130">
        <v>4</v>
      </c>
      <c r="F3991" s="166">
        <v>5</v>
      </c>
      <c r="G3991" s="162">
        <v>45901</v>
      </c>
      <c r="H3991" s="131">
        <f t="shared" si="186"/>
        <v>45901</v>
      </c>
      <c r="I3991" s="166">
        <f t="shared" si="187"/>
        <v>20</v>
      </c>
      <c r="J3991">
        <f t="shared" si="188"/>
        <v>2025</v>
      </c>
    </row>
    <row r="3992" spans="1:10">
      <c r="A3992" t="s">
        <v>119</v>
      </c>
      <c r="B3992" t="s">
        <v>520</v>
      </c>
      <c r="C3992" t="s">
        <v>87</v>
      </c>
      <c r="D3992">
        <v>6644</v>
      </c>
      <c r="E3992" s="130">
        <v>1</v>
      </c>
      <c r="F3992" s="166">
        <v>15</v>
      </c>
      <c r="G3992" s="162">
        <v>45901</v>
      </c>
      <c r="H3992" s="131">
        <f t="shared" si="186"/>
        <v>45901</v>
      </c>
      <c r="I3992" s="166">
        <f t="shared" si="187"/>
        <v>15</v>
      </c>
      <c r="J3992">
        <f t="shared" si="188"/>
        <v>2025</v>
      </c>
    </row>
    <row r="3993" spans="1:10">
      <c r="A3993" t="s">
        <v>119</v>
      </c>
      <c r="B3993" t="s">
        <v>586</v>
      </c>
      <c r="C3993" t="s">
        <v>87</v>
      </c>
      <c r="D3993">
        <v>6650</v>
      </c>
      <c r="E3993" s="130">
        <v>2</v>
      </c>
      <c r="F3993" s="166">
        <v>8</v>
      </c>
      <c r="G3993" s="162">
        <v>45901</v>
      </c>
      <c r="H3993" s="131">
        <f t="shared" si="186"/>
        <v>45901</v>
      </c>
      <c r="I3993" s="166">
        <f t="shared" si="187"/>
        <v>16</v>
      </c>
      <c r="J3993">
        <f t="shared" si="188"/>
        <v>2025</v>
      </c>
    </row>
    <row r="3994" spans="1:10">
      <c r="A3994" t="s">
        <v>119</v>
      </c>
      <c r="B3994" t="s">
        <v>645</v>
      </c>
      <c r="C3994" t="s">
        <v>87</v>
      </c>
      <c r="D3994">
        <v>6651</v>
      </c>
      <c r="E3994" s="130">
        <v>1</v>
      </c>
      <c r="F3994" s="166">
        <v>20</v>
      </c>
      <c r="G3994" s="162">
        <v>45901</v>
      </c>
      <c r="H3994" s="131">
        <f t="shared" si="186"/>
        <v>45901</v>
      </c>
      <c r="I3994" s="166">
        <f t="shared" si="187"/>
        <v>20</v>
      </c>
      <c r="J3994">
        <f t="shared" si="188"/>
        <v>2025</v>
      </c>
    </row>
    <row r="3995" spans="1:10">
      <c r="A3995" t="s">
        <v>119</v>
      </c>
      <c r="B3995" t="s">
        <v>1610</v>
      </c>
      <c r="C3995" t="s">
        <v>87</v>
      </c>
      <c r="D3995">
        <v>6652</v>
      </c>
      <c r="E3995" s="130">
        <v>4</v>
      </c>
      <c r="F3995" s="166">
        <v>5</v>
      </c>
      <c r="G3995" s="162">
        <v>45901</v>
      </c>
      <c r="H3995" s="131">
        <f t="shared" si="186"/>
        <v>45901</v>
      </c>
      <c r="I3995" s="166">
        <f t="shared" si="187"/>
        <v>20</v>
      </c>
      <c r="J3995">
        <f t="shared" si="188"/>
        <v>2025</v>
      </c>
    </row>
    <row r="3996" spans="1:10">
      <c r="A3996" t="s">
        <v>119</v>
      </c>
      <c r="B3996" t="s">
        <v>524</v>
      </c>
      <c r="C3996" t="s">
        <v>87</v>
      </c>
      <c r="D3996">
        <v>6653</v>
      </c>
      <c r="E3996" s="130">
        <v>6</v>
      </c>
      <c r="F3996" s="166">
        <v>11</v>
      </c>
      <c r="G3996" s="162">
        <v>45901</v>
      </c>
      <c r="H3996" s="131">
        <f t="shared" si="186"/>
        <v>45901</v>
      </c>
      <c r="I3996" s="166">
        <f t="shared" si="187"/>
        <v>66</v>
      </c>
      <c r="J3996">
        <f t="shared" si="188"/>
        <v>2025</v>
      </c>
    </row>
    <row r="3997" spans="1:10">
      <c r="A3997" t="s">
        <v>119</v>
      </c>
      <c r="B3997" t="s">
        <v>529</v>
      </c>
      <c r="C3997" t="s">
        <v>87</v>
      </c>
      <c r="D3997">
        <v>6697</v>
      </c>
      <c r="E3997" s="130">
        <v>1</v>
      </c>
      <c r="F3997" s="166">
        <v>3</v>
      </c>
      <c r="G3997" s="162">
        <v>45901</v>
      </c>
      <c r="H3997" s="131">
        <f t="shared" si="186"/>
        <v>45901</v>
      </c>
      <c r="I3997" s="166">
        <f t="shared" si="187"/>
        <v>3</v>
      </c>
      <c r="J3997">
        <f t="shared" si="188"/>
        <v>2025</v>
      </c>
    </row>
    <row r="3998" spans="1:10">
      <c r="A3998" t="s">
        <v>119</v>
      </c>
      <c r="B3998" t="s">
        <v>598</v>
      </c>
      <c r="C3998" t="s">
        <v>87</v>
      </c>
      <c r="D3998">
        <v>6703</v>
      </c>
      <c r="E3998" s="130">
        <v>2</v>
      </c>
      <c r="F3998" s="166">
        <v>8</v>
      </c>
      <c r="G3998" s="162">
        <v>45901</v>
      </c>
      <c r="H3998" s="131">
        <f t="shared" si="186"/>
        <v>45901</v>
      </c>
      <c r="I3998" s="166">
        <f t="shared" si="187"/>
        <v>16</v>
      </c>
      <c r="J3998">
        <f t="shared" si="188"/>
        <v>2025</v>
      </c>
    </row>
    <row r="3999" spans="1:10">
      <c r="A3999" t="s">
        <v>119</v>
      </c>
      <c r="B3999" t="s">
        <v>596</v>
      </c>
      <c r="C3999" t="s">
        <v>87</v>
      </c>
      <c r="D3999">
        <v>6704</v>
      </c>
      <c r="E3999" s="130">
        <v>3</v>
      </c>
      <c r="F3999" s="166">
        <v>7</v>
      </c>
      <c r="G3999" s="162">
        <v>45901</v>
      </c>
      <c r="H3999" s="131">
        <f t="shared" si="186"/>
        <v>45901</v>
      </c>
      <c r="I3999" s="166">
        <f t="shared" si="187"/>
        <v>21</v>
      </c>
      <c r="J3999">
        <f t="shared" si="188"/>
        <v>2025</v>
      </c>
    </row>
    <row r="4000" spans="1:10">
      <c r="A4000" t="s">
        <v>119</v>
      </c>
      <c r="B4000" t="s">
        <v>617</v>
      </c>
      <c r="C4000" t="s">
        <v>87</v>
      </c>
      <c r="D4000">
        <v>6707</v>
      </c>
      <c r="E4000" s="130">
        <v>2</v>
      </c>
      <c r="F4000" s="166">
        <v>11</v>
      </c>
      <c r="G4000" s="162">
        <v>45901</v>
      </c>
      <c r="H4000" s="131">
        <f t="shared" si="186"/>
        <v>45901</v>
      </c>
      <c r="I4000" s="166">
        <f t="shared" si="187"/>
        <v>22</v>
      </c>
      <c r="J4000">
        <f t="shared" si="188"/>
        <v>2025</v>
      </c>
    </row>
    <row r="4001" spans="1:10">
      <c r="A4001" t="s">
        <v>119</v>
      </c>
      <c r="B4001" t="s">
        <v>487</v>
      </c>
      <c r="C4001" t="s">
        <v>87</v>
      </c>
      <c r="D4001">
        <v>6639</v>
      </c>
      <c r="E4001" s="130">
        <v>2</v>
      </c>
      <c r="F4001" s="166">
        <v>4</v>
      </c>
      <c r="G4001" s="162">
        <v>45901</v>
      </c>
      <c r="H4001" s="131">
        <f t="shared" si="186"/>
        <v>45901</v>
      </c>
      <c r="I4001" s="166">
        <f t="shared" si="187"/>
        <v>8</v>
      </c>
      <c r="J4001">
        <f t="shared" si="188"/>
        <v>2025</v>
      </c>
    </row>
    <row r="4002" spans="1:10">
      <c r="A4002" t="s">
        <v>119</v>
      </c>
      <c r="B4002" t="s">
        <v>481</v>
      </c>
      <c r="C4002" t="s">
        <v>87</v>
      </c>
      <c r="D4002">
        <v>2715</v>
      </c>
      <c r="E4002" s="130">
        <v>1</v>
      </c>
      <c r="F4002" s="166">
        <v>15</v>
      </c>
      <c r="G4002" s="162">
        <v>45901</v>
      </c>
      <c r="H4002" s="131">
        <f t="shared" si="186"/>
        <v>45901</v>
      </c>
      <c r="I4002" s="166">
        <f t="shared" si="187"/>
        <v>15</v>
      </c>
      <c r="J4002">
        <f t="shared" si="188"/>
        <v>2025</v>
      </c>
    </row>
    <row r="4003" spans="1:10">
      <c r="A4003" t="s">
        <v>119</v>
      </c>
      <c r="B4003" t="s">
        <v>482</v>
      </c>
      <c r="C4003" t="s">
        <v>87</v>
      </c>
      <c r="D4003">
        <v>6438</v>
      </c>
      <c r="E4003" s="130">
        <v>2</v>
      </c>
      <c r="F4003" s="166">
        <v>7</v>
      </c>
      <c r="G4003" s="162">
        <v>45901</v>
      </c>
      <c r="H4003" s="131">
        <f t="shared" si="186"/>
        <v>45901</v>
      </c>
      <c r="I4003" s="166">
        <f t="shared" si="187"/>
        <v>14</v>
      </c>
      <c r="J4003">
        <f t="shared" si="188"/>
        <v>2025</v>
      </c>
    </row>
    <row r="4004" spans="1:10">
      <c r="A4004" t="s">
        <v>119</v>
      </c>
      <c r="B4004" t="s">
        <v>485</v>
      </c>
      <c r="C4004" t="s">
        <v>87</v>
      </c>
      <c r="D4004">
        <v>2706</v>
      </c>
      <c r="E4004" s="130">
        <v>1</v>
      </c>
      <c r="F4004" s="166">
        <v>42</v>
      </c>
      <c r="G4004" s="162">
        <v>45901</v>
      </c>
      <c r="H4004" s="131">
        <f t="shared" si="186"/>
        <v>45901</v>
      </c>
      <c r="I4004" s="166">
        <f t="shared" si="187"/>
        <v>42</v>
      </c>
      <c r="J4004">
        <f t="shared" si="188"/>
        <v>2025</v>
      </c>
    </row>
    <row r="4005" spans="1:10">
      <c r="A4005" t="s">
        <v>119</v>
      </c>
      <c r="B4005" t="s">
        <v>486</v>
      </c>
      <c r="C4005" t="s">
        <v>87</v>
      </c>
      <c r="D4005">
        <v>2100</v>
      </c>
      <c r="E4005" s="130">
        <v>5</v>
      </c>
      <c r="F4005" s="166">
        <v>39</v>
      </c>
      <c r="G4005" s="162">
        <v>45901</v>
      </c>
      <c r="H4005" s="131">
        <f t="shared" si="186"/>
        <v>45901</v>
      </c>
      <c r="I4005" s="166">
        <f t="shared" si="187"/>
        <v>195</v>
      </c>
      <c r="J4005">
        <f t="shared" si="188"/>
        <v>2025</v>
      </c>
    </row>
    <row r="4006" spans="1:10">
      <c r="A4006" t="s">
        <v>119</v>
      </c>
      <c r="B4006" t="s">
        <v>510</v>
      </c>
      <c r="C4006" t="s">
        <v>87</v>
      </c>
      <c r="D4006">
        <v>1048</v>
      </c>
      <c r="E4006" s="130">
        <v>3</v>
      </c>
      <c r="F4006" s="166">
        <v>4</v>
      </c>
      <c r="G4006" s="162">
        <v>45901</v>
      </c>
      <c r="H4006" s="131">
        <f t="shared" si="186"/>
        <v>45901</v>
      </c>
      <c r="I4006" s="166">
        <f t="shared" si="187"/>
        <v>12</v>
      </c>
      <c r="J4006">
        <f t="shared" si="188"/>
        <v>2025</v>
      </c>
    </row>
    <row r="4007" spans="1:10">
      <c r="A4007" t="s">
        <v>119</v>
      </c>
      <c r="B4007" t="s">
        <v>511</v>
      </c>
      <c r="C4007" t="s">
        <v>87</v>
      </c>
      <c r="D4007">
        <v>1335</v>
      </c>
      <c r="E4007" s="130">
        <v>4</v>
      </c>
      <c r="F4007" s="166">
        <v>18</v>
      </c>
      <c r="G4007" s="162">
        <v>45901</v>
      </c>
      <c r="H4007" s="131">
        <f t="shared" si="186"/>
        <v>45901</v>
      </c>
      <c r="I4007" s="166">
        <f t="shared" si="187"/>
        <v>72</v>
      </c>
      <c r="J4007">
        <f t="shared" si="188"/>
        <v>2025</v>
      </c>
    </row>
    <row r="4008" spans="1:10">
      <c r="A4008" t="s">
        <v>119</v>
      </c>
      <c r="B4008" t="s">
        <v>513</v>
      </c>
      <c r="C4008" t="s">
        <v>87</v>
      </c>
      <c r="D4008">
        <v>6437</v>
      </c>
      <c r="E4008" s="130">
        <v>5</v>
      </c>
      <c r="F4008" s="166">
        <v>30</v>
      </c>
      <c r="G4008" s="162">
        <v>45901</v>
      </c>
      <c r="H4008" s="131">
        <f t="shared" si="186"/>
        <v>45901</v>
      </c>
      <c r="I4008" s="166">
        <f t="shared" si="187"/>
        <v>150</v>
      </c>
      <c r="J4008">
        <f t="shared" si="188"/>
        <v>2025</v>
      </c>
    </row>
    <row r="4009" spans="1:10">
      <c r="A4009" t="s">
        <v>119</v>
      </c>
      <c r="B4009" t="s">
        <v>574</v>
      </c>
      <c r="C4009" t="s">
        <v>87</v>
      </c>
      <c r="D4009">
        <v>1351</v>
      </c>
      <c r="E4009" s="130">
        <v>1</v>
      </c>
      <c r="F4009" s="166">
        <v>75</v>
      </c>
      <c r="G4009" s="162">
        <v>45901</v>
      </c>
      <c r="H4009" s="131">
        <f t="shared" si="186"/>
        <v>45901</v>
      </c>
      <c r="I4009" s="166">
        <f t="shared" si="187"/>
        <v>75</v>
      </c>
      <c r="J4009">
        <f t="shared" si="188"/>
        <v>2025</v>
      </c>
    </row>
    <row r="4010" spans="1:10">
      <c r="A4010" t="s">
        <v>119</v>
      </c>
      <c r="B4010" t="s">
        <v>576</v>
      </c>
      <c r="C4010" t="s">
        <v>87</v>
      </c>
      <c r="D4010">
        <v>6575</v>
      </c>
      <c r="E4010" s="130">
        <v>2</v>
      </c>
      <c r="F4010" s="166">
        <v>13</v>
      </c>
      <c r="G4010" s="162">
        <v>45901</v>
      </c>
      <c r="H4010" s="131">
        <f t="shared" si="186"/>
        <v>45901</v>
      </c>
      <c r="I4010" s="166">
        <f t="shared" si="187"/>
        <v>26</v>
      </c>
      <c r="J4010">
        <f t="shared" si="188"/>
        <v>2025</v>
      </c>
    </row>
    <row r="4011" spans="1:10">
      <c r="A4011" t="s">
        <v>119</v>
      </c>
      <c r="B4011" t="s">
        <v>608</v>
      </c>
      <c r="C4011" t="s">
        <v>87</v>
      </c>
      <c r="D4011">
        <v>6620</v>
      </c>
      <c r="E4011" s="130">
        <v>1</v>
      </c>
      <c r="F4011" s="166">
        <v>8</v>
      </c>
      <c r="G4011" s="162">
        <v>45901</v>
      </c>
      <c r="H4011" s="131">
        <f t="shared" si="186"/>
        <v>45901</v>
      </c>
      <c r="I4011" s="166">
        <f t="shared" si="187"/>
        <v>8</v>
      </c>
      <c r="J4011">
        <f t="shared" si="188"/>
        <v>2025</v>
      </c>
    </row>
    <row r="4012" spans="1:10">
      <c r="A4012" t="s">
        <v>119</v>
      </c>
      <c r="B4012" t="s">
        <v>472</v>
      </c>
      <c r="C4012" t="s">
        <v>87</v>
      </c>
      <c r="D4012">
        <v>2713</v>
      </c>
      <c r="E4012" s="130">
        <v>6</v>
      </c>
      <c r="F4012" s="166">
        <v>7</v>
      </c>
      <c r="G4012" s="162">
        <v>45901</v>
      </c>
      <c r="H4012" s="131">
        <f t="shared" si="186"/>
        <v>45901</v>
      </c>
      <c r="I4012" s="166">
        <f t="shared" si="187"/>
        <v>42</v>
      </c>
      <c r="J4012">
        <f t="shared" si="188"/>
        <v>2025</v>
      </c>
    </row>
    <row r="4013" spans="1:10">
      <c r="A4013" t="s">
        <v>119</v>
      </c>
      <c r="B4013" t="s">
        <v>517</v>
      </c>
      <c r="C4013" t="s">
        <v>87</v>
      </c>
      <c r="D4013">
        <v>2711</v>
      </c>
      <c r="E4013" s="130">
        <v>1</v>
      </c>
      <c r="F4013" s="166">
        <v>29</v>
      </c>
      <c r="G4013" s="162">
        <v>45901</v>
      </c>
      <c r="H4013" s="131">
        <f t="shared" si="186"/>
        <v>45901</v>
      </c>
      <c r="I4013" s="166">
        <f t="shared" si="187"/>
        <v>29</v>
      </c>
      <c r="J4013">
        <f t="shared" si="188"/>
        <v>2025</v>
      </c>
    </row>
    <row r="4014" spans="1:10">
      <c r="A4014" t="s">
        <v>119</v>
      </c>
      <c r="B4014" t="s">
        <v>523</v>
      </c>
      <c r="C4014" t="s">
        <v>87</v>
      </c>
      <c r="D4014">
        <v>1050</v>
      </c>
      <c r="E4014" s="130">
        <v>4</v>
      </c>
      <c r="F4014" s="166">
        <v>14</v>
      </c>
      <c r="G4014" s="162">
        <v>45901</v>
      </c>
      <c r="H4014" s="131">
        <f t="shared" si="186"/>
        <v>45901</v>
      </c>
      <c r="I4014" s="166">
        <f t="shared" si="187"/>
        <v>56</v>
      </c>
      <c r="J4014">
        <f t="shared" si="188"/>
        <v>2025</v>
      </c>
    </row>
    <row r="4015" spans="1:10">
      <c r="A4015" t="s">
        <v>119</v>
      </c>
      <c r="B4015" t="s">
        <v>525</v>
      </c>
      <c r="C4015" t="s">
        <v>87</v>
      </c>
      <c r="D4015">
        <v>6600</v>
      </c>
      <c r="E4015" s="130">
        <v>1</v>
      </c>
      <c r="F4015" s="166">
        <v>26</v>
      </c>
      <c r="G4015" s="162">
        <v>45901</v>
      </c>
      <c r="H4015" s="131">
        <f t="shared" si="186"/>
        <v>45901</v>
      </c>
      <c r="I4015" s="166">
        <f t="shared" si="187"/>
        <v>26</v>
      </c>
      <c r="J4015">
        <f t="shared" si="188"/>
        <v>2025</v>
      </c>
    </row>
    <row r="4016" spans="1:10">
      <c r="A4016" t="s">
        <v>70</v>
      </c>
      <c r="B4016" t="s">
        <v>884</v>
      </c>
      <c r="C4016" t="s">
        <v>87</v>
      </c>
      <c r="D4016">
        <v>1545</v>
      </c>
      <c r="E4016" s="130">
        <v>2</v>
      </c>
      <c r="F4016" s="166">
        <v>15</v>
      </c>
      <c r="G4016" s="162">
        <v>45901</v>
      </c>
      <c r="H4016" s="131">
        <f t="shared" si="186"/>
        <v>45901</v>
      </c>
      <c r="I4016" s="166">
        <f t="shared" si="187"/>
        <v>30</v>
      </c>
      <c r="J4016">
        <f t="shared" si="188"/>
        <v>2025</v>
      </c>
    </row>
    <row r="4017" spans="1:10">
      <c r="A4017" t="s">
        <v>381</v>
      </c>
      <c r="B4017" t="s">
        <v>998</v>
      </c>
      <c r="C4017" t="s">
        <v>87</v>
      </c>
      <c r="D4017">
        <v>6439</v>
      </c>
      <c r="E4017" s="130">
        <v>4</v>
      </c>
      <c r="F4017" s="166">
        <v>11</v>
      </c>
      <c r="G4017" s="162">
        <v>45901</v>
      </c>
      <c r="H4017" s="131">
        <f t="shared" si="186"/>
        <v>45901</v>
      </c>
      <c r="I4017" s="166">
        <f t="shared" si="187"/>
        <v>44</v>
      </c>
      <c r="J4017">
        <f t="shared" si="188"/>
        <v>2025</v>
      </c>
    </row>
    <row r="4018" spans="1:10">
      <c r="A4018" t="s">
        <v>313</v>
      </c>
      <c r="B4018" t="s">
        <v>124</v>
      </c>
      <c r="C4018" t="s">
        <v>87</v>
      </c>
      <c r="D4018">
        <v>1112</v>
      </c>
      <c r="E4018" s="130">
        <v>1</v>
      </c>
      <c r="F4018" s="166">
        <v>90</v>
      </c>
      <c r="G4018" s="162">
        <v>45901</v>
      </c>
      <c r="H4018" s="131">
        <f t="shared" si="186"/>
        <v>45901</v>
      </c>
      <c r="I4018" s="166">
        <f t="shared" si="187"/>
        <v>90</v>
      </c>
      <c r="J4018">
        <f t="shared" si="188"/>
        <v>2025</v>
      </c>
    </row>
    <row r="4019" spans="1:10">
      <c r="A4019" t="s">
        <v>313</v>
      </c>
      <c r="B4019" t="s">
        <v>1132</v>
      </c>
      <c r="C4019" t="s">
        <v>87</v>
      </c>
      <c r="D4019">
        <v>1186</v>
      </c>
      <c r="E4019" s="130">
        <v>1</v>
      </c>
      <c r="F4019" s="166">
        <v>9</v>
      </c>
      <c r="G4019" s="162">
        <v>45901</v>
      </c>
      <c r="H4019" s="131">
        <f t="shared" si="186"/>
        <v>45901</v>
      </c>
      <c r="I4019" s="166">
        <f t="shared" si="187"/>
        <v>9</v>
      </c>
      <c r="J4019">
        <f t="shared" si="188"/>
        <v>2025</v>
      </c>
    </row>
    <row r="4020" spans="1:10">
      <c r="A4020" t="s">
        <v>313</v>
      </c>
      <c r="B4020" t="s">
        <v>1250</v>
      </c>
      <c r="C4020" t="s">
        <v>87</v>
      </c>
      <c r="D4020">
        <v>1301</v>
      </c>
      <c r="E4020" s="130">
        <v>1</v>
      </c>
      <c r="F4020" s="166">
        <v>2</v>
      </c>
      <c r="G4020" s="162">
        <v>45901</v>
      </c>
      <c r="H4020" s="131">
        <f t="shared" si="186"/>
        <v>45901</v>
      </c>
      <c r="I4020" s="166">
        <f t="shared" si="187"/>
        <v>2</v>
      </c>
      <c r="J4020">
        <f t="shared" si="188"/>
        <v>2025</v>
      </c>
    </row>
    <row r="4021" spans="1:10">
      <c r="A4021" t="s">
        <v>313</v>
      </c>
      <c r="B4021" t="s">
        <v>1054</v>
      </c>
      <c r="C4021" t="s">
        <v>87</v>
      </c>
      <c r="D4021">
        <v>1115</v>
      </c>
      <c r="E4021" s="130">
        <v>2</v>
      </c>
      <c r="F4021" s="166">
        <v>11</v>
      </c>
      <c r="G4021" s="162">
        <v>45901</v>
      </c>
      <c r="H4021" s="131">
        <f t="shared" si="186"/>
        <v>45901</v>
      </c>
      <c r="I4021" s="166">
        <f t="shared" si="187"/>
        <v>22</v>
      </c>
      <c r="J4021">
        <f t="shared" si="188"/>
        <v>2025</v>
      </c>
    </row>
    <row r="4022" spans="1:10">
      <c r="A4022" t="s">
        <v>313</v>
      </c>
      <c r="B4022" t="s">
        <v>1056</v>
      </c>
      <c r="C4022" t="s">
        <v>87</v>
      </c>
      <c r="D4022">
        <v>1117</v>
      </c>
      <c r="E4022" s="130">
        <v>2</v>
      </c>
      <c r="F4022" s="166">
        <v>16</v>
      </c>
      <c r="G4022" s="162">
        <v>45901</v>
      </c>
      <c r="H4022" s="131">
        <f t="shared" si="186"/>
        <v>45901</v>
      </c>
      <c r="I4022" s="166">
        <f t="shared" si="187"/>
        <v>32</v>
      </c>
      <c r="J4022">
        <f t="shared" si="188"/>
        <v>2025</v>
      </c>
    </row>
    <row r="4023" spans="1:10">
      <c r="A4023" t="s">
        <v>313</v>
      </c>
      <c r="B4023" t="s">
        <v>1072</v>
      </c>
      <c r="C4023" t="s">
        <v>87</v>
      </c>
      <c r="D4023">
        <v>1134</v>
      </c>
      <c r="E4023" s="130">
        <v>1</v>
      </c>
      <c r="F4023" s="166">
        <v>34</v>
      </c>
      <c r="G4023" s="162">
        <v>45901</v>
      </c>
      <c r="H4023" s="131">
        <f t="shared" si="186"/>
        <v>45901</v>
      </c>
      <c r="I4023" s="166">
        <f t="shared" si="187"/>
        <v>34</v>
      </c>
      <c r="J4023">
        <f t="shared" si="188"/>
        <v>2025</v>
      </c>
    </row>
    <row r="4024" spans="1:10">
      <c r="A4024" t="s">
        <v>313</v>
      </c>
      <c r="B4024" t="s">
        <v>1101</v>
      </c>
      <c r="C4024" t="s">
        <v>87</v>
      </c>
      <c r="D4024">
        <v>1157</v>
      </c>
      <c r="E4024" s="130">
        <v>2</v>
      </c>
      <c r="F4024" s="166">
        <v>10</v>
      </c>
      <c r="G4024" s="162">
        <v>45901</v>
      </c>
      <c r="H4024" s="131">
        <f t="shared" si="186"/>
        <v>45901</v>
      </c>
      <c r="I4024" s="166">
        <f t="shared" si="187"/>
        <v>20</v>
      </c>
      <c r="J4024">
        <f t="shared" si="188"/>
        <v>2025</v>
      </c>
    </row>
    <row r="4025" spans="1:10">
      <c r="A4025" t="s">
        <v>313</v>
      </c>
      <c r="B4025" t="s">
        <v>1110</v>
      </c>
      <c r="C4025" t="s">
        <v>87</v>
      </c>
      <c r="D4025">
        <v>1166</v>
      </c>
      <c r="E4025" s="130">
        <v>3</v>
      </c>
      <c r="F4025" s="166">
        <v>16</v>
      </c>
      <c r="G4025" s="162">
        <v>45901</v>
      </c>
      <c r="H4025" s="131">
        <f t="shared" si="186"/>
        <v>45901</v>
      </c>
      <c r="I4025" s="166">
        <f t="shared" si="187"/>
        <v>48</v>
      </c>
      <c r="J4025">
        <f t="shared" si="188"/>
        <v>2025</v>
      </c>
    </row>
    <row r="4026" spans="1:10">
      <c r="A4026" t="s">
        <v>313</v>
      </c>
      <c r="B4026" t="s">
        <v>1145</v>
      </c>
      <c r="C4026" t="s">
        <v>87</v>
      </c>
      <c r="D4026">
        <v>1199</v>
      </c>
      <c r="E4026" s="130">
        <v>1</v>
      </c>
      <c r="F4026" s="166">
        <v>6</v>
      </c>
      <c r="G4026" s="162">
        <v>45901</v>
      </c>
      <c r="H4026" s="131">
        <f t="shared" si="186"/>
        <v>45901</v>
      </c>
      <c r="I4026" s="166">
        <f t="shared" si="187"/>
        <v>6</v>
      </c>
      <c r="J4026">
        <f t="shared" si="188"/>
        <v>2025</v>
      </c>
    </row>
    <row r="4027" spans="1:10">
      <c r="A4027" t="s">
        <v>313</v>
      </c>
      <c r="B4027" t="s">
        <v>1149</v>
      </c>
      <c r="C4027" t="s">
        <v>87</v>
      </c>
      <c r="D4027">
        <v>1204</v>
      </c>
      <c r="E4027" s="130">
        <v>1</v>
      </c>
      <c r="F4027" s="166">
        <v>8</v>
      </c>
      <c r="G4027" s="162">
        <v>45901</v>
      </c>
      <c r="H4027" s="131">
        <f t="shared" si="186"/>
        <v>45901</v>
      </c>
      <c r="I4027" s="166">
        <f t="shared" si="187"/>
        <v>8</v>
      </c>
      <c r="J4027">
        <f t="shared" si="188"/>
        <v>2025</v>
      </c>
    </row>
    <row r="4028" spans="1:10">
      <c r="A4028" t="s">
        <v>313</v>
      </c>
      <c r="B4028" t="s">
        <v>1173</v>
      </c>
      <c r="C4028" t="s">
        <v>87</v>
      </c>
      <c r="D4028">
        <v>1226</v>
      </c>
      <c r="E4028" s="130">
        <v>4</v>
      </c>
      <c r="F4028" s="166">
        <v>12</v>
      </c>
      <c r="G4028" s="162">
        <v>45901</v>
      </c>
      <c r="H4028" s="131">
        <f t="shared" si="186"/>
        <v>45901</v>
      </c>
      <c r="I4028" s="166">
        <f t="shared" si="187"/>
        <v>48</v>
      </c>
      <c r="J4028">
        <f t="shared" si="188"/>
        <v>2025</v>
      </c>
    </row>
    <row r="4029" spans="1:10">
      <c r="A4029" t="s">
        <v>402</v>
      </c>
      <c r="B4029" t="s">
        <v>408</v>
      </c>
      <c r="C4029" t="s">
        <v>87</v>
      </c>
      <c r="D4029">
        <v>6700</v>
      </c>
      <c r="E4029" s="130">
        <v>3</v>
      </c>
      <c r="F4029" s="166">
        <v>13</v>
      </c>
      <c r="G4029" s="162">
        <v>45901</v>
      </c>
      <c r="H4029" s="131">
        <f t="shared" si="186"/>
        <v>45901</v>
      </c>
      <c r="I4029" s="166">
        <f t="shared" si="187"/>
        <v>39</v>
      </c>
      <c r="J4029">
        <f t="shared" si="188"/>
        <v>2025</v>
      </c>
    </row>
    <row r="4030" spans="1:10">
      <c r="A4030" t="s">
        <v>385</v>
      </c>
      <c r="B4030" t="s">
        <v>412</v>
      </c>
      <c r="C4030" t="s">
        <v>87</v>
      </c>
      <c r="D4030">
        <v>6739</v>
      </c>
      <c r="E4030" s="130">
        <v>1</v>
      </c>
      <c r="F4030" s="166">
        <v>50</v>
      </c>
      <c r="G4030" s="162">
        <v>45901</v>
      </c>
      <c r="H4030" s="131">
        <f t="shared" si="186"/>
        <v>45901</v>
      </c>
      <c r="I4030" s="166">
        <f t="shared" si="187"/>
        <v>50</v>
      </c>
      <c r="J4030">
        <f t="shared" si="188"/>
        <v>2025</v>
      </c>
    </row>
    <row r="4031" spans="1:10">
      <c r="A4031" t="s">
        <v>385</v>
      </c>
      <c r="B4031" t="s">
        <v>416</v>
      </c>
      <c r="C4031" t="s">
        <v>87</v>
      </c>
      <c r="D4031">
        <v>6740</v>
      </c>
      <c r="E4031" s="130">
        <v>2</v>
      </c>
      <c r="F4031" s="166">
        <v>77</v>
      </c>
      <c r="G4031" s="162">
        <v>45901</v>
      </c>
      <c r="H4031" s="131">
        <f t="shared" si="186"/>
        <v>45901</v>
      </c>
      <c r="I4031" s="166">
        <f t="shared" si="187"/>
        <v>154</v>
      </c>
      <c r="J4031">
        <f t="shared" si="188"/>
        <v>2025</v>
      </c>
    </row>
    <row r="4032" spans="1:10">
      <c r="A4032" t="s">
        <v>385</v>
      </c>
      <c r="B4032" t="s">
        <v>414</v>
      </c>
      <c r="C4032" t="s">
        <v>87</v>
      </c>
      <c r="D4032">
        <v>6748</v>
      </c>
      <c r="E4032" s="130">
        <v>2</v>
      </c>
      <c r="F4032" s="166">
        <v>57</v>
      </c>
      <c r="G4032" s="162">
        <v>45901</v>
      </c>
      <c r="H4032" s="131">
        <f t="shared" si="186"/>
        <v>45901</v>
      </c>
      <c r="I4032" s="166">
        <f t="shared" si="187"/>
        <v>114</v>
      </c>
      <c r="J4032">
        <f t="shared" si="188"/>
        <v>2025</v>
      </c>
    </row>
    <row r="4033" spans="1:10">
      <c r="A4033" t="s">
        <v>385</v>
      </c>
      <c r="B4033" t="s">
        <v>418</v>
      </c>
      <c r="C4033" t="s">
        <v>87</v>
      </c>
      <c r="D4033">
        <v>6747</v>
      </c>
      <c r="E4033" s="130">
        <v>1</v>
      </c>
      <c r="F4033" s="166">
        <v>30</v>
      </c>
      <c r="G4033" s="162">
        <v>45901</v>
      </c>
      <c r="H4033" s="131">
        <f t="shared" si="186"/>
        <v>45901</v>
      </c>
      <c r="I4033" s="166">
        <f t="shared" si="187"/>
        <v>30</v>
      </c>
      <c r="J4033">
        <f t="shared" si="188"/>
        <v>2025</v>
      </c>
    </row>
    <row r="4034" spans="1:10">
      <c r="A4034" t="s">
        <v>388</v>
      </c>
      <c r="B4034" t="s">
        <v>433</v>
      </c>
      <c r="C4034" t="s">
        <v>87</v>
      </c>
      <c r="D4034">
        <v>6674</v>
      </c>
      <c r="E4034" s="130">
        <v>1</v>
      </c>
      <c r="F4034" s="166">
        <v>12</v>
      </c>
      <c r="G4034" s="162">
        <v>45901</v>
      </c>
      <c r="H4034" s="131">
        <f t="shared" ref="H4034:H4097" si="189">DATE(YEAR(G4034),MONTH(G4034),1)</f>
        <v>45901</v>
      </c>
      <c r="I4034" s="166">
        <f t="shared" ref="I4034:I4097" si="190">E4034*F4034</f>
        <v>12</v>
      </c>
      <c r="J4034">
        <f t="shared" ref="J4034:J4097" si="191">YEAR(G4034)</f>
        <v>2025</v>
      </c>
    </row>
    <row r="4035" spans="1:10">
      <c r="A4035" t="s">
        <v>388</v>
      </c>
      <c r="B4035" t="s">
        <v>435</v>
      </c>
      <c r="C4035" t="s">
        <v>87</v>
      </c>
      <c r="D4035">
        <v>6677</v>
      </c>
      <c r="E4035" s="130">
        <v>2</v>
      </c>
      <c r="F4035" s="166">
        <v>12</v>
      </c>
      <c r="G4035" s="162">
        <v>45901</v>
      </c>
      <c r="H4035" s="131">
        <f t="shared" si="189"/>
        <v>45901</v>
      </c>
      <c r="I4035" s="166">
        <f t="shared" si="190"/>
        <v>24</v>
      </c>
      <c r="J4035">
        <f t="shared" si="191"/>
        <v>2025</v>
      </c>
    </row>
    <row r="4036" spans="1:10">
      <c r="A4036" t="s">
        <v>388</v>
      </c>
      <c r="B4036" t="s">
        <v>436</v>
      </c>
      <c r="C4036" t="s">
        <v>87</v>
      </c>
      <c r="D4036">
        <v>6678</v>
      </c>
      <c r="E4036" s="130">
        <v>2</v>
      </c>
      <c r="F4036" s="166">
        <v>13</v>
      </c>
      <c r="G4036" s="162">
        <v>45901</v>
      </c>
      <c r="H4036" s="131">
        <f t="shared" si="189"/>
        <v>45901</v>
      </c>
      <c r="I4036" s="166">
        <f t="shared" si="190"/>
        <v>26</v>
      </c>
      <c r="J4036">
        <f t="shared" si="191"/>
        <v>2025</v>
      </c>
    </row>
    <row r="4037" spans="1:10">
      <c r="A4037" t="s">
        <v>388</v>
      </c>
      <c r="B4037" t="s">
        <v>437</v>
      </c>
      <c r="C4037" t="s">
        <v>87</v>
      </c>
      <c r="D4037">
        <v>6679</v>
      </c>
      <c r="E4037" s="130">
        <v>2</v>
      </c>
      <c r="F4037" s="166">
        <v>12</v>
      </c>
      <c r="G4037" s="162">
        <v>45901</v>
      </c>
      <c r="H4037" s="131">
        <f t="shared" si="189"/>
        <v>45901</v>
      </c>
      <c r="I4037" s="166">
        <f t="shared" si="190"/>
        <v>24</v>
      </c>
      <c r="J4037">
        <f t="shared" si="191"/>
        <v>2025</v>
      </c>
    </row>
    <row r="4038" spans="1:10">
      <c r="A4038" t="s">
        <v>388</v>
      </c>
      <c r="B4038" t="s">
        <v>430</v>
      </c>
      <c r="C4038" t="s">
        <v>87</v>
      </c>
      <c r="D4038">
        <v>6693</v>
      </c>
      <c r="E4038" s="130">
        <v>1</v>
      </c>
      <c r="F4038" s="166">
        <v>36</v>
      </c>
      <c r="G4038" s="162">
        <v>45901</v>
      </c>
      <c r="H4038" s="131">
        <f t="shared" si="189"/>
        <v>45901</v>
      </c>
      <c r="I4038" s="166">
        <f t="shared" si="190"/>
        <v>36</v>
      </c>
      <c r="J4038">
        <f t="shared" si="191"/>
        <v>2025</v>
      </c>
    </row>
    <row r="4039" spans="1:10">
      <c r="A4039" t="s">
        <v>388</v>
      </c>
      <c r="B4039" t="s">
        <v>439</v>
      </c>
      <c r="C4039" t="s">
        <v>87</v>
      </c>
      <c r="D4039">
        <v>6715</v>
      </c>
      <c r="E4039" s="130">
        <v>1</v>
      </c>
      <c r="F4039" s="166">
        <v>11</v>
      </c>
      <c r="G4039" s="162">
        <v>45901</v>
      </c>
      <c r="H4039" s="131">
        <f t="shared" si="189"/>
        <v>45901</v>
      </c>
      <c r="I4039" s="166">
        <f t="shared" si="190"/>
        <v>11</v>
      </c>
      <c r="J4039">
        <f t="shared" si="191"/>
        <v>2025</v>
      </c>
    </row>
    <row r="4040" spans="1:10">
      <c r="A4040" t="s">
        <v>388</v>
      </c>
      <c r="B4040" t="s">
        <v>440</v>
      </c>
      <c r="C4040" t="s">
        <v>87</v>
      </c>
      <c r="D4040">
        <v>6683</v>
      </c>
      <c r="E4040" s="130">
        <v>4</v>
      </c>
      <c r="F4040" s="166">
        <v>11</v>
      </c>
      <c r="G4040" s="162">
        <v>45901</v>
      </c>
      <c r="H4040" s="131">
        <f t="shared" si="189"/>
        <v>45901</v>
      </c>
      <c r="I4040" s="166">
        <f t="shared" si="190"/>
        <v>44</v>
      </c>
      <c r="J4040">
        <f t="shared" si="191"/>
        <v>2025</v>
      </c>
    </row>
    <row r="4041" spans="1:10">
      <c r="A4041" t="s">
        <v>388</v>
      </c>
      <c r="B4041" t="s">
        <v>444</v>
      </c>
      <c r="C4041" t="s">
        <v>87</v>
      </c>
      <c r="D4041">
        <v>6684</v>
      </c>
      <c r="E4041" s="130">
        <v>2</v>
      </c>
      <c r="F4041" s="166">
        <v>13</v>
      </c>
      <c r="G4041" s="162">
        <v>45901</v>
      </c>
      <c r="H4041" s="131">
        <f t="shared" si="189"/>
        <v>45901</v>
      </c>
      <c r="I4041" s="166">
        <f t="shared" si="190"/>
        <v>26</v>
      </c>
      <c r="J4041">
        <f t="shared" si="191"/>
        <v>2025</v>
      </c>
    </row>
    <row r="4042" spans="1:10">
      <c r="A4042" t="s">
        <v>388</v>
      </c>
      <c r="B4042" t="s">
        <v>445</v>
      </c>
      <c r="C4042" t="s">
        <v>87</v>
      </c>
      <c r="D4042">
        <v>6685</v>
      </c>
      <c r="E4042" s="130">
        <v>2</v>
      </c>
      <c r="F4042" s="166">
        <v>11</v>
      </c>
      <c r="G4042" s="162">
        <v>45901</v>
      </c>
      <c r="H4042" s="131">
        <f t="shared" si="189"/>
        <v>45901</v>
      </c>
      <c r="I4042" s="166">
        <f t="shared" si="190"/>
        <v>22</v>
      </c>
      <c r="J4042">
        <f t="shared" si="191"/>
        <v>2025</v>
      </c>
    </row>
    <row r="4043" spans="1:10">
      <c r="A4043" t="s">
        <v>388</v>
      </c>
      <c r="B4043" t="s">
        <v>446</v>
      </c>
      <c r="C4043" t="s">
        <v>87</v>
      </c>
      <c r="D4043">
        <v>6686</v>
      </c>
      <c r="E4043" s="130">
        <v>1</v>
      </c>
      <c r="F4043" s="166">
        <v>11</v>
      </c>
      <c r="G4043" s="162">
        <v>45901</v>
      </c>
      <c r="H4043" s="131">
        <f t="shared" si="189"/>
        <v>45901</v>
      </c>
      <c r="I4043" s="166">
        <f t="shared" si="190"/>
        <v>11</v>
      </c>
      <c r="J4043">
        <f t="shared" si="191"/>
        <v>2025</v>
      </c>
    </row>
    <row r="4044" spans="1:10">
      <c r="A4044" t="s">
        <v>388</v>
      </c>
      <c r="B4044" t="s">
        <v>447</v>
      </c>
      <c r="C4044" t="s">
        <v>87</v>
      </c>
      <c r="D4044">
        <v>6676</v>
      </c>
      <c r="E4044" s="130">
        <v>2</v>
      </c>
      <c r="F4044" s="166">
        <v>11</v>
      </c>
      <c r="G4044" s="162">
        <v>45901</v>
      </c>
      <c r="H4044" s="131">
        <f t="shared" si="189"/>
        <v>45901</v>
      </c>
      <c r="I4044" s="166">
        <f t="shared" si="190"/>
        <v>22</v>
      </c>
      <c r="J4044">
        <f t="shared" si="191"/>
        <v>2025</v>
      </c>
    </row>
    <row r="4045" spans="1:10">
      <c r="A4045" t="s">
        <v>388</v>
      </c>
      <c r="B4045" t="s">
        <v>449</v>
      </c>
      <c r="C4045" t="s">
        <v>87</v>
      </c>
      <c r="D4045">
        <v>6689</v>
      </c>
      <c r="E4045" s="130">
        <v>3</v>
      </c>
      <c r="F4045" s="166">
        <v>11</v>
      </c>
      <c r="G4045" s="162">
        <v>45901</v>
      </c>
      <c r="H4045" s="131">
        <f t="shared" si="189"/>
        <v>45901</v>
      </c>
      <c r="I4045" s="166">
        <f t="shared" si="190"/>
        <v>33</v>
      </c>
      <c r="J4045">
        <f t="shared" si="191"/>
        <v>2025</v>
      </c>
    </row>
    <row r="4046" spans="1:10">
      <c r="A4046" t="s">
        <v>388</v>
      </c>
      <c r="B4046" t="s">
        <v>450</v>
      </c>
      <c r="C4046" t="s">
        <v>87</v>
      </c>
      <c r="D4046">
        <v>6688</v>
      </c>
      <c r="E4046" s="130">
        <v>1</v>
      </c>
      <c r="F4046" s="166">
        <v>11</v>
      </c>
      <c r="G4046" s="162">
        <v>45901</v>
      </c>
      <c r="H4046" s="131">
        <f t="shared" si="189"/>
        <v>45901</v>
      </c>
      <c r="I4046" s="166">
        <f t="shared" si="190"/>
        <v>11</v>
      </c>
      <c r="J4046">
        <f t="shared" si="191"/>
        <v>2025</v>
      </c>
    </row>
    <row r="4047" spans="1:10">
      <c r="A4047" t="s">
        <v>388</v>
      </c>
      <c r="B4047" t="s">
        <v>451</v>
      </c>
      <c r="C4047" t="s">
        <v>87</v>
      </c>
      <c r="D4047">
        <v>6690</v>
      </c>
      <c r="E4047" s="130">
        <v>1</v>
      </c>
      <c r="F4047" s="166">
        <v>11</v>
      </c>
      <c r="G4047" s="162">
        <v>45901</v>
      </c>
      <c r="H4047" s="131">
        <f t="shared" si="189"/>
        <v>45901</v>
      </c>
      <c r="I4047" s="166">
        <f t="shared" si="190"/>
        <v>11</v>
      </c>
      <c r="J4047">
        <f t="shared" si="191"/>
        <v>2025</v>
      </c>
    </row>
    <row r="4048" spans="1:10">
      <c r="A4048" t="s">
        <v>119</v>
      </c>
      <c r="B4048" t="s">
        <v>131</v>
      </c>
      <c r="C4048" t="s">
        <v>87</v>
      </c>
      <c r="D4048">
        <v>1330</v>
      </c>
      <c r="E4048" s="130">
        <v>13</v>
      </c>
      <c r="F4048" s="166">
        <v>2</v>
      </c>
      <c r="G4048" s="162">
        <v>45901</v>
      </c>
      <c r="H4048" s="131">
        <f t="shared" si="189"/>
        <v>45901</v>
      </c>
      <c r="I4048" s="166">
        <f t="shared" si="190"/>
        <v>26</v>
      </c>
      <c r="J4048">
        <f t="shared" si="191"/>
        <v>2025</v>
      </c>
    </row>
    <row r="4049" spans="1:10">
      <c r="A4049" t="s">
        <v>119</v>
      </c>
      <c r="B4049" t="s">
        <v>132</v>
      </c>
      <c r="C4049" t="s">
        <v>87</v>
      </c>
      <c r="D4049">
        <v>2189</v>
      </c>
      <c r="E4049" s="130">
        <v>17</v>
      </c>
      <c r="F4049" s="166">
        <v>5</v>
      </c>
      <c r="G4049" s="162">
        <v>45901</v>
      </c>
      <c r="H4049" s="131">
        <f t="shared" si="189"/>
        <v>45901</v>
      </c>
      <c r="I4049" s="166">
        <f t="shared" si="190"/>
        <v>85</v>
      </c>
      <c r="J4049">
        <f t="shared" si="191"/>
        <v>2025</v>
      </c>
    </row>
    <row r="4050" spans="1:10">
      <c r="A4050" t="s">
        <v>119</v>
      </c>
      <c r="B4050" t="s">
        <v>496</v>
      </c>
      <c r="C4050" t="s">
        <v>87</v>
      </c>
      <c r="D4050">
        <v>1332</v>
      </c>
      <c r="E4050" s="130">
        <v>16</v>
      </c>
      <c r="F4050" s="166">
        <v>4</v>
      </c>
      <c r="G4050" s="162">
        <v>45901</v>
      </c>
      <c r="H4050" s="131">
        <f t="shared" si="189"/>
        <v>45901</v>
      </c>
      <c r="I4050" s="166">
        <f t="shared" si="190"/>
        <v>64</v>
      </c>
      <c r="J4050">
        <f t="shared" si="191"/>
        <v>2025</v>
      </c>
    </row>
    <row r="4051" spans="1:10">
      <c r="A4051" t="s">
        <v>119</v>
      </c>
      <c r="B4051" t="s">
        <v>560</v>
      </c>
      <c r="C4051" t="s">
        <v>87</v>
      </c>
      <c r="D4051">
        <v>1343</v>
      </c>
      <c r="E4051" s="130">
        <v>1</v>
      </c>
      <c r="F4051" s="166">
        <v>45</v>
      </c>
      <c r="G4051" s="162">
        <v>45901</v>
      </c>
      <c r="H4051" s="131">
        <f t="shared" si="189"/>
        <v>45901</v>
      </c>
      <c r="I4051" s="166">
        <f t="shared" si="190"/>
        <v>45</v>
      </c>
      <c r="J4051">
        <f t="shared" si="191"/>
        <v>2025</v>
      </c>
    </row>
    <row r="4052" spans="1:10">
      <c r="A4052" t="s">
        <v>119</v>
      </c>
      <c r="B4052" t="s">
        <v>568</v>
      </c>
      <c r="C4052" t="s">
        <v>87</v>
      </c>
      <c r="D4052">
        <v>1348</v>
      </c>
      <c r="E4052" s="130">
        <v>8</v>
      </c>
      <c r="F4052" s="166">
        <v>7</v>
      </c>
      <c r="G4052" s="162">
        <v>45901</v>
      </c>
      <c r="H4052" s="131">
        <f t="shared" si="189"/>
        <v>45901</v>
      </c>
      <c r="I4052" s="166">
        <f t="shared" si="190"/>
        <v>56</v>
      </c>
      <c r="J4052">
        <f t="shared" si="191"/>
        <v>2025</v>
      </c>
    </row>
    <row r="4053" spans="1:10">
      <c r="A4053" t="s">
        <v>119</v>
      </c>
      <c r="B4053" t="s">
        <v>569</v>
      </c>
      <c r="C4053" t="s">
        <v>87</v>
      </c>
      <c r="D4053">
        <v>6643</v>
      </c>
      <c r="E4053" s="130">
        <v>2</v>
      </c>
      <c r="F4053" s="166">
        <v>36</v>
      </c>
      <c r="G4053" s="162">
        <v>45901</v>
      </c>
      <c r="H4053" s="131">
        <f t="shared" si="189"/>
        <v>45901</v>
      </c>
      <c r="I4053" s="166">
        <f t="shared" si="190"/>
        <v>72</v>
      </c>
      <c r="J4053">
        <f t="shared" si="191"/>
        <v>2025</v>
      </c>
    </row>
    <row r="4054" spans="1:10">
      <c r="A4054" t="s">
        <v>119</v>
      </c>
      <c r="B4054" t="s">
        <v>489</v>
      </c>
      <c r="C4054" t="s">
        <v>87</v>
      </c>
      <c r="D4054">
        <v>1325</v>
      </c>
      <c r="E4054" s="130">
        <v>1</v>
      </c>
      <c r="F4054" s="166">
        <v>16</v>
      </c>
      <c r="G4054" s="162">
        <v>45901</v>
      </c>
      <c r="H4054" s="131">
        <f t="shared" si="189"/>
        <v>45901</v>
      </c>
      <c r="I4054" s="166">
        <f t="shared" si="190"/>
        <v>16</v>
      </c>
      <c r="J4054">
        <f t="shared" si="191"/>
        <v>2025</v>
      </c>
    </row>
    <row r="4055" spans="1:10">
      <c r="A4055" t="s">
        <v>119</v>
      </c>
      <c r="B4055" t="s">
        <v>130</v>
      </c>
      <c r="C4055" t="s">
        <v>87</v>
      </c>
      <c r="D4055">
        <v>1329</v>
      </c>
      <c r="E4055" s="130">
        <v>1</v>
      </c>
      <c r="F4055" s="166">
        <v>16</v>
      </c>
      <c r="G4055" s="162">
        <v>45901</v>
      </c>
      <c r="H4055" s="131">
        <f t="shared" si="189"/>
        <v>45901</v>
      </c>
      <c r="I4055" s="166">
        <f t="shared" si="190"/>
        <v>16</v>
      </c>
      <c r="J4055">
        <f t="shared" si="191"/>
        <v>2025</v>
      </c>
    </row>
    <row r="4056" spans="1:10">
      <c r="A4056" t="s">
        <v>119</v>
      </c>
      <c r="B4056" t="s">
        <v>500</v>
      </c>
      <c r="C4056" t="s">
        <v>87</v>
      </c>
      <c r="D4056">
        <v>1334</v>
      </c>
      <c r="E4056" s="130">
        <v>1</v>
      </c>
      <c r="F4056" s="166">
        <v>39</v>
      </c>
      <c r="G4056" s="162">
        <v>45901</v>
      </c>
      <c r="H4056" s="131">
        <f t="shared" si="189"/>
        <v>45901</v>
      </c>
      <c r="I4056" s="166">
        <f t="shared" si="190"/>
        <v>39</v>
      </c>
      <c r="J4056">
        <f t="shared" si="191"/>
        <v>2025</v>
      </c>
    </row>
    <row r="4057" spans="1:10">
      <c r="A4057" t="s">
        <v>116</v>
      </c>
      <c r="B4057" t="s">
        <v>778</v>
      </c>
      <c r="C4057" t="s">
        <v>87</v>
      </c>
      <c r="D4057">
        <v>6083</v>
      </c>
      <c r="E4057" s="130">
        <v>3</v>
      </c>
      <c r="F4057" s="166">
        <v>18</v>
      </c>
      <c r="G4057" s="162">
        <v>45901</v>
      </c>
      <c r="H4057" s="131">
        <f t="shared" si="189"/>
        <v>45901</v>
      </c>
      <c r="I4057" s="166">
        <f t="shared" si="190"/>
        <v>54</v>
      </c>
      <c r="J4057">
        <f t="shared" si="191"/>
        <v>2025</v>
      </c>
    </row>
    <row r="4058" spans="1:10">
      <c r="A4058" t="s">
        <v>390</v>
      </c>
      <c r="B4058" t="s">
        <v>816</v>
      </c>
      <c r="C4058" t="s">
        <v>87</v>
      </c>
      <c r="D4058">
        <v>6548</v>
      </c>
      <c r="E4058" s="130">
        <v>1</v>
      </c>
      <c r="F4058" s="166">
        <v>5</v>
      </c>
      <c r="G4058" s="162">
        <v>45901</v>
      </c>
      <c r="H4058" s="131">
        <f t="shared" si="189"/>
        <v>45901</v>
      </c>
      <c r="I4058" s="166">
        <f t="shared" si="190"/>
        <v>5</v>
      </c>
      <c r="J4058">
        <f t="shared" si="191"/>
        <v>2025</v>
      </c>
    </row>
    <row r="4059" spans="1:10">
      <c r="A4059" t="s">
        <v>390</v>
      </c>
      <c r="B4059" t="s">
        <v>819</v>
      </c>
      <c r="C4059" t="s">
        <v>87</v>
      </c>
      <c r="D4059">
        <v>6552</v>
      </c>
      <c r="E4059" s="130">
        <v>7</v>
      </c>
      <c r="F4059" s="166">
        <v>4</v>
      </c>
      <c r="G4059" s="162">
        <v>45901</v>
      </c>
      <c r="H4059" s="131">
        <f t="shared" si="189"/>
        <v>45901</v>
      </c>
      <c r="I4059" s="166">
        <f t="shared" si="190"/>
        <v>28</v>
      </c>
      <c r="J4059">
        <f t="shared" si="191"/>
        <v>2025</v>
      </c>
    </row>
    <row r="4060" spans="1:10">
      <c r="A4060" t="s">
        <v>383</v>
      </c>
      <c r="B4060" t="s">
        <v>825</v>
      </c>
      <c r="C4060" t="s">
        <v>87</v>
      </c>
      <c r="D4060">
        <v>1528</v>
      </c>
      <c r="E4060" s="130">
        <v>4</v>
      </c>
      <c r="F4060" s="166">
        <v>8</v>
      </c>
      <c r="G4060" s="162">
        <v>45901</v>
      </c>
      <c r="H4060" s="131">
        <f t="shared" si="189"/>
        <v>45901</v>
      </c>
      <c r="I4060" s="166">
        <f t="shared" si="190"/>
        <v>32</v>
      </c>
      <c r="J4060">
        <f t="shared" si="191"/>
        <v>2025</v>
      </c>
    </row>
    <row r="4061" spans="1:10">
      <c r="A4061" t="s">
        <v>383</v>
      </c>
      <c r="B4061" t="s">
        <v>858</v>
      </c>
      <c r="C4061" t="s">
        <v>87</v>
      </c>
      <c r="D4061">
        <v>2066</v>
      </c>
      <c r="E4061" s="130">
        <v>5</v>
      </c>
      <c r="F4061" s="166">
        <v>16</v>
      </c>
      <c r="G4061" s="162">
        <v>45901</v>
      </c>
      <c r="H4061" s="131">
        <f t="shared" si="189"/>
        <v>45901</v>
      </c>
      <c r="I4061" s="166">
        <f t="shared" si="190"/>
        <v>80</v>
      </c>
      <c r="J4061">
        <f t="shared" si="191"/>
        <v>2025</v>
      </c>
    </row>
    <row r="4062" spans="1:10">
      <c r="A4062" t="s">
        <v>383</v>
      </c>
      <c r="B4062" t="s">
        <v>849</v>
      </c>
      <c r="C4062" t="s">
        <v>87</v>
      </c>
      <c r="D4062">
        <v>2727</v>
      </c>
      <c r="E4062" s="130">
        <v>5</v>
      </c>
      <c r="F4062" s="166">
        <v>1</v>
      </c>
      <c r="G4062" s="162">
        <v>45901</v>
      </c>
      <c r="H4062" s="131">
        <f t="shared" si="189"/>
        <v>45901</v>
      </c>
      <c r="I4062" s="166">
        <f t="shared" si="190"/>
        <v>5</v>
      </c>
      <c r="J4062">
        <f t="shared" si="191"/>
        <v>2025</v>
      </c>
    </row>
    <row r="4063" spans="1:10">
      <c r="A4063" t="s">
        <v>383</v>
      </c>
      <c r="B4063" t="s">
        <v>853</v>
      </c>
      <c r="C4063" t="s">
        <v>87</v>
      </c>
      <c r="D4063">
        <v>6065</v>
      </c>
      <c r="E4063" s="130">
        <v>7</v>
      </c>
      <c r="F4063" s="166">
        <v>2</v>
      </c>
      <c r="G4063" s="162">
        <v>45901</v>
      </c>
      <c r="H4063" s="131">
        <f t="shared" si="189"/>
        <v>45901</v>
      </c>
      <c r="I4063" s="166">
        <f t="shared" si="190"/>
        <v>14</v>
      </c>
      <c r="J4063">
        <f t="shared" si="191"/>
        <v>2025</v>
      </c>
    </row>
    <row r="4064" spans="1:10">
      <c r="A4064" t="s">
        <v>383</v>
      </c>
      <c r="B4064" t="s">
        <v>844</v>
      </c>
      <c r="C4064" t="s">
        <v>87</v>
      </c>
      <c r="D4064">
        <v>6074</v>
      </c>
      <c r="E4064" s="130">
        <v>7</v>
      </c>
      <c r="F4064" s="166">
        <v>4</v>
      </c>
      <c r="G4064" s="162">
        <v>45901</v>
      </c>
      <c r="H4064" s="131">
        <f t="shared" si="189"/>
        <v>45901</v>
      </c>
      <c r="I4064" s="166">
        <f t="shared" si="190"/>
        <v>28</v>
      </c>
      <c r="J4064">
        <f t="shared" si="191"/>
        <v>2025</v>
      </c>
    </row>
    <row r="4065" spans="1:10">
      <c r="A4065" t="s">
        <v>383</v>
      </c>
      <c r="B4065" t="s">
        <v>1625</v>
      </c>
      <c r="C4065" t="s">
        <v>87</v>
      </c>
      <c r="D4065">
        <v>6419</v>
      </c>
      <c r="E4065" s="130">
        <v>2</v>
      </c>
      <c r="F4065" s="166">
        <v>7</v>
      </c>
      <c r="G4065" s="162">
        <v>45901</v>
      </c>
      <c r="H4065" s="131">
        <f t="shared" si="189"/>
        <v>45901</v>
      </c>
      <c r="I4065" s="166">
        <f t="shared" si="190"/>
        <v>14</v>
      </c>
      <c r="J4065">
        <f t="shared" si="191"/>
        <v>2025</v>
      </c>
    </row>
    <row r="4066" spans="1:10">
      <c r="A4066" t="s">
        <v>383</v>
      </c>
      <c r="B4066" t="s">
        <v>829</v>
      </c>
      <c r="C4066" t="s">
        <v>87</v>
      </c>
      <c r="D4066">
        <v>6420</v>
      </c>
      <c r="E4066" s="130">
        <v>10</v>
      </c>
      <c r="F4066" s="166">
        <v>8</v>
      </c>
      <c r="G4066" s="162">
        <v>45901</v>
      </c>
      <c r="H4066" s="131">
        <f t="shared" si="189"/>
        <v>45901</v>
      </c>
      <c r="I4066" s="166">
        <f t="shared" si="190"/>
        <v>80</v>
      </c>
      <c r="J4066">
        <f t="shared" si="191"/>
        <v>2025</v>
      </c>
    </row>
    <row r="4067" spans="1:10">
      <c r="A4067" t="s">
        <v>383</v>
      </c>
      <c r="B4067" t="s">
        <v>824</v>
      </c>
      <c r="C4067" t="s">
        <v>87</v>
      </c>
      <c r="D4067">
        <v>6422</v>
      </c>
      <c r="E4067" s="130">
        <v>7</v>
      </c>
      <c r="F4067" s="166">
        <v>12</v>
      </c>
      <c r="G4067" s="162">
        <v>45901</v>
      </c>
      <c r="H4067" s="131">
        <f t="shared" si="189"/>
        <v>45901</v>
      </c>
      <c r="I4067" s="166">
        <f t="shared" si="190"/>
        <v>84</v>
      </c>
      <c r="J4067">
        <f t="shared" si="191"/>
        <v>2025</v>
      </c>
    </row>
    <row r="4068" spans="1:10">
      <c r="A4068" t="s">
        <v>383</v>
      </c>
      <c r="B4068" t="s">
        <v>854</v>
      </c>
      <c r="C4068" t="s">
        <v>87</v>
      </c>
      <c r="D4068">
        <v>6428</v>
      </c>
      <c r="E4068" s="130">
        <v>5</v>
      </c>
      <c r="F4068" s="166">
        <v>3</v>
      </c>
      <c r="G4068" s="162">
        <v>45901</v>
      </c>
      <c r="H4068" s="131">
        <f t="shared" si="189"/>
        <v>45901</v>
      </c>
      <c r="I4068" s="166">
        <f t="shared" si="190"/>
        <v>15</v>
      </c>
      <c r="J4068">
        <f t="shared" si="191"/>
        <v>2025</v>
      </c>
    </row>
    <row r="4069" spans="1:10">
      <c r="A4069" t="s">
        <v>383</v>
      </c>
      <c r="B4069" t="s">
        <v>855</v>
      </c>
      <c r="C4069" t="s">
        <v>87</v>
      </c>
      <c r="D4069">
        <v>6628</v>
      </c>
      <c r="E4069" s="130">
        <v>12</v>
      </c>
      <c r="F4069" s="166">
        <v>4</v>
      </c>
      <c r="G4069" s="162">
        <v>45901</v>
      </c>
      <c r="H4069" s="131">
        <f t="shared" si="189"/>
        <v>45901</v>
      </c>
      <c r="I4069" s="166">
        <f t="shared" si="190"/>
        <v>48</v>
      </c>
      <c r="J4069">
        <f t="shared" si="191"/>
        <v>2025</v>
      </c>
    </row>
    <row r="4070" spans="1:10">
      <c r="A4070" t="s">
        <v>383</v>
      </c>
      <c r="B4070" t="s">
        <v>840</v>
      </c>
      <c r="C4070" t="s">
        <v>87</v>
      </c>
      <c r="D4070">
        <v>6629</v>
      </c>
      <c r="E4070" s="130">
        <v>1</v>
      </c>
      <c r="F4070" s="166">
        <v>21</v>
      </c>
      <c r="G4070" s="162">
        <v>45901</v>
      </c>
      <c r="H4070" s="131">
        <f t="shared" si="189"/>
        <v>45901</v>
      </c>
      <c r="I4070" s="166">
        <f t="shared" si="190"/>
        <v>21</v>
      </c>
      <c r="J4070">
        <f t="shared" si="191"/>
        <v>2025</v>
      </c>
    </row>
    <row r="4071" spans="1:10">
      <c r="A4071" t="s">
        <v>383</v>
      </c>
      <c r="B4071" t="s">
        <v>837</v>
      </c>
      <c r="C4071" t="s">
        <v>87</v>
      </c>
      <c r="D4071">
        <v>6725</v>
      </c>
      <c r="E4071" s="130">
        <v>7</v>
      </c>
      <c r="F4071" s="166">
        <v>10</v>
      </c>
      <c r="G4071" s="162">
        <v>45901</v>
      </c>
      <c r="H4071" s="131">
        <f t="shared" si="189"/>
        <v>45901</v>
      </c>
      <c r="I4071" s="166">
        <f t="shared" si="190"/>
        <v>70</v>
      </c>
      <c r="J4071">
        <f t="shared" si="191"/>
        <v>2025</v>
      </c>
    </row>
    <row r="4072" spans="1:10">
      <c r="A4072" t="s">
        <v>383</v>
      </c>
      <c r="B4072" t="s">
        <v>834</v>
      </c>
      <c r="C4072" t="s">
        <v>87</v>
      </c>
      <c r="D4072">
        <v>6745</v>
      </c>
      <c r="E4072" s="130">
        <v>1</v>
      </c>
      <c r="F4072" s="166">
        <v>22</v>
      </c>
      <c r="G4072" s="162">
        <v>45901</v>
      </c>
      <c r="H4072" s="131">
        <f t="shared" si="189"/>
        <v>45901</v>
      </c>
      <c r="I4072" s="166">
        <f t="shared" si="190"/>
        <v>22</v>
      </c>
      <c r="J4072">
        <f t="shared" si="191"/>
        <v>2025</v>
      </c>
    </row>
    <row r="4073" spans="1:10">
      <c r="A4073" t="s">
        <v>383</v>
      </c>
      <c r="B4073" t="s">
        <v>835</v>
      </c>
      <c r="C4073" t="s">
        <v>87</v>
      </c>
      <c r="D4073">
        <v>6746</v>
      </c>
      <c r="E4073" s="130">
        <v>1</v>
      </c>
      <c r="F4073" s="166">
        <v>22</v>
      </c>
      <c r="G4073" s="162">
        <v>45901</v>
      </c>
      <c r="H4073" s="131">
        <f t="shared" si="189"/>
        <v>45901</v>
      </c>
      <c r="I4073" s="166">
        <f t="shared" si="190"/>
        <v>22</v>
      </c>
      <c r="J4073">
        <f t="shared" si="191"/>
        <v>2025</v>
      </c>
    </row>
    <row r="4074" spans="1:10">
      <c r="A4074" t="s">
        <v>383</v>
      </c>
      <c r="B4074" t="s">
        <v>826</v>
      </c>
      <c r="C4074" t="s">
        <v>87</v>
      </c>
      <c r="D4074">
        <v>6758</v>
      </c>
      <c r="E4074" s="130">
        <v>1</v>
      </c>
      <c r="F4074" s="166">
        <v>24</v>
      </c>
      <c r="G4074" s="162">
        <v>45901</v>
      </c>
      <c r="H4074" s="131">
        <f t="shared" si="189"/>
        <v>45901</v>
      </c>
      <c r="I4074" s="166">
        <f t="shared" si="190"/>
        <v>24</v>
      </c>
      <c r="J4074">
        <f t="shared" si="191"/>
        <v>2025</v>
      </c>
    </row>
    <row r="4075" spans="1:10">
      <c r="A4075" t="s">
        <v>70</v>
      </c>
      <c r="B4075" t="s">
        <v>863</v>
      </c>
      <c r="C4075" t="s">
        <v>87</v>
      </c>
      <c r="D4075">
        <v>6663</v>
      </c>
      <c r="E4075" s="130">
        <v>1</v>
      </c>
      <c r="F4075" s="166">
        <v>29</v>
      </c>
      <c r="G4075" s="162">
        <v>45901</v>
      </c>
      <c r="H4075" s="131">
        <f t="shared" si="189"/>
        <v>45901</v>
      </c>
      <c r="I4075" s="166">
        <f t="shared" si="190"/>
        <v>29</v>
      </c>
      <c r="J4075">
        <f t="shared" si="191"/>
        <v>2025</v>
      </c>
    </row>
    <row r="4076" spans="1:10">
      <c r="A4076" t="s">
        <v>70</v>
      </c>
      <c r="B4076" t="s">
        <v>861</v>
      </c>
      <c r="C4076" t="s">
        <v>87</v>
      </c>
      <c r="D4076">
        <v>6729</v>
      </c>
      <c r="E4076" s="130">
        <v>4</v>
      </c>
      <c r="F4076" s="166">
        <v>32</v>
      </c>
      <c r="G4076" s="162">
        <v>45901</v>
      </c>
      <c r="H4076" s="131">
        <f t="shared" si="189"/>
        <v>45901</v>
      </c>
      <c r="I4076" s="166">
        <f t="shared" si="190"/>
        <v>128</v>
      </c>
      <c r="J4076">
        <f t="shared" si="191"/>
        <v>2025</v>
      </c>
    </row>
    <row r="4077" spans="1:10">
      <c r="A4077" t="s">
        <v>70</v>
      </c>
      <c r="B4077" t="s">
        <v>864</v>
      </c>
      <c r="C4077" t="s">
        <v>87</v>
      </c>
      <c r="D4077">
        <v>6751</v>
      </c>
      <c r="E4077" s="130">
        <v>1</v>
      </c>
      <c r="F4077" s="166">
        <v>0</v>
      </c>
      <c r="G4077" s="162">
        <v>45901</v>
      </c>
      <c r="H4077" s="131">
        <f t="shared" si="189"/>
        <v>45901</v>
      </c>
      <c r="I4077" s="166">
        <f t="shared" si="190"/>
        <v>0</v>
      </c>
      <c r="J4077">
        <f t="shared" si="191"/>
        <v>2025</v>
      </c>
    </row>
    <row r="4078" spans="1:10">
      <c r="A4078" t="s">
        <v>70</v>
      </c>
      <c r="B4078" t="s">
        <v>876</v>
      </c>
      <c r="C4078" t="s">
        <v>87</v>
      </c>
      <c r="D4078">
        <v>6743</v>
      </c>
      <c r="E4078" s="130">
        <v>11</v>
      </c>
      <c r="F4078" s="166">
        <v>15</v>
      </c>
      <c r="G4078" s="162">
        <v>45901</v>
      </c>
      <c r="H4078" s="131">
        <f t="shared" si="189"/>
        <v>45901</v>
      </c>
      <c r="I4078" s="166">
        <f t="shared" si="190"/>
        <v>165</v>
      </c>
      <c r="J4078">
        <f t="shared" si="191"/>
        <v>2025</v>
      </c>
    </row>
    <row r="4079" spans="1:10">
      <c r="A4079" t="s">
        <v>118</v>
      </c>
      <c r="B4079" t="s">
        <v>260</v>
      </c>
      <c r="C4079" t="s">
        <v>87</v>
      </c>
      <c r="D4079">
        <v>2124</v>
      </c>
      <c r="E4079" s="130">
        <v>1</v>
      </c>
      <c r="F4079" s="166">
        <v>31</v>
      </c>
      <c r="G4079" s="162">
        <v>45901</v>
      </c>
      <c r="H4079" s="131">
        <f t="shared" si="189"/>
        <v>45901</v>
      </c>
      <c r="I4079" s="166">
        <f t="shared" si="190"/>
        <v>31</v>
      </c>
      <c r="J4079">
        <f t="shared" si="191"/>
        <v>2025</v>
      </c>
    </row>
    <row r="4080" spans="1:10">
      <c r="A4080" t="s">
        <v>268</v>
      </c>
      <c r="B4080" t="s">
        <v>995</v>
      </c>
      <c r="C4080" t="s">
        <v>87</v>
      </c>
      <c r="D4080">
        <v>6632</v>
      </c>
      <c r="E4080" s="130">
        <v>2</v>
      </c>
      <c r="F4080" s="166">
        <v>10</v>
      </c>
      <c r="G4080" s="162">
        <v>45901</v>
      </c>
      <c r="H4080" s="131">
        <f t="shared" si="189"/>
        <v>45901</v>
      </c>
      <c r="I4080" s="166">
        <f t="shared" si="190"/>
        <v>20</v>
      </c>
      <c r="J4080">
        <f t="shared" si="191"/>
        <v>2025</v>
      </c>
    </row>
    <row r="4081" spans="1:10">
      <c r="A4081" t="s">
        <v>268</v>
      </c>
      <c r="B4081" t="s">
        <v>991</v>
      </c>
      <c r="C4081" t="s">
        <v>87</v>
      </c>
      <c r="D4081">
        <v>6633</v>
      </c>
      <c r="E4081" s="130">
        <v>2</v>
      </c>
      <c r="F4081" s="166">
        <v>7</v>
      </c>
      <c r="G4081" s="162">
        <v>45901</v>
      </c>
      <c r="H4081" s="131">
        <f t="shared" si="189"/>
        <v>45901</v>
      </c>
      <c r="I4081" s="166">
        <f t="shared" si="190"/>
        <v>14</v>
      </c>
      <c r="J4081">
        <f t="shared" si="191"/>
        <v>2025</v>
      </c>
    </row>
    <row r="4082" spans="1:10">
      <c r="A4082" t="s">
        <v>268</v>
      </c>
      <c r="B4082" t="s">
        <v>996</v>
      </c>
      <c r="C4082" t="s">
        <v>87</v>
      </c>
      <c r="D4082">
        <v>6636</v>
      </c>
      <c r="E4082" s="130">
        <v>10</v>
      </c>
      <c r="F4082" s="166">
        <v>7</v>
      </c>
      <c r="G4082" s="162">
        <v>45901</v>
      </c>
      <c r="H4082" s="131">
        <f t="shared" si="189"/>
        <v>45901</v>
      </c>
      <c r="I4082" s="166">
        <f t="shared" si="190"/>
        <v>70</v>
      </c>
      <c r="J4082">
        <f t="shared" si="191"/>
        <v>2025</v>
      </c>
    </row>
    <row r="4083" spans="1:10">
      <c r="A4083" t="s">
        <v>268</v>
      </c>
      <c r="B4083" t="s">
        <v>997</v>
      </c>
      <c r="C4083" t="s">
        <v>87</v>
      </c>
      <c r="D4083">
        <v>6637</v>
      </c>
      <c r="E4083" s="130">
        <v>9</v>
      </c>
      <c r="F4083" s="166">
        <v>7</v>
      </c>
      <c r="G4083" s="162">
        <v>45901</v>
      </c>
      <c r="H4083" s="131">
        <f t="shared" si="189"/>
        <v>45901</v>
      </c>
      <c r="I4083" s="166">
        <f t="shared" si="190"/>
        <v>63</v>
      </c>
      <c r="J4083">
        <f t="shared" si="191"/>
        <v>2025</v>
      </c>
    </row>
    <row r="4084" spans="1:10">
      <c r="A4084" t="s">
        <v>114</v>
      </c>
      <c r="B4084" t="s">
        <v>1008</v>
      </c>
      <c r="C4084" t="s">
        <v>87</v>
      </c>
      <c r="D4084">
        <v>6731</v>
      </c>
      <c r="E4084" s="130">
        <v>3</v>
      </c>
      <c r="F4084" s="166">
        <v>22</v>
      </c>
      <c r="G4084" s="162">
        <v>45901</v>
      </c>
      <c r="H4084" s="131">
        <f t="shared" si="189"/>
        <v>45901</v>
      </c>
      <c r="I4084" s="166">
        <f t="shared" si="190"/>
        <v>66</v>
      </c>
      <c r="J4084">
        <f t="shared" si="191"/>
        <v>2025</v>
      </c>
    </row>
    <row r="4085" spans="1:10">
      <c r="A4085" t="s">
        <v>113</v>
      </c>
      <c r="B4085" t="s">
        <v>1314</v>
      </c>
      <c r="C4085" t="s">
        <v>87</v>
      </c>
      <c r="D4085">
        <v>1792</v>
      </c>
      <c r="E4085" s="130">
        <v>2</v>
      </c>
      <c r="F4085" s="166">
        <v>1</v>
      </c>
      <c r="G4085" s="162">
        <v>45901</v>
      </c>
      <c r="H4085" s="131">
        <f t="shared" si="189"/>
        <v>45901</v>
      </c>
      <c r="I4085" s="166">
        <f t="shared" si="190"/>
        <v>2</v>
      </c>
      <c r="J4085">
        <f t="shared" si="191"/>
        <v>2025</v>
      </c>
    </row>
    <row r="4086" spans="1:10">
      <c r="A4086" t="s">
        <v>113</v>
      </c>
      <c r="B4086" t="s">
        <v>1318</v>
      </c>
      <c r="C4086" t="s">
        <v>87</v>
      </c>
      <c r="D4086">
        <v>1796</v>
      </c>
      <c r="E4086" s="130">
        <v>1</v>
      </c>
      <c r="F4086" s="166">
        <v>38</v>
      </c>
      <c r="G4086" s="162">
        <v>45901</v>
      </c>
      <c r="H4086" s="131">
        <f t="shared" si="189"/>
        <v>45901</v>
      </c>
      <c r="I4086" s="166">
        <f t="shared" si="190"/>
        <v>38</v>
      </c>
      <c r="J4086">
        <f t="shared" si="191"/>
        <v>2025</v>
      </c>
    </row>
    <row r="4087" spans="1:10">
      <c r="A4087" t="s">
        <v>389</v>
      </c>
      <c r="B4087" t="s">
        <v>1339</v>
      </c>
      <c r="C4087" t="s">
        <v>87</v>
      </c>
      <c r="D4087">
        <v>6079</v>
      </c>
      <c r="E4087" s="130">
        <v>3</v>
      </c>
      <c r="F4087" s="166">
        <v>24</v>
      </c>
      <c r="G4087" s="162">
        <v>45901</v>
      </c>
      <c r="H4087" s="131">
        <f t="shared" si="189"/>
        <v>45901</v>
      </c>
      <c r="I4087" s="166">
        <f t="shared" si="190"/>
        <v>72</v>
      </c>
      <c r="J4087">
        <f t="shared" si="191"/>
        <v>2025</v>
      </c>
    </row>
    <row r="4088" spans="1:10">
      <c r="A4088" t="s">
        <v>389</v>
      </c>
      <c r="B4088" t="s">
        <v>1337</v>
      </c>
      <c r="C4088" t="s">
        <v>87</v>
      </c>
      <c r="D4088">
        <v>6080</v>
      </c>
      <c r="E4088" s="130">
        <v>3</v>
      </c>
      <c r="F4088" s="166">
        <v>25</v>
      </c>
      <c r="G4088" s="162">
        <v>45901</v>
      </c>
      <c r="H4088" s="131">
        <f t="shared" si="189"/>
        <v>45901</v>
      </c>
      <c r="I4088" s="166">
        <f t="shared" si="190"/>
        <v>75</v>
      </c>
      <c r="J4088">
        <f t="shared" si="191"/>
        <v>2025</v>
      </c>
    </row>
    <row r="4089" spans="1:10">
      <c r="A4089" t="s">
        <v>389</v>
      </c>
      <c r="B4089" t="s">
        <v>1338</v>
      </c>
      <c r="C4089" t="s">
        <v>87</v>
      </c>
      <c r="D4089">
        <v>6081</v>
      </c>
      <c r="E4089" s="130">
        <v>2</v>
      </c>
      <c r="F4089" s="166">
        <v>18</v>
      </c>
      <c r="G4089" s="162">
        <v>45901</v>
      </c>
      <c r="H4089" s="131">
        <f t="shared" si="189"/>
        <v>45901</v>
      </c>
      <c r="I4089" s="166">
        <f t="shared" si="190"/>
        <v>36</v>
      </c>
      <c r="J4089">
        <f t="shared" si="191"/>
        <v>2025</v>
      </c>
    </row>
    <row r="4090" spans="1:10">
      <c r="A4090" t="s">
        <v>396</v>
      </c>
      <c r="B4090" t="s">
        <v>1388</v>
      </c>
      <c r="C4090" t="s">
        <v>87</v>
      </c>
      <c r="D4090">
        <v>1851</v>
      </c>
      <c r="E4090" s="130">
        <v>2</v>
      </c>
      <c r="F4090" s="166">
        <v>29</v>
      </c>
      <c r="G4090" s="162">
        <v>45901</v>
      </c>
      <c r="H4090" s="131">
        <f t="shared" si="189"/>
        <v>45901</v>
      </c>
      <c r="I4090" s="166">
        <f t="shared" si="190"/>
        <v>58</v>
      </c>
      <c r="J4090">
        <f t="shared" si="191"/>
        <v>2025</v>
      </c>
    </row>
    <row r="4091" spans="1:10">
      <c r="A4091" t="s">
        <v>396</v>
      </c>
      <c r="B4091" t="s">
        <v>1391</v>
      </c>
      <c r="C4091" t="s">
        <v>87</v>
      </c>
      <c r="D4091">
        <v>1854</v>
      </c>
      <c r="E4091" s="130">
        <v>2</v>
      </c>
      <c r="F4091" s="166">
        <v>29</v>
      </c>
      <c r="G4091" s="162">
        <v>45901</v>
      </c>
      <c r="H4091" s="131">
        <f t="shared" si="189"/>
        <v>45901</v>
      </c>
      <c r="I4091" s="166">
        <f t="shared" si="190"/>
        <v>58</v>
      </c>
      <c r="J4091">
        <f t="shared" si="191"/>
        <v>2025</v>
      </c>
    </row>
    <row r="4092" spans="1:10">
      <c r="A4092" t="s">
        <v>350</v>
      </c>
      <c r="B4092" t="s">
        <v>1498</v>
      </c>
      <c r="C4092" t="s">
        <v>87</v>
      </c>
      <c r="D4092">
        <v>1968</v>
      </c>
      <c r="E4092" s="130">
        <v>1</v>
      </c>
      <c r="F4092" s="166">
        <v>51</v>
      </c>
      <c r="G4092" s="162">
        <v>45901</v>
      </c>
      <c r="H4092" s="131">
        <f t="shared" si="189"/>
        <v>45901</v>
      </c>
      <c r="I4092" s="166">
        <f t="shared" si="190"/>
        <v>51</v>
      </c>
      <c r="J4092">
        <f t="shared" si="191"/>
        <v>2025</v>
      </c>
    </row>
    <row r="4093" spans="1:10">
      <c r="A4093" t="s">
        <v>350</v>
      </c>
      <c r="B4093" t="s">
        <v>352</v>
      </c>
      <c r="C4093" t="s">
        <v>87</v>
      </c>
      <c r="D4093">
        <v>1975</v>
      </c>
      <c r="E4093" s="130">
        <v>2</v>
      </c>
      <c r="F4093" s="166">
        <v>79</v>
      </c>
      <c r="G4093" s="162">
        <v>45901</v>
      </c>
      <c r="H4093" s="131">
        <f t="shared" si="189"/>
        <v>45901</v>
      </c>
      <c r="I4093" s="166">
        <f t="shared" si="190"/>
        <v>158</v>
      </c>
      <c r="J4093">
        <f t="shared" si="191"/>
        <v>2025</v>
      </c>
    </row>
    <row r="4094" spans="1:10">
      <c r="A4094" t="s">
        <v>350</v>
      </c>
      <c r="B4094" t="s">
        <v>353</v>
      </c>
      <c r="C4094" t="s">
        <v>87</v>
      </c>
      <c r="D4094">
        <v>1976</v>
      </c>
      <c r="E4094" s="130">
        <v>2</v>
      </c>
      <c r="F4094" s="166">
        <v>82</v>
      </c>
      <c r="G4094" s="162">
        <v>45901</v>
      </c>
      <c r="H4094" s="131">
        <f t="shared" si="189"/>
        <v>45901</v>
      </c>
      <c r="I4094" s="166">
        <f t="shared" si="190"/>
        <v>164</v>
      </c>
      <c r="J4094">
        <f t="shared" si="191"/>
        <v>2025</v>
      </c>
    </row>
    <row r="4095" spans="1:10">
      <c r="A4095" t="s">
        <v>350</v>
      </c>
      <c r="B4095" t="s">
        <v>1433</v>
      </c>
      <c r="C4095" t="s">
        <v>87</v>
      </c>
      <c r="D4095">
        <v>1902</v>
      </c>
      <c r="E4095" s="130">
        <v>1</v>
      </c>
      <c r="F4095" s="166">
        <v>49</v>
      </c>
      <c r="G4095" s="162">
        <v>45901</v>
      </c>
      <c r="H4095" s="131">
        <f t="shared" si="189"/>
        <v>45901</v>
      </c>
      <c r="I4095" s="166">
        <f t="shared" si="190"/>
        <v>49</v>
      </c>
      <c r="J4095">
        <f t="shared" si="191"/>
        <v>2025</v>
      </c>
    </row>
    <row r="4096" spans="1:10">
      <c r="A4096" t="s">
        <v>350</v>
      </c>
      <c r="B4096" t="s">
        <v>1434</v>
      </c>
      <c r="C4096" t="s">
        <v>87</v>
      </c>
      <c r="D4096">
        <v>1903</v>
      </c>
      <c r="E4096" s="130">
        <v>1</v>
      </c>
      <c r="F4096" s="166">
        <v>23</v>
      </c>
      <c r="G4096" s="162">
        <v>45901</v>
      </c>
      <c r="H4096" s="131">
        <f t="shared" si="189"/>
        <v>45901</v>
      </c>
      <c r="I4096" s="166">
        <f t="shared" si="190"/>
        <v>23</v>
      </c>
      <c r="J4096">
        <f t="shared" si="191"/>
        <v>2025</v>
      </c>
    </row>
    <row r="4097" spans="1:10">
      <c r="A4097" t="s">
        <v>350</v>
      </c>
      <c r="B4097" t="s">
        <v>1455</v>
      </c>
      <c r="C4097" t="s">
        <v>87</v>
      </c>
      <c r="D4097">
        <v>1924</v>
      </c>
      <c r="E4097" s="130">
        <v>2</v>
      </c>
      <c r="F4097" s="166">
        <v>105</v>
      </c>
      <c r="G4097" s="162">
        <v>45901</v>
      </c>
      <c r="H4097" s="131">
        <f t="shared" si="189"/>
        <v>45901</v>
      </c>
      <c r="I4097" s="166">
        <f t="shared" si="190"/>
        <v>210</v>
      </c>
      <c r="J4097">
        <f t="shared" si="191"/>
        <v>2025</v>
      </c>
    </row>
    <row r="4098" spans="1:10">
      <c r="A4098" t="s">
        <v>350</v>
      </c>
      <c r="B4098" t="s">
        <v>1462</v>
      </c>
      <c r="C4098" t="s">
        <v>87</v>
      </c>
      <c r="D4098">
        <v>1931</v>
      </c>
      <c r="E4098" s="130">
        <v>1</v>
      </c>
      <c r="F4098" s="166">
        <v>32</v>
      </c>
      <c r="G4098" s="162">
        <v>45901</v>
      </c>
      <c r="H4098" s="131">
        <f t="shared" ref="H4098:H4161" si="192">DATE(YEAR(G4098),MONTH(G4098),1)</f>
        <v>45901</v>
      </c>
      <c r="I4098" s="166">
        <f t="shared" ref="I4098:I4161" si="193">E4098*F4098</f>
        <v>32</v>
      </c>
      <c r="J4098">
        <f t="shared" ref="J4098:J4161" si="194">YEAR(G4098)</f>
        <v>2025</v>
      </c>
    </row>
    <row r="4099" spans="1:10">
      <c r="A4099" t="s">
        <v>350</v>
      </c>
      <c r="B4099" t="s">
        <v>1466</v>
      </c>
      <c r="C4099" t="s">
        <v>87</v>
      </c>
      <c r="D4099">
        <v>1936</v>
      </c>
      <c r="E4099" s="130">
        <v>4</v>
      </c>
      <c r="F4099" s="166">
        <v>19</v>
      </c>
      <c r="G4099" s="162">
        <v>45901</v>
      </c>
      <c r="H4099" s="131">
        <f t="shared" si="192"/>
        <v>45901</v>
      </c>
      <c r="I4099" s="166">
        <f t="shared" si="193"/>
        <v>76</v>
      </c>
      <c r="J4099">
        <f t="shared" si="194"/>
        <v>2025</v>
      </c>
    </row>
    <row r="4100" spans="1:10">
      <c r="A4100" t="s">
        <v>350</v>
      </c>
      <c r="B4100" t="s">
        <v>1469</v>
      </c>
      <c r="C4100" t="s">
        <v>87</v>
      </c>
      <c r="D4100">
        <v>1939</v>
      </c>
      <c r="E4100" s="130">
        <v>3</v>
      </c>
      <c r="F4100" s="166">
        <v>40</v>
      </c>
      <c r="G4100" s="162">
        <v>45901</v>
      </c>
      <c r="H4100" s="131">
        <f t="shared" si="192"/>
        <v>45901</v>
      </c>
      <c r="I4100" s="166">
        <f t="shared" si="193"/>
        <v>120</v>
      </c>
      <c r="J4100">
        <f t="shared" si="194"/>
        <v>2025</v>
      </c>
    </row>
    <row r="4101" spans="1:10">
      <c r="A4101" t="s">
        <v>350</v>
      </c>
      <c r="B4101" t="s">
        <v>1478</v>
      </c>
      <c r="C4101" t="s">
        <v>87</v>
      </c>
      <c r="D4101">
        <v>1949</v>
      </c>
      <c r="E4101" s="130">
        <v>2</v>
      </c>
      <c r="F4101" s="166">
        <v>14</v>
      </c>
      <c r="G4101" s="162">
        <v>45901</v>
      </c>
      <c r="H4101" s="131">
        <f t="shared" si="192"/>
        <v>45901</v>
      </c>
      <c r="I4101" s="166">
        <f t="shared" si="193"/>
        <v>28</v>
      </c>
      <c r="J4101">
        <f t="shared" si="194"/>
        <v>2025</v>
      </c>
    </row>
    <row r="4102" spans="1:10">
      <c r="A4102" t="s">
        <v>350</v>
      </c>
      <c r="B4102" t="s">
        <v>1482</v>
      </c>
      <c r="C4102" t="s">
        <v>87</v>
      </c>
      <c r="D4102">
        <v>1953</v>
      </c>
      <c r="E4102" s="130">
        <v>1</v>
      </c>
      <c r="F4102" s="166">
        <v>18</v>
      </c>
      <c r="G4102" s="162">
        <v>45901</v>
      </c>
      <c r="H4102" s="131">
        <f t="shared" si="192"/>
        <v>45901</v>
      </c>
      <c r="I4102" s="166">
        <f t="shared" si="193"/>
        <v>18</v>
      </c>
      <c r="J4102">
        <f t="shared" si="194"/>
        <v>2025</v>
      </c>
    </row>
    <row r="4103" spans="1:10">
      <c r="A4103" t="s">
        <v>350</v>
      </c>
      <c r="B4103" t="s">
        <v>1492</v>
      </c>
      <c r="C4103" t="s">
        <v>87</v>
      </c>
      <c r="D4103">
        <v>1961</v>
      </c>
      <c r="E4103" s="130">
        <v>4</v>
      </c>
      <c r="F4103" s="166">
        <v>16</v>
      </c>
      <c r="G4103" s="162">
        <v>45901</v>
      </c>
      <c r="H4103" s="131">
        <f t="shared" si="192"/>
        <v>45901</v>
      </c>
      <c r="I4103" s="166">
        <f t="shared" si="193"/>
        <v>64</v>
      </c>
      <c r="J4103">
        <f t="shared" si="194"/>
        <v>2025</v>
      </c>
    </row>
    <row r="4104" spans="1:10">
      <c r="A4104" t="s">
        <v>350</v>
      </c>
      <c r="B4104" t="s">
        <v>1494</v>
      </c>
      <c r="C4104" t="s">
        <v>87</v>
      </c>
      <c r="D4104">
        <v>1963</v>
      </c>
      <c r="E4104" s="130">
        <v>0</v>
      </c>
      <c r="F4104" s="166">
        <v>88</v>
      </c>
      <c r="G4104" s="162">
        <v>45901</v>
      </c>
      <c r="H4104" s="131">
        <f t="shared" si="192"/>
        <v>45901</v>
      </c>
      <c r="I4104" s="166">
        <f t="shared" si="193"/>
        <v>0</v>
      </c>
      <c r="J4104">
        <f t="shared" si="194"/>
        <v>2025</v>
      </c>
    </row>
    <row r="4105" spans="1:10">
      <c r="A4105" t="s">
        <v>350</v>
      </c>
      <c r="B4105" t="s">
        <v>1501</v>
      </c>
      <c r="C4105" t="s">
        <v>87</v>
      </c>
      <c r="D4105">
        <v>1972</v>
      </c>
      <c r="E4105" s="130">
        <v>1</v>
      </c>
      <c r="F4105" s="166">
        <v>36</v>
      </c>
      <c r="G4105" s="162">
        <v>45901</v>
      </c>
      <c r="H4105" s="131">
        <f t="shared" si="192"/>
        <v>45901</v>
      </c>
      <c r="I4105" s="166">
        <f t="shared" si="193"/>
        <v>36</v>
      </c>
      <c r="J4105">
        <f t="shared" si="194"/>
        <v>2025</v>
      </c>
    </row>
    <row r="4106" spans="1:10">
      <c r="A4106" t="s">
        <v>350</v>
      </c>
      <c r="B4106" t="s">
        <v>1510</v>
      </c>
      <c r="C4106" t="s">
        <v>87</v>
      </c>
      <c r="D4106">
        <v>1985</v>
      </c>
      <c r="E4106" s="130">
        <v>8</v>
      </c>
      <c r="F4106" s="166">
        <v>5</v>
      </c>
      <c r="G4106" s="162">
        <v>45901</v>
      </c>
      <c r="H4106" s="131">
        <f t="shared" si="192"/>
        <v>45901</v>
      </c>
      <c r="I4106" s="166">
        <f t="shared" si="193"/>
        <v>40</v>
      </c>
      <c r="J4106">
        <f t="shared" si="194"/>
        <v>2025</v>
      </c>
    </row>
    <row r="4107" spans="1:10">
      <c r="A4107" t="s">
        <v>350</v>
      </c>
      <c r="B4107" t="s">
        <v>1512</v>
      </c>
      <c r="C4107" t="s">
        <v>87</v>
      </c>
      <c r="D4107">
        <v>1987</v>
      </c>
      <c r="E4107" s="130">
        <v>2</v>
      </c>
      <c r="F4107" s="166">
        <v>47</v>
      </c>
      <c r="G4107" s="162">
        <v>45901</v>
      </c>
      <c r="H4107" s="131">
        <f t="shared" si="192"/>
        <v>45901</v>
      </c>
      <c r="I4107" s="166">
        <f t="shared" si="193"/>
        <v>94</v>
      </c>
      <c r="J4107">
        <f t="shared" si="194"/>
        <v>2025</v>
      </c>
    </row>
    <row r="4108" spans="1:10">
      <c r="A4108" t="s">
        <v>350</v>
      </c>
      <c r="B4108" t="s">
        <v>1513</v>
      </c>
      <c r="C4108" t="s">
        <v>87</v>
      </c>
      <c r="D4108">
        <v>1988</v>
      </c>
      <c r="E4108" s="130">
        <v>1</v>
      </c>
      <c r="F4108" s="166">
        <v>31</v>
      </c>
      <c r="G4108" s="162">
        <v>45901</v>
      </c>
      <c r="H4108" s="131">
        <f t="shared" si="192"/>
        <v>45901</v>
      </c>
      <c r="I4108" s="166">
        <f t="shared" si="193"/>
        <v>31</v>
      </c>
      <c r="J4108">
        <f t="shared" si="194"/>
        <v>2025</v>
      </c>
    </row>
    <row r="4109" spans="1:10">
      <c r="A4109" t="s">
        <v>350</v>
      </c>
      <c r="B4109" t="s">
        <v>1514</v>
      </c>
      <c r="C4109" t="s">
        <v>87</v>
      </c>
      <c r="D4109">
        <v>1990</v>
      </c>
      <c r="E4109" s="130">
        <v>1</v>
      </c>
      <c r="F4109" s="166">
        <v>71</v>
      </c>
      <c r="G4109" s="162">
        <v>45901</v>
      </c>
      <c r="H4109" s="131">
        <f t="shared" si="192"/>
        <v>45901</v>
      </c>
      <c r="I4109" s="166">
        <f t="shared" si="193"/>
        <v>71</v>
      </c>
      <c r="J4109">
        <f t="shared" si="194"/>
        <v>2025</v>
      </c>
    </row>
    <row r="4110" spans="1:10">
      <c r="A4110" t="s">
        <v>350</v>
      </c>
      <c r="B4110" t="s">
        <v>1515</v>
      </c>
      <c r="C4110" t="s">
        <v>87</v>
      </c>
      <c r="D4110">
        <v>1991</v>
      </c>
      <c r="E4110" s="130">
        <v>0</v>
      </c>
      <c r="F4110" s="166">
        <v>83</v>
      </c>
      <c r="G4110" s="162">
        <v>45901</v>
      </c>
      <c r="H4110" s="131">
        <f t="shared" si="192"/>
        <v>45901</v>
      </c>
      <c r="I4110" s="166">
        <f t="shared" si="193"/>
        <v>0</v>
      </c>
      <c r="J4110">
        <f t="shared" si="194"/>
        <v>2025</v>
      </c>
    </row>
    <row r="4111" spans="1:10">
      <c r="A4111" t="s">
        <v>350</v>
      </c>
      <c r="B4111" t="s">
        <v>1516</v>
      </c>
      <c r="C4111" t="s">
        <v>87</v>
      </c>
      <c r="D4111">
        <v>1992</v>
      </c>
      <c r="E4111" s="130">
        <v>1</v>
      </c>
      <c r="F4111" s="166">
        <v>46</v>
      </c>
      <c r="G4111" s="162">
        <v>45901</v>
      </c>
      <c r="H4111" s="131">
        <f t="shared" si="192"/>
        <v>45901</v>
      </c>
      <c r="I4111" s="166">
        <f t="shared" si="193"/>
        <v>46</v>
      </c>
      <c r="J4111">
        <f t="shared" si="194"/>
        <v>2025</v>
      </c>
    </row>
    <row r="4112" spans="1:10">
      <c r="A4112" t="s">
        <v>350</v>
      </c>
      <c r="B4112" t="s">
        <v>1525</v>
      </c>
      <c r="C4112" t="s">
        <v>87</v>
      </c>
      <c r="D4112">
        <v>2000</v>
      </c>
      <c r="E4112" s="130">
        <v>8</v>
      </c>
      <c r="F4112" s="166">
        <v>24</v>
      </c>
      <c r="G4112" s="162">
        <v>45901</v>
      </c>
      <c r="H4112" s="131">
        <f t="shared" si="192"/>
        <v>45901</v>
      </c>
      <c r="I4112" s="166">
        <f t="shared" si="193"/>
        <v>192</v>
      </c>
      <c r="J4112">
        <f t="shared" si="194"/>
        <v>2025</v>
      </c>
    </row>
    <row r="4113" spans="1:10">
      <c r="A4113" t="s">
        <v>350</v>
      </c>
      <c r="B4113" t="s">
        <v>1526</v>
      </c>
      <c r="C4113" t="s">
        <v>87</v>
      </c>
      <c r="D4113">
        <v>2001</v>
      </c>
      <c r="E4113" s="130">
        <v>2</v>
      </c>
      <c r="F4113" s="166">
        <v>66</v>
      </c>
      <c r="G4113" s="162">
        <v>45901</v>
      </c>
      <c r="H4113" s="131">
        <f t="shared" si="192"/>
        <v>45901</v>
      </c>
      <c r="I4113" s="166">
        <f t="shared" si="193"/>
        <v>132</v>
      </c>
      <c r="J4113">
        <f t="shared" si="194"/>
        <v>2025</v>
      </c>
    </row>
    <row r="4114" spans="1:10">
      <c r="A4114" t="s">
        <v>350</v>
      </c>
      <c r="B4114" t="s">
        <v>1527</v>
      </c>
      <c r="C4114" t="s">
        <v>87</v>
      </c>
      <c r="D4114">
        <v>2002</v>
      </c>
      <c r="E4114" s="130">
        <v>1</v>
      </c>
      <c r="F4114" s="166">
        <v>8</v>
      </c>
      <c r="G4114" s="162">
        <v>45901</v>
      </c>
      <c r="H4114" s="131">
        <f t="shared" si="192"/>
        <v>45901</v>
      </c>
      <c r="I4114" s="166">
        <f t="shared" si="193"/>
        <v>8</v>
      </c>
      <c r="J4114">
        <f t="shared" si="194"/>
        <v>2025</v>
      </c>
    </row>
    <row r="4115" spans="1:10">
      <c r="A4115" t="s">
        <v>350</v>
      </c>
      <c r="B4115" t="s">
        <v>1550</v>
      </c>
      <c r="C4115" t="s">
        <v>87</v>
      </c>
      <c r="D4115">
        <v>2025</v>
      </c>
      <c r="E4115" s="130">
        <v>2</v>
      </c>
      <c r="F4115" s="166">
        <v>0</v>
      </c>
      <c r="G4115" s="162">
        <v>45901</v>
      </c>
      <c r="H4115" s="131">
        <f t="shared" si="192"/>
        <v>45901</v>
      </c>
      <c r="I4115" s="166">
        <f t="shared" si="193"/>
        <v>0</v>
      </c>
      <c r="J4115">
        <f t="shared" si="194"/>
        <v>2025</v>
      </c>
    </row>
    <row r="4116" spans="1:10">
      <c r="A4116" t="s">
        <v>350</v>
      </c>
      <c r="B4116" t="s">
        <v>1517</v>
      </c>
      <c r="C4116" t="s">
        <v>87</v>
      </c>
      <c r="D4116">
        <v>6724</v>
      </c>
      <c r="E4116" s="130">
        <v>0</v>
      </c>
      <c r="F4116" s="166">
        <v>52</v>
      </c>
      <c r="G4116" s="162">
        <v>45901</v>
      </c>
      <c r="H4116" s="131">
        <f t="shared" si="192"/>
        <v>45901</v>
      </c>
      <c r="I4116" s="166">
        <f t="shared" si="193"/>
        <v>0</v>
      </c>
      <c r="J4116">
        <f t="shared" si="194"/>
        <v>2025</v>
      </c>
    </row>
    <row r="4117" spans="1:10">
      <c r="A4117" t="s">
        <v>382</v>
      </c>
      <c r="B4117" t="s">
        <v>1336</v>
      </c>
      <c r="C4117" t="s">
        <v>87</v>
      </c>
      <c r="D4117">
        <v>6774</v>
      </c>
      <c r="E4117" s="130">
        <v>19</v>
      </c>
      <c r="F4117" s="166">
        <v>20.9</v>
      </c>
      <c r="G4117" s="162">
        <v>45901</v>
      </c>
      <c r="H4117" s="131">
        <f t="shared" si="192"/>
        <v>45901</v>
      </c>
      <c r="I4117" s="166">
        <f t="shared" si="193"/>
        <v>397.09999999999997</v>
      </c>
      <c r="J4117">
        <f t="shared" si="194"/>
        <v>2025</v>
      </c>
    </row>
    <row r="4118" spans="1:10">
      <c r="A4118" t="s">
        <v>391</v>
      </c>
      <c r="B4118" t="s">
        <v>1609</v>
      </c>
      <c r="C4118" t="s">
        <v>87</v>
      </c>
      <c r="D4118">
        <v>4269</v>
      </c>
      <c r="E4118" s="130">
        <v>120</v>
      </c>
      <c r="F4118" s="166">
        <v>3</v>
      </c>
      <c r="G4118" s="162">
        <v>45931</v>
      </c>
      <c r="H4118" s="131">
        <f t="shared" si="192"/>
        <v>45931</v>
      </c>
      <c r="I4118" s="166">
        <f t="shared" si="193"/>
        <v>360</v>
      </c>
      <c r="J4118">
        <f t="shared" si="194"/>
        <v>2025</v>
      </c>
    </row>
    <row r="4119" spans="1:10">
      <c r="A4119" t="s">
        <v>385</v>
      </c>
      <c r="B4119" t="s">
        <v>415</v>
      </c>
      <c r="C4119" t="s">
        <v>87</v>
      </c>
      <c r="D4119">
        <v>6742</v>
      </c>
      <c r="E4119" s="130">
        <v>1</v>
      </c>
      <c r="F4119" s="166">
        <v>84</v>
      </c>
      <c r="G4119" s="162">
        <v>45931</v>
      </c>
      <c r="H4119" s="131">
        <f t="shared" si="192"/>
        <v>45931</v>
      </c>
      <c r="I4119" s="166">
        <f t="shared" si="193"/>
        <v>84</v>
      </c>
      <c r="J4119">
        <f t="shared" si="194"/>
        <v>2025</v>
      </c>
    </row>
    <row r="4120" spans="1:10">
      <c r="A4120" t="s">
        <v>385</v>
      </c>
      <c r="B4120" t="s">
        <v>416</v>
      </c>
      <c r="C4120" t="s">
        <v>87</v>
      </c>
      <c r="D4120">
        <v>6740</v>
      </c>
      <c r="E4120" s="130">
        <v>1</v>
      </c>
      <c r="F4120" s="166">
        <v>61</v>
      </c>
      <c r="G4120" s="162">
        <v>45931</v>
      </c>
      <c r="H4120" s="131">
        <f t="shared" si="192"/>
        <v>45931</v>
      </c>
      <c r="I4120" s="166">
        <f t="shared" si="193"/>
        <v>61</v>
      </c>
      <c r="J4120">
        <f t="shared" si="194"/>
        <v>2025</v>
      </c>
    </row>
    <row r="4121" spans="1:10">
      <c r="A4121" t="s">
        <v>385</v>
      </c>
      <c r="B4121" t="s">
        <v>417</v>
      </c>
      <c r="C4121" t="s">
        <v>87</v>
      </c>
      <c r="D4121">
        <v>6741</v>
      </c>
      <c r="E4121" s="130">
        <v>2</v>
      </c>
      <c r="F4121" s="166">
        <v>70</v>
      </c>
      <c r="G4121" s="162">
        <v>45931</v>
      </c>
      <c r="H4121" s="131">
        <f t="shared" si="192"/>
        <v>45931</v>
      </c>
      <c r="I4121" s="166">
        <f t="shared" si="193"/>
        <v>140</v>
      </c>
      <c r="J4121">
        <f t="shared" si="194"/>
        <v>2025</v>
      </c>
    </row>
    <row r="4122" spans="1:10">
      <c r="A4122" t="s">
        <v>385</v>
      </c>
      <c r="B4122" t="s">
        <v>418</v>
      </c>
      <c r="C4122" t="s">
        <v>87</v>
      </c>
      <c r="D4122">
        <v>6747</v>
      </c>
      <c r="E4122" s="130">
        <v>3</v>
      </c>
      <c r="F4122" s="166">
        <v>38</v>
      </c>
      <c r="G4122" s="162">
        <v>45931</v>
      </c>
      <c r="H4122" s="131">
        <f t="shared" si="192"/>
        <v>45931</v>
      </c>
      <c r="I4122" s="166">
        <f t="shared" si="193"/>
        <v>114</v>
      </c>
      <c r="J4122">
        <f t="shared" si="194"/>
        <v>2025</v>
      </c>
    </row>
    <row r="4123" spans="1:10">
      <c r="A4123" t="s">
        <v>385</v>
      </c>
      <c r="B4123" t="s">
        <v>1611</v>
      </c>
      <c r="C4123" t="s">
        <v>87</v>
      </c>
      <c r="D4123">
        <v>6749</v>
      </c>
      <c r="E4123" s="130">
        <v>1</v>
      </c>
      <c r="F4123" s="166">
        <v>115</v>
      </c>
      <c r="G4123" s="162">
        <v>45931</v>
      </c>
      <c r="H4123" s="131">
        <f t="shared" si="192"/>
        <v>45931</v>
      </c>
      <c r="I4123" s="166">
        <f t="shared" si="193"/>
        <v>115</v>
      </c>
      <c r="J4123">
        <f t="shared" si="194"/>
        <v>2025</v>
      </c>
    </row>
    <row r="4124" spans="1:10">
      <c r="A4124" t="s">
        <v>385</v>
      </c>
      <c r="B4124" t="s">
        <v>419</v>
      </c>
      <c r="C4124" t="s">
        <v>87</v>
      </c>
      <c r="D4124">
        <v>6785</v>
      </c>
      <c r="E4124" s="130">
        <v>1</v>
      </c>
      <c r="F4124" s="166">
        <v>50</v>
      </c>
      <c r="G4124" s="162">
        <v>45931</v>
      </c>
      <c r="H4124" s="131">
        <f t="shared" si="192"/>
        <v>45931</v>
      </c>
      <c r="I4124" s="166">
        <f t="shared" si="193"/>
        <v>50</v>
      </c>
      <c r="J4124">
        <f t="shared" si="194"/>
        <v>2025</v>
      </c>
    </row>
    <row r="4125" spans="1:10">
      <c r="A4125" t="s">
        <v>385</v>
      </c>
      <c r="B4125" t="s">
        <v>420</v>
      </c>
      <c r="C4125" t="s">
        <v>87</v>
      </c>
      <c r="D4125">
        <v>6782</v>
      </c>
      <c r="E4125" s="130">
        <v>2</v>
      </c>
      <c r="F4125" s="166">
        <v>31</v>
      </c>
      <c r="G4125" s="162">
        <v>45931</v>
      </c>
      <c r="H4125" s="131">
        <f t="shared" si="192"/>
        <v>45931</v>
      </c>
      <c r="I4125" s="166">
        <f t="shared" si="193"/>
        <v>62</v>
      </c>
      <c r="J4125">
        <f t="shared" si="194"/>
        <v>2025</v>
      </c>
    </row>
    <row r="4126" spans="1:10">
      <c r="A4126" t="s">
        <v>385</v>
      </c>
      <c r="B4126" t="s">
        <v>1612</v>
      </c>
      <c r="C4126" t="s">
        <v>87</v>
      </c>
      <c r="D4126">
        <v>6784</v>
      </c>
      <c r="E4126" s="130">
        <v>24</v>
      </c>
      <c r="F4126" s="166">
        <v>31</v>
      </c>
      <c r="G4126" s="162">
        <v>45931</v>
      </c>
      <c r="H4126" s="131">
        <f t="shared" si="192"/>
        <v>45931</v>
      </c>
      <c r="I4126" s="166">
        <f t="shared" si="193"/>
        <v>744</v>
      </c>
      <c r="J4126">
        <f t="shared" si="194"/>
        <v>2025</v>
      </c>
    </row>
    <row r="4127" spans="1:10">
      <c r="A4127" t="s">
        <v>388</v>
      </c>
      <c r="B4127" t="s">
        <v>429</v>
      </c>
      <c r="C4127" t="s">
        <v>87</v>
      </c>
      <c r="D4127">
        <v>6675</v>
      </c>
      <c r="E4127" s="130">
        <v>10</v>
      </c>
      <c r="F4127" s="166">
        <v>19</v>
      </c>
      <c r="G4127" s="162">
        <v>45931</v>
      </c>
      <c r="H4127" s="131">
        <f t="shared" si="192"/>
        <v>45931</v>
      </c>
      <c r="I4127" s="166">
        <f t="shared" si="193"/>
        <v>190</v>
      </c>
      <c r="J4127">
        <f t="shared" si="194"/>
        <v>2025</v>
      </c>
    </row>
    <row r="4128" spans="1:10">
      <c r="A4128" t="s">
        <v>388</v>
      </c>
      <c r="B4128" t="s">
        <v>433</v>
      </c>
      <c r="C4128" t="s">
        <v>87</v>
      </c>
      <c r="D4128">
        <v>6674</v>
      </c>
      <c r="E4128" s="130">
        <v>3</v>
      </c>
      <c r="F4128" s="166">
        <v>12</v>
      </c>
      <c r="G4128" s="162">
        <v>45931</v>
      </c>
      <c r="H4128" s="131">
        <f t="shared" si="192"/>
        <v>45931</v>
      </c>
      <c r="I4128" s="166">
        <f t="shared" si="193"/>
        <v>36</v>
      </c>
      <c r="J4128">
        <f t="shared" si="194"/>
        <v>2025</v>
      </c>
    </row>
    <row r="4129" spans="1:10">
      <c r="A4129" t="s">
        <v>388</v>
      </c>
      <c r="B4129" t="s">
        <v>434</v>
      </c>
      <c r="C4129" t="s">
        <v>87</v>
      </c>
      <c r="D4129">
        <v>6682</v>
      </c>
      <c r="E4129" s="130">
        <v>1</v>
      </c>
      <c r="F4129" s="166">
        <v>14</v>
      </c>
      <c r="G4129" s="162">
        <v>45931</v>
      </c>
      <c r="H4129" s="131">
        <f t="shared" si="192"/>
        <v>45931</v>
      </c>
      <c r="I4129" s="166">
        <f t="shared" si="193"/>
        <v>14</v>
      </c>
      <c r="J4129">
        <f t="shared" si="194"/>
        <v>2025</v>
      </c>
    </row>
    <row r="4130" spans="1:10">
      <c r="A4130" t="s">
        <v>388</v>
      </c>
      <c r="B4130" t="s">
        <v>438</v>
      </c>
      <c r="C4130" t="s">
        <v>87</v>
      </c>
      <c r="D4130">
        <v>6714</v>
      </c>
      <c r="E4130" s="130">
        <v>18</v>
      </c>
      <c r="F4130" s="166">
        <v>7</v>
      </c>
      <c r="G4130" s="162">
        <v>45931</v>
      </c>
      <c r="H4130" s="131">
        <f t="shared" si="192"/>
        <v>45931</v>
      </c>
      <c r="I4130" s="166">
        <f t="shared" si="193"/>
        <v>126</v>
      </c>
      <c r="J4130">
        <f t="shared" si="194"/>
        <v>2025</v>
      </c>
    </row>
    <row r="4131" spans="1:10">
      <c r="A4131" t="s">
        <v>388</v>
      </c>
      <c r="B4131" t="s">
        <v>441</v>
      </c>
      <c r="C4131" t="s">
        <v>87</v>
      </c>
      <c r="D4131">
        <v>6681</v>
      </c>
      <c r="E4131" s="130">
        <v>0</v>
      </c>
      <c r="F4131" s="166">
        <v>9</v>
      </c>
      <c r="G4131" s="162">
        <v>45931</v>
      </c>
      <c r="H4131" s="131">
        <f t="shared" si="192"/>
        <v>45931</v>
      </c>
      <c r="I4131" s="166">
        <f t="shared" si="193"/>
        <v>0</v>
      </c>
      <c r="J4131">
        <f t="shared" si="194"/>
        <v>2025</v>
      </c>
    </row>
    <row r="4132" spans="1:10">
      <c r="A4132" t="s">
        <v>388</v>
      </c>
      <c r="B4132" t="s">
        <v>443</v>
      </c>
      <c r="C4132" t="s">
        <v>87</v>
      </c>
      <c r="D4132">
        <v>6680</v>
      </c>
      <c r="E4132" s="130">
        <v>0</v>
      </c>
      <c r="F4132" s="166">
        <v>16</v>
      </c>
      <c r="G4132" s="162">
        <v>45931</v>
      </c>
      <c r="H4132" s="131">
        <f t="shared" si="192"/>
        <v>45931</v>
      </c>
      <c r="I4132" s="166">
        <f t="shared" si="193"/>
        <v>0</v>
      </c>
      <c r="J4132">
        <f t="shared" si="194"/>
        <v>2025</v>
      </c>
    </row>
    <row r="4133" spans="1:10">
      <c r="A4133" t="s">
        <v>388</v>
      </c>
      <c r="B4133" t="s">
        <v>444</v>
      </c>
      <c r="C4133" t="s">
        <v>87</v>
      </c>
      <c r="D4133">
        <v>6684</v>
      </c>
      <c r="E4133" s="130">
        <v>1</v>
      </c>
      <c r="F4133" s="166">
        <v>13</v>
      </c>
      <c r="G4133" s="162">
        <v>45931</v>
      </c>
      <c r="H4133" s="131">
        <f t="shared" si="192"/>
        <v>45931</v>
      </c>
      <c r="I4133" s="166">
        <f t="shared" si="193"/>
        <v>13</v>
      </c>
      <c r="J4133">
        <f t="shared" si="194"/>
        <v>2025</v>
      </c>
    </row>
    <row r="4134" spans="1:10">
      <c r="A4134" t="s">
        <v>388</v>
      </c>
      <c r="B4134" t="s">
        <v>445</v>
      </c>
      <c r="C4134" t="s">
        <v>87</v>
      </c>
      <c r="D4134">
        <v>6685</v>
      </c>
      <c r="E4134" s="130">
        <v>3</v>
      </c>
      <c r="F4134" s="166">
        <v>11</v>
      </c>
      <c r="G4134" s="162">
        <v>45931</v>
      </c>
      <c r="H4134" s="131">
        <f t="shared" si="192"/>
        <v>45931</v>
      </c>
      <c r="I4134" s="166">
        <f t="shared" si="193"/>
        <v>33</v>
      </c>
      <c r="J4134">
        <f t="shared" si="194"/>
        <v>2025</v>
      </c>
    </row>
    <row r="4135" spans="1:10">
      <c r="A4135" t="s">
        <v>388</v>
      </c>
      <c r="B4135" t="s">
        <v>446</v>
      </c>
      <c r="C4135" t="s">
        <v>87</v>
      </c>
      <c r="D4135">
        <v>6686</v>
      </c>
      <c r="E4135" s="130">
        <v>2</v>
      </c>
      <c r="F4135" s="166">
        <v>11</v>
      </c>
      <c r="G4135" s="162">
        <v>45931</v>
      </c>
      <c r="H4135" s="131">
        <f t="shared" si="192"/>
        <v>45931</v>
      </c>
      <c r="I4135" s="166">
        <f t="shared" si="193"/>
        <v>22</v>
      </c>
      <c r="J4135">
        <f t="shared" si="194"/>
        <v>2025</v>
      </c>
    </row>
    <row r="4136" spans="1:10">
      <c r="A4136" t="s">
        <v>388</v>
      </c>
      <c r="B4136" t="s">
        <v>447</v>
      </c>
      <c r="C4136" t="s">
        <v>87</v>
      </c>
      <c r="D4136">
        <v>6676</v>
      </c>
      <c r="E4136" s="130">
        <v>2</v>
      </c>
      <c r="F4136" s="166">
        <v>11</v>
      </c>
      <c r="G4136" s="162">
        <v>45931</v>
      </c>
      <c r="H4136" s="131">
        <f t="shared" si="192"/>
        <v>45931</v>
      </c>
      <c r="I4136" s="166">
        <f t="shared" si="193"/>
        <v>22</v>
      </c>
      <c r="J4136">
        <f t="shared" si="194"/>
        <v>2025</v>
      </c>
    </row>
    <row r="4137" spans="1:10">
      <c r="A4137" t="s">
        <v>388</v>
      </c>
      <c r="B4137" t="s">
        <v>448</v>
      </c>
      <c r="C4137" t="s">
        <v>87</v>
      </c>
      <c r="D4137">
        <v>6687</v>
      </c>
      <c r="E4137" s="130">
        <v>3</v>
      </c>
      <c r="F4137" s="166">
        <v>11</v>
      </c>
      <c r="G4137" s="162">
        <v>45931</v>
      </c>
      <c r="H4137" s="131">
        <f t="shared" si="192"/>
        <v>45931</v>
      </c>
      <c r="I4137" s="166">
        <f t="shared" si="193"/>
        <v>33</v>
      </c>
      <c r="J4137">
        <f t="shared" si="194"/>
        <v>2025</v>
      </c>
    </row>
    <row r="4138" spans="1:10">
      <c r="A4138" t="s">
        <v>388</v>
      </c>
      <c r="B4138" t="s">
        <v>449</v>
      </c>
      <c r="C4138" t="s">
        <v>87</v>
      </c>
      <c r="D4138">
        <v>6689</v>
      </c>
      <c r="E4138" s="130">
        <v>2</v>
      </c>
      <c r="F4138" s="166">
        <v>11</v>
      </c>
      <c r="G4138" s="162">
        <v>45931</v>
      </c>
      <c r="H4138" s="131">
        <f t="shared" si="192"/>
        <v>45931</v>
      </c>
      <c r="I4138" s="166">
        <f t="shared" si="193"/>
        <v>22</v>
      </c>
      <c r="J4138">
        <f t="shared" si="194"/>
        <v>2025</v>
      </c>
    </row>
    <row r="4139" spans="1:10">
      <c r="A4139" t="s">
        <v>388</v>
      </c>
      <c r="B4139" t="s">
        <v>450</v>
      </c>
      <c r="C4139" t="s">
        <v>87</v>
      </c>
      <c r="D4139">
        <v>6688</v>
      </c>
      <c r="E4139" s="130">
        <v>2</v>
      </c>
      <c r="F4139" s="166">
        <v>11</v>
      </c>
      <c r="G4139" s="162">
        <v>45931</v>
      </c>
      <c r="H4139" s="131">
        <f t="shared" si="192"/>
        <v>45931</v>
      </c>
      <c r="I4139" s="166">
        <f t="shared" si="193"/>
        <v>22</v>
      </c>
      <c r="J4139">
        <f t="shared" si="194"/>
        <v>2025</v>
      </c>
    </row>
    <row r="4140" spans="1:10">
      <c r="A4140" t="s">
        <v>388</v>
      </c>
      <c r="B4140" t="s">
        <v>451</v>
      </c>
      <c r="C4140" t="s">
        <v>87</v>
      </c>
      <c r="D4140">
        <v>6690</v>
      </c>
      <c r="E4140" s="130">
        <v>3</v>
      </c>
      <c r="F4140" s="166">
        <v>11</v>
      </c>
      <c r="G4140" s="162">
        <v>45931</v>
      </c>
      <c r="H4140" s="131">
        <f t="shared" si="192"/>
        <v>45931</v>
      </c>
      <c r="I4140" s="166">
        <f t="shared" si="193"/>
        <v>33</v>
      </c>
      <c r="J4140">
        <f t="shared" si="194"/>
        <v>2025</v>
      </c>
    </row>
    <row r="4141" spans="1:10">
      <c r="A4141" t="s">
        <v>119</v>
      </c>
      <c r="B4141" t="s">
        <v>126</v>
      </c>
      <c r="C4141" t="s">
        <v>87</v>
      </c>
      <c r="D4141">
        <v>2075</v>
      </c>
      <c r="E4141" s="130">
        <v>3</v>
      </c>
      <c r="F4141" s="166">
        <v>9</v>
      </c>
      <c r="G4141" s="162">
        <v>45931</v>
      </c>
      <c r="H4141" s="131">
        <f t="shared" si="192"/>
        <v>45931</v>
      </c>
      <c r="I4141" s="166">
        <f t="shared" si="193"/>
        <v>27</v>
      </c>
      <c r="J4141">
        <f t="shared" si="194"/>
        <v>2025</v>
      </c>
    </row>
    <row r="4142" spans="1:10">
      <c r="A4142" t="s">
        <v>119</v>
      </c>
      <c r="B4142" t="s">
        <v>127</v>
      </c>
      <c r="C4142" t="s">
        <v>87</v>
      </c>
      <c r="D4142">
        <v>2116</v>
      </c>
      <c r="E4142" s="130">
        <v>2</v>
      </c>
      <c r="F4142" s="166">
        <v>25</v>
      </c>
      <c r="G4142" s="162">
        <v>45931</v>
      </c>
      <c r="H4142" s="131">
        <f t="shared" si="192"/>
        <v>45931</v>
      </c>
      <c r="I4142" s="166">
        <f t="shared" si="193"/>
        <v>50</v>
      </c>
      <c r="J4142">
        <f t="shared" si="194"/>
        <v>2025</v>
      </c>
    </row>
    <row r="4143" spans="1:10">
      <c r="A4143" t="s">
        <v>119</v>
      </c>
      <c r="B4143" t="s">
        <v>135</v>
      </c>
      <c r="C4143" t="s">
        <v>87</v>
      </c>
      <c r="D4143">
        <v>1049</v>
      </c>
      <c r="E4143" s="130">
        <v>1</v>
      </c>
      <c r="F4143" s="166">
        <v>6</v>
      </c>
      <c r="G4143" s="162">
        <v>45931</v>
      </c>
      <c r="H4143" s="131">
        <f t="shared" si="192"/>
        <v>45931</v>
      </c>
      <c r="I4143" s="166">
        <f t="shared" si="193"/>
        <v>6</v>
      </c>
      <c r="J4143">
        <f t="shared" si="194"/>
        <v>2025</v>
      </c>
    </row>
    <row r="4144" spans="1:10">
      <c r="A4144" t="s">
        <v>119</v>
      </c>
      <c r="B4144" t="s">
        <v>136</v>
      </c>
      <c r="C4144" t="s">
        <v>87</v>
      </c>
      <c r="D4144">
        <v>3628</v>
      </c>
      <c r="E4144" s="130">
        <v>2</v>
      </c>
      <c r="F4144" s="166">
        <v>6</v>
      </c>
      <c r="G4144" s="162">
        <v>45931</v>
      </c>
      <c r="H4144" s="131">
        <f t="shared" si="192"/>
        <v>45931</v>
      </c>
      <c r="I4144" s="166">
        <f t="shared" si="193"/>
        <v>12</v>
      </c>
      <c r="J4144">
        <f t="shared" si="194"/>
        <v>2025</v>
      </c>
    </row>
    <row r="4145" spans="1:10">
      <c r="A4145" t="s">
        <v>119</v>
      </c>
      <c r="B4145" t="s">
        <v>140</v>
      </c>
      <c r="C4145" t="s">
        <v>87</v>
      </c>
      <c r="D4145">
        <v>2117</v>
      </c>
      <c r="E4145" s="130">
        <v>2</v>
      </c>
      <c r="F4145" s="166">
        <v>25</v>
      </c>
      <c r="G4145" s="162">
        <v>45931</v>
      </c>
      <c r="H4145" s="131">
        <f t="shared" si="192"/>
        <v>45931</v>
      </c>
      <c r="I4145" s="166">
        <f t="shared" si="193"/>
        <v>50</v>
      </c>
      <c r="J4145">
        <f t="shared" si="194"/>
        <v>2025</v>
      </c>
    </row>
    <row r="4146" spans="1:10">
      <c r="A4146" t="s">
        <v>119</v>
      </c>
      <c r="B4146" t="s">
        <v>144</v>
      </c>
      <c r="C4146" t="s">
        <v>87</v>
      </c>
      <c r="D4146">
        <v>1061</v>
      </c>
      <c r="E4146" s="130">
        <v>1</v>
      </c>
      <c r="F4146" s="166">
        <v>3</v>
      </c>
      <c r="G4146" s="162">
        <v>45931</v>
      </c>
      <c r="H4146" s="131">
        <f t="shared" si="192"/>
        <v>45931</v>
      </c>
      <c r="I4146" s="166">
        <f t="shared" si="193"/>
        <v>3</v>
      </c>
      <c r="J4146">
        <f t="shared" si="194"/>
        <v>2025</v>
      </c>
    </row>
    <row r="4147" spans="1:10">
      <c r="A4147" t="s">
        <v>119</v>
      </c>
      <c r="B4147" t="s">
        <v>145</v>
      </c>
      <c r="C4147" t="s">
        <v>87</v>
      </c>
      <c r="D4147">
        <v>1062</v>
      </c>
      <c r="E4147" s="130">
        <v>3</v>
      </c>
      <c r="F4147" s="166">
        <v>13</v>
      </c>
      <c r="G4147" s="162">
        <v>45931</v>
      </c>
      <c r="H4147" s="131">
        <f t="shared" si="192"/>
        <v>45931</v>
      </c>
      <c r="I4147" s="166">
        <f t="shared" si="193"/>
        <v>39</v>
      </c>
      <c r="J4147">
        <f t="shared" si="194"/>
        <v>2025</v>
      </c>
    </row>
    <row r="4148" spans="1:10">
      <c r="A4148" t="s">
        <v>119</v>
      </c>
      <c r="B4148" t="s">
        <v>146</v>
      </c>
      <c r="C4148" t="s">
        <v>87</v>
      </c>
      <c r="D4148">
        <v>2076</v>
      </c>
      <c r="E4148" s="130">
        <v>2</v>
      </c>
      <c r="F4148" s="166">
        <v>9</v>
      </c>
      <c r="G4148" s="162">
        <v>45931</v>
      </c>
      <c r="H4148" s="131">
        <f t="shared" si="192"/>
        <v>45931</v>
      </c>
      <c r="I4148" s="166">
        <f t="shared" si="193"/>
        <v>18</v>
      </c>
      <c r="J4148">
        <f t="shared" si="194"/>
        <v>2025</v>
      </c>
    </row>
    <row r="4149" spans="1:10">
      <c r="A4149" t="s">
        <v>119</v>
      </c>
      <c r="B4149" t="s">
        <v>153</v>
      </c>
      <c r="C4149" t="s">
        <v>87</v>
      </c>
      <c r="D4149">
        <v>2071</v>
      </c>
      <c r="E4149" s="130">
        <v>6</v>
      </c>
      <c r="F4149" s="166">
        <v>9</v>
      </c>
      <c r="G4149" s="162">
        <v>45931</v>
      </c>
      <c r="H4149" s="131">
        <f t="shared" si="192"/>
        <v>45931</v>
      </c>
      <c r="I4149" s="166">
        <f t="shared" si="193"/>
        <v>54</v>
      </c>
      <c r="J4149">
        <f t="shared" si="194"/>
        <v>2025</v>
      </c>
    </row>
    <row r="4150" spans="1:10">
      <c r="A4150" t="s">
        <v>119</v>
      </c>
      <c r="B4150" t="s">
        <v>161</v>
      </c>
      <c r="C4150" t="s">
        <v>87</v>
      </c>
      <c r="D4150">
        <v>1077</v>
      </c>
      <c r="E4150" s="130">
        <v>2</v>
      </c>
      <c r="F4150" s="166">
        <v>16</v>
      </c>
      <c r="G4150" s="162">
        <v>45931</v>
      </c>
      <c r="H4150" s="131">
        <f t="shared" si="192"/>
        <v>45931</v>
      </c>
      <c r="I4150" s="166">
        <f t="shared" si="193"/>
        <v>32</v>
      </c>
      <c r="J4150">
        <f t="shared" si="194"/>
        <v>2025</v>
      </c>
    </row>
    <row r="4151" spans="1:10">
      <c r="A4151" t="s">
        <v>119</v>
      </c>
      <c r="B4151" t="s">
        <v>164</v>
      </c>
      <c r="C4151" t="s">
        <v>87</v>
      </c>
      <c r="D4151">
        <v>2104</v>
      </c>
      <c r="E4151" s="130">
        <v>2</v>
      </c>
      <c r="F4151" s="166">
        <v>6</v>
      </c>
      <c r="G4151" s="162">
        <v>45931</v>
      </c>
      <c r="H4151" s="131">
        <f t="shared" si="192"/>
        <v>45931</v>
      </c>
      <c r="I4151" s="166">
        <f t="shared" si="193"/>
        <v>12</v>
      </c>
      <c r="J4151">
        <f t="shared" si="194"/>
        <v>2025</v>
      </c>
    </row>
    <row r="4152" spans="1:10">
      <c r="A4152" t="s">
        <v>119</v>
      </c>
      <c r="B4152" t="s">
        <v>165</v>
      </c>
      <c r="C4152" t="s">
        <v>87</v>
      </c>
      <c r="D4152">
        <v>2090</v>
      </c>
      <c r="E4152" s="130">
        <v>2</v>
      </c>
      <c r="F4152" s="166">
        <v>11</v>
      </c>
      <c r="G4152" s="162">
        <v>45931</v>
      </c>
      <c r="H4152" s="131">
        <f t="shared" si="192"/>
        <v>45931</v>
      </c>
      <c r="I4152" s="166">
        <f t="shared" si="193"/>
        <v>22</v>
      </c>
      <c r="J4152">
        <f t="shared" si="194"/>
        <v>2025</v>
      </c>
    </row>
    <row r="4153" spans="1:10">
      <c r="A4153" t="s">
        <v>119</v>
      </c>
      <c r="B4153" t="s">
        <v>167</v>
      </c>
      <c r="C4153" t="s">
        <v>87</v>
      </c>
      <c r="D4153">
        <v>2106</v>
      </c>
      <c r="E4153" s="130">
        <v>1</v>
      </c>
      <c r="F4153" s="166">
        <v>34</v>
      </c>
      <c r="G4153" s="162">
        <v>45931</v>
      </c>
      <c r="H4153" s="131">
        <f t="shared" si="192"/>
        <v>45931</v>
      </c>
      <c r="I4153" s="166">
        <f t="shared" si="193"/>
        <v>34</v>
      </c>
      <c r="J4153">
        <f t="shared" si="194"/>
        <v>2025</v>
      </c>
    </row>
    <row r="4154" spans="1:10">
      <c r="A4154" t="s">
        <v>119</v>
      </c>
      <c r="B4154" t="s">
        <v>170</v>
      </c>
      <c r="C4154" t="s">
        <v>87</v>
      </c>
      <c r="D4154">
        <v>1082</v>
      </c>
      <c r="E4154" s="130">
        <v>3</v>
      </c>
      <c r="F4154" s="166">
        <v>22</v>
      </c>
      <c r="G4154" s="162">
        <v>45931</v>
      </c>
      <c r="H4154" s="131">
        <f t="shared" si="192"/>
        <v>45931</v>
      </c>
      <c r="I4154" s="166">
        <f t="shared" si="193"/>
        <v>66</v>
      </c>
      <c r="J4154">
        <f t="shared" si="194"/>
        <v>2025</v>
      </c>
    </row>
    <row r="4155" spans="1:10">
      <c r="A4155" t="s">
        <v>119</v>
      </c>
      <c r="B4155" t="s">
        <v>176</v>
      </c>
      <c r="C4155" t="s">
        <v>87</v>
      </c>
      <c r="D4155">
        <v>2099</v>
      </c>
      <c r="E4155" s="130">
        <v>2</v>
      </c>
      <c r="F4155" s="166">
        <v>6</v>
      </c>
      <c r="G4155" s="162">
        <v>45931</v>
      </c>
      <c r="H4155" s="131">
        <f t="shared" si="192"/>
        <v>45931</v>
      </c>
      <c r="I4155" s="166">
        <f t="shared" si="193"/>
        <v>12</v>
      </c>
      <c r="J4155">
        <f t="shared" si="194"/>
        <v>2025</v>
      </c>
    </row>
    <row r="4156" spans="1:10">
      <c r="A4156" t="s">
        <v>119</v>
      </c>
      <c r="B4156" t="s">
        <v>178</v>
      </c>
      <c r="C4156" t="s">
        <v>87</v>
      </c>
      <c r="D4156">
        <v>2098</v>
      </c>
      <c r="E4156" s="130">
        <v>1</v>
      </c>
      <c r="F4156" s="166">
        <v>1</v>
      </c>
      <c r="G4156" s="162">
        <v>45931</v>
      </c>
      <c r="H4156" s="131">
        <f t="shared" si="192"/>
        <v>45931</v>
      </c>
      <c r="I4156" s="166">
        <f t="shared" si="193"/>
        <v>1</v>
      </c>
      <c r="J4156">
        <f t="shared" si="194"/>
        <v>2025</v>
      </c>
    </row>
    <row r="4157" spans="1:10">
      <c r="A4157" t="s">
        <v>119</v>
      </c>
      <c r="B4157" t="s">
        <v>179</v>
      </c>
      <c r="C4157" t="s">
        <v>87</v>
      </c>
      <c r="D4157">
        <v>2092</v>
      </c>
      <c r="E4157" s="130">
        <v>1</v>
      </c>
      <c r="F4157" s="166">
        <v>6</v>
      </c>
      <c r="G4157" s="162">
        <v>45931</v>
      </c>
      <c r="H4157" s="131">
        <f t="shared" si="192"/>
        <v>45931</v>
      </c>
      <c r="I4157" s="166">
        <f t="shared" si="193"/>
        <v>6</v>
      </c>
      <c r="J4157">
        <f t="shared" si="194"/>
        <v>2025</v>
      </c>
    </row>
    <row r="4158" spans="1:10">
      <c r="A4158" t="s">
        <v>119</v>
      </c>
      <c r="B4158" t="s">
        <v>181</v>
      </c>
      <c r="C4158" t="s">
        <v>87</v>
      </c>
      <c r="D4158">
        <v>2101</v>
      </c>
      <c r="E4158" s="130">
        <v>3</v>
      </c>
      <c r="F4158" s="166">
        <v>27</v>
      </c>
      <c r="G4158" s="162">
        <v>45931</v>
      </c>
      <c r="H4158" s="131">
        <f t="shared" si="192"/>
        <v>45931</v>
      </c>
      <c r="I4158" s="166">
        <f t="shared" si="193"/>
        <v>81</v>
      </c>
      <c r="J4158">
        <f t="shared" si="194"/>
        <v>2025</v>
      </c>
    </row>
    <row r="4159" spans="1:10">
      <c r="A4159" t="s">
        <v>119</v>
      </c>
      <c r="B4159" t="s">
        <v>185</v>
      </c>
      <c r="C4159" t="s">
        <v>87</v>
      </c>
      <c r="D4159">
        <v>2112</v>
      </c>
      <c r="E4159" s="130">
        <v>2</v>
      </c>
      <c r="F4159" s="166">
        <v>3</v>
      </c>
      <c r="G4159" s="162">
        <v>45931</v>
      </c>
      <c r="H4159" s="131">
        <f t="shared" si="192"/>
        <v>45931</v>
      </c>
      <c r="I4159" s="166">
        <f t="shared" si="193"/>
        <v>6</v>
      </c>
      <c r="J4159">
        <f t="shared" si="194"/>
        <v>2025</v>
      </c>
    </row>
    <row r="4160" spans="1:10">
      <c r="A4160" t="s">
        <v>119</v>
      </c>
      <c r="B4160" t="s">
        <v>186</v>
      </c>
      <c r="C4160" t="s">
        <v>87</v>
      </c>
      <c r="D4160">
        <v>2073</v>
      </c>
      <c r="E4160" s="130">
        <v>2</v>
      </c>
      <c r="F4160" s="166">
        <v>3</v>
      </c>
      <c r="G4160" s="162">
        <v>45931</v>
      </c>
      <c r="H4160" s="131">
        <f t="shared" si="192"/>
        <v>45931</v>
      </c>
      <c r="I4160" s="166">
        <f t="shared" si="193"/>
        <v>6</v>
      </c>
      <c r="J4160">
        <f t="shared" si="194"/>
        <v>2025</v>
      </c>
    </row>
    <row r="4161" spans="1:10">
      <c r="A4161" t="s">
        <v>119</v>
      </c>
      <c r="B4161" t="s">
        <v>188</v>
      </c>
      <c r="C4161" t="s">
        <v>87</v>
      </c>
      <c r="D4161">
        <v>1099</v>
      </c>
      <c r="E4161" s="130">
        <v>4</v>
      </c>
      <c r="F4161" s="166">
        <v>7</v>
      </c>
      <c r="G4161" s="162">
        <v>45931</v>
      </c>
      <c r="H4161" s="131">
        <f t="shared" si="192"/>
        <v>45931</v>
      </c>
      <c r="I4161" s="166">
        <f t="shared" si="193"/>
        <v>28</v>
      </c>
      <c r="J4161">
        <f t="shared" si="194"/>
        <v>2025</v>
      </c>
    </row>
    <row r="4162" spans="1:10">
      <c r="A4162" t="s">
        <v>119</v>
      </c>
      <c r="B4162" t="s">
        <v>195</v>
      </c>
      <c r="C4162" t="s">
        <v>87</v>
      </c>
      <c r="D4162">
        <v>3630</v>
      </c>
      <c r="E4162" s="130">
        <v>4</v>
      </c>
      <c r="F4162" s="166">
        <v>4</v>
      </c>
      <c r="G4162" s="162">
        <v>45931</v>
      </c>
      <c r="H4162" s="131">
        <f t="shared" ref="H4162:H4225" si="195">DATE(YEAR(G4162),MONTH(G4162),1)</f>
        <v>45931</v>
      </c>
      <c r="I4162" s="166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119</v>
      </c>
      <c r="B4163" t="s">
        <v>196</v>
      </c>
      <c r="C4163" t="s">
        <v>87</v>
      </c>
      <c r="D4163">
        <v>2081</v>
      </c>
      <c r="E4163" s="130">
        <v>4</v>
      </c>
      <c r="F4163" s="166">
        <v>3</v>
      </c>
      <c r="G4163" s="162">
        <v>45931</v>
      </c>
      <c r="H4163" s="131">
        <f t="shared" si="195"/>
        <v>45931</v>
      </c>
      <c r="I4163" s="166">
        <f t="shared" si="196"/>
        <v>12</v>
      </c>
      <c r="J4163">
        <f t="shared" si="197"/>
        <v>2025</v>
      </c>
    </row>
    <row r="4164" spans="1:10">
      <c r="A4164" t="s">
        <v>119</v>
      </c>
      <c r="B4164" t="s">
        <v>612</v>
      </c>
      <c r="C4164" t="s">
        <v>87</v>
      </c>
      <c r="D4164">
        <v>6649</v>
      </c>
      <c r="E4164" s="130">
        <v>2</v>
      </c>
      <c r="F4164" s="166">
        <v>4</v>
      </c>
      <c r="G4164" s="162">
        <v>45931</v>
      </c>
      <c r="H4164" s="131">
        <f t="shared" si="195"/>
        <v>45931</v>
      </c>
      <c r="I4164" s="166">
        <f t="shared" si="196"/>
        <v>8</v>
      </c>
      <c r="J4164">
        <f t="shared" si="197"/>
        <v>2025</v>
      </c>
    </row>
    <row r="4165" spans="1:10">
      <c r="A4165" t="s">
        <v>119</v>
      </c>
      <c r="B4165" t="s">
        <v>1608</v>
      </c>
      <c r="C4165" t="s">
        <v>87</v>
      </c>
      <c r="D4165">
        <v>2123</v>
      </c>
      <c r="E4165" s="130">
        <v>2</v>
      </c>
      <c r="F4165" s="166">
        <v>25</v>
      </c>
      <c r="G4165" s="162">
        <v>45931</v>
      </c>
      <c r="H4165" s="131">
        <f t="shared" si="195"/>
        <v>45931</v>
      </c>
      <c r="I4165" s="166">
        <f t="shared" si="196"/>
        <v>50</v>
      </c>
      <c r="J4165">
        <f t="shared" si="197"/>
        <v>2025</v>
      </c>
    </row>
    <row r="4166" spans="1:10">
      <c r="A4166" t="s">
        <v>119</v>
      </c>
      <c r="B4166" t="s">
        <v>462</v>
      </c>
      <c r="C4166" t="s">
        <v>87</v>
      </c>
      <c r="D4166">
        <v>3620</v>
      </c>
      <c r="E4166" s="130">
        <v>2</v>
      </c>
      <c r="F4166" s="166">
        <v>29</v>
      </c>
      <c r="G4166" s="162">
        <v>45931</v>
      </c>
      <c r="H4166" s="131">
        <f t="shared" si="195"/>
        <v>45931</v>
      </c>
      <c r="I4166" s="166">
        <f t="shared" si="196"/>
        <v>58</v>
      </c>
      <c r="J4166">
        <f t="shared" si="197"/>
        <v>2025</v>
      </c>
    </row>
    <row r="4167" spans="1:10">
      <c r="A4167" t="s">
        <v>119</v>
      </c>
      <c r="B4167" t="s">
        <v>464</v>
      </c>
      <c r="C4167" t="s">
        <v>87</v>
      </c>
      <c r="D4167">
        <v>3618</v>
      </c>
      <c r="E4167" s="130">
        <v>1</v>
      </c>
      <c r="F4167" s="166">
        <v>9</v>
      </c>
      <c r="G4167" s="162">
        <v>45931</v>
      </c>
      <c r="H4167" s="131">
        <f t="shared" si="195"/>
        <v>45931</v>
      </c>
      <c r="I4167" s="166">
        <f t="shared" si="196"/>
        <v>9</v>
      </c>
      <c r="J4167">
        <f t="shared" si="197"/>
        <v>2025</v>
      </c>
    </row>
    <row r="4168" spans="1:10">
      <c r="A4168" t="s">
        <v>119</v>
      </c>
      <c r="B4168" t="s">
        <v>480</v>
      </c>
      <c r="C4168" t="s">
        <v>87</v>
      </c>
      <c r="D4168">
        <v>6706</v>
      </c>
      <c r="E4168" s="130">
        <v>2</v>
      </c>
      <c r="F4168" s="166">
        <v>3</v>
      </c>
      <c r="G4168" s="162">
        <v>45931</v>
      </c>
      <c r="H4168" s="131">
        <f t="shared" si="195"/>
        <v>45931</v>
      </c>
      <c r="I4168" s="166">
        <f t="shared" si="196"/>
        <v>6</v>
      </c>
      <c r="J4168">
        <f t="shared" si="197"/>
        <v>2025</v>
      </c>
    </row>
    <row r="4169" spans="1:10">
      <c r="A4169" t="s">
        <v>119</v>
      </c>
      <c r="B4169" t="s">
        <v>481</v>
      </c>
      <c r="C4169" t="s">
        <v>87</v>
      </c>
      <c r="D4169">
        <v>2715</v>
      </c>
      <c r="E4169" s="130">
        <v>2</v>
      </c>
      <c r="F4169" s="166">
        <v>15</v>
      </c>
      <c r="G4169" s="162">
        <v>45931</v>
      </c>
      <c r="H4169" s="131">
        <f t="shared" si="195"/>
        <v>45931</v>
      </c>
      <c r="I4169" s="166">
        <f t="shared" si="196"/>
        <v>30</v>
      </c>
      <c r="J4169">
        <f t="shared" si="197"/>
        <v>2025</v>
      </c>
    </row>
    <row r="4170" spans="1:10">
      <c r="A4170" t="s">
        <v>119</v>
      </c>
      <c r="B4170" t="s">
        <v>486</v>
      </c>
      <c r="C4170" t="s">
        <v>87</v>
      </c>
      <c r="D4170">
        <v>2100</v>
      </c>
      <c r="E4170" s="130">
        <v>2</v>
      </c>
      <c r="F4170" s="166">
        <v>39</v>
      </c>
      <c r="G4170" s="162">
        <v>45931</v>
      </c>
      <c r="H4170" s="131">
        <f t="shared" si="195"/>
        <v>45931</v>
      </c>
      <c r="I4170" s="166">
        <f t="shared" si="196"/>
        <v>78</v>
      </c>
      <c r="J4170">
        <f t="shared" si="197"/>
        <v>2025</v>
      </c>
    </row>
    <row r="4171" spans="1:10">
      <c r="A4171" t="s">
        <v>119</v>
      </c>
      <c r="B4171" t="s">
        <v>1613</v>
      </c>
      <c r="C4171" t="s">
        <v>87</v>
      </c>
      <c r="D4171">
        <v>6771</v>
      </c>
      <c r="E4171" s="130">
        <v>3</v>
      </c>
      <c r="F4171" s="166">
        <v>4</v>
      </c>
      <c r="G4171" s="162">
        <v>45931</v>
      </c>
      <c r="H4171" s="131">
        <f t="shared" si="195"/>
        <v>45931</v>
      </c>
      <c r="I4171" s="166">
        <f t="shared" si="196"/>
        <v>12</v>
      </c>
      <c r="J4171">
        <f t="shared" si="197"/>
        <v>2025</v>
      </c>
    </row>
    <row r="4172" spans="1:10">
      <c r="A4172" t="s">
        <v>119</v>
      </c>
      <c r="B4172" t="s">
        <v>1614</v>
      </c>
      <c r="C4172" t="s">
        <v>87</v>
      </c>
      <c r="D4172">
        <v>6769</v>
      </c>
      <c r="E4172" s="130">
        <v>3</v>
      </c>
      <c r="F4172" s="166">
        <v>3</v>
      </c>
      <c r="G4172" s="162">
        <v>45931</v>
      </c>
      <c r="H4172" s="131">
        <f t="shared" si="195"/>
        <v>45931</v>
      </c>
      <c r="I4172" s="166">
        <f t="shared" si="196"/>
        <v>9</v>
      </c>
      <c r="J4172">
        <f t="shared" si="197"/>
        <v>2025</v>
      </c>
    </row>
    <row r="4173" spans="1:10">
      <c r="A4173" t="s">
        <v>119</v>
      </c>
      <c r="B4173" t="s">
        <v>500</v>
      </c>
      <c r="C4173" t="s">
        <v>87</v>
      </c>
      <c r="D4173">
        <v>1334</v>
      </c>
      <c r="E4173" s="130">
        <v>4</v>
      </c>
      <c r="F4173" s="166">
        <v>39</v>
      </c>
      <c r="G4173" s="162">
        <v>45931</v>
      </c>
      <c r="H4173" s="131">
        <f t="shared" si="195"/>
        <v>45931</v>
      </c>
      <c r="I4173" s="166">
        <f t="shared" si="196"/>
        <v>156</v>
      </c>
      <c r="J4173">
        <f t="shared" si="197"/>
        <v>2025</v>
      </c>
    </row>
    <row r="4174" spans="1:10">
      <c r="A4174" t="s">
        <v>119</v>
      </c>
      <c r="B4174" t="s">
        <v>504</v>
      </c>
      <c r="C4174" t="s">
        <v>87</v>
      </c>
      <c r="D4174">
        <v>2118</v>
      </c>
      <c r="E4174" s="130">
        <v>2</v>
      </c>
      <c r="F4174" s="166">
        <v>4</v>
      </c>
      <c r="G4174" s="162">
        <v>45931</v>
      </c>
      <c r="H4174" s="131">
        <f t="shared" si="195"/>
        <v>45931</v>
      </c>
      <c r="I4174" s="166">
        <f t="shared" si="196"/>
        <v>8</v>
      </c>
      <c r="J4174">
        <f t="shared" si="197"/>
        <v>2025</v>
      </c>
    </row>
    <row r="4175" spans="1:10">
      <c r="A4175" t="s">
        <v>119</v>
      </c>
      <c r="B4175" t="s">
        <v>505</v>
      </c>
      <c r="C4175" t="s">
        <v>87</v>
      </c>
      <c r="D4175">
        <v>6598</v>
      </c>
      <c r="E4175" s="130">
        <v>3</v>
      </c>
      <c r="F4175" s="166">
        <v>8</v>
      </c>
      <c r="G4175" s="162">
        <v>45931</v>
      </c>
      <c r="H4175" s="131">
        <f t="shared" si="195"/>
        <v>45931</v>
      </c>
      <c r="I4175" s="166">
        <f t="shared" si="196"/>
        <v>24</v>
      </c>
      <c r="J4175">
        <f t="shared" si="197"/>
        <v>2025</v>
      </c>
    </row>
    <row r="4176" spans="1:10">
      <c r="A4176" t="s">
        <v>119</v>
      </c>
      <c r="B4176" t="s">
        <v>506</v>
      </c>
      <c r="C4176" t="s">
        <v>87</v>
      </c>
      <c r="D4176">
        <v>2717</v>
      </c>
      <c r="E4176" s="130">
        <v>3</v>
      </c>
      <c r="F4176" s="166">
        <v>11</v>
      </c>
      <c r="G4176" s="162">
        <v>45931</v>
      </c>
      <c r="H4176" s="131">
        <f t="shared" si="195"/>
        <v>45931</v>
      </c>
      <c r="I4176" s="166">
        <f t="shared" si="196"/>
        <v>33</v>
      </c>
      <c r="J4176">
        <f t="shared" si="197"/>
        <v>2025</v>
      </c>
    </row>
    <row r="4177" spans="1:10">
      <c r="A4177" t="s">
        <v>119</v>
      </c>
      <c r="B4177" t="s">
        <v>510</v>
      </c>
      <c r="C4177" t="s">
        <v>87</v>
      </c>
      <c r="D4177">
        <v>1048</v>
      </c>
      <c r="E4177" s="130">
        <v>3</v>
      </c>
      <c r="F4177" s="166">
        <v>4</v>
      </c>
      <c r="G4177" s="162">
        <v>45931</v>
      </c>
      <c r="H4177" s="131">
        <f t="shared" si="195"/>
        <v>45931</v>
      </c>
      <c r="I4177" s="166">
        <f t="shared" si="196"/>
        <v>12</v>
      </c>
      <c r="J4177">
        <f t="shared" si="197"/>
        <v>2025</v>
      </c>
    </row>
    <row r="4178" spans="1:10">
      <c r="A4178" t="s">
        <v>119</v>
      </c>
      <c r="B4178" t="s">
        <v>513</v>
      </c>
      <c r="C4178" t="s">
        <v>87</v>
      </c>
      <c r="D4178">
        <v>6437</v>
      </c>
      <c r="E4178" s="130">
        <v>1</v>
      </c>
      <c r="F4178" s="166">
        <v>30</v>
      </c>
      <c r="G4178" s="162">
        <v>45931</v>
      </c>
      <c r="H4178" s="131">
        <f t="shared" si="195"/>
        <v>45931</v>
      </c>
      <c r="I4178" s="166">
        <f t="shared" si="196"/>
        <v>30</v>
      </c>
      <c r="J4178">
        <f t="shared" si="197"/>
        <v>2025</v>
      </c>
    </row>
    <row r="4179" spans="1:10">
      <c r="A4179" t="s">
        <v>119</v>
      </c>
      <c r="B4179" t="s">
        <v>517</v>
      </c>
      <c r="C4179" t="s">
        <v>87</v>
      </c>
      <c r="D4179">
        <v>2711</v>
      </c>
      <c r="E4179" s="130">
        <v>1</v>
      </c>
      <c r="F4179" s="166">
        <v>29</v>
      </c>
      <c r="G4179" s="162">
        <v>45931</v>
      </c>
      <c r="H4179" s="131">
        <f t="shared" si="195"/>
        <v>45931</v>
      </c>
      <c r="I4179" s="166">
        <f t="shared" si="196"/>
        <v>29</v>
      </c>
      <c r="J4179">
        <f t="shared" si="197"/>
        <v>2025</v>
      </c>
    </row>
    <row r="4180" spans="1:10">
      <c r="A4180" t="s">
        <v>119</v>
      </c>
      <c r="B4180" t="s">
        <v>523</v>
      </c>
      <c r="C4180" t="s">
        <v>87</v>
      </c>
      <c r="D4180">
        <v>1050</v>
      </c>
      <c r="E4180" s="130">
        <v>1</v>
      </c>
      <c r="F4180" s="166">
        <v>14</v>
      </c>
      <c r="G4180" s="162">
        <v>45931</v>
      </c>
      <c r="H4180" s="131">
        <f t="shared" si="195"/>
        <v>45931</v>
      </c>
      <c r="I4180" s="166">
        <f t="shared" si="196"/>
        <v>14</v>
      </c>
      <c r="J4180">
        <f t="shared" si="197"/>
        <v>2025</v>
      </c>
    </row>
    <row r="4181" spans="1:10">
      <c r="A4181" t="s">
        <v>119</v>
      </c>
      <c r="B4181" t="s">
        <v>524</v>
      </c>
      <c r="C4181" t="s">
        <v>87</v>
      </c>
      <c r="D4181">
        <v>6653</v>
      </c>
      <c r="E4181" s="130">
        <v>3</v>
      </c>
      <c r="F4181" s="166">
        <v>11</v>
      </c>
      <c r="G4181" s="162">
        <v>45931</v>
      </c>
      <c r="H4181" s="131">
        <f t="shared" si="195"/>
        <v>45931</v>
      </c>
      <c r="I4181" s="166">
        <f t="shared" si="196"/>
        <v>33</v>
      </c>
      <c r="J4181">
        <f t="shared" si="197"/>
        <v>2025</v>
      </c>
    </row>
    <row r="4182" spans="1:10">
      <c r="A4182" t="s">
        <v>119</v>
      </c>
      <c r="B4182" t="s">
        <v>525</v>
      </c>
      <c r="C4182" t="s">
        <v>87</v>
      </c>
      <c r="D4182">
        <v>6600</v>
      </c>
      <c r="E4182" s="130">
        <v>1</v>
      </c>
      <c r="F4182" s="166">
        <v>26</v>
      </c>
      <c r="G4182" s="162">
        <v>45931</v>
      </c>
      <c r="H4182" s="131">
        <f t="shared" si="195"/>
        <v>45931</v>
      </c>
      <c r="I4182" s="166">
        <f t="shared" si="196"/>
        <v>26</v>
      </c>
      <c r="J4182">
        <f t="shared" si="197"/>
        <v>2025</v>
      </c>
    </row>
    <row r="4183" spans="1:10">
      <c r="A4183" t="s">
        <v>119</v>
      </c>
      <c r="B4183" t="s">
        <v>530</v>
      </c>
      <c r="C4183" t="s">
        <v>87</v>
      </c>
      <c r="D4183">
        <v>2097</v>
      </c>
      <c r="E4183" s="130">
        <v>1</v>
      </c>
      <c r="F4183" s="166">
        <v>6</v>
      </c>
      <c r="G4183" s="162">
        <v>45931</v>
      </c>
      <c r="H4183" s="131">
        <f t="shared" si="195"/>
        <v>45931</v>
      </c>
      <c r="I4183" s="166">
        <f t="shared" si="196"/>
        <v>6</v>
      </c>
      <c r="J4183">
        <f t="shared" si="197"/>
        <v>2025</v>
      </c>
    </row>
    <row r="4184" spans="1:10">
      <c r="A4184" t="s">
        <v>119</v>
      </c>
      <c r="B4184" t="s">
        <v>536</v>
      </c>
      <c r="C4184" t="s">
        <v>87</v>
      </c>
      <c r="D4184">
        <v>6614</v>
      </c>
      <c r="E4184" s="130">
        <v>1</v>
      </c>
      <c r="F4184" s="166">
        <v>10</v>
      </c>
      <c r="G4184" s="162">
        <v>45931</v>
      </c>
      <c r="H4184" s="131">
        <f t="shared" si="195"/>
        <v>45931</v>
      </c>
      <c r="I4184" s="166">
        <f t="shared" si="196"/>
        <v>10</v>
      </c>
      <c r="J4184">
        <f t="shared" si="197"/>
        <v>2025</v>
      </c>
    </row>
    <row r="4185" spans="1:10">
      <c r="A4185" t="s">
        <v>119</v>
      </c>
      <c r="B4185" t="s">
        <v>537</v>
      </c>
      <c r="C4185" t="s">
        <v>87</v>
      </c>
      <c r="D4185">
        <v>6599</v>
      </c>
      <c r="E4185" s="130">
        <v>6</v>
      </c>
      <c r="F4185" s="166">
        <v>18</v>
      </c>
      <c r="G4185" s="162">
        <v>45931</v>
      </c>
      <c r="H4185" s="131">
        <f t="shared" si="195"/>
        <v>45931</v>
      </c>
      <c r="I4185" s="166">
        <f t="shared" si="196"/>
        <v>108</v>
      </c>
      <c r="J4185">
        <f t="shared" si="197"/>
        <v>2025</v>
      </c>
    </row>
    <row r="4186" spans="1:10">
      <c r="A4186" t="s">
        <v>119</v>
      </c>
      <c r="B4186" t="s">
        <v>538</v>
      </c>
      <c r="C4186" t="s">
        <v>87</v>
      </c>
      <c r="D4186">
        <v>6435</v>
      </c>
      <c r="E4186" s="130">
        <v>1</v>
      </c>
      <c r="F4186" s="166">
        <v>1</v>
      </c>
      <c r="G4186" s="162">
        <v>45931</v>
      </c>
      <c r="H4186" s="131">
        <f t="shared" si="195"/>
        <v>45931</v>
      </c>
      <c r="I4186" s="166">
        <f t="shared" si="196"/>
        <v>1</v>
      </c>
      <c r="J4186">
        <f t="shared" si="197"/>
        <v>2025</v>
      </c>
    </row>
    <row r="4187" spans="1:10">
      <c r="A4187" t="s">
        <v>119</v>
      </c>
      <c r="B4187" t="s">
        <v>543</v>
      </c>
      <c r="C4187" t="s">
        <v>87</v>
      </c>
      <c r="D4187">
        <v>1055</v>
      </c>
      <c r="E4187" s="130">
        <v>3</v>
      </c>
      <c r="F4187" s="166">
        <v>49</v>
      </c>
      <c r="G4187" s="162">
        <v>45931</v>
      </c>
      <c r="H4187" s="131">
        <f t="shared" si="195"/>
        <v>45931</v>
      </c>
      <c r="I4187" s="166">
        <f t="shared" si="196"/>
        <v>147</v>
      </c>
      <c r="J4187">
        <f t="shared" si="197"/>
        <v>2025</v>
      </c>
    </row>
    <row r="4188" spans="1:10">
      <c r="A4188" t="s">
        <v>119</v>
      </c>
      <c r="B4188" t="s">
        <v>545</v>
      </c>
      <c r="C4188" t="s">
        <v>87</v>
      </c>
      <c r="D4188">
        <v>2146</v>
      </c>
      <c r="E4188" s="130">
        <v>3</v>
      </c>
      <c r="F4188" s="166">
        <v>8</v>
      </c>
      <c r="G4188" s="162">
        <v>45931</v>
      </c>
      <c r="H4188" s="131">
        <f t="shared" si="195"/>
        <v>45931</v>
      </c>
      <c r="I4188" s="166">
        <f t="shared" si="196"/>
        <v>24</v>
      </c>
      <c r="J4188">
        <f t="shared" si="197"/>
        <v>2025</v>
      </c>
    </row>
    <row r="4189" spans="1:10">
      <c r="A4189" t="s">
        <v>119</v>
      </c>
      <c r="B4189" t="s">
        <v>546</v>
      </c>
      <c r="C4189" t="s">
        <v>87</v>
      </c>
      <c r="D4189">
        <v>6592</v>
      </c>
      <c r="E4189" s="130">
        <v>2</v>
      </c>
      <c r="F4189" s="166">
        <v>17</v>
      </c>
      <c r="G4189" s="162">
        <v>45931</v>
      </c>
      <c r="H4189" s="131">
        <f t="shared" si="195"/>
        <v>45931</v>
      </c>
      <c r="I4189" s="166">
        <f t="shared" si="196"/>
        <v>34</v>
      </c>
      <c r="J4189">
        <f t="shared" si="197"/>
        <v>2025</v>
      </c>
    </row>
    <row r="4190" spans="1:10">
      <c r="A4190" t="s">
        <v>119</v>
      </c>
      <c r="B4190" t="s">
        <v>547</v>
      </c>
      <c r="C4190" t="s">
        <v>87</v>
      </c>
      <c r="D4190">
        <v>6596</v>
      </c>
      <c r="E4190" s="130">
        <v>3</v>
      </c>
      <c r="F4190" s="166">
        <v>19</v>
      </c>
      <c r="G4190" s="162">
        <v>45931</v>
      </c>
      <c r="H4190" s="131">
        <f t="shared" si="195"/>
        <v>45931</v>
      </c>
      <c r="I4190" s="166">
        <f t="shared" si="196"/>
        <v>57</v>
      </c>
      <c r="J4190">
        <f t="shared" si="197"/>
        <v>2025</v>
      </c>
    </row>
    <row r="4191" spans="1:10">
      <c r="A4191" t="s">
        <v>119</v>
      </c>
      <c r="B4191" t="s">
        <v>549</v>
      </c>
      <c r="C4191" t="s">
        <v>87</v>
      </c>
      <c r="D4191">
        <v>1057</v>
      </c>
      <c r="E4191" s="130">
        <v>4</v>
      </c>
      <c r="F4191" s="166">
        <v>28</v>
      </c>
      <c r="G4191" s="162">
        <v>45931</v>
      </c>
      <c r="H4191" s="131">
        <f t="shared" si="195"/>
        <v>45931</v>
      </c>
      <c r="I4191" s="166">
        <f t="shared" si="196"/>
        <v>112</v>
      </c>
      <c r="J4191">
        <f t="shared" si="197"/>
        <v>2025</v>
      </c>
    </row>
    <row r="4192" spans="1:10">
      <c r="A4192" t="s">
        <v>119</v>
      </c>
      <c r="B4192" t="s">
        <v>553</v>
      </c>
      <c r="C4192" t="s">
        <v>87</v>
      </c>
      <c r="D4192">
        <v>1342</v>
      </c>
      <c r="E4192" s="130">
        <v>0</v>
      </c>
      <c r="F4192" s="166">
        <v>69</v>
      </c>
      <c r="G4192" s="162">
        <v>45931</v>
      </c>
      <c r="H4192" s="131">
        <f t="shared" si="195"/>
        <v>45931</v>
      </c>
      <c r="I4192" s="166">
        <f t="shared" si="196"/>
        <v>0</v>
      </c>
      <c r="J4192">
        <f t="shared" si="197"/>
        <v>2025</v>
      </c>
    </row>
    <row r="4193" spans="1:10">
      <c r="A4193" t="s">
        <v>119</v>
      </c>
      <c r="B4193" t="s">
        <v>556</v>
      </c>
      <c r="C4193" t="s">
        <v>87</v>
      </c>
      <c r="D4193">
        <v>1063</v>
      </c>
      <c r="E4193" s="130">
        <v>1</v>
      </c>
      <c r="F4193" s="166">
        <v>13</v>
      </c>
      <c r="G4193" s="162">
        <v>45931</v>
      </c>
      <c r="H4193" s="131">
        <f t="shared" si="195"/>
        <v>45931</v>
      </c>
      <c r="I4193" s="166">
        <f t="shared" si="196"/>
        <v>13</v>
      </c>
      <c r="J4193">
        <f t="shared" si="197"/>
        <v>2025</v>
      </c>
    </row>
    <row r="4194" spans="1:10">
      <c r="A4194" t="s">
        <v>119</v>
      </c>
      <c r="B4194" t="s">
        <v>562</v>
      </c>
      <c r="C4194" t="s">
        <v>87</v>
      </c>
      <c r="D4194">
        <v>1065</v>
      </c>
      <c r="E4194" s="130">
        <v>2</v>
      </c>
      <c r="F4194" s="166">
        <v>1</v>
      </c>
      <c r="G4194" s="162">
        <v>45931</v>
      </c>
      <c r="H4194" s="131">
        <f t="shared" si="195"/>
        <v>45931</v>
      </c>
      <c r="I4194" s="166">
        <f t="shared" si="196"/>
        <v>2</v>
      </c>
      <c r="J4194">
        <f t="shared" si="197"/>
        <v>2025</v>
      </c>
    </row>
    <row r="4195" spans="1:10">
      <c r="A4195" t="s">
        <v>119</v>
      </c>
      <c r="B4195" t="s">
        <v>1610</v>
      </c>
      <c r="C4195" t="s">
        <v>87</v>
      </c>
      <c r="D4195">
        <v>6652</v>
      </c>
      <c r="E4195" s="130">
        <v>2</v>
      </c>
      <c r="F4195" s="166">
        <v>5</v>
      </c>
      <c r="G4195" s="162">
        <v>45931</v>
      </c>
      <c r="H4195" s="131">
        <f t="shared" si="195"/>
        <v>45931</v>
      </c>
      <c r="I4195" s="166">
        <f t="shared" si="196"/>
        <v>10</v>
      </c>
      <c r="J4195">
        <f t="shared" si="197"/>
        <v>2025</v>
      </c>
    </row>
    <row r="4196" spans="1:10">
      <c r="A4196" t="s">
        <v>119</v>
      </c>
      <c r="B4196" t="s">
        <v>563</v>
      </c>
      <c r="C4196" t="s">
        <v>87</v>
      </c>
      <c r="D4196">
        <v>1345</v>
      </c>
      <c r="E4196" s="130">
        <v>1</v>
      </c>
      <c r="F4196" s="166">
        <v>67</v>
      </c>
      <c r="G4196" s="162">
        <v>45931</v>
      </c>
      <c r="H4196" s="131">
        <f t="shared" si="195"/>
        <v>45931</v>
      </c>
      <c r="I4196" s="166">
        <f t="shared" si="196"/>
        <v>67</v>
      </c>
      <c r="J4196">
        <f t="shared" si="197"/>
        <v>2025</v>
      </c>
    </row>
    <row r="4197" spans="1:10">
      <c r="A4197" t="s">
        <v>119</v>
      </c>
      <c r="B4197" t="s">
        <v>568</v>
      </c>
      <c r="C4197" t="s">
        <v>87</v>
      </c>
      <c r="D4197">
        <v>1348</v>
      </c>
      <c r="E4197" s="130">
        <v>4</v>
      </c>
      <c r="F4197" s="166">
        <v>7</v>
      </c>
      <c r="G4197" s="162">
        <v>45931</v>
      </c>
      <c r="H4197" s="131">
        <f t="shared" si="195"/>
        <v>45931</v>
      </c>
      <c r="I4197" s="166">
        <f t="shared" si="196"/>
        <v>28</v>
      </c>
      <c r="J4197">
        <f t="shared" si="197"/>
        <v>2025</v>
      </c>
    </row>
    <row r="4198" spans="1:10">
      <c r="A4198" t="s">
        <v>119</v>
      </c>
      <c r="B4198" t="s">
        <v>574</v>
      </c>
      <c r="C4198" t="s">
        <v>87</v>
      </c>
      <c r="D4198">
        <v>1351</v>
      </c>
      <c r="E4198" s="130">
        <v>1</v>
      </c>
      <c r="F4198" s="166">
        <v>75</v>
      </c>
      <c r="G4198" s="162">
        <v>45931</v>
      </c>
      <c r="H4198" s="131">
        <f t="shared" si="195"/>
        <v>45931</v>
      </c>
      <c r="I4198" s="166">
        <f t="shared" si="196"/>
        <v>75</v>
      </c>
      <c r="J4198">
        <f t="shared" si="197"/>
        <v>2025</v>
      </c>
    </row>
    <row r="4199" spans="1:10">
      <c r="A4199" t="s">
        <v>119</v>
      </c>
      <c r="B4199" t="s">
        <v>576</v>
      </c>
      <c r="C4199" t="s">
        <v>87</v>
      </c>
      <c r="D4199">
        <v>6575</v>
      </c>
      <c r="E4199" s="130">
        <v>2</v>
      </c>
      <c r="F4199" s="166">
        <v>13</v>
      </c>
      <c r="G4199" s="162">
        <v>45931</v>
      </c>
      <c r="H4199" s="131">
        <f t="shared" si="195"/>
        <v>45931</v>
      </c>
      <c r="I4199" s="166">
        <f t="shared" si="196"/>
        <v>26</v>
      </c>
      <c r="J4199">
        <f t="shared" si="197"/>
        <v>2025</v>
      </c>
    </row>
    <row r="4200" spans="1:10">
      <c r="A4200" t="s">
        <v>119</v>
      </c>
      <c r="B4200" t="s">
        <v>582</v>
      </c>
      <c r="C4200" t="s">
        <v>87</v>
      </c>
      <c r="D4200">
        <v>3627</v>
      </c>
      <c r="E4200" s="130">
        <v>2</v>
      </c>
      <c r="F4200" s="166">
        <v>10</v>
      </c>
      <c r="G4200" s="162">
        <v>45931</v>
      </c>
      <c r="H4200" s="131">
        <f t="shared" si="195"/>
        <v>45931</v>
      </c>
      <c r="I4200" s="166">
        <f t="shared" si="196"/>
        <v>20</v>
      </c>
      <c r="J4200">
        <f t="shared" si="197"/>
        <v>2025</v>
      </c>
    </row>
    <row r="4201" spans="1:10">
      <c r="A4201" t="s">
        <v>119</v>
      </c>
      <c r="B4201" t="s">
        <v>592</v>
      </c>
      <c r="C4201" t="s">
        <v>87</v>
      </c>
      <c r="D4201">
        <v>6709</v>
      </c>
      <c r="E4201" s="130">
        <v>2</v>
      </c>
      <c r="F4201" s="166">
        <v>5</v>
      </c>
      <c r="G4201" s="162">
        <v>45931</v>
      </c>
      <c r="H4201" s="131">
        <f t="shared" si="195"/>
        <v>45931</v>
      </c>
      <c r="I4201" s="166">
        <f t="shared" si="196"/>
        <v>10</v>
      </c>
      <c r="J4201">
        <f t="shared" si="197"/>
        <v>2025</v>
      </c>
    </row>
    <row r="4202" spans="1:10">
      <c r="A4202" t="s">
        <v>119</v>
      </c>
      <c r="B4202" t="s">
        <v>593</v>
      </c>
      <c r="C4202" t="s">
        <v>87</v>
      </c>
      <c r="D4202">
        <v>6710</v>
      </c>
      <c r="E4202" s="130">
        <v>1</v>
      </c>
      <c r="F4202" s="166">
        <v>9</v>
      </c>
      <c r="G4202" s="162">
        <v>45931</v>
      </c>
      <c r="H4202" s="131">
        <f t="shared" si="195"/>
        <v>45931</v>
      </c>
      <c r="I4202" s="166">
        <f t="shared" si="196"/>
        <v>9</v>
      </c>
      <c r="J4202">
        <f t="shared" si="197"/>
        <v>2025</v>
      </c>
    </row>
    <row r="4203" spans="1:10">
      <c r="A4203" t="s">
        <v>119</v>
      </c>
      <c r="B4203" t="s">
        <v>595</v>
      </c>
      <c r="C4203" t="s">
        <v>87</v>
      </c>
      <c r="D4203">
        <v>1075</v>
      </c>
      <c r="E4203" s="130">
        <v>2</v>
      </c>
      <c r="F4203" s="166">
        <v>1</v>
      </c>
      <c r="G4203" s="162">
        <v>45931</v>
      </c>
      <c r="H4203" s="131">
        <f t="shared" si="195"/>
        <v>45931</v>
      </c>
      <c r="I4203" s="166">
        <f t="shared" si="196"/>
        <v>2</v>
      </c>
      <c r="J4203">
        <f t="shared" si="197"/>
        <v>2025</v>
      </c>
    </row>
    <row r="4204" spans="1:10">
      <c r="A4204" t="s">
        <v>119</v>
      </c>
      <c r="B4204" t="s">
        <v>596</v>
      </c>
      <c r="C4204" t="s">
        <v>87</v>
      </c>
      <c r="D4204">
        <v>6704</v>
      </c>
      <c r="E4204" s="130">
        <v>2</v>
      </c>
      <c r="F4204" s="166">
        <v>7</v>
      </c>
      <c r="G4204" s="162">
        <v>45931</v>
      </c>
      <c r="H4204" s="131">
        <f t="shared" si="195"/>
        <v>45931</v>
      </c>
      <c r="I4204" s="166">
        <f t="shared" si="196"/>
        <v>14</v>
      </c>
      <c r="J4204">
        <f t="shared" si="197"/>
        <v>2025</v>
      </c>
    </row>
    <row r="4205" spans="1:10">
      <c r="A4205" t="s">
        <v>119</v>
      </c>
      <c r="B4205" t="s">
        <v>597</v>
      </c>
      <c r="C4205" t="s">
        <v>87</v>
      </c>
      <c r="D4205">
        <v>1076</v>
      </c>
      <c r="E4205" s="130">
        <v>1</v>
      </c>
      <c r="F4205" s="166">
        <v>17</v>
      </c>
      <c r="G4205" s="162">
        <v>45931</v>
      </c>
      <c r="H4205" s="131">
        <f t="shared" si="195"/>
        <v>45931</v>
      </c>
      <c r="I4205" s="166">
        <f t="shared" si="196"/>
        <v>17</v>
      </c>
      <c r="J4205">
        <f t="shared" si="197"/>
        <v>2025</v>
      </c>
    </row>
    <row r="4206" spans="1:10">
      <c r="A4206" t="s">
        <v>119</v>
      </c>
      <c r="B4206" t="s">
        <v>598</v>
      </c>
      <c r="C4206" t="s">
        <v>87</v>
      </c>
      <c r="D4206">
        <v>6703</v>
      </c>
      <c r="E4206" s="130">
        <v>1</v>
      </c>
      <c r="F4206" s="166">
        <v>8</v>
      </c>
      <c r="G4206" s="162">
        <v>45931</v>
      </c>
      <c r="H4206" s="131">
        <f t="shared" si="195"/>
        <v>45931</v>
      </c>
      <c r="I4206" s="166">
        <f t="shared" si="196"/>
        <v>8</v>
      </c>
      <c r="J4206">
        <f t="shared" si="197"/>
        <v>2025</v>
      </c>
    </row>
    <row r="4207" spans="1:10">
      <c r="A4207" t="s">
        <v>119</v>
      </c>
      <c r="B4207" t="s">
        <v>599</v>
      </c>
      <c r="C4207" t="s">
        <v>87</v>
      </c>
      <c r="D4207">
        <v>6647</v>
      </c>
      <c r="E4207" s="130">
        <v>2</v>
      </c>
      <c r="F4207" s="166">
        <v>16</v>
      </c>
      <c r="G4207" s="162">
        <v>45931</v>
      </c>
      <c r="H4207" s="131">
        <f t="shared" si="195"/>
        <v>45931</v>
      </c>
      <c r="I4207" s="166">
        <f t="shared" si="196"/>
        <v>32</v>
      </c>
      <c r="J4207">
        <f t="shared" si="197"/>
        <v>2025</v>
      </c>
    </row>
    <row r="4208" spans="1:10">
      <c r="A4208" t="s">
        <v>119</v>
      </c>
      <c r="B4208" t="s">
        <v>601</v>
      </c>
      <c r="C4208" t="s">
        <v>87</v>
      </c>
      <c r="D4208">
        <v>6071</v>
      </c>
      <c r="E4208" s="130">
        <v>2</v>
      </c>
      <c r="F4208" s="166">
        <v>5</v>
      </c>
      <c r="G4208" s="162">
        <v>45931</v>
      </c>
      <c r="H4208" s="131">
        <f t="shared" si="195"/>
        <v>45931</v>
      </c>
      <c r="I4208" s="166">
        <f t="shared" si="196"/>
        <v>10</v>
      </c>
      <c r="J4208">
        <f t="shared" si="197"/>
        <v>2025</v>
      </c>
    </row>
    <row r="4209" spans="1:10">
      <c r="A4209" t="s">
        <v>119</v>
      </c>
      <c r="B4209" t="s">
        <v>605</v>
      </c>
      <c r="C4209" t="s">
        <v>87</v>
      </c>
      <c r="D4209">
        <v>1079</v>
      </c>
      <c r="E4209" s="130">
        <v>1</v>
      </c>
      <c r="F4209" s="166">
        <v>23</v>
      </c>
      <c r="G4209" s="162">
        <v>45931</v>
      </c>
      <c r="H4209" s="131">
        <f t="shared" si="195"/>
        <v>45931</v>
      </c>
      <c r="I4209" s="166">
        <f t="shared" si="196"/>
        <v>23</v>
      </c>
      <c r="J4209">
        <f t="shared" si="197"/>
        <v>2025</v>
      </c>
    </row>
    <row r="4210" spans="1:10">
      <c r="A4210" t="s">
        <v>119</v>
      </c>
      <c r="B4210" t="s">
        <v>608</v>
      </c>
      <c r="C4210" t="s">
        <v>87</v>
      </c>
      <c r="D4210">
        <v>6620</v>
      </c>
      <c r="E4210" s="130">
        <v>2</v>
      </c>
      <c r="F4210" s="166">
        <v>8</v>
      </c>
      <c r="G4210" s="162">
        <v>45931</v>
      </c>
      <c r="H4210" s="131">
        <f t="shared" si="195"/>
        <v>45931</v>
      </c>
      <c r="I4210" s="166">
        <f t="shared" si="196"/>
        <v>16</v>
      </c>
      <c r="J4210">
        <f t="shared" si="197"/>
        <v>2025</v>
      </c>
    </row>
    <row r="4211" spans="1:10">
      <c r="A4211" t="s">
        <v>119</v>
      </c>
      <c r="B4211" t="s">
        <v>610</v>
      </c>
      <c r="C4211" t="s">
        <v>87</v>
      </c>
      <c r="D4211">
        <v>2708</v>
      </c>
      <c r="E4211" s="130">
        <v>1</v>
      </c>
      <c r="F4211" s="166">
        <v>6</v>
      </c>
      <c r="G4211" s="162">
        <v>45931</v>
      </c>
      <c r="H4211" s="131">
        <f t="shared" si="195"/>
        <v>45931</v>
      </c>
      <c r="I4211" s="166">
        <f t="shared" si="196"/>
        <v>6</v>
      </c>
      <c r="J4211">
        <f t="shared" si="197"/>
        <v>2025</v>
      </c>
    </row>
    <row r="4212" spans="1:10">
      <c r="A4212" t="s">
        <v>119</v>
      </c>
      <c r="B4212" t="s">
        <v>611</v>
      </c>
      <c r="C4212" t="s">
        <v>87</v>
      </c>
      <c r="D4212">
        <v>2709</v>
      </c>
      <c r="E4212" s="130">
        <v>1</v>
      </c>
      <c r="F4212" s="166">
        <v>7</v>
      </c>
      <c r="G4212" s="162">
        <v>45931</v>
      </c>
      <c r="H4212" s="131">
        <f t="shared" si="195"/>
        <v>45931</v>
      </c>
      <c r="I4212" s="166">
        <f t="shared" si="196"/>
        <v>7</v>
      </c>
      <c r="J4212">
        <f t="shared" si="197"/>
        <v>2025</v>
      </c>
    </row>
    <row r="4213" spans="1:10">
      <c r="A4213" t="s">
        <v>119</v>
      </c>
      <c r="B4213" t="s">
        <v>613</v>
      </c>
      <c r="C4213" t="s">
        <v>87</v>
      </c>
      <c r="D4213">
        <v>2705</v>
      </c>
      <c r="E4213" s="130">
        <v>1</v>
      </c>
      <c r="F4213" s="166">
        <v>17</v>
      </c>
      <c r="G4213" s="162">
        <v>45931</v>
      </c>
      <c r="H4213" s="131">
        <f t="shared" si="195"/>
        <v>45931</v>
      </c>
      <c r="I4213" s="166">
        <f t="shared" si="196"/>
        <v>17</v>
      </c>
      <c r="J4213">
        <f t="shared" si="197"/>
        <v>2025</v>
      </c>
    </row>
    <row r="4214" spans="1:10">
      <c r="A4214" t="s">
        <v>119</v>
      </c>
      <c r="B4214" t="s">
        <v>616</v>
      </c>
      <c r="C4214" t="s">
        <v>87</v>
      </c>
      <c r="D4214">
        <v>1085</v>
      </c>
      <c r="E4214" s="130">
        <v>2</v>
      </c>
      <c r="F4214" s="166">
        <v>4</v>
      </c>
      <c r="G4214" s="162">
        <v>45931</v>
      </c>
      <c r="H4214" s="131">
        <f t="shared" si="195"/>
        <v>45931</v>
      </c>
      <c r="I4214" s="166">
        <f t="shared" si="196"/>
        <v>8</v>
      </c>
      <c r="J4214">
        <f t="shared" si="197"/>
        <v>2025</v>
      </c>
    </row>
    <row r="4215" spans="1:10">
      <c r="A4215" t="s">
        <v>119</v>
      </c>
      <c r="B4215" t="s">
        <v>617</v>
      </c>
      <c r="C4215" t="s">
        <v>87</v>
      </c>
      <c r="D4215">
        <v>6707</v>
      </c>
      <c r="E4215" s="130">
        <v>4</v>
      </c>
      <c r="F4215" s="166">
        <v>11</v>
      </c>
      <c r="G4215" s="162">
        <v>45931</v>
      </c>
      <c r="H4215" s="131">
        <f t="shared" si="195"/>
        <v>45931</v>
      </c>
      <c r="I4215" s="166">
        <f t="shared" si="196"/>
        <v>44</v>
      </c>
      <c r="J4215">
        <f t="shared" si="197"/>
        <v>2025</v>
      </c>
    </row>
    <row r="4216" spans="1:10">
      <c r="A4216" t="s">
        <v>119</v>
      </c>
      <c r="B4216" t="s">
        <v>619</v>
      </c>
      <c r="C4216" t="s">
        <v>87</v>
      </c>
      <c r="D4216">
        <v>1084</v>
      </c>
      <c r="E4216" s="130">
        <v>4</v>
      </c>
      <c r="F4216" s="166">
        <v>5</v>
      </c>
      <c r="G4216" s="162">
        <v>45931</v>
      </c>
      <c r="H4216" s="131">
        <f t="shared" si="195"/>
        <v>45931</v>
      </c>
      <c r="I4216" s="166">
        <f t="shared" si="196"/>
        <v>20</v>
      </c>
      <c r="J4216">
        <f t="shared" si="197"/>
        <v>2025</v>
      </c>
    </row>
    <row r="4217" spans="1:10">
      <c r="A4217" t="s">
        <v>119</v>
      </c>
      <c r="B4217" t="s">
        <v>629</v>
      </c>
      <c r="C4217" t="s">
        <v>87</v>
      </c>
      <c r="D4217">
        <v>6434</v>
      </c>
      <c r="E4217" s="130">
        <v>1</v>
      </c>
      <c r="F4217" s="166">
        <v>1</v>
      </c>
      <c r="G4217" s="162">
        <v>45931</v>
      </c>
      <c r="H4217" s="131">
        <f t="shared" si="195"/>
        <v>45931</v>
      </c>
      <c r="I4217" s="166">
        <f t="shared" si="196"/>
        <v>1</v>
      </c>
      <c r="J4217">
        <f t="shared" si="197"/>
        <v>2025</v>
      </c>
    </row>
    <row r="4218" spans="1:10">
      <c r="A4218" t="s">
        <v>119</v>
      </c>
      <c r="B4218" t="s">
        <v>631</v>
      </c>
      <c r="C4218" t="s">
        <v>87</v>
      </c>
      <c r="D4218">
        <v>1368</v>
      </c>
      <c r="E4218" s="130">
        <v>2</v>
      </c>
      <c r="F4218" s="166">
        <v>50</v>
      </c>
      <c r="G4218" s="162">
        <v>45931</v>
      </c>
      <c r="H4218" s="131">
        <f t="shared" si="195"/>
        <v>45931</v>
      </c>
      <c r="I4218" s="166">
        <f t="shared" si="196"/>
        <v>100</v>
      </c>
      <c r="J4218">
        <f t="shared" si="197"/>
        <v>2025</v>
      </c>
    </row>
    <row r="4219" spans="1:10">
      <c r="A4219" t="s">
        <v>119</v>
      </c>
      <c r="B4219" t="s">
        <v>632</v>
      </c>
      <c r="C4219" t="s">
        <v>87</v>
      </c>
      <c r="D4219">
        <v>1096</v>
      </c>
      <c r="E4219" s="130">
        <v>3</v>
      </c>
      <c r="F4219" s="166">
        <v>6</v>
      </c>
      <c r="G4219" s="162">
        <v>45931</v>
      </c>
      <c r="H4219" s="131">
        <f t="shared" si="195"/>
        <v>45931</v>
      </c>
      <c r="I4219" s="166">
        <f t="shared" si="196"/>
        <v>18</v>
      </c>
      <c r="J4219">
        <f t="shared" si="197"/>
        <v>2025</v>
      </c>
    </row>
    <row r="4220" spans="1:10">
      <c r="A4220" t="s">
        <v>119</v>
      </c>
      <c r="B4220" t="s">
        <v>635</v>
      </c>
      <c r="C4220" t="s">
        <v>87</v>
      </c>
      <c r="D4220">
        <v>1098</v>
      </c>
      <c r="E4220" s="130">
        <v>1</v>
      </c>
      <c r="F4220" s="166">
        <v>36</v>
      </c>
      <c r="G4220" s="162">
        <v>45931</v>
      </c>
      <c r="H4220" s="131">
        <f t="shared" si="195"/>
        <v>45931</v>
      </c>
      <c r="I4220" s="166">
        <f t="shared" si="196"/>
        <v>36</v>
      </c>
      <c r="J4220">
        <f t="shared" si="197"/>
        <v>2025</v>
      </c>
    </row>
    <row r="4221" spans="1:10">
      <c r="A4221" t="s">
        <v>119</v>
      </c>
      <c r="B4221" t="s">
        <v>641</v>
      </c>
      <c r="C4221" t="s">
        <v>87</v>
      </c>
      <c r="D4221">
        <v>1104</v>
      </c>
      <c r="E4221" s="130">
        <v>4</v>
      </c>
      <c r="F4221" s="166">
        <v>7</v>
      </c>
      <c r="G4221" s="162">
        <v>45931</v>
      </c>
      <c r="H4221" s="131">
        <f t="shared" si="195"/>
        <v>45931</v>
      </c>
      <c r="I4221" s="166">
        <f t="shared" si="196"/>
        <v>28</v>
      </c>
      <c r="J4221">
        <f t="shared" si="197"/>
        <v>2025</v>
      </c>
    </row>
    <row r="4222" spans="1:10">
      <c r="A4222" t="s">
        <v>119</v>
      </c>
      <c r="B4222" t="s">
        <v>645</v>
      </c>
      <c r="C4222" t="s">
        <v>87</v>
      </c>
      <c r="D4222">
        <v>6651</v>
      </c>
      <c r="E4222" s="130">
        <v>1</v>
      </c>
      <c r="F4222" s="166">
        <v>20</v>
      </c>
      <c r="G4222" s="162">
        <v>45931</v>
      </c>
      <c r="H4222" s="131">
        <f t="shared" si="195"/>
        <v>45931</v>
      </c>
      <c r="I4222" s="166">
        <f t="shared" si="196"/>
        <v>20</v>
      </c>
      <c r="J4222">
        <f t="shared" si="197"/>
        <v>2025</v>
      </c>
    </row>
    <row r="4223" spans="1:10">
      <c r="A4223" t="s">
        <v>119</v>
      </c>
      <c r="B4223" t="s">
        <v>648</v>
      </c>
      <c r="C4223" t="s">
        <v>87</v>
      </c>
      <c r="D4223">
        <v>1110</v>
      </c>
      <c r="E4223" s="130">
        <v>2</v>
      </c>
      <c r="F4223" s="166">
        <v>6</v>
      </c>
      <c r="G4223" s="162">
        <v>45931</v>
      </c>
      <c r="H4223" s="131">
        <f t="shared" si="195"/>
        <v>45931</v>
      </c>
      <c r="I4223" s="166">
        <f t="shared" si="196"/>
        <v>12</v>
      </c>
      <c r="J4223">
        <f t="shared" si="197"/>
        <v>2025</v>
      </c>
    </row>
    <row r="4224" spans="1:10">
      <c r="A4224" t="s">
        <v>119</v>
      </c>
      <c r="B4224" t="s">
        <v>649</v>
      </c>
      <c r="C4224" t="s">
        <v>87</v>
      </c>
      <c r="D4224">
        <v>2704</v>
      </c>
      <c r="E4224" s="130">
        <v>3</v>
      </c>
      <c r="F4224" s="166">
        <v>2</v>
      </c>
      <c r="G4224" s="162">
        <v>45931</v>
      </c>
      <c r="H4224" s="131">
        <f t="shared" si="195"/>
        <v>45931</v>
      </c>
      <c r="I4224" s="166">
        <f t="shared" si="196"/>
        <v>6</v>
      </c>
      <c r="J4224">
        <f t="shared" si="197"/>
        <v>2025</v>
      </c>
    </row>
    <row r="4225" spans="1:10">
      <c r="A4225" t="s">
        <v>116</v>
      </c>
      <c r="B4225" t="s">
        <v>209</v>
      </c>
      <c r="C4225" t="s">
        <v>87</v>
      </c>
      <c r="D4225">
        <v>1494</v>
      </c>
      <c r="E4225" s="130">
        <v>4</v>
      </c>
      <c r="F4225" s="166">
        <v>12</v>
      </c>
      <c r="G4225" s="162">
        <v>45931</v>
      </c>
      <c r="H4225" s="131">
        <f t="shared" si="195"/>
        <v>45931</v>
      </c>
      <c r="I4225" s="166">
        <f t="shared" si="196"/>
        <v>48</v>
      </c>
      <c r="J4225">
        <f t="shared" si="197"/>
        <v>2025</v>
      </c>
    </row>
    <row r="4226" spans="1:10">
      <c r="A4226" t="s">
        <v>116</v>
      </c>
      <c r="B4226" t="s">
        <v>760</v>
      </c>
      <c r="C4226" t="s">
        <v>87</v>
      </c>
      <c r="D4226">
        <v>6086</v>
      </c>
      <c r="E4226" s="130">
        <v>6</v>
      </c>
      <c r="F4226" s="166">
        <v>3</v>
      </c>
      <c r="G4226" s="162">
        <v>45931</v>
      </c>
      <c r="H4226" s="131">
        <f t="shared" ref="H4226:H4289" si="198">DATE(YEAR(G4226),MONTH(G4226),1)</f>
        <v>45931</v>
      </c>
      <c r="I4226" s="166">
        <f t="shared" ref="I4226:I4289" si="199">E4226*F4226</f>
        <v>18</v>
      </c>
      <c r="J4226">
        <f t="shared" ref="J4226:J4289" si="200">YEAR(G4226)</f>
        <v>2025</v>
      </c>
    </row>
    <row r="4227" spans="1:10">
      <c r="A4227" t="s">
        <v>116</v>
      </c>
      <c r="B4227" t="s">
        <v>778</v>
      </c>
      <c r="C4227" t="s">
        <v>87</v>
      </c>
      <c r="D4227">
        <v>6083</v>
      </c>
      <c r="E4227" s="130">
        <v>20</v>
      </c>
      <c r="F4227" s="166">
        <v>18</v>
      </c>
      <c r="G4227" s="162">
        <v>45931</v>
      </c>
      <c r="H4227" s="131">
        <f t="shared" si="198"/>
        <v>45931</v>
      </c>
      <c r="I4227" s="166">
        <f t="shared" si="199"/>
        <v>360</v>
      </c>
      <c r="J4227">
        <f t="shared" si="200"/>
        <v>2025</v>
      </c>
    </row>
    <row r="4228" spans="1:10">
      <c r="A4228" t="s">
        <v>397</v>
      </c>
      <c r="B4228" t="s">
        <v>811</v>
      </c>
      <c r="C4228" t="s">
        <v>87</v>
      </c>
      <c r="D4228">
        <v>1523</v>
      </c>
      <c r="E4228" s="130">
        <v>0</v>
      </c>
      <c r="F4228" s="166">
        <v>65</v>
      </c>
      <c r="G4228" s="162">
        <v>45931</v>
      </c>
      <c r="H4228" s="131">
        <f t="shared" si="198"/>
        <v>45931</v>
      </c>
      <c r="I4228" s="166">
        <f t="shared" si="199"/>
        <v>0</v>
      </c>
      <c r="J4228">
        <f t="shared" si="200"/>
        <v>2025</v>
      </c>
    </row>
    <row r="4229" spans="1:10">
      <c r="A4229" t="s">
        <v>397</v>
      </c>
      <c r="B4229" t="s">
        <v>812</v>
      </c>
      <c r="C4229" t="s">
        <v>87</v>
      </c>
      <c r="D4229">
        <v>1524</v>
      </c>
      <c r="E4229" s="130">
        <v>1</v>
      </c>
      <c r="F4229" s="166">
        <v>65</v>
      </c>
      <c r="G4229" s="162">
        <v>45931</v>
      </c>
      <c r="H4229" s="131">
        <f t="shared" si="198"/>
        <v>45931</v>
      </c>
      <c r="I4229" s="166">
        <f t="shared" si="199"/>
        <v>65</v>
      </c>
      <c r="J4229">
        <f t="shared" si="200"/>
        <v>2025</v>
      </c>
    </row>
    <row r="4230" spans="1:10">
      <c r="A4230" t="s">
        <v>383</v>
      </c>
      <c r="B4230" t="s">
        <v>824</v>
      </c>
      <c r="C4230" t="s">
        <v>87</v>
      </c>
      <c r="D4230">
        <v>6422</v>
      </c>
      <c r="E4230" s="130">
        <v>5</v>
      </c>
      <c r="F4230" s="166">
        <v>12</v>
      </c>
      <c r="G4230" s="162">
        <v>45931</v>
      </c>
      <c r="H4230" s="131">
        <f t="shared" si="198"/>
        <v>45931</v>
      </c>
      <c r="I4230" s="166">
        <f t="shared" si="199"/>
        <v>60</v>
      </c>
      <c r="J4230">
        <f t="shared" si="200"/>
        <v>2025</v>
      </c>
    </row>
    <row r="4231" spans="1:10">
      <c r="A4231" t="s">
        <v>383</v>
      </c>
      <c r="B4231" t="s">
        <v>825</v>
      </c>
      <c r="C4231" t="s">
        <v>87</v>
      </c>
      <c r="D4231">
        <v>1528</v>
      </c>
      <c r="E4231" s="130">
        <v>1</v>
      </c>
      <c r="F4231" s="166">
        <v>8</v>
      </c>
      <c r="G4231" s="162">
        <v>45931</v>
      </c>
      <c r="H4231" s="131">
        <f t="shared" si="198"/>
        <v>45931</v>
      </c>
      <c r="I4231" s="166">
        <f t="shared" si="199"/>
        <v>8</v>
      </c>
      <c r="J4231">
        <f t="shared" si="200"/>
        <v>2025</v>
      </c>
    </row>
    <row r="4232" spans="1:10">
      <c r="A4232" t="s">
        <v>383</v>
      </c>
      <c r="B4232" t="s">
        <v>834</v>
      </c>
      <c r="C4232" t="s">
        <v>87</v>
      </c>
      <c r="D4232">
        <v>6745</v>
      </c>
      <c r="E4232" s="130">
        <v>0</v>
      </c>
      <c r="F4232" s="166">
        <v>22</v>
      </c>
      <c r="G4232" s="162">
        <v>45931</v>
      </c>
      <c r="H4232" s="131">
        <f t="shared" si="198"/>
        <v>45931</v>
      </c>
      <c r="I4232" s="166">
        <f t="shared" si="199"/>
        <v>0</v>
      </c>
      <c r="J4232">
        <f t="shared" si="200"/>
        <v>2025</v>
      </c>
    </row>
    <row r="4233" spans="1:10">
      <c r="A4233" t="s">
        <v>383</v>
      </c>
      <c r="B4233" t="s">
        <v>835</v>
      </c>
      <c r="C4233" t="s">
        <v>87</v>
      </c>
      <c r="D4233">
        <v>6746</v>
      </c>
      <c r="E4233" s="130">
        <v>0</v>
      </c>
      <c r="F4233" s="166">
        <v>22</v>
      </c>
      <c r="G4233" s="162">
        <v>45931</v>
      </c>
      <c r="H4233" s="131">
        <f t="shared" si="198"/>
        <v>45931</v>
      </c>
      <c r="I4233" s="166">
        <f t="shared" si="199"/>
        <v>0</v>
      </c>
      <c r="J4233">
        <f t="shared" si="200"/>
        <v>2025</v>
      </c>
    </row>
    <row r="4234" spans="1:10">
      <c r="A4234" t="s">
        <v>383</v>
      </c>
      <c r="B4234" t="s">
        <v>837</v>
      </c>
      <c r="C4234" t="s">
        <v>87</v>
      </c>
      <c r="D4234">
        <v>6725</v>
      </c>
      <c r="E4234" s="130">
        <v>4</v>
      </c>
      <c r="F4234" s="166">
        <v>10</v>
      </c>
      <c r="G4234" s="162">
        <v>45931</v>
      </c>
      <c r="H4234" s="131">
        <f t="shared" si="198"/>
        <v>45931</v>
      </c>
      <c r="I4234" s="166">
        <f t="shared" si="199"/>
        <v>40</v>
      </c>
      <c r="J4234">
        <f t="shared" si="200"/>
        <v>2025</v>
      </c>
    </row>
    <row r="4235" spans="1:10">
      <c r="A4235" t="s">
        <v>383</v>
      </c>
      <c r="B4235" t="s">
        <v>838</v>
      </c>
      <c r="C4235" t="s">
        <v>87</v>
      </c>
      <c r="D4235">
        <v>6064</v>
      </c>
      <c r="E4235" s="130">
        <v>3</v>
      </c>
      <c r="F4235" s="166">
        <v>4</v>
      </c>
      <c r="G4235" s="162">
        <v>45931</v>
      </c>
      <c r="H4235" s="131">
        <f t="shared" si="198"/>
        <v>45931</v>
      </c>
      <c r="I4235" s="166">
        <f t="shared" si="199"/>
        <v>12</v>
      </c>
      <c r="J4235">
        <f t="shared" si="200"/>
        <v>2025</v>
      </c>
    </row>
    <row r="4236" spans="1:10">
      <c r="A4236" t="s">
        <v>383</v>
      </c>
      <c r="B4236" t="s">
        <v>844</v>
      </c>
      <c r="C4236" t="s">
        <v>87</v>
      </c>
      <c r="D4236">
        <v>6074</v>
      </c>
      <c r="E4236" s="130">
        <v>1</v>
      </c>
      <c r="F4236" s="166">
        <v>4</v>
      </c>
      <c r="G4236" s="162">
        <v>45931</v>
      </c>
      <c r="H4236" s="131">
        <f t="shared" si="198"/>
        <v>45931</v>
      </c>
      <c r="I4236" s="166">
        <f t="shared" si="199"/>
        <v>4</v>
      </c>
      <c r="J4236">
        <f t="shared" si="200"/>
        <v>2025</v>
      </c>
    </row>
    <row r="4237" spans="1:10">
      <c r="A4237" t="s">
        <v>383</v>
      </c>
      <c r="B4237" t="s">
        <v>849</v>
      </c>
      <c r="C4237" t="s">
        <v>87</v>
      </c>
      <c r="D4237">
        <v>2727</v>
      </c>
      <c r="E4237" s="130">
        <v>5</v>
      </c>
      <c r="F4237" s="166">
        <v>1</v>
      </c>
      <c r="G4237" s="162">
        <v>45931</v>
      </c>
      <c r="H4237" s="131">
        <f t="shared" si="198"/>
        <v>45931</v>
      </c>
      <c r="I4237" s="166">
        <f t="shared" si="199"/>
        <v>5</v>
      </c>
      <c r="J4237">
        <f t="shared" si="200"/>
        <v>2025</v>
      </c>
    </row>
    <row r="4238" spans="1:10">
      <c r="A4238" t="s">
        <v>383</v>
      </c>
      <c r="B4238" t="s">
        <v>853</v>
      </c>
      <c r="C4238" t="s">
        <v>87</v>
      </c>
      <c r="D4238">
        <v>6065</v>
      </c>
      <c r="E4238" s="130">
        <v>3</v>
      </c>
      <c r="F4238" s="166">
        <v>2</v>
      </c>
      <c r="G4238" s="162">
        <v>45931</v>
      </c>
      <c r="H4238" s="131">
        <f t="shared" si="198"/>
        <v>45931</v>
      </c>
      <c r="I4238" s="166">
        <f t="shared" si="199"/>
        <v>6</v>
      </c>
      <c r="J4238">
        <f t="shared" si="200"/>
        <v>2025</v>
      </c>
    </row>
    <row r="4239" spans="1:10">
      <c r="A4239" t="s">
        <v>70</v>
      </c>
      <c r="B4239" t="s">
        <v>884</v>
      </c>
      <c r="C4239" t="s">
        <v>87</v>
      </c>
      <c r="D4239">
        <v>1545</v>
      </c>
      <c r="E4239" s="130">
        <v>2</v>
      </c>
      <c r="F4239" s="166">
        <v>15</v>
      </c>
      <c r="G4239" s="162">
        <v>45931</v>
      </c>
      <c r="H4239" s="131">
        <f t="shared" si="198"/>
        <v>45931</v>
      </c>
      <c r="I4239" s="166">
        <f t="shared" si="199"/>
        <v>30</v>
      </c>
      <c r="J4239">
        <f t="shared" si="200"/>
        <v>2025</v>
      </c>
    </row>
    <row r="4240" spans="1:10">
      <c r="A4240" t="s">
        <v>70</v>
      </c>
      <c r="B4240" t="s">
        <v>861</v>
      </c>
      <c r="C4240" t="s">
        <v>87</v>
      </c>
      <c r="D4240">
        <v>6729</v>
      </c>
      <c r="E4240" s="130">
        <v>1</v>
      </c>
      <c r="F4240" s="166">
        <v>32</v>
      </c>
      <c r="G4240" s="162">
        <v>45931</v>
      </c>
      <c r="H4240" s="131">
        <f t="shared" si="198"/>
        <v>45931</v>
      </c>
      <c r="I4240" s="166">
        <f t="shared" si="199"/>
        <v>32</v>
      </c>
      <c r="J4240">
        <f t="shared" si="200"/>
        <v>2025</v>
      </c>
    </row>
    <row r="4241" spans="1:10">
      <c r="A4241" t="s">
        <v>70</v>
      </c>
      <c r="B4241" t="s">
        <v>862</v>
      </c>
      <c r="C4241" t="s">
        <v>87</v>
      </c>
      <c r="D4241">
        <v>6664</v>
      </c>
      <c r="E4241" s="130">
        <v>1</v>
      </c>
      <c r="F4241" s="166">
        <v>27</v>
      </c>
      <c r="G4241" s="162">
        <v>45931</v>
      </c>
      <c r="H4241" s="131">
        <f t="shared" si="198"/>
        <v>45931</v>
      </c>
      <c r="I4241" s="166">
        <f t="shared" si="199"/>
        <v>27</v>
      </c>
      <c r="J4241">
        <f t="shared" si="200"/>
        <v>2025</v>
      </c>
    </row>
    <row r="4242" spans="1:10">
      <c r="A4242" t="s">
        <v>70</v>
      </c>
      <c r="B4242" t="s">
        <v>864</v>
      </c>
      <c r="C4242" t="s">
        <v>87</v>
      </c>
      <c r="D4242">
        <v>6751</v>
      </c>
      <c r="E4242" s="130">
        <v>400</v>
      </c>
      <c r="F4242" s="166">
        <v>0</v>
      </c>
      <c r="G4242" s="162">
        <v>45931</v>
      </c>
      <c r="H4242" s="131">
        <f t="shared" si="198"/>
        <v>45931</v>
      </c>
      <c r="I4242" s="166">
        <f t="shared" si="199"/>
        <v>0</v>
      </c>
      <c r="J4242">
        <f t="shared" si="200"/>
        <v>2025</v>
      </c>
    </row>
    <row r="4243" spans="1:10">
      <c r="A4243" t="s">
        <v>70</v>
      </c>
      <c r="B4243" t="s">
        <v>876</v>
      </c>
      <c r="C4243" t="s">
        <v>87</v>
      </c>
      <c r="D4243">
        <v>6743</v>
      </c>
      <c r="E4243" s="130">
        <v>6</v>
      </c>
      <c r="F4243" s="166">
        <v>15</v>
      </c>
      <c r="G4243" s="162">
        <v>45931</v>
      </c>
      <c r="H4243" s="131">
        <f t="shared" si="198"/>
        <v>45931</v>
      </c>
      <c r="I4243" s="166">
        <f t="shared" si="199"/>
        <v>90</v>
      </c>
      <c r="J4243">
        <f t="shared" si="200"/>
        <v>2025</v>
      </c>
    </row>
    <row r="4244" spans="1:10">
      <c r="A4244" t="s">
        <v>118</v>
      </c>
      <c r="B4244" t="s">
        <v>262</v>
      </c>
      <c r="C4244" t="s">
        <v>87</v>
      </c>
      <c r="D4244">
        <v>2130</v>
      </c>
      <c r="E4244" s="130">
        <v>0</v>
      </c>
      <c r="F4244" s="166">
        <v>95</v>
      </c>
      <c r="G4244" s="162">
        <v>45931</v>
      </c>
      <c r="H4244" s="131">
        <f t="shared" si="198"/>
        <v>45931</v>
      </c>
      <c r="I4244" s="166">
        <f t="shared" si="199"/>
        <v>0</v>
      </c>
      <c r="J4244">
        <f t="shared" si="200"/>
        <v>2025</v>
      </c>
    </row>
    <row r="4245" spans="1:10">
      <c r="A4245" t="s">
        <v>268</v>
      </c>
      <c r="B4245" t="s">
        <v>994</v>
      </c>
      <c r="C4245" t="s">
        <v>87</v>
      </c>
      <c r="D4245">
        <v>6701</v>
      </c>
      <c r="E4245" s="130">
        <v>3</v>
      </c>
      <c r="F4245" s="166">
        <v>12</v>
      </c>
      <c r="G4245" s="162">
        <v>45931</v>
      </c>
      <c r="H4245" s="131">
        <f t="shared" si="198"/>
        <v>45931</v>
      </c>
      <c r="I4245" s="166">
        <f t="shared" si="199"/>
        <v>36</v>
      </c>
      <c r="J4245">
        <f t="shared" si="200"/>
        <v>2025</v>
      </c>
    </row>
    <row r="4246" spans="1:10">
      <c r="A4246" t="s">
        <v>268</v>
      </c>
      <c r="B4246" t="s">
        <v>995</v>
      </c>
      <c r="C4246" t="s">
        <v>87</v>
      </c>
      <c r="D4246">
        <v>6632</v>
      </c>
      <c r="E4246" s="130">
        <v>4</v>
      </c>
      <c r="F4246" s="166">
        <v>12</v>
      </c>
      <c r="G4246" s="162">
        <v>45931</v>
      </c>
      <c r="H4246" s="131">
        <f t="shared" si="198"/>
        <v>45931</v>
      </c>
      <c r="I4246" s="166">
        <f t="shared" si="199"/>
        <v>48</v>
      </c>
      <c r="J4246">
        <f t="shared" si="200"/>
        <v>2025</v>
      </c>
    </row>
    <row r="4247" spans="1:10">
      <c r="A4247" t="s">
        <v>268</v>
      </c>
      <c r="B4247" t="s">
        <v>996</v>
      </c>
      <c r="C4247" t="s">
        <v>87</v>
      </c>
      <c r="D4247">
        <v>6636</v>
      </c>
      <c r="E4247" s="130">
        <v>6</v>
      </c>
      <c r="F4247" s="166">
        <v>7</v>
      </c>
      <c r="G4247" s="162">
        <v>45931</v>
      </c>
      <c r="H4247" s="131">
        <f t="shared" si="198"/>
        <v>45931</v>
      </c>
      <c r="I4247" s="166">
        <f t="shared" si="199"/>
        <v>42</v>
      </c>
      <c r="J4247">
        <f t="shared" si="200"/>
        <v>2025</v>
      </c>
    </row>
    <row r="4248" spans="1:10">
      <c r="A4248" t="s">
        <v>268</v>
      </c>
      <c r="B4248" t="s">
        <v>997</v>
      </c>
      <c r="C4248" t="s">
        <v>87</v>
      </c>
      <c r="D4248">
        <v>6637</v>
      </c>
      <c r="E4248" s="130">
        <v>3</v>
      </c>
      <c r="F4248" s="166">
        <v>7</v>
      </c>
      <c r="G4248" s="162">
        <v>45931</v>
      </c>
      <c r="H4248" s="131">
        <f t="shared" si="198"/>
        <v>45931</v>
      </c>
      <c r="I4248" s="166">
        <f t="shared" si="199"/>
        <v>21</v>
      </c>
      <c r="J4248">
        <f t="shared" si="200"/>
        <v>2025</v>
      </c>
    </row>
    <row r="4249" spans="1:10">
      <c r="A4249" t="s">
        <v>268</v>
      </c>
      <c r="B4249" t="s">
        <v>993</v>
      </c>
      <c r="C4249" t="s">
        <v>87</v>
      </c>
      <c r="D4249">
        <v>6775</v>
      </c>
      <c r="E4249" s="130">
        <v>9</v>
      </c>
      <c r="F4249" s="166">
        <v>12</v>
      </c>
      <c r="G4249" s="162">
        <v>45931</v>
      </c>
      <c r="H4249" s="131">
        <f t="shared" si="198"/>
        <v>45931</v>
      </c>
      <c r="I4249" s="166">
        <f t="shared" si="199"/>
        <v>108</v>
      </c>
      <c r="J4249">
        <f t="shared" si="200"/>
        <v>2025</v>
      </c>
    </row>
    <row r="4250" spans="1:10">
      <c r="A4250" t="s">
        <v>268</v>
      </c>
      <c r="B4250" t="s">
        <v>989</v>
      </c>
      <c r="C4250" t="s">
        <v>87</v>
      </c>
      <c r="D4250">
        <v>6635</v>
      </c>
      <c r="E4250" s="130">
        <v>3</v>
      </c>
      <c r="F4250" s="166">
        <v>9</v>
      </c>
      <c r="G4250" s="162">
        <v>45931</v>
      </c>
      <c r="H4250" s="131">
        <f t="shared" si="198"/>
        <v>45931</v>
      </c>
      <c r="I4250" s="166">
        <f t="shared" si="199"/>
        <v>27</v>
      </c>
      <c r="J4250">
        <f t="shared" si="200"/>
        <v>2025</v>
      </c>
    </row>
    <row r="4251" spans="1:10">
      <c r="A4251" t="s">
        <v>268</v>
      </c>
      <c r="B4251" t="s">
        <v>990</v>
      </c>
      <c r="C4251" t="s">
        <v>87</v>
      </c>
      <c r="D4251">
        <v>6776</v>
      </c>
      <c r="E4251" s="130">
        <v>4</v>
      </c>
      <c r="F4251" s="166">
        <v>13</v>
      </c>
      <c r="G4251" s="162">
        <v>45931</v>
      </c>
      <c r="H4251" s="131">
        <f t="shared" si="198"/>
        <v>45931</v>
      </c>
      <c r="I4251" s="166">
        <f t="shared" si="199"/>
        <v>52</v>
      </c>
      <c r="J4251">
        <f t="shared" si="200"/>
        <v>2025</v>
      </c>
    </row>
    <row r="4252" spans="1:10">
      <c r="A4252" t="s">
        <v>381</v>
      </c>
      <c r="B4252" t="s">
        <v>998</v>
      </c>
      <c r="C4252" t="s">
        <v>87</v>
      </c>
      <c r="D4252">
        <v>6439</v>
      </c>
      <c r="E4252" s="130">
        <v>2</v>
      </c>
      <c r="F4252" s="166">
        <v>11</v>
      </c>
      <c r="G4252" s="162">
        <v>45931</v>
      </c>
      <c r="H4252" s="131">
        <f t="shared" si="198"/>
        <v>45931</v>
      </c>
      <c r="I4252" s="166">
        <f t="shared" si="199"/>
        <v>22</v>
      </c>
      <c r="J4252">
        <f t="shared" si="200"/>
        <v>2025</v>
      </c>
    </row>
    <row r="4253" spans="1:10">
      <c r="A4253" t="s">
        <v>313</v>
      </c>
      <c r="B4253" t="s">
        <v>124</v>
      </c>
      <c r="C4253" t="s">
        <v>87</v>
      </c>
      <c r="D4253">
        <v>1112</v>
      </c>
      <c r="E4253" s="130">
        <v>1</v>
      </c>
      <c r="F4253" s="166">
        <v>90</v>
      </c>
      <c r="G4253" s="162">
        <v>45931</v>
      </c>
      <c r="H4253" s="131">
        <f t="shared" si="198"/>
        <v>45931</v>
      </c>
      <c r="I4253" s="166">
        <f t="shared" si="199"/>
        <v>90</v>
      </c>
      <c r="J4253">
        <f t="shared" si="200"/>
        <v>2025</v>
      </c>
    </row>
    <row r="4254" spans="1:10">
      <c r="A4254" t="s">
        <v>313</v>
      </c>
      <c r="B4254" t="s">
        <v>1132</v>
      </c>
      <c r="C4254" t="s">
        <v>87</v>
      </c>
      <c r="D4254">
        <v>1186</v>
      </c>
      <c r="E4254" s="130">
        <v>1</v>
      </c>
      <c r="F4254" s="166">
        <v>9</v>
      </c>
      <c r="G4254" s="162">
        <v>45931</v>
      </c>
      <c r="H4254" s="131">
        <f t="shared" si="198"/>
        <v>45931</v>
      </c>
      <c r="I4254" s="166">
        <f t="shared" si="199"/>
        <v>9</v>
      </c>
      <c r="J4254">
        <f t="shared" si="200"/>
        <v>2025</v>
      </c>
    </row>
    <row r="4255" spans="1:10">
      <c r="A4255" t="s">
        <v>113</v>
      </c>
      <c r="B4255" t="s">
        <v>329</v>
      </c>
      <c r="C4255" t="s">
        <v>87</v>
      </c>
      <c r="D4255">
        <v>1797</v>
      </c>
      <c r="E4255" s="130">
        <v>1</v>
      </c>
      <c r="F4255" s="166">
        <v>28</v>
      </c>
      <c r="G4255" s="162">
        <v>45931</v>
      </c>
      <c r="H4255" s="131">
        <f t="shared" si="198"/>
        <v>45931</v>
      </c>
      <c r="I4255" s="166">
        <f t="shared" si="199"/>
        <v>28</v>
      </c>
      <c r="J4255">
        <f t="shared" si="200"/>
        <v>2025</v>
      </c>
    </row>
    <row r="4256" spans="1:10">
      <c r="A4256" t="s">
        <v>113</v>
      </c>
      <c r="B4256" t="s">
        <v>330</v>
      </c>
      <c r="C4256" t="s">
        <v>87</v>
      </c>
      <c r="D4256">
        <v>1798</v>
      </c>
      <c r="E4256" s="130">
        <v>2</v>
      </c>
      <c r="F4256" s="166">
        <v>28</v>
      </c>
      <c r="G4256" s="162">
        <v>45931</v>
      </c>
      <c r="H4256" s="131">
        <f t="shared" si="198"/>
        <v>45931</v>
      </c>
      <c r="I4256" s="166">
        <f t="shared" si="199"/>
        <v>56</v>
      </c>
      <c r="J4256">
        <f t="shared" si="200"/>
        <v>2025</v>
      </c>
    </row>
    <row r="4257" spans="1:10">
      <c r="A4257" t="s">
        <v>113</v>
      </c>
      <c r="B4257" t="s">
        <v>1308</v>
      </c>
      <c r="C4257" t="s">
        <v>87</v>
      </c>
      <c r="D4257">
        <v>6779</v>
      </c>
      <c r="E4257" s="130">
        <v>2</v>
      </c>
      <c r="F4257" s="166">
        <v>24</v>
      </c>
      <c r="G4257" s="162">
        <v>45931</v>
      </c>
      <c r="H4257" s="131">
        <f t="shared" si="198"/>
        <v>45931</v>
      </c>
      <c r="I4257" s="166">
        <f t="shared" si="199"/>
        <v>48</v>
      </c>
      <c r="J4257">
        <f t="shared" si="200"/>
        <v>2025</v>
      </c>
    </row>
    <row r="4258" spans="1:10">
      <c r="A4258" t="s">
        <v>113</v>
      </c>
      <c r="B4258" t="s">
        <v>1313</v>
      </c>
      <c r="C4258" t="s">
        <v>87</v>
      </c>
      <c r="D4258">
        <v>6777</v>
      </c>
      <c r="E4258" s="130">
        <v>20</v>
      </c>
      <c r="F4258" s="166">
        <v>24</v>
      </c>
      <c r="G4258" s="162">
        <v>45931</v>
      </c>
      <c r="H4258" s="131">
        <f t="shared" si="198"/>
        <v>45931</v>
      </c>
      <c r="I4258" s="166">
        <f t="shared" si="199"/>
        <v>480</v>
      </c>
      <c r="J4258">
        <f t="shared" si="200"/>
        <v>2025</v>
      </c>
    </row>
    <row r="4259" spans="1:10">
      <c r="A4259" t="s">
        <v>389</v>
      </c>
      <c r="B4259" t="s">
        <v>1339</v>
      </c>
      <c r="C4259" t="s">
        <v>87</v>
      </c>
      <c r="D4259">
        <v>6079</v>
      </c>
      <c r="E4259" s="130">
        <v>5</v>
      </c>
      <c r="F4259" s="166">
        <v>24</v>
      </c>
      <c r="G4259" s="162">
        <v>45931</v>
      </c>
      <c r="H4259" s="131">
        <f t="shared" si="198"/>
        <v>45931</v>
      </c>
      <c r="I4259" s="166">
        <f t="shared" si="199"/>
        <v>120</v>
      </c>
      <c r="J4259">
        <f t="shared" si="200"/>
        <v>2025</v>
      </c>
    </row>
    <row r="4260" spans="1:10">
      <c r="A4260" t="s">
        <v>389</v>
      </c>
      <c r="B4260" t="s">
        <v>1337</v>
      </c>
      <c r="C4260" t="s">
        <v>87</v>
      </c>
      <c r="D4260">
        <v>6080</v>
      </c>
      <c r="E4260" s="130">
        <v>7</v>
      </c>
      <c r="F4260" s="166">
        <v>25</v>
      </c>
      <c r="G4260" s="162">
        <v>45931</v>
      </c>
      <c r="H4260" s="131">
        <f t="shared" si="198"/>
        <v>45931</v>
      </c>
      <c r="I4260" s="166">
        <f t="shared" si="199"/>
        <v>175</v>
      </c>
      <c r="J4260">
        <f t="shared" si="200"/>
        <v>2025</v>
      </c>
    </row>
    <row r="4261" spans="1:10">
      <c r="A4261" t="s">
        <v>389</v>
      </c>
      <c r="B4261" t="s">
        <v>1338</v>
      </c>
      <c r="C4261" t="s">
        <v>87</v>
      </c>
      <c r="D4261">
        <v>6081</v>
      </c>
      <c r="E4261" s="130">
        <v>4</v>
      </c>
      <c r="F4261" s="166">
        <v>18</v>
      </c>
      <c r="G4261" s="162">
        <v>45931</v>
      </c>
      <c r="H4261" s="131">
        <f t="shared" si="198"/>
        <v>45931</v>
      </c>
      <c r="I4261" s="166">
        <f t="shared" si="199"/>
        <v>72</v>
      </c>
      <c r="J4261">
        <f t="shared" si="200"/>
        <v>2025</v>
      </c>
    </row>
    <row r="4262" spans="1:10">
      <c r="A4262" t="s">
        <v>396</v>
      </c>
      <c r="B4262" t="s">
        <v>1364</v>
      </c>
      <c r="C4262" t="s">
        <v>87</v>
      </c>
      <c r="D4262">
        <v>1828</v>
      </c>
      <c r="E4262" s="130">
        <v>1</v>
      </c>
      <c r="F4262" s="166">
        <v>52</v>
      </c>
      <c r="G4262" s="162">
        <v>45931</v>
      </c>
      <c r="H4262" s="131">
        <f t="shared" si="198"/>
        <v>45931</v>
      </c>
      <c r="I4262" s="166">
        <f t="shared" si="199"/>
        <v>52</v>
      </c>
      <c r="J4262">
        <f t="shared" si="200"/>
        <v>2025</v>
      </c>
    </row>
    <row r="4263" spans="1:10">
      <c r="A4263" t="s">
        <v>401</v>
      </c>
      <c r="B4263" t="s">
        <v>1403</v>
      </c>
      <c r="C4263" t="s">
        <v>87</v>
      </c>
      <c r="D4263">
        <v>1873</v>
      </c>
      <c r="E4263" s="130">
        <v>1</v>
      </c>
      <c r="F4263" s="166">
        <v>90</v>
      </c>
      <c r="G4263" s="162">
        <v>45931</v>
      </c>
      <c r="H4263" s="131">
        <f t="shared" si="198"/>
        <v>45931</v>
      </c>
      <c r="I4263" s="166">
        <f t="shared" si="199"/>
        <v>90</v>
      </c>
      <c r="J4263">
        <f t="shared" si="200"/>
        <v>2025</v>
      </c>
    </row>
    <row r="4264" spans="1:10">
      <c r="A4264" t="s">
        <v>350</v>
      </c>
      <c r="B4264" t="s">
        <v>1498</v>
      </c>
      <c r="C4264" t="s">
        <v>87</v>
      </c>
      <c r="D4264">
        <v>1968</v>
      </c>
      <c r="E4264" s="130">
        <v>2</v>
      </c>
      <c r="F4264" s="166">
        <v>51</v>
      </c>
      <c r="G4264" s="162">
        <v>45931</v>
      </c>
      <c r="H4264" s="131">
        <f t="shared" si="198"/>
        <v>45931</v>
      </c>
      <c r="I4264" s="166">
        <f t="shared" si="199"/>
        <v>102</v>
      </c>
      <c r="J4264">
        <f t="shared" si="200"/>
        <v>2025</v>
      </c>
    </row>
    <row r="4265" spans="1:10">
      <c r="A4265" t="s">
        <v>350</v>
      </c>
      <c r="B4265" t="s">
        <v>352</v>
      </c>
      <c r="C4265" t="s">
        <v>87</v>
      </c>
      <c r="D4265">
        <v>1975</v>
      </c>
      <c r="E4265" s="130">
        <v>1</v>
      </c>
      <c r="F4265" s="166">
        <v>79</v>
      </c>
      <c r="G4265" s="162">
        <v>45931</v>
      </c>
      <c r="H4265" s="131">
        <f t="shared" si="198"/>
        <v>45931</v>
      </c>
      <c r="I4265" s="166">
        <f t="shared" si="199"/>
        <v>79</v>
      </c>
      <c r="J4265">
        <f t="shared" si="200"/>
        <v>2025</v>
      </c>
    </row>
    <row r="4266" spans="1:10">
      <c r="A4266" t="s">
        <v>350</v>
      </c>
      <c r="B4266" t="s">
        <v>353</v>
      </c>
      <c r="C4266" t="s">
        <v>87</v>
      </c>
      <c r="D4266">
        <v>1976</v>
      </c>
      <c r="E4266" s="130">
        <v>1</v>
      </c>
      <c r="F4266" s="166">
        <v>82</v>
      </c>
      <c r="G4266" s="162">
        <v>45931</v>
      </c>
      <c r="H4266" s="131">
        <f t="shared" si="198"/>
        <v>45931</v>
      </c>
      <c r="I4266" s="166">
        <f t="shared" si="199"/>
        <v>82</v>
      </c>
      <c r="J4266">
        <f t="shared" si="200"/>
        <v>2025</v>
      </c>
    </row>
    <row r="4267" spans="1:10">
      <c r="A4267" t="s">
        <v>350</v>
      </c>
      <c r="B4267" t="s">
        <v>355</v>
      </c>
      <c r="C4267" t="s">
        <v>87</v>
      </c>
      <c r="D4267">
        <v>1989</v>
      </c>
      <c r="E4267" s="130">
        <v>1</v>
      </c>
      <c r="F4267" s="166">
        <v>51</v>
      </c>
      <c r="G4267" s="162">
        <v>45931</v>
      </c>
      <c r="H4267" s="131">
        <f t="shared" si="198"/>
        <v>45931</v>
      </c>
      <c r="I4267" s="166">
        <f t="shared" si="199"/>
        <v>51</v>
      </c>
      <c r="J4267">
        <f t="shared" si="200"/>
        <v>2025</v>
      </c>
    </row>
    <row r="4268" spans="1:10">
      <c r="A4268" t="s">
        <v>350</v>
      </c>
      <c r="B4268" t="s">
        <v>1518</v>
      </c>
      <c r="C4268" t="s">
        <v>87</v>
      </c>
      <c r="D4268">
        <v>1993</v>
      </c>
      <c r="E4268" s="130">
        <v>2</v>
      </c>
      <c r="F4268" s="166">
        <v>57</v>
      </c>
      <c r="G4268" s="162">
        <v>45931</v>
      </c>
      <c r="H4268" s="131">
        <f t="shared" si="198"/>
        <v>45931</v>
      </c>
      <c r="I4268" s="166">
        <f t="shared" si="199"/>
        <v>114</v>
      </c>
      <c r="J4268">
        <f t="shared" si="200"/>
        <v>2025</v>
      </c>
    </row>
    <row r="4269" spans="1:10">
      <c r="A4269" t="s">
        <v>350</v>
      </c>
      <c r="B4269" t="s">
        <v>1433</v>
      </c>
      <c r="C4269" t="s">
        <v>87</v>
      </c>
      <c r="D4269">
        <v>1902</v>
      </c>
      <c r="E4269" s="130">
        <v>1</v>
      </c>
      <c r="F4269" s="166">
        <v>49</v>
      </c>
      <c r="G4269" s="162">
        <v>45931</v>
      </c>
      <c r="H4269" s="131">
        <f t="shared" si="198"/>
        <v>45931</v>
      </c>
      <c r="I4269" s="166">
        <f t="shared" si="199"/>
        <v>49</v>
      </c>
      <c r="J4269">
        <f t="shared" si="200"/>
        <v>2025</v>
      </c>
    </row>
    <row r="4270" spans="1:10">
      <c r="A4270" t="s">
        <v>350</v>
      </c>
      <c r="B4270" t="s">
        <v>1434</v>
      </c>
      <c r="C4270" t="s">
        <v>87</v>
      </c>
      <c r="D4270">
        <v>1903</v>
      </c>
      <c r="E4270" s="130">
        <v>2</v>
      </c>
      <c r="F4270" s="166">
        <v>23</v>
      </c>
      <c r="G4270" s="162">
        <v>45931</v>
      </c>
      <c r="H4270" s="131">
        <f t="shared" si="198"/>
        <v>45931</v>
      </c>
      <c r="I4270" s="166">
        <f t="shared" si="199"/>
        <v>46</v>
      </c>
      <c r="J4270">
        <f t="shared" si="200"/>
        <v>2025</v>
      </c>
    </row>
    <row r="4271" spans="1:10">
      <c r="A4271" t="s">
        <v>350</v>
      </c>
      <c r="B4271" t="s">
        <v>1455</v>
      </c>
      <c r="C4271" t="s">
        <v>87</v>
      </c>
      <c r="D4271">
        <v>1924</v>
      </c>
      <c r="E4271" s="130">
        <v>1</v>
      </c>
      <c r="F4271" s="166">
        <v>105</v>
      </c>
      <c r="G4271" s="162">
        <v>45931</v>
      </c>
      <c r="H4271" s="131">
        <f t="shared" si="198"/>
        <v>45931</v>
      </c>
      <c r="I4271" s="166">
        <f t="shared" si="199"/>
        <v>105</v>
      </c>
      <c r="J4271">
        <f t="shared" si="200"/>
        <v>2025</v>
      </c>
    </row>
    <row r="4272" spans="1:10">
      <c r="A4272" t="s">
        <v>350</v>
      </c>
      <c r="B4272" t="s">
        <v>1466</v>
      </c>
      <c r="C4272" t="s">
        <v>87</v>
      </c>
      <c r="D4272">
        <v>1936</v>
      </c>
      <c r="E4272" s="130">
        <v>2</v>
      </c>
      <c r="F4272" s="166">
        <v>19</v>
      </c>
      <c r="G4272" s="162">
        <v>45931</v>
      </c>
      <c r="H4272" s="131">
        <f t="shared" si="198"/>
        <v>45931</v>
      </c>
      <c r="I4272" s="166">
        <f t="shared" si="199"/>
        <v>38</v>
      </c>
      <c r="J4272">
        <f t="shared" si="200"/>
        <v>2025</v>
      </c>
    </row>
    <row r="4273" spans="1:10">
      <c r="A4273" t="s">
        <v>350</v>
      </c>
      <c r="B4273" t="s">
        <v>1489</v>
      </c>
      <c r="C4273" t="s">
        <v>87</v>
      </c>
      <c r="D4273">
        <v>1958</v>
      </c>
      <c r="E4273" s="130">
        <v>2</v>
      </c>
      <c r="F4273" s="166">
        <v>16</v>
      </c>
      <c r="G4273" s="162">
        <v>45931</v>
      </c>
      <c r="H4273" s="131">
        <f t="shared" si="198"/>
        <v>45931</v>
      </c>
      <c r="I4273" s="166">
        <f t="shared" si="199"/>
        <v>32</v>
      </c>
      <c r="J4273">
        <f t="shared" si="200"/>
        <v>2025</v>
      </c>
    </row>
    <row r="4274" spans="1:10">
      <c r="A4274" t="s">
        <v>350</v>
      </c>
      <c r="B4274" t="s">
        <v>1490</v>
      </c>
      <c r="C4274" t="s">
        <v>87</v>
      </c>
      <c r="D4274">
        <v>1959</v>
      </c>
      <c r="E4274" s="130">
        <v>2</v>
      </c>
      <c r="F4274" s="166">
        <v>16</v>
      </c>
      <c r="G4274" s="162">
        <v>45931</v>
      </c>
      <c r="H4274" s="131">
        <f t="shared" si="198"/>
        <v>45931</v>
      </c>
      <c r="I4274" s="166">
        <f t="shared" si="199"/>
        <v>32</v>
      </c>
      <c r="J4274">
        <f t="shared" si="200"/>
        <v>2025</v>
      </c>
    </row>
    <row r="4275" spans="1:10">
      <c r="A4275" t="s">
        <v>350</v>
      </c>
      <c r="B4275" t="s">
        <v>1494</v>
      </c>
      <c r="C4275" t="s">
        <v>87</v>
      </c>
      <c r="D4275">
        <v>1963</v>
      </c>
      <c r="E4275" s="130">
        <v>0</v>
      </c>
      <c r="F4275" s="166">
        <v>88</v>
      </c>
      <c r="G4275" s="162">
        <v>45931</v>
      </c>
      <c r="H4275" s="131">
        <f t="shared" si="198"/>
        <v>45931</v>
      </c>
      <c r="I4275" s="166">
        <f t="shared" si="199"/>
        <v>0</v>
      </c>
      <c r="J4275">
        <f t="shared" si="200"/>
        <v>2025</v>
      </c>
    </row>
    <row r="4276" spans="1:10">
      <c r="A4276" t="s">
        <v>350</v>
      </c>
      <c r="B4276" t="s">
        <v>1512</v>
      </c>
      <c r="C4276" t="s">
        <v>87</v>
      </c>
      <c r="D4276">
        <v>1987</v>
      </c>
      <c r="E4276" s="130">
        <v>2</v>
      </c>
      <c r="F4276" s="166">
        <v>47</v>
      </c>
      <c r="G4276" s="162">
        <v>45931</v>
      </c>
      <c r="H4276" s="131">
        <f t="shared" si="198"/>
        <v>45931</v>
      </c>
      <c r="I4276" s="166">
        <f t="shared" si="199"/>
        <v>94</v>
      </c>
      <c r="J4276">
        <f t="shared" si="200"/>
        <v>2025</v>
      </c>
    </row>
    <row r="4277" spans="1:10">
      <c r="A4277" t="s">
        <v>350</v>
      </c>
      <c r="B4277" t="s">
        <v>1513</v>
      </c>
      <c r="C4277" t="s">
        <v>87</v>
      </c>
      <c r="D4277">
        <v>1988</v>
      </c>
      <c r="E4277" s="130">
        <v>1</v>
      </c>
      <c r="F4277" s="166">
        <v>31</v>
      </c>
      <c r="G4277" s="162">
        <v>45931</v>
      </c>
      <c r="H4277" s="131">
        <f t="shared" si="198"/>
        <v>45931</v>
      </c>
      <c r="I4277" s="166">
        <f t="shared" si="199"/>
        <v>31</v>
      </c>
      <c r="J4277">
        <f t="shared" si="200"/>
        <v>2025</v>
      </c>
    </row>
    <row r="4278" spans="1:10">
      <c r="A4278" t="s">
        <v>350</v>
      </c>
      <c r="B4278" t="s">
        <v>1515</v>
      </c>
      <c r="C4278" t="s">
        <v>87</v>
      </c>
      <c r="D4278">
        <v>1991</v>
      </c>
      <c r="E4278" s="130">
        <v>1</v>
      </c>
      <c r="F4278" s="166">
        <v>83</v>
      </c>
      <c r="G4278" s="162">
        <v>45931</v>
      </c>
      <c r="H4278" s="131">
        <f t="shared" si="198"/>
        <v>45931</v>
      </c>
      <c r="I4278" s="166">
        <f t="shared" si="199"/>
        <v>83</v>
      </c>
      <c r="J4278">
        <f t="shared" si="200"/>
        <v>2025</v>
      </c>
    </row>
    <row r="4279" spans="1:10">
      <c r="A4279" t="s">
        <v>350</v>
      </c>
      <c r="B4279" t="s">
        <v>1516</v>
      </c>
      <c r="C4279" t="s">
        <v>87</v>
      </c>
      <c r="D4279">
        <v>1992</v>
      </c>
      <c r="E4279" s="130">
        <v>4</v>
      </c>
      <c r="F4279" s="166">
        <v>46</v>
      </c>
      <c r="G4279" s="162">
        <v>45931</v>
      </c>
      <c r="H4279" s="131">
        <f t="shared" si="198"/>
        <v>45931</v>
      </c>
      <c r="I4279" s="166">
        <f t="shared" si="199"/>
        <v>184</v>
      </c>
      <c r="J4279">
        <f t="shared" si="200"/>
        <v>2025</v>
      </c>
    </row>
    <row r="4280" spans="1:10">
      <c r="A4280" t="s">
        <v>350</v>
      </c>
      <c r="B4280" t="s">
        <v>1517</v>
      </c>
      <c r="C4280" t="s">
        <v>87</v>
      </c>
      <c r="D4280">
        <v>6724</v>
      </c>
      <c r="E4280" s="130">
        <v>1</v>
      </c>
      <c r="F4280" s="166">
        <v>52</v>
      </c>
      <c r="G4280" s="162">
        <v>45931</v>
      </c>
      <c r="H4280" s="131">
        <f t="shared" si="198"/>
        <v>45931</v>
      </c>
      <c r="I4280" s="166">
        <f t="shared" si="199"/>
        <v>52</v>
      </c>
      <c r="J4280">
        <f t="shared" si="200"/>
        <v>2025</v>
      </c>
    </row>
    <row r="4281" spans="1:10">
      <c r="A4281" t="s">
        <v>350</v>
      </c>
      <c r="B4281" t="s">
        <v>1523</v>
      </c>
      <c r="C4281" t="s">
        <v>87</v>
      </c>
      <c r="D4281">
        <v>1998</v>
      </c>
      <c r="E4281" s="130">
        <v>1</v>
      </c>
      <c r="F4281" s="166">
        <v>32</v>
      </c>
      <c r="G4281" s="162">
        <v>45931</v>
      </c>
      <c r="H4281" s="131">
        <f t="shared" si="198"/>
        <v>45931</v>
      </c>
      <c r="I4281" s="166">
        <f t="shared" si="199"/>
        <v>32</v>
      </c>
      <c r="J4281">
        <f t="shared" si="200"/>
        <v>2025</v>
      </c>
    </row>
    <row r="4282" spans="1:10">
      <c r="A4282" t="s">
        <v>350</v>
      </c>
      <c r="B4282" t="s">
        <v>1525</v>
      </c>
      <c r="C4282" t="s">
        <v>87</v>
      </c>
      <c r="D4282">
        <v>2000</v>
      </c>
      <c r="E4282" s="130">
        <v>4</v>
      </c>
      <c r="F4282" s="166">
        <v>24</v>
      </c>
      <c r="G4282" s="162">
        <v>45931</v>
      </c>
      <c r="H4282" s="131">
        <f t="shared" si="198"/>
        <v>45931</v>
      </c>
      <c r="I4282" s="166">
        <f t="shared" si="199"/>
        <v>96</v>
      </c>
      <c r="J4282">
        <f t="shared" si="200"/>
        <v>2025</v>
      </c>
    </row>
    <row r="4283" spans="1:10">
      <c r="A4283" t="s">
        <v>350</v>
      </c>
      <c r="B4283" t="s">
        <v>1551</v>
      </c>
      <c r="C4283" t="s">
        <v>87</v>
      </c>
      <c r="D4283">
        <v>2026</v>
      </c>
      <c r="E4283" s="130">
        <v>96</v>
      </c>
      <c r="F4283" s="166">
        <v>0</v>
      </c>
      <c r="G4283" s="162">
        <v>45931</v>
      </c>
      <c r="H4283" s="131">
        <f t="shared" si="198"/>
        <v>45931</v>
      </c>
      <c r="I4283" s="166">
        <f t="shared" si="199"/>
        <v>0</v>
      </c>
      <c r="J4283">
        <f t="shared" si="200"/>
        <v>2025</v>
      </c>
    </row>
    <row r="4284" spans="1:10">
      <c r="A4284" t="s">
        <v>385</v>
      </c>
      <c r="B4284" t="s">
        <v>414</v>
      </c>
      <c r="C4284" t="s">
        <v>87</v>
      </c>
      <c r="D4284">
        <v>6748</v>
      </c>
      <c r="E4284" s="130">
        <v>2</v>
      </c>
      <c r="F4284" s="166">
        <v>57</v>
      </c>
      <c r="G4284" s="162">
        <v>45962</v>
      </c>
      <c r="H4284" s="131">
        <f t="shared" si="198"/>
        <v>45962</v>
      </c>
      <c r="I4284" s="166">
        <f t="shared" si="199"/>
        <v>114</v>
      </c>
      <c r="J4284">
        <f t="shared" si="200"/>
        <v>2025</v>
      </c>
    </row>
    <row r="4285" spans="1:10">
      <c r="A4285" t="s">
        <v>385</v>
      </c>
      <c r="B4285" t="s">
        <v>1615</v>
      </c>
      <c r="C4285" t="s">
        <v>87</v>
      </c>
      <c r="D4285">
        <v>6783</v>
      </c>
      <c r="E4285" s="130">
        <v>1</v>
      </c>
      <c r="F4285" s="166">
        <v>56</v>
      </c>
      <c r="G4285" s="162">
        <v>45962</v>
      </c>
      <c r="H4285" s="131">
        <f t="shared" si="198"/>
        <v>45962</v>
      </c>
      <c r="I4285" s="166">
        <f t="shared" si="199"/>
        <v>56</v>
      </c>
      <c r="J4285">
        <f t="shared" si="200"/>
        <v>2025</v>
      </c>
    </row>
    <row r="4286" spans="1:10">
      <c r="A4286" t="s">
        <v>385</v>
      </c>
      <c r="B4286" t="s">
        <v>415</v>
      </c>
      <c r="C4286" t="s">
        <v>87</v>
      </c>
      <c r="D4286">
        <v>6742</v>
      </c>
      <c r="E4286" s="130">
        <v>1</v>
      </c>
      <c r="F4286" s="166">
        <v>84</v>
      </c>
      <c r="G4286" s="162">
        <v>45962</v>
      </c>
      <c r="H4286" s="131">
        <f t="shared" si="198"/>
        <v>45962</v>
      </c>
      <c r="I4286" s="166">
        <f t="shared" si="199"/>
        <v>84</v>
      </c>
      <c r="J4286">
        <f t="shared" si="200"/>
        <v>2025</v>
      </c>
    </row>
    <row r="4287" spans="1:10">
      <c r="A4287" t="s">
        <v>385</v>
      </c>
      <c r="B4287" t="s">
        <v>416</v>
      </c>
      <c r="C4287" t="s">
        <v>87</v>
      </c>
      <c r="D4287">
        <v>6740</v>
      </c>
      <c r="E4287" s="130">
        <v>2</v>
      </c>
      <c r="F4287" s="166">
        <v>61</v>
      </c>
      <c r="G4287" s="162">
        <v>45962</v>
      </c>
      <c r="H4287" s="131">
        <f t="shared" si="198"/>
        <v>45962</v>
      </c>
      <c r="I4287" s="166">
        <f t="shared" si="199"/>
        <v>122</v>
      </c>
      <c r="J4287">
        <f t="shared" si="200"/>
        <v>2025</v>
      </c>
    </row>
    <row r="4288" spans="1:10">
      <c r="A4288" t="s">
        <v>385</v>
      </c>
      <c r="B4288" t="s">
        <v>417</v>
      </c>
      <c r="C4288" t="s">
        <v>87</v>
      </c>
      <c r="D4288">
        <v>6741</v>
      </c>
      <c r="E4288" s="130">
        <v>1</v>
      </c>
      <c r="F4288" s="166">
        <v>70</v>
      </c>
      <c r="G4288" s="162">
        <v>45962</v>
      </c>
      <c r="H4288" s="131">
        <f t="shared" si="198"/>
        <v>45962</v>
      </c>
      <c r="I4288" s="166">
        <f t="shared" si="199"/>
        <v>70</v>
      </c>
      <c r="J4288">
        <f t="shared" si="200"/>
        <v>2025</v>
      </c>
    </row>
    <row r="4289" spans="1:10">
      <c r="A4289" t="s">
        <v>385</v>
      </c>
      <c r="B4289" t="s">
        <v>418</v>
      </c>
      <c r="C4289" t="s">
        <v>87</v>
      </c>
      <c r="D4289">
        <v>6747</v>
      </c>
      <c r="E4289" s="130">
        <v>1</v>
      </c>
      <c r="F4289" s="166">
        <v>38</v>
      </c>
      <c r="G4289" s="162">
        <v>45962</v>
      </c>
      <c r="H4289" s="131">
        <f t="shared" si="198"/>
        <v>45962</v>
      </c>
      <c r="I4289" s="166">
        <f t="shared" si="199"/>
        <v>38</v>
      </c>
      <c r="J4289">
        <f t="shared" si="200"/>
        <v>2025</v>
      </c>
    </row>
    <row r="4290" spans="1:10">
      <c r="A4290" t="s">
        <v>385</v>
      </c>
      <c r="B4290" t="s">
        <v>419</v>
      </c>
      <c r="C4290" t="s">
        <v>87</v>
      </c>
      <c r="D4290">
        <v>6785</v>
      </c>
      <c r="E4290" s="130">
        <v>0</v>
      </c>
      <c r="F4290" s="166">
        <v>50</v>
      </c>
      <c r="G4290" s="162">
        <v>45962</v>
      </c>
      <c r="H4290" s="131">
        <f t="shared" ref="H4290:H4353" si="201">DATE(YEAR(G4290),MONTH(G4290),1)</f>
        <v>45962</v>
      </c>
      <c r="I4290" s="166">
        <f t="shared" ref="I4290:I4353" si="202">E4290*F4290</f>
        <v>0</v>
      </c>
      <c r="J4290">
        <f t="shared" ref="J4290:J4353" si="203">YEAR(G4290)</f>
        <v>2025</v>
      </c>
    </row>
    <row r="4291" spans="1:10">
      <c r="A4291" t="s">
        <v>385</v>
      </c>
      <c r="B4291" t="s">
        <v>1612</v>
      </c>
      <c r="C4291" t="s">
        <v>87</v>
      </c>
      <c r="D4291">
        <v>6784</v>
      </c>
      <c r="E4291" s="130">
        <v>1</v>
      </c>
      <c r="F4291" s="166">
        <v>31</v>
      </c>
      <c r="G4291" s="162">
        <v>45962</v>
      </c>
      <c r="H4291" s="131">
        <f t="shared" si="201"/>
        <v>45962</v>
      </c>
      <c r="I4291" s="166">
        <f t="shared" si="202"/>
        <v>31</v>
      </c>
      <c r="J4291">
        <f t="shared" si="203"/>
        <v>2025</v>
      </c>
    </row>
    <row r="4292" spans="1:10">
      <c r="A4292" t="s">
        <v>385</v>
      </c>
      <c r="B4292" t="s">
        <v>420</v>
      </c>
      <c r="C4292" t="s">
        <v>87</v>
      </c>
      <c r="D4292">
        <v>6782</v>
      </c>
      <c r="E4292" s="130">
        <v>0</v>
      </c>
      <c r="F4292" s="166">
        <v>31</v>
      </c>
      <c r="G4292" s="162">
        <v>45962</v>
      </c>
      <c r="H4292" s="131">
        <f t="shared" si="201"/>
        <v>45962</v>
      </c>
      <c r="I4292" s="166">
        <f t="shared" si="202"/>
        <v>0</v>
      </c>
      <c r="J4292">
        <f t="shared" si="203"/>
        <v>2025</v>
      </c>
    </row>
    <row r="4293" spans="1:10">
      <c r="A4293" t="s">
        <v>388</v>
      </c>
      <c r="B4293" t="s">
        <v>429</v>
      </c>
      <c r="C4293" t="s">
        <v>87</v>
      </c>
      <c r="D4293">
        <v>6675</v>
      </c>
      <c r="E4293" s="130">
        <v>15</v>
      </c>
      <c r="F4293" s="166">
        <v>19</v>
      </c>
      <c r="G4293" s="162">
        <v>45962</v>
      </c>
      <c r="H4293" s="131">
        <f t="shared" si="201"/>
        <v>45962</v>
      </c>
      <c r="I4293" s="166">
        <f t="shared" si="202"/>
        <v>285</v>
      </c>
      <c r="J4293">
        <f t="shared" si="203"/>
        <v>2025</v>
      </c>
    </row>
    <row r="4294" spans="1:10">
      <c r="A4294" t="s">
        <v>388</v>
      </c>
      <c r="B4294" t="s">
        <v>430</v>
      </c>
      <c r="C4294" t="s">
        <v>87</v>
      </c>
      <c r="D4294">
        <v>6693</v>
      </c>
      <c r="E4294" s="130">
        <v>1</v>
      </c>
      <c r="F4294" s="166">
        <v>36</v>
      </c>
      <c r="G4294" s="162">
        <v>45962</v>
      </c>
      <c r="H4294" s="131">
        <f t="shared" si="201"/>
        <v>45962</v>
      </c>
      <c r="I4294" s="166">
        <f t="shared" si="202"/>
        <v>36</v>
      </c>
      <c r="J4294">
        <f t="shared" si="203"/>
        <v>2025</v>
      </c>
    </row>
    <row r="4295" spans="1:10">
      <c r="A4295" t="s">
        <v>388</v>
      </c>
      <c r="B4295" t="s">
        <v>433</v>
      </c>
      <c r="C4295" t="s">
        <v>87</v>
      </c>
      <c r="D4295">
        <v>6674</v>
      </c>
      <c r="E4295" s="130">
        <v>9</v>
      </c>
      <c r="F4295" s="166">
        <v>12</v>
      </c>
      <c r="G4295" s="162">
        <v>45962</v>
      </c>
      <c r="H4295" s="131">
        <f t="shared" si="201"/>
        <v>45962</v>
      </c>
      <c r="I4295" s="166">
        <f t="shared" si="202"/>
        <v>108</v>
      </c>
      <c r="J4295">
        <f t="shared" si="203"/>
        <v>2025</v>
      </c>
    </row>
    <row r="4296" spans="1:10">
      <c r="A4296" t="s">
        <v>388</v>
      </c>
      <c r="B4296" t="s">
        <v>435</v>
      </c>
      <c r="C4296" t="s">
        <v>87</v>
      </c>
      <c r="D4296">
        <v>6677</v>
      </c>
      <c r="E4296" s="130">
        <v>2</v>
      </c>
      <c r="F4296" s="166">
        <v>12</v>
      </c>
      <c r="G4296" s="162">
        <v>45962</v>
      </c>
      <c r="H4296" s="131">
        <f t="shared" si="201"/>
        <v>45962</v>
      </c>
      <c r="I4296" s="166">
        <f t="shared" si="202"/>
        <v>24</v>
      </c>
      <c r="J4296">
        <f t="shared" si="203"/>
        <v>2025</v>
      </c>
    </row>
    <row r="4297" spans="1:10">
      <c r="A4297" t="s">
        <v>388</v>
      </c>
      <c r="B4297" t="s">
        <v>436</v>
      </c>
      <c r="C4297" t="s">
        <v>87</v>
      </c>
      <c r="D4297">
        <v>6678</v>
      </c>
      <c r="E4297" s="130">
        <v>1</v>
      </c>
      <c r="F4297" s="166">
        <v>13</v>
      </c>
      <c r="G4297" s="162">
        <v>45962</v>
      </c>
      <c r="H4297" s="131">
        <f t="shared" si="201"/>
        <v>45962</v>
      </c>
      <c r="I4297" s="166">
        <f t="shared" si="202"/>
        <v>13</v>
      </c>
      <c r="J4297">
        <f t="shared" si="203"/>
        <v>2025</v>
      </c>
    </row>
    <row r="4298" spans="1:10">
      <c r="A4298" t="s">
        <v>388</v>
      </c>
      <c r="B4298" t="s">
        <v>437</v>
      </c>
      <c r="C4298" t="s">
        <v>87</v>
      </c>
      <c r="D4298">
        <v>6679</v>
      </c>
      <c r="E4298" s="130">
        <v>2</v>
      </c>
      <c r="F4298" s="166">
        <v>12</v>
      </c>
      <c r="G4298" s="162">
        <v>45962</v>
      </c>
      <c r="H4298" s="131">
        <f t="shared" si="201"/>
        <v>45962</v>
      </c>
      <c r="I4298" s="166">
        <f t="shared" si="202"/>
        <v>24</v>
      </c>
      <c r="J4298">
        <f t="shared" si="203"/>
        <v>2025</v>
      </c>
    </row>
    <row r="4299" spans="1:10">
      <c r="A4299" t="s">
        <v>388</v>
      </c>
      <c r="B4299" t="s">
        <v>438</v>
      </c>
      <c r="C4299" t="s">
        <v>87</v>
      </c>
      <c r="D4299">
        <v>6714</v>
      </c>
      <c r="E4299" s="130">
        <v>21</v>
      </c>
      <c r="F4299" s="166">
        <v>7</v>
      </c>
      <c r="G4299" s="162">
        <v>45962</v>
      </c>
      <c r="H4299" s="131">
        <f t="shared" si="201"/>
        <v>45962</v>
      </c>
      <c r="I4299" s="166">
        <f t="shared" si="202"/>
        <v>147</v>
      </c>
      <c r="J4299">
        <f t="shared" si="203"/>
        <v>2025</v>
      </c>
    </row>
    <row r="4300" spans="1:10">
      <c r="A4300" t="s">
        <v>388</v>
      </c>
      <c r="B4300" t="s">
        <v>441</v>
      </c>
      <c r="C4300" t="s">
        <v>87</v>
      </c>
      <c r="D4300">
        <v>6681</v>
      </c>
      <c r="E4300" s="130">
        <v>1</v>
      </c>
      <c r="F4300" s="166">
        <v>9</v>
      </c>
      <c r="G4300" s="162">
        <v>45962</v>
      </c>
      <c r="H4300" s="131">
        <f t="shared" si="201"/>
        <v>45962</v>
      </c>
      <c r="I4300" s="166">
        <f t="shared" si="202"/>
        <v>9</v>
      </c>
      <c r="J4300">
        <f t="shared" si="203"/>
        <v>2025</v>
      </c>
    </row>
    <row r="4301" spans="1:10">
      <c r="A4301" t="s">
        <v>388</v>
      </c>
      <c r="B4301" t="s">
        <v>443</v>
      </c>
      <c r="C4301" t="s">
        <v>87</v>
      </c>
      <c r="D4301">
        <v>6680</v>
      </c>
      <c r="E4301" s="130">
        <v>1</v>
      </c>
      <c r="F4301" s="166">
        <v>16</v>
      </c>
      <c r="G4301" s="162">
        <v>45962</v>
      </c>
      <c r="H4301" s="131">
        <f t="shared" si="201"/>
        <v>45962</v>
      </c>
      <c r="I4301" s="166">
        <f t="shared" si="202"/>
        <v>16</v>
      </c>
      <c r="J4301">
        <f t="shared" si="203"/>
        <v>2025</v>
      </c>
    </row>
    <row r="4302" spans="1:10">
      <c r="A4302" t="s">
        <v>388</v>
      </c>
      <c r="B4302" t="s">
        <v>444</v>
      </c>
      <c r="C4302" t="s">
        <v>87</v>
      </c>
      <c r="D4302">
        <v>6684</v>
      </c>
      <c r="E4302" s="130">
        <v>1</v>
      </c>
      <c r="F4302" s="166">
        <v>13</v>
      </c>
      <c r="G4302" s="162">
        <v>45962</v>
      </c>
      <c r="H4302" s="131">
        <f t="shared" si="201"/>
        <v>45962</v>
      </c>
      <c r="I4302" s="166">
        <f t="shared" si="202"/>
        <v>13</v>
      </c>
      <c r="J4302">
        <f t="shared" si="203"/>
        <v>2025</v>
      </c>
    </row>
    <row r="4303" spans="1:10">
      <c r="A4303" t="s">
        <v>388</v>
      </c>
      <c r="B4303" t="s">
        <v>445</v>
      </c>
      <c r="C4303" t="s">
        <v>87</v>
      </c>
      <c r="D4303">
        <v>6685</v>
      </c>
      <c r="E4303" s="130">
        <v>2</v>
      </c>
      <c r="F4303" s="166">
        <v>11</v>
      </c>
      <c r="G4303" s="162">
        <v>45962</v>
      </c>
      <c r="H4303" s="131">
        <f t="shared" si="201"/>
        <v>45962</v>
      </c>
      <c r="I4303" s="166">
        <f t="shared" si="202"/>
        <v>22</v>
      </c>
      <c r="J4303">
        <f t="shared" si="203"/>
        <v>2025</v>
      </c>
    </row>
    <row r="4304" spans="1:10">
      <c r="A4304" t="s">
        <v>388</v>
      </c>
      <c r="B4304" t="s">
        <v>446</v>
      </c>
      <c r="C4304" t="s">
        <v>87</v>
      </c>
      <c r="D4304">
        <v>6686</v>
      </c>
      <c r="E4304" s="130">
        <v>2</v>
      </c>
      <c r="F4304" s="166">
        <v>11</v>
      </c>
      <c r="G4304" s="162">
        <v>45962</v>
      </c>
      <c r="H4304" s="131">
        <f t="shared" si="201"/>
        <v>45962</v>
      </c>
      <c r="I4304" s="166">
        <f t="shared" si="202"/>
        <v>22</v>
      </c>
      <c r="J4304">
        <f t="shared" si="203"/>
        <v>2025</v>
      </c>
    </row>
    <row r="4305" spans="1:10">
      <c r="A4305" t="s">
        <v>388</v>
      </c>
      <c r="B4305" t="s">
        <v>447</v>
      </c>
      <c r="C4305" t="s">
        <v>87</v>
      </c>
      <c r="D4305">
        <v>6676</v>
      </c>
      <c r="E4305" s="130">
        <v>1</v>
      </c>
      <c r="F4305" s="166">
        <v>11</v>
      </c>
      <c r="G4305" s="162">
        <v>45962</v>
      </c>
      <c r="H4305" s="131">
        <f t="shared" si="201"/>
        <v>45962</v>
      </c>
      <c r="I4305" s="166">
        <f t="shared" si="202"/>
        <v>11</v>
      </c>
      <c r="J4305">
        <f t="shared" si="203"/>
        <v>2025</v>
      </c>
    </row>
    <row r="4306" spans="1:10">
      <c r="A4306" t="s">
        <v>388</v>
      </c>
      <c r="B4306" t="s">
        <v>448</v>
      </c>
      <c r="C4306" t="s">
        <v>87</v>
      </c>
      <c r="D4306">
        <v>6687</v>
      </c>
      <c r="E4306" s="130">
        <v>1</v>
      </c>
      <c r="F4306" s="166">
        <v>11</v>
      </c>
      <c r="G4306" s="162">
        <v>45962</v>
      </c>
      <c r="H4306" s="131">
        <f t="shared" si="201"/>
        <v>45962</v>
      </c>
      <c r="I4306" s="166">
        <f t="shared" si="202"/>
        <v>11</v>
      </c>
      <c r="J4306">
        <f t="shared" si="203"/>
        <v>2025</v>
      </c>
    </row>
    <row r="4307" spans="1:10">
      <c r="A4307" t="s">
        <v>388</v>
      </c>
      <c r="B4307" t="s">
        <v>449</v>
      </c>
      <c r="C4307" t="s">
        <v>87</v>
      </c>
      <c r="D4307">
        <v>6689</v>
      </c>
      <c r="E4307" s="130">
        <v>4</v>
      </c>
      <c r="F4307" s="166">
        <v>11</v>
      </c>
      <c r="G4307" s="162">
        <v>45962</v>
      </c>
      <c r="H4307" s="131">
        <f t="shared" si="201"/>
        <v>45962</v>
      </c>
      <c r="I4307" s="166">
        <f t="shared" si="202"/>
        <v>44</v>
      </c>
      <c r="J4307">
        <f t="shared" si="203"/>
        <v>2025</v>
      </c>
    </row>
    <row r="4308" spans="1:10">
      <c r="A4308" t="s">
        <v>388</v>
      </c>
      <c r="B4308" t="s">
        <v>450</v>
      </c>
      <c r="C4308" t="s">
        <v>87</v>
      </c>
      <c r="D4308">
        <v>6688</v>
      </c>
      <c r="E4308" s="130">
        <v>2</v>
      </c>
      <c r="F4308" s="166">
        <v>11</v>
      </c>
      <c r="G4308" s="162">
        <v>45962</v>
      </c>
      <c r="H4308" s="131">
        <f t="shared" si="201"/>
        <v>45962</v>
      </c>
      <c r="I4308" s="166">
        <f t="shared" si="202"/>
        <v>22</v>
      </c>
      <c r="J4308">
        <f t="shared" si="203"/>
        <v>2025</v>
      </c>
    </row>
    <row r="4309" spans="1:10">
      <c r="A4309" t="s">
        <v>388</v>
      </c>
      <c r="B4309" t="s">
        <v>451</v>
      </c>
      <c r="C4309" t="s">
        <v>87</v>
      </c>
      <c r="D4309">
        <v>6690</v>
      </c>
      <c r="E4309" s="130">
        <v>2</v>
      </c>
      <c r="F4309" s="166">
        <v>11</v>
      </c>
      <c r="G4309" s="162">
        <v>45962</v>
      </c>
      <c r="H4309" s="131">
        <f t="shared" si="201"/>
        <v>45962</v>
      </c>
      <c r="I4309" s="166">
        <f t="shared" si="202"/>
        <v>22</v>
      </c>
      <c r="J4309">
        <f t="shared" si="203"/>
        <v>2025</v>
      </c>
    </row>
    <row r="4310" spans="1:10">
      <c r="A4310" t="s">
        <v>119</v>
      </c>
      <c r="B4310" t="s">
        <v>125</v>
      </c>
      <c r="C4310" t="s">
        <v>87</v>
      </c>
      <c r="D4310">
        <v>2102</v>
      </c>
      <c r="E4310" s="130">
        <v>1</v>
      </c>
      <c r="F4310" s="166">
        <v>19</v>
      </c>
      <c r="G4310" s="162">
        <v>45962</v>
      </c>
      <c r="H4310" s="131">
        <f t="shared" si="201"/>
        <v>45962</v>
      </c>
      <c r="I4310" s="166">
        <f t="shared" si="202"/>
        <v>19</v>
      </c>
      <c r="J4310">
        <f t="shared" si="203"/>
        <v>2025</v>
      </c>
    </row>
    <row r="4311" spans="1:10">
      <c r="A4311" t="s">
        <v>119</v>
      </c>
      <c r="B4311" t="s">
        <v>126</v>
      </c>
      <c r="C4311" t="s">
        <v>87</v>
      </c>
      <c r="D4311">
        <v>2075</v>
      </c>
      <c r="E4311" s="130">
        <v>1</v>
      </c>
      <c r="F4311" s="166">
        <v>9</v>
      </c>
      <c r="G4311" s="162">
        <v>45962</v>
      </c>
      <c r="H4311" s="131">
        <f t="shared" si="201"/>
        <v>45962</v>
      </c>
      <c r="I4311" s="166">
        <f t="shared" si="202"/>
        <v>9</v>
      </c>
      <c r="J4311">
        <f t="shared" si="203"/>
        <v>2025</v>
      </c>
    </row>
    <row r="4312" spans="1:10">
      <c r="A4312" t="s">
        <v>119</v>
      </c>
      <c r="B4312" t="s">
        <v>127</v>
      </c>
      <c r="C4312" t="s">
        <v>87</v>
      </c>
      <c r="D4312">
        <v>2116</v>
      </c>
      <c r="E4312" s="130">
        <v>2</v>
      </c>
      <c r="F4312" s="166">
        <v>25</v>
      </c>
      <c r="G4312" s="162">
        <v>45962</v>
      </c>
      <c r="H4312" s="131">
        <f t="shared" si="201"/>
        <v>45962</v>
      </c>
      <c r="I4312" s="166">
        <f t="shared" si="202"/>
        <v>50</v>
      </c>
      <c r="J4312">
        <f t="shared" si="203"/>
        <v>2025</v>
      </c>
    </row>
    <row r="4313" spans="1:10">
      <c r="A4313" t="s">
        <v>119</v>
      </c>
      <c r="B4313" t="s">
        <v>130</v>
      </c>
      <c r="C4313" t="s">
        <v>87</v>
      </c>
      <c r="D4313">
        <v>1329</v>
      </c>
      <c r="E4313" s="130">
        <v>0</v>
      </c>
      <c r="F4313" s="166">
        <v>16</v>
      </c>
      <c r="G4313" s="162">
        <v>45962</v>
      </c>
      <c r="H4313" s="131">
        <f t="shared" si="201"/>
        <v>45962</v>
      </c>
      <c r="I4313" s="166">
        <f t="shared" si="202"/>
        <v>0</v>
      </c>
      <c r="J4313">
        <f t="shared" si="203"/>
        <v>2025</v>
      </c>
    </row>
    <row r="4314" spans="1:10">
      <c r="A4314" t="s">
        <v>119</v>
      </c>
      <c r="B4314" t="s">
        <v>138</v>
      </c>
      <c r="C4314" t="s">
        <v>87</v>
      </c>
      <c r="D4314">
        <v>2120</v>
      </c>
      <c r="E4314" s="130">
        <v>2</v>
      </c>
      <c r="F4314" s="166">
        <v>8</v>
      </c>
      <c r="G4314" s="162">
        <v>45962</v>
      </c>
      <c r="H4314" s="131">
        <f t="shared" si="201"/>
        <v>45962</v>
      </c>
      <c r="I4314" s="166">
        <f t="shared" si="202"/>
        <v>16</v>
      </c>
      <c r="J4314">
        <f t="shared" si="203"/>
        <v>2025</v>
      </c>
    </row>
    <row r="4315" spans="1:10">
      <c r="A4315" t="s">
        <v>119</v>
      </c>
      <c r="B4315" t="s">
        <v>140</v>
      </c>
      <c r="C4315" t="s">
        <v>87</v>
      </c>
      <c r="D4315">
        <v>2117</v>
      </c>
      <c r="E4315" s="130">
        <v>3</v>
      </c>
      <c r="F4315" s="166">
        <v>25</v>
      </c>
      <c r="G4315" s="162">
        <v>45962</v>
      </c>
      <c r="H4315" s="131">
        <f t="shared" si="201"/>
        <v>45962</v>
      </c>
      <c r="I4315" s="166">
        <f t="shared" si="202"/>
        <v>75</v>
      </c>
      <c r="J4315">
        <f t="shared" si="203"/>
        <v>2025</v>
      </c>
    </row>
    <row r="4316" spans="1:10">
      <c r="A4316" t="s">
        <v>119</v>
      </c>
      <c r="B4316" t="s">
        <v>146</v>
      </c>
      <c r="C4316" t="s">
        <v>87</v>
      </c>
      <c r="D4316">
        <v>2076</v>
      </c>
      <c r="E4316" s="130">
        <v>3</v>
      </c>
      <c r="F4316" s="166">
        <v>9</v>
      </c>
      <c r="G4316" s="162">
        <v>45962</v>
      </c>
      <c r="H4316" s="131">
        <f t="shared" si="201"/>
        <v>45962</v>
      </c>
      <c r="I4316" s="166">
        <f t="shared" si="202"/>
        <v>27</v>
      </c>
      <c r="J4316">
        <f t="shared" si="203"/>
        <v>2025</v>
      </c>
    </row>
    <row r="4317" spans="1:10">
      <c r="A4317" t="s">
        <v>119</v>
      </c>
      <c r="B4317" t="s">
        <v>153</v>
      </c>
      <c r="C4317" t="s">
        <v>87</v>
      </c>
      <c r="D4317">
        <v>2071</v>
      </c>
      <c r="E4317" s="130">
        <v>2</v>
      </c>
      <c r="F4317" s="166">
        <v>9</v>
      </c>
      <c r="G4317" s="162">
        <v>45962</v>
      </c>
      <c r="H4317" s="131">
        <f t="shared" si="201"/>
        <v>45962</v>
      </c>
      <c r="I4317" s="166">
        <f t="shared" si="202"/>
        <v>18</v>
      </c>
      <c r="J4317">
        <f t="shared" si="203"/>
        <v>2025</v>
      </c>
    </row>
    <row r="4318" spans="1:10">
      <c r="A4318" t="s">
        <v>119</v>
      </c>
      <c r="B4318" t="s">
        <v>158</v>
      </c>
      <c r="C4318" t="s">
        <v>87</v>
      </c>
      <c r="D4318">
        <v>2095</v>
      </c>
      <c r="E4318" s="130">
        <v>1</v>
      </c>
      <c r="F4318" s="166">
        <v>10</v>
      </c>
      <c r="G4318" s="162">
        <v>45962</v>
      </c>
      <c r="H4318" s="131">
        <f t="shared" si="201"/>
        <v>45962</v>
      </c>
      <c r="I4318" s="166">
        <f t="shared" si="202"/>
        <v>10</v>
      </c>
      <c r="J4318">
        <f t="shared" si="203"/>
        <v>2025</v>
      </c>
    </row>
    <row r="4319" spans="1:10">
      <c r="A4319" t="s">
        <v>119</v>
      </c>
      <c r="B4319" t="s">
        <v>161</v>
      </c>
      <c r="C4319" t="s">
        <v>87</v>
      </c>
      <c r="D4319">
        <v>1077</v>
      </c>
      <c r="E4319" s="130">
        <v>1</v>
      </c>
      <c r="F4319" s="166">
        <v>16</v>
      </c>
      <c r="G4319" s="162">
        <v>45962</v>
      </c>
      <c r="H4319" s="131">
        <f t="shared" si="201"/>
        <v>45962</v>
      </c>
      <c r="I4319" s="166">
        <f t="shared" si="202"/>
        <v>16</v>
      </c>
      <c r="J4319">
        <f t="shared" si="203"/>
        <v>2025</v>
      </c>
    </row>
    <row r="4320" spans="1:10">
      <c r="A4320" t="s">
        <v>119</v>
      </c>
      <c r="B4320" t="s">
        <v>164</v>
      </c>
      <c r="C4320" t="s">
        <v>87</v>
      </c>
      <c r="D4320">
        <v>2104</v>
      </c>
      <c r="E4320" s="130">
        <v>3</v>
      </c>
      <c r="F4320" s="166">
        <v>6</v>
      </c>
      <c r="G4320" s="162">
        <v>45962</v>
      </c>
      <c r="H4320" s="131">
        <f t="shared" si="201"/>
        <v>45962</v>
      </c>
      <c r="I4320" s="166">
        <f t="shared" si="202"/>
        <v>18</v>
      </c>
      <c r="J4320">
        <f t="shared" si="203"/>
        <v>2025</v>
      </c>
    </row>
    <row r="4321" spans="1:10">
      <c r="A4321" t="s">
        <v>119</v>
      </c>
      <c r="B4321" t="s">
        <v>165</v>
      </c>
      <c r="C4321" t="s">
        <v>87</v>
      </c>
      <c r="D4321">
        <v>2090</v>
      </c>
      <c r="E4321" s="130">
        <v>3</v>
      </c>
      <c r="F4321" s="166">
        <v>11</v>
      </c>
      <c r="G4321" s="162">
        <v>45962</v>
      </c>
      <c r="H4321" s="131">
        <f t="shared" si="201"/>
        <v>45962</v>
      </c>
      <c r="I4321" s="166">
        <f t="shared" si="202"/>
        <v>33</v>
      </c>
      <c r="J4321">
        <f t="shared" si="203"/>
        <v>2025</v>
      </c>
    </row>
    <row r="4322" spans="1:10">
      <c r="A4322" t="s">
        <v>119</v>
      </c>
      <c r="B4322" t="s">
        <v>170</v>
      </c>
      <c r="C4322" t="s">
        <v>87</v>
      </c>
      <c r="D4322">
        <v>1082</v>
      </c>
      <c r="E4322" s="130">
        <v>3</v>
      </c>
      <c r="F4322" s="166">
        <v>22</v>
      </c>
      <c r="G4322" s="162">
        <v>45962</v>
      </c>
      <c r="H4322" s="131">
        <f t="shared" si="201"/>
        <v>45962</v>
      </c>
      <c r="I4322" s="166">
        <f t="shared" si="202"/>
        <v>66</v>
      </c>
      <c r="J4322">
        <f t="shared" si="203"/>
        <v>2025</v>
      </c>
    </row>
    <row r="4323" spans="1:10">
      <c r="A4323" t="s">
        <v>119</v>
      </c>
      <c r="B4323" t="s">
        <v>176</v>
      </c>
      <c r="C4323" t="s">
        <v>87</v>
      </c>
      <c r="D4323">
        <v>2099</v>
      </c>
      <c r="E4323" s="130">
        <v>1</v>
      </c>
      <c r="F4323" s="166">
        <v>6</v>
      </c>
      <c r="G4323" s="162">
        <v>45962</v>
      </c>
      <c r="H4323" s="131">
        <f t="shared" si="201"/>
        <v>45962</v>
      </c>
      <c r="I4323" s="166">
        <f t="shared" si="202"/>
        <v>6</v>
      </c>
      <c r="J4323">
        <f t="shared" si="203"/>
        <v>2025</v>
      </c>
    </row>
    <row r="4324" spans="1:10">
      <c r="A4324" t="s">
        <v>119</v>
      </c>
      <c r="B4324" t="s">
        <v>178</v>
      </c>
      <c r="C4324" t="s">
        <v>87</v>
      </c>
      <c r="D4324">
        <v>2098</v>
      </c>
      <c r="E4324" s="130">
        <v>3</v>
      </c>
      <c r="F4324" s="166">
        <v>1</v>
      </c>
      <c r="G4324" s="162">
        <v>45962</v>
      </c>
      <c r="H4324" s="131">
        <f t="shared" si="201"/>
        <v>45962</v>
      </c>
      <c r="I4324" s="166">
        <f t="shared" si="202"/>
        <v>3</v>
      </c>
      <c r="J4324">
        <f t="shared" si="203"/>
        <v>2025</v>
      </c>
    </row>
    <row r="4325" spans="1:10">
      <c r="A4325" t="s">
        <v>119</v>
      </c>
      <c r="B4325" t="s">
        <v>179</v>
      </c>
      <c r="C4325" t="s">
        <v>87</v>
      </c>
      <c r="D4325">
        <v>2092</v>
      </c>
      <c r="E4325" s="130">
        <v>3</v>
      </c>
      <c r="F4325" s="166">
        <v>6</v>
      </c>
      <c r="G4325" s="162">
        <v>45962</v>
      </c>
      <c r="H4325" s="131">
        <f t="shared" si="201"/>
        <v>45962</v>
      </c>
      <c r="I4325" s="166">
        <f t="shared" si="202"/>
        <v>18</v>
      </c>
      <c r="J4325">
        <f t="shared" si="203"/>
        <v>2025</v>
      </c>
    </row>
    <row r="4326" spans="1:10">
      <c r="A4326" t="s">
        <v>119</v>
      </c>
      <c r="B4326" t="s">
        <v>185</v>
      </c>
      <c r="C4326" t="s">
        <v>87</v>
      </c>
      <c r="D4326">
        <v>2112</v>
      </c>
      <c r="E4326" s="130">
        <v>1</v>
      </c>
      <c r="F4326" s="166">
        <v>3</v>
      </c>
      <c r="G4326" s="162">
        <v>45962</v>
      </c>
      <c r="H4326" s="131">
        <f t="shared" si="201"/>
        <v>45962</v>
      </c>
      <c r="I4326" s="166">
        <f t="shared" si="202"/>
        <v>3</v>
      </c>
      <c r="J4326">
        <f t="shared" si="203"/>
        <v>2025</v>
      </c>
    </row>
    <row r="4327" spans="1:10">
      <c r="A4327" t="s">
        <v>119</v>
      </c>
      <c r="B4327" t="s">
        <v>186</v>
      </c>
      <c r="C4327" t="s">
        <v>87</v>
      </c>
      <c r="D4327">
        <v>2073</v>
      </c>
      <c r="E4327" s="130">
        <v>2</v>
      </c>
      <c r="F4327" s="166">
        <v>3</v>
      </c>
      <c r="G4327" s="162">
        <v>45962</v>
      </c>
      <c r="H4327" s="131">
        <f t="shared" si="201"/>
        <v>45962</v>
      </c>
      <c r="I4327" s="166">
        <f t="shared" si="202"/>
        <v>6</v>
      </c>
      <c r="J4327">
        <f t="shared" si="203"/>
        <v>2025</v>
      </c>
    </row>
    <row r="4328" spans="1:10">
      <c r="A4328" t="s">
        <v>119</v>
      </c>
      <c r="B4328" t="s">
        <v>189</v>
      </c>
      <c r="C4328" t="s">
        <v>87</v>
      </c>
      <c r="D4328">
        <v>1102</v>
      </c>
      <c r="E4328" s="130">
        <v>1</v>
      </c>
      <c r="F4328" s="166">
        <v>3</v>
      </c>
      <c r="G4328" s="162">
        <v>45962</v>
      </c>
      <c r="H4328" s="131">
        <f t="shared" si="201"/>
        <v>45962</v>
      </c>
      <c r="I4328" s="166">
        <f t="shared" si="202"/>
        <v>3</v>
      </c>
      <c r="J4328">
        <f t="shared" si="203"/>
        <v>2025</v>
      </c>
    </row>
    <row r="4329" spans="1:10">
      <c r="A4329" t="s">
        <v>119</v>
      </c>
      <c r="B4329" t="s">
        <v>196</v>
      </c>
      <c r="C4329" t="s">
        <v>87</v>
      </c>
      <c r="D4329">
        <v>2081</v>
      </c>
      <c r="E4329" s="130">
        <v>2</v>
      </c>
      <c r="F4329" s="166">
        <v>3</v>
      </c>
      <c r="G4329" s="162">
        <v>45962</v>
      </c>
      <c r="H4329" s="131">
        <f t="shared" si="201"/>
        <v>45962</v>
      </c>
      <c r="I4329" s="166">
        <f t="shared" si="202"/>
        <v>6</v>
      </c>
      <c r="J4329">
        <f t="shared" si="203"/>
        <v>2025</v>
      </c>
    </row>
    <row r="4330" spans="1:10">
      <c r="A4330" t="s">
        <v>119</v>
      </c>
      <c r="B4330" t="s">
        <v>1608</v>
      </c>
      <c r="C4330" t="s">
        <v>87</v>
      </c>
      <c r="D4330">
        <v>2123</v>
      </c>
      <c r="E4330" s="130">
        <v>3</v>
      </c>
      <c r="F4330" s="166">
        <v>25</v>
      </c>
      <c r="G4330" s="162">
        <v>45962</v>
      </c>
      <c r="H4330" s="131">
        <f t="shared" si="201"/>
        <v>45962</v>
      </c>
      <c r="I4330" s="166">
        <f t="shared" si="202"/>
        <v>75</v>
      </c>
      <c r="J4330">
        <f t="shared" si="203"/>
        <v>2025</v>
      </c>
    </row>
    <row r="4331" spans="1:10">
      <c r="A4331" t="s">
        <v>119</v>
      </c>
      <c r="B4331" t="s">
        <v>462</v>
      </c>
      <c r="C4331" t="s">
        <v>87</v>
      </c>
      <c r="D4331">
        <v>3620</v>
      </c>
      <c r="E4331" s="130">
        <v>2</v>
      </c>
      <c r="F4331" s="166">
        <v>29</v>
      </c>
      <c r="G4331" s="162">
        <v>45962</v>
      </c>
      <c r="H4331" s="131">
        <f t="shared" si="201"/>
        <v>45962</v>
      </c>
      <c r="I4331" s="166">
        <f t="shared" si="202"/>
        <v>58</v>
      </c>
      <c r="J4331">
        <f t="shared" si="203"/>
        <v>2025</v>
      </c>
    </row>
    <row r="4332" spans="1:10">
      <c r="A4332" t="s">
        <v>119</v>
      </c>
      <c r="B4332" t="s">
        <v>469</v>
      </c>
      <c r="C4332" t="s">
        <v>87</v>
      </c>
      <c r="D4332">
        <v>2108</v>
      </c>
      <c r="E4332" s="130">
        <v>1</v>
      </c>
      <c r="F4332" s="166">
        <v>4</v>
      </c>
      <c r="G4332" s="162">
        <v>45962</v>
      </c>
      <c r="H4332" s="131">
        <f t="shared" si="201"/>
        <v>45962</v>
      </c>
      <c r="I4332" s="166">
        <f t="shared" si="202"/>
        <v>4</v>
      </c>
      <c r="J4332">
        <f t="shared" si="203"/>
        <v>2025</v>
      </c>
    </row>
    <row r="4333" spans="1:10">
      <c r="A4333" t="s">
        <v>119</v>
      </c>
      <c r="B4333" t="s">
        <v>470</v>
      </c>
      <c r="C4333" t="s">
        <v>87</v>
      </c>
      <c r="D4333">
        <v>6645</v>
      </c>
      <c r="E4333" s="130">
        <v>3</v>
      </c>
      <c r="F4333" s="166">
        <v>19</v>
      </c>
      <c r="G4333" s="162">
        <v>45962</v>
      </c>
      <c r="H4333" s="131">
        <f t="shared" si="201"/>
        <v>45962</v>
      </c>
      <c r="I4333" s="166">
        <f t="shared" si="202"/>
        <v>57</v>
      </c>
      <c r="J4333">
        <f t="shared" si="203"/>
        <v>2025</v>
      </c>
    </row>
    <row r="4334" spans="1:10">
      <c r="A4334" t="s">
        <v>119</v>
      </c>
      <c r="B4334" t="s">
        <v>471</v>
      </c>
      <c r="C4334" t="s">
        <v>87</v>
      </c>
      <c r="D4334">
        <v>1361</v>
      </c>
      <c r="E4334" s="130">
        <v>1</v>
      </c>
      <c r="F4334" s="166">
        <v>17</v>
      </c>
      <c r="G4334" s="162">
        <v>45962</v>
      </c>
      <c r="H4334" s="131">
        <f t="shared" si="201"/>
        <v>45962</v>
      </c>
      <c r="I4334" s="166">
        <f t="shared" si="202"/>
        <v>17</v>
      </c>
      <c r="J4334">
        <f t="shared" si="203"/>
        <v>2025</v>
      </c>
    </row>
    <row r="4335" spans="1:10">
      <c r="A4335" t="s">
        <v>119</v>
      </c>
      <c r="B4335" t="s">
        <v>475</v>
      </c>
      <c r="C4335" t="s">
        <v>87</v>
      </c>
      <c r="D4335">
        <v>1039</v>
      </c>
      <c r="E4335" s="130">
        <v>8</v>
      </c>
      <c r="F4335" s="166">
        <v>5</v>
      </c>
      <c r="G4335" s="162">
        <v>45962</v>
      </c>
      <c r="H4335" s="131">
        <f t="shared" si="201"/>
        <v>45962</v>
      </c>
      <c r="I4335" s="166">
        <f t="shared" si="202"/>
        <v>40</v>
      </c>
      <c r="J4335">
        <f t="shared" si="203"/>
        <v>2025</v>
      </c>
    </row>
    <row r="4336" spans="1:10">
      <c r="A4336" t="s">
        <v>119</v>
      </c>
      <c r="B4336" t="s">
        <v>480</v>
      </c>
      <c r="C4336" t="s">
        <v>87</v>
      </c>
      <c r="D4336">
        <v>6706</v>
      </c>
      <c r="E4336" s="130">
        <v>6</v>
      </c>
      <c r="F4336" s="166">
        <v>3</v>
      </c>
      <c r="G4336" s="162">
        <v>45962</v>
      </c>
      <c r="H4336" s="131">
        <f t="shared" si="201"/>
        <v>45962</v>
      </c>
      <c r="I4336" s="166">
        <f t="shared" si="202"/>
        <v>18</v>
      </c>
      <c r="J4336">
        <f t="shared" si="203"/>
        <v>2025</v>
      </c>
    </row>
    <row r="4337" spans="1:10">
      <c r="A4337" t="s">
        <v>119</v>
      </c>
      <c r="B4337" t="s">
        <v>481</v>
      </c>
      <c r="C4337" t="s">
        <v>87</v>
      </c>
      <c r="D4337">
        <v>2715</v>
      </c>
      <c r="E4337" s="130">
        <v>1</v>
      </c>
      <c r="F4337" s="166">
        <v>15</v>
      </c>
      <c r="G4337" s="162">
        <v>45962</v>
      </c>
      <c r="H4337" s="131">
        <f t="shared" si="201"/>
        <v>45962</v>
      </c>
      <c r="I4337" s="166">
        <f t="shared" si="202"/>
        <v>15</v>
      </c>
      <c r="J4337">
        <f t="shared" si="203"/>
        <v>2025</v>
      </c>
    </row>
    <row r="4338" spans="1:10">
      <c r="A4338" t="s">
        <v>119</v>
      </c>
      <c r="B4338" t="s">
        <v>482</v>
      </c>
      <c r="C4338" t="s">
        <v>87</v>
      </c>
      <c r="D4338">
        <v>6438</v>
      </c>
      <c r="E4338" s="130">
        <v>3</v>
      </c>
      <c r="F4338" s="166">
        <v>7</v>
      </c>
      <c r="G4338" s="162">
        <v>45962</v>
      </c>
      <c r="H4338" s="131">
        <f t="shared" si="201"/>
        <v>45962</v>
      </c>
      <c r="I4338" s="166">
        <f t="shared" si="202"/>
        <v>21</v>
      </c>
      <c r="J4338">
        <f t="shared" si="203"/>
        <v>2025</v>
      </c>
    </row>
    <row r="4339" spans="1:10">
      <c r="A4339" t="s">
        <v>119</v>
      </c>
      <c r="B4339" t="s">
        <v>485</v>
      </c>
      <c r="C4339" t="s">
        <v>87</v>
      </c>
      <c r="D4339">
        <v>2706</v>
      </c>
      <c r="E4339" s="130">
        <v>1</v>
      </c>
      <c r="F4339" s="166">
        <v>42</v>
      </c>
      <c r="G4339" s="162">
        <v>45962</v>
      </c>
      <c r="H4339" s="131">
        <f t="shared" si="201"/>
        <v>45962</v>
      </c>
      <c r="I4339" s="166">
        <f t="shared" si="202"/>
        <v>42</v>
      </c>
      <c r="J4339">
        <f t="shared" si="203"/>
        <v>2025</v>
      </c>
    </row>
    <row r="4340" spans="1:10">
      <c r="A4340" t="s">
        <v>119</v>
      </c>
      <c r="B4340" t="s">
        <v>486</v>
      </c>
      <c r="C4340" t="s">
        <v>87</v>
      </c>
      <c r="D4340">
        <v>2100</v>
      </c>
      <c r="E4340" s="130">
        <v>2</v>
      </c>
      <c r="F4340" s="166">
        <v>39</v>
      </c>
      <c r="G4340" s="162">
        <v>45962</v>
      </c>
      <c r="H4340" s="131">
        <f t="shared" si="201"/>
        <v>45962</v>
      </c>
      <c r="I4340" s="166">
        <f t="shared" si="202"/>
        <v>78</v>
      </c>
      <c r="J4340">
        <f t="shared" si="203"/>
        <v>2025</v>
      </c>
    </row>
    <row r="4341" spans="1:10">
      <c r="A4341" t="s">
        <v>119</v>
      </c>
      <c r="B4341" t="s">
        <v>487</v>
      </c>
      <c r="C4341" t="s">
        <v>87</v>
      </c>
      <c r="D4341">
        <v>6711</v>
      </c>
      <c r="E4341" s="130">
        <v>0</v>
      </c>
      <c r="F4341" s="166">
        <v>4</v>
      </c>
      <c r="G4341" s="162">
        <v>45962</v>
      </c>
      <c r="H4341" s="131">
        <f t="shared" si="201"/>
        <v>45962</v>
      </c>
      <c r="I4341" s="166">
        <f t="shared" si="202"/>
        <v>0</v>
      </c>
      <c r="J4341">
        <f t="shared" si="203"/>
        <v>2025</v>
      </c>
    </row>
    <row r="4342" spans="1:10">
      <c r="A4342" t="s">
        <v>119</v>
      </c>
      <c r="B4342" t="s">
        <v>489</v>
      </c>
      <c r="C4342" t="s">
        <v>87</v>
      </c>
      <c r="D4342">
        <v>1325</v>
      </c>
      <c r="E4342" s="130">
        <v>0</v>
      </c>
      <c r="F4342" s="166">
        <v>16</v>
      </c>
      <c r="G4342" s="162">
        <v>45962</v>
      </c>
      <c r="H4342" s="131">
        <f t="shared" si="201"/>
        <v>45962</v>
      </c>
      <c r="I4342" s="166">
        <f t="shared" si="202"/>
        <v>0</v>
      </c>
      <c r="J4342">
        <f t="shared" si="203"/>
        <v>2025</v>
      </c>
    </row>
    <row r="4343" spans="1:10">
      <c r="A4343" t="s">
        <v>119</v>
      </c>
      <c r="B4343" t="s">
        <v>1613</v>
      </c>
      <c r="C4343" t="s">
        <v>87</v>
      </c>
      <c r="D4343">
        <v>6771</v>
      </c>
      <c r="E4343" s="130">
        <v>6</v>
      </c>
      <c r="F4343" s="166">
        <v>4</v>
      </c>
      <c r="G4343" s="162">
        <v>45962</v>
      </c>
      <c r="H4343" s="131">
        <f t="shared" si="201"/>
        <v>45962</v>
      </c>
      <c r="I4343" s="166">
        <f t="shared" si="202"/>
        <v>24</v>
      </c>
      <c r="J4343">
        <f t="shared" si="203"/>
        <v>2025</v>
      </c>
    </row>
    <row r="4344" spans="1:10">
      <c r="A4344" t="s">
        <v>119</v>
      </c>
      <c r="B4344" t="s">
        <v>1614</v>
      </c>
      <c r="C4344" t="s">
        <v>87</v>
      </c>
      <c r="D4344">
        <v>6769</v>
      </c>
      <c r="E4344" s="130">
        <v>1</v>
      </c>
      <c r="F4344" s="166">
        <v>3</v>
      </c>
      <c r="G4344" s="162">
        <v>45962</v>
      </c>
      <c r="H4344" s="131">
        <f t="shared" si="201"/>
        <v>45962</v>
      </c>
      <c r="I4344" s="166">
        <f t="shared" si="202"/>
        <v>3</v>
      </c>
      <c r="J4344">
        <f t="shared" si="203"/>
        <v>2025</v>
      </c>
    </row>
    <row r="4345" spans="1:10">
      <c r="A4345" t="s">
        <v>119</v>
      </c>
      <c r="B4345" t="s">
        <v>491</v>
      </c>
      <c r="C4345" t="s">
        <v>87</v>
      </c>
      <c r="D4345">
        <v>6772</v>
      </c>
      <c r="E4345" s="130">
        <v>1</v>
      </c>
      <c r="F4345" s="166">
        <v>5</v>
      </c>
      <c r="G4345" s="162">
        <v>45962</v>
      </c>
      <c r="H4345" s="131">
        <f t="shared" si="201"/>
        <v>45962</v>
      </c>
      <c r="I4345" s="166">
        <f t="shared" si="202"/>
        <v>5</v>
      </c>
      <c r="J4345">
        <f t="shared" si="203"/>
        <v>2025</v>
      </c>
    </row>
    <row r="4346" spans="1:10">
      <c r="A4346" t="s">
        <v>119</v>
      </c>
      <c r="B4346" t="s">
        <v>492</v>
      </c>
      <c r="C4346" t="s">
        <v>87</v>
      </c>
      <c r="D4346">
        <v>6770</v>
      </c>
      <c r="E4346" s="130">
        <v>2</v>
      </c>
      <c r="F4346" s="166">
        <v>4</v>
      </c>
      <c r="G4346" s="162">
        <v>45962</v>
      </c>
      <c r="H4346" s="131">
        <f t="shared" si="201"/>
        <v>45962</v>
      </c>
      <c r="I4346" s="166">
        <f t="shared" si="202"/>
        <v>8</v>
      </c>
      <c r="J4346">
        <f t="shared" si="203"/>
        <v>2025</v>
      </c>
    </row>
    <row r="4347" spans="1:10">
      <c r="A4347" t="s">
        <v>119</v>
      </c>
      <c r="B4347" t="s">
        <v>500</v>
      </c>
      <c r="C4347" t="s">
        <v>87</v>
      </c>
      <c r="D4347">
        <v>1334</v>
      </c>
      <c r="E4347" s="130">
        <v>1</v>
      </c>
      <c r="F4347" s="166">
        <v>39</v>
      </c>
      <c r="G4347" s="162">
        <v>45962</v>
      </c>
      <c r="H4347" s="131">
        <f t="shared" si="201"/>
        <v>45962</v>
      </c>
      <c r="I4347" s="166">
        <f t="shared" si="202"/>
        <v>39</v>
      </c>
      <c r="J4347">
        <f t="shared" si="203"/>
        <v>2025</v>
      </c>
    </row>
    <row r="4348" spans="1:10">
      <c r="A4348" t="s">
        <v>119</v>
      </c>
      <c r="B4348" t="s">
        <v>502</v>
      </c>
      <c r="C4348" t="s">
        <v>87</v>
      </c>
      <c r="D4348">
        <v>6602</v>
      </c>
      <c r="E4348" s="130">
        <v>1</v>
      </c>
      <c r="F4348" s="166">
        <v>19</v>
      </c>
      <c r="G4348" s="162">
        <v>45962</v>
      </c>
      <c r="H4348" s="131">
        <f t="shared" si="201"/>
        <v>45962</v>
      </c>
      <c r="I4348" s="166">
        <f t="shared" si="202"/>
        <v>19</v>
      </c>
      <c r="J4348">
        <f t="shared" si="203"/>
        <v>2025</v>
      </c>
    </row>
    <row r="4349" spans="1:10">
      <c r="A4349" t="s">
        <v>119</v>
      </c>
      <c r="B4349" t="s">
        <v>505</v>
      </c>
      <c r="C4349" t="s">
        <v>87</v>
      </c>
      <c r="D4349">
        <v>6598</v>
      </c>
      <c r="E4349" s="130">
        <v>3</v>
      </c>
      <c r="F4349" s="166">
        <v>8</v>
      </c>
      <c r="G4349" s="162">
        <v>45962</v>
      </c>
      <c r="H4349" s="131">
        <f t="shared" si="201"/>
        <v>45962</v>
      </c>
      <c r="I4349" s="166">
        <f t="shared" si="202"/>
        <v>24</v>
      </c>
      <c r="J4349">
        <f t="shared" si="203"/>
        <v>2025</v>
      </c>
    </row>
    <row r="4350" spans="1:10">
      <c r="A4350" t="s">
        <v>119</v>
      </c>
      <c r="B4350" t="s">
        <v>506</v>
      </c>
      <c r="C4350" t="s">
        <v>87</v>
      </c>
      <c r="D4350">
        <v>2717</v>
      </c>
      <c r="E4350" s="130">
        <v>3</v>
      </c>
      <c r="F4350" s="166">
        <v>11</v>
      </c>
      <c r="G4350" s="162">
        <v>45962</v>
      </c>
      <c r="H4350" s="131">
        <f t="shared" si="201"/>
        <v>45962</v>
      </c>
      <c r="I4350" s="166">
        <f t="shared" si="202"/>
        <v>33</v>
      </c>
      <c r="J4350">
        <f t="shared" si="203"/>
        <v>2025</v>
      </c>
    </row>
    <row r="4351" spans="1:10">
      <c r="A4351" t="s">
        <v>119</v>
      </c>
      <c r="B4351" t="s">
        <v>509</v>
      </c>
      <c r="C4351" t="s">
        <v>87</v>
      </c>
      <c r="D4351">
        <v>1047</v>
      </c>
      <c r="E4351" s="130">
        <v>3</v>
      </c>
      <c r="F4351" s="166">
        <v>9</v>
      </c>
      <c r="G4351" s="162">
        <v>45962</v>
      </c>
      <c r="H4351" s="131">
        <f t="shared" si="201"/>
        <v>45962</v>
      </c>
      <c r="I4351" s="166">
        <f t="shared" si="202"/>
        <v>27</v>
      </c>
      <c r="J4351">
        <f t="shared" si="203"/>
        <v>2025</v>
      </c>
    </row>
    <row r="4352" spans="1:10">
      <c r="A4352" t="s">
        <v>119</v>
      </c>
      <c r="B4352" t="s">
        <v>510</v>
      </c>
      <c r="C4352" t="s">
        <v>87</v>
      </c>
      <c r="D4352">
        <v>1048</v>
      </c>
      <c r="E4352" s="130">
        <v>3</v>
      </c>
      <c r="F4352" s="166">
        <v>4</v>
      </c>
      <c r="G4352" s="162">
        <v>45962</v>
      </c>
      <c r="H4352" s="131">
        <f t="shared" si="201"/>
        <v>45962</v>
      </c>
      <c r="I4352" s="166">
        <f t="shared" si="202"/>
        <v>12</v>
      </c>
      <c r="J4352">
        <f t="shared" si="203"/>
        <v>2025</v>
      </c>
    </row>
    <row r="4353" spans="1:10">
      <c r="A4353" t="s">
        <v>119</v>
      </c>
      <c r="B4353" t="s">
        <v>511</v>
      </c>
      <c r="C4353" t="s">
        <v>87</v>
      </c>
      <c r="D4353">
        <v>1335</v>
      </c>
      <c r="E4353" s="130">
        <v>3</v>
      </c>
      <c r="F4353" s="166">
        <v>18</v>
      </c>
      <c r="G4353" s="162">
        <v>45962</v>
      </c>
      <c r="H4353" s="131">
        <f t="shared" si="201"/>
        <v>45962</v>
      </c>
      <c r="I4353" s="166">
        <f t="shared" si="202"/>
        <v>54</v>
      </c>
      <c r="J4353">
        <f t="shared" si="203"/>
        <v>2025</v>
      </c>
    </row>
    <row r="4354" spans="1:10">
      <c r="A4354" t="s">
        <v>119</v>
      </c>
      <c r="B4354" t="s">
        <v>513</v>
      </c>
      <c r="C4354" t="s">
        <v>87</v>
      </c>
      <c r="D4354">
        <v>6437</v>
      </c>
      <c r="E4354" s="130">
        <v>4</v>
      </c>
      <c r="F4354" s="166">
        <v>30</v>
      </c>
      <c r="G4354" s="162">
        <v>45962</v>
      </c>
      <c r="H4354" s="131">
        <f t="shared" ref="H4354:H4417" si="204">DATE(YEAR(G4354),MONTH(G4354),1)</f>
        <v>45962</v>
      </c>
      <c r="I4354" s="166">
        <f t="shared" ref="I4354:I4417" si="205">E4354*F4354</f>
        <v>120</v>
      </c>
      <c r="J4354">
        <f t="shared" ref="J4354:J4417" si="206">YEAR(G4354)</f>
        <v>2025</v>
      </c>
    </row>
    <row r="4355" spans="1:10">
      <c r="A4355" t="s">
        <v>119</v>
      </c>
      <c r="B4355" t="s">
        <v>514</v>
      </c>
      <c r="C4355" t="s">
        <v>87</v>
      </c>
      <c r="D4355">
        <v>2072</v>
      </c>
      <c r="E4355" s="130">
        <v>1</v>
      </c>
      <c r="F4355" s="166">
        <v>42</v>
      </c>
      <c r="G4355" s="162">
        <v>45962</v>
      </c>
      <c r="H4355" s="131">
        <f t="shared" si="204"/>
        <v>45962</v>
      </c>
      <c r="I4355" s="166">
        <f t="shared" si="205"/>
        <v>42</v>
      </c>
      <c r="J4355">
        <f t="shared" si="206"/>
        <v>2025</v>
      </c>
    </row>
    <row r="4356" spans="1:10">
      <c r="A4356" t="s">
        <v>119</v>
      </c>
      <c r="B4356" t="s">
        <v>516</v>
      </c>
      <c r="C4356" t="s">
        <v>87</v>
      </c>
      <c r="D4356">
        <v>6622</v>
      </c>
      <c r="E4356" s="130">
        <v>1</v>
      </c>
      <c r="F4356" s="166">
        <v>9</v>
      </c>
      <c r="G4356" s="162">
        <v>45962</v>
      </c>
      <c r="H4356" s="131">
        <f t="shared" si="204"/>
        <v>45962</v>
      </c>
      <c r="I4356" s="166">
        <f t="shared" si="205"/>
        <v>9</v>
      </c>
      <c r="J4356">
        <f t="shared" si="206"/>
        <v>2025</v>
      </c>
    </row>
    <row r="4357" spans="1:10">
      <c r="A4357" t="s">
        <v>119</v>
      </c>
      <c r="B4357" t="s">
        <v>517</v>
      </c>
      <c r="C4357" t="s">
        <v>87</v>
      </c>
      <c r="D4357">
        <v>2711</v>
      </c>
      <c r="E4357" s="130">
        <v>0</v>
      </c>
      <c r="F4357" s="166">
        <v>29</v>
      </c>
      <c r="G4357" s="162">
        <v>45962</v>
      </c>
      <c r="H4357" s="131">
        <f t="shared" si="204"/>
        <v>45962</v>
      </c>
      <c r="I4357" s="166">
        <f t="shared" si="205"/>
        <v>0</v>
      </c>
      <c r="J4357">
        <f t="shared" si="206"/>
        <v>2025</v>
      </c>
    </row>
    <row r="4358" spans="1:10">
      <c r="A4358" t="s">
        <v>119</v>
      </c>
      <c r="B4358" t="s">
        <v>521</v>
      </c>
      <c r="C4358" t="s">
        <v>87</v>
      </c>
      <c r="D4358">
        <v>1337</v>
      </c>
      <c r="E4358" s="130">
        <v>2</v>
      </c>
      <c r="F4358" s="166">
        <v>51</v>
      </c>
      <c r="G4358" s="162">
        <v>45962</v>
      </c>
      <c r="H4358" s="131">
        <f t="shared" si="204"/>
        <v>45962</v>
      </c>
      <c r="I4358" s="166">
        <f t="shared" si="205"/>
        <v>102</v>
      </c>
      <c r="J4358">
        <f t="shared" si="206"/>
        <v>2025</v>
      </c>
    </row>
    <row r="4359" spans="1:10">
      <c r="A4359" t="s">
        <v>119</v>
      </c>
      <c r="B4359" t="s">
        <v>523</v>
      </c>
      <c r="C4359" t="s">
        <v>87</v>
      </c>
      <c r="D4359">
        <v>1050</v>
      </c>
      <c r="E4359" s="130">
        <v>1</v>
      </c>
      <c r="F4359" s="166">
        <v>14</v>
      </c>
      <c r="G4359" s="162">
        <v>45962</v>
      </c>
      <c r="H4359" s="131">
        <f t="shared" si="204"/>
        <v>45962</v>
      </c>
      <c r="I4359" s="166">
        <f t="shared" si="205"/>
        <v>14</v>
      </c>
      <c r="J4359">
        <f t="shared" si="206"/>
        <v>2025</v>
      </c>
    </row>
    <row r="4360" spans="1:10">
      <c r="A4360" t="s">
        <v>119</v>
      </c>
      <c r="B4360" t="s">
        <v>524</v>
      </c>
      <c r="C4360" t="s">
        <v>87</v>
      </c>
      <c r="D4360">
        <v>6653</v>
      </c>
      <c r="E4360" s="130">
        <v>3</v>
      </c>
      <c r="F4360" s="166">
        <v>11</v>
      </c>
      <c r="G4360" s="162">
        <v>45962</v>
      </c>
      <c r="H4360" s="131">
        <f t="shared" si="204"/>
        <v>45962</v>
      </c>
      <c r="I4360" s="166">
        <f t="shared" si="205"/>
        <v>33</v>
      </c>
      <c r="J4360">
        <f t="shared" si="206"/>
        <v>2025</v>
      </c>
    </row>
    <row r="4361" spans="1:10">
      <c r="A4361" t="s">
        <v>119</v>
      </c>
      <c r="B4361" t="s">
        <v>525</v>
      </c>
      <c r="C4361" t="s">
        <v>87</v>
      </c>
      <c r="D4361">
        <v>6600</v>
      </c>
      <c r="E4361" s="130">
        <v>1</v>
      </c>
      <c r="F4361" s="166">
        <v>26</v>
      </c>
      <c r="G4361" s="162">
        <v>45962</v>
      </c>
      <c r="H4361" s="131">
        <f t="shared" si="204"/>
        <v>45962</v>
      </c>
      <c r="I4361" s="166">
        <f t="shared" si="205"/>
        <v>26</v>
      </c>
      <c r="J4361">
        <f t="shared" si="206"/>
        <v>2025</v>
      </c>
    </row>
    <row r="4362" spans="1:10">
      <c r="A4362" t="s">
        <v>119</v>
      </c>
      <c r="B4362" t="s">
        <v>530</v>
      </c>
      <c r="C4362" t="s">
        <v>87</v>
      </c>
      <c r="D4362">
        <v>2097</v>
      </c>
      <c r="E4362" s="130">
        <v>1</v>
      </c>
      <c r="F4362" s="166">
        <v>6</v>
      </c>
      <c r="G4362" s="162">
        <v>45962</v>
      </c>
      <c r="H4362" s="131">
        <f t="shared" si="204"/>
        <v>45962</v>
      </c>
      <c r="I4362" s="166">
        <f t="shared" si="205"/>
        <v>6</v>
      </c>
      <c r="J4362">
        <f t="shared" si="206"/>
        <v>2025</v>
      </c>
    </row>
    <row r="4363" spans="1:10">
      <c r="A4363" t="s">
        <v>119</v>
      </c>
      <c r="B4363" t="s">
        <v>534</v>
      </c>
      <c r="C4363" t="s">
        <v>87</v>
      </c>
      <c r="D4363">
        <v>6608</v>
      </c>
      <c r="E4363" s="130">
        <v>1</v>
      </c>
      <c r="F4363" s="166">
        <v>10</v>
      </c>
      <c r="G4363" s="162">
        <v>45962</v>
      </c>
      <c r="H4363" s="131">
        <f t="shared" si="204"/>
        <v>45962</v>
      </c>
      <c r="I4363" s="166">
        <f t="shared" si="205"/>
        <v>10</v>
      </c>
      <c r="J4363">
        <f t="shared" si="206"/>
        <v>2025</v>
      </c>
    </row>
    <row r="4364" spans="1:10">
      <c r="A4364" t="s">
        <v>119</v>
      </c>
      <c r="B4364" t="s">
        <v>545</v>
      </c>
      <c r="C4364" t="s">
        <v>87</v>
      </c>
      <c r="D4364">
        <v>2146</v>
      </c>
      <c r="E4364" s="130">
        <v>5</v>
      </c>
      <c r="F4364" s="166">
        <v>8</v>
      </c>
      <c r="G4364" s="162">
        <v>45962</v>
      </c>
      <c r="H4364" s="131">
        <f t="shared" si="204"/>
        <v>45962</v>
      </c>
      <c r="I4364" s="166">
        <f t="shared" si="205"/>
        <v>40</v>
      </c>
      <c r="J4364">
        <f t="shared" si="206"/>
        <v>2025</v>
      </c>
    </row>
    <row r="4365" spans="1:10">
      <c r="A4365" t="s">
        <v>119</v>
      </c>
      <c r="B4365" t="s">
        <v>546</v>
      </c>
      <c r="C4365" t="s">
        <v>87</v>
      </c>
      <c r="D4365">
        <v>6592</v>
      </c>
      <c r="E4365" s="130">
        <v>2</v>
      </c>
      <c r="F4365" s="166">
        <v>17</v>
      </c>
      <c r="G4365" s="162">
        <v>45962</v>
      </c>
      <c r="H4365" s="131">
        <f t="shared" si="204"/>
        <v>45962</v>
      </c>
      <c r="I4365" s="166">
        <f t="shared" si="205"/>
        <v>34</v>
      </c>
      <c r="J4365">
        <f t="shared" si="206"/>
        <v>2025</v>
      </c>
    </row>
    <row r="4366" spans="1:10">
      <c r="A4366" t="s">
        <v>119</v>
      </c>
      <c r="B4366" t="s">
        <v>547</v>
      </c>
      <c r="C4366" t="s">
        <v>87</v>
      </c>
      <c r="D4366">
        <v>6596</v>
      </c>
      <c r="E4366" s="130">
        <v>1</v>
      </c>
      <c r="F4366" s="166">
        <v>19</v>
      </c>
      <c r="G4366" s="162">
        <v>45962</v>
      </c>
      <c r="H4366" s="131">
        <f t="shared" si="204"/>
        <v>45962</v>
      </c>
      <c r="I4366" s="166">
        <f t="shared" si="205"/>
        <v>19</v>
      </c>
      <c r="J4366">
        <f t="shared" si="206"/>
        <v>2025</v>
      </c>
    </row>
    <row r="4367" spans="1:10">
      <c r="A4367" t="s">
        <v>119</v>
      </c>
      <c r="B4367" t="s">
        <v>553</v>
      </c>
      <c r="C4367" t="s">
        <v>87</v>
      </c>
      <c r="D4367">
        <v>1342</v>
      </c>
      <c r="E4367" s="130">
        <v>0</v>
      </c>
      <c r="F4367" s="166">
        <v>69</v>
      </c>
      <c r="G4367" s="162">
        <v>45962</v>
      </c>
      <c r="H4367" s="131">
        <f t="shared" si="204"/>
        <v>45962</v>
      </c>
      <c r="I4367" s="166">
        <f t="shared" si="205"/>
        <v>0</v>
      </c>
      <c r="J4367">
        <f t="shared" si="206"/>
        <v>2025</v>
      </c>
    </row>
    <row r="4368" spans="1:10">
      <c r="A4368" t="s">
        <v>119</v>
      </c>
      <c r="B4368" t="s">
        <v>1618</v>
      </c>
      <c r="C4368" t="s">
        <v>87</v>
      </c>
      <c r="D4368">
        <v>6433</v>
      </c>
      <c r="E4368" s="130">
        <v>1</v>
      </c>
      <c r="F4368" s="166">
        <v>19</v>
      </c>
      <c r="G4368" s="162">
        <v>45962</v>
      </c>
      <c r="H4368" s="131">
        <f t="shared" si="204"/>
        <v>45962</v>
      </c>
      <c r="I4368" s="166">
        <f t="shared" si="205"/>
        <v>19</v>
      </c>
      <c r="J4368">
        <f t="shared" si="206"/>
        <v>2025</v>
      </c>
    </row>
    <row r="4369" spans="1:10">
      <c r="A4369" t="s">
        <v>119</v>
      </c>
      <c r="B4369" t="s">
        <v>556</v>
      </c>
      <c r="C4369" t="s">
        <v>87</v>
      </c>
      <c r="D4369">
        <v>1063</v>
      </c>
      <c r="E4369" s="130">
        <v>0</v>
      </c>
      <c r="F4369" s="166">
        <v>13</v>
      </c>
      <c r="G4369" s="162">
        <v>45962</v>
      </c>
      <c r="H4369" s="131">
        <f t="shared" si="204"/>
        <v>45962</v>
      </c>
      <c r="I4369" s="166">
        <f t="shared" si="205"/>
        <v>0</v>
      </c>
      <c r="J4369">
        <f t="shared" si="206"/>
        <v>2025</v>
      </c>
    </row>
    <row r="4370" spans="1:10">
      <c r="A4370" t="s">
        <v>119</v>
      </c>
      <c r="B4370" t="s">
        <v>562</v>
      </c>
      <c r="C4370" t="s">
        <v>87</v>
      </c>
      <c r="D4370">
        <v>1065</v>
      </c>
      <c r="E4370" s="130">
        <v>4</v>
      </c>
      <c r="F4370" s="166">
        <v>1</v>
      </c>
      <c r="G4370" s="162">
        <v>45962</v>
      </c>
      <c r="H4370" s="131">
        <f t="shared" si="204"/>
        <v>45962</v>
      </c>
      <c r="I4370" s="166">
        <f t="shared" si="205"/>
        <v>4</v>
      </c>
      <c r="J4370">
        <f t="shared" si="206"/>
        <v>2025</v>
      </c>
    </row>
    <row r="4371" spans="1:10">
      <c r="A4371" t="s">
        <v>119</v>
      </c>
      <c r="B4371" t="s">
        <v>1610</v>
      </c>
      <c r="C4371" t="s">
        <v>87</v>
      </c>
      <c r="D4371">
        <v>6652</v>
      </c>
      <c r="E4371" s="130">
        <v>2</v>
      </c>
      <c r="F4371" s="166">
        <v>5</v>
      </c>
      <c r="G4371" s="162">
        <v>45962</v>
      </c>
      <c r="H4371" s="131">
        <f t="shared" si="204"/>
        <v>45962</v>
      </c>
      <c r="I4371" s="166">
        <f t="shared" si="205"/>
        <v>10</v>
      </c>
      <c r="J4371">
        <f t="shared" si="206"/>
        <v>2025</v>
      </c>
    </row>
    <row r="4372" spans="1:10">
      <c r="A4372" t="s">
        <v>119</v>
      </c>
      <c r="B4372" t="s">
        <v>563</v>
      </c>
      <c r="C4372" t="s">
        <v>87</v>
      </c>
      <c r="D4372">
        <v>1345</v>
      </c>
      <c r="E4372" s="130">
        <v>0</v>
      </c>
      <c r="F4372" s="166">
        <v>67</v>
      </c>
      <c r="G4372" s="162">
        <v>45962</v>
      </c>
      <c r="H4372" s="131">
        <f t="shared" si="204"/>
        <v>45962</v>
      </c>
      <c r="I4372" s="166">
        <f t="shared" si="205"/>
        <v>0</v>
      </c>
      <c r="J4372">
        <f t="shared" si="206"/>
        <v>2025</v>
      </c>
    </row>
    <row r="4373" spans="1:10">
      <c r="A4373" t="s">
        <v>119</v>
      </c>
      <c r="B4373" t="s">
        <v>566</v>
      </c>
      <c r="C4373" t="s">
        <v>87</v>
      </c>
      <c r="D4373">
        <v>6605</v>
      </c>
      <c r="E4373" s="130">
        <v>1</v>
      </c>
      <c r="F4373" s="166">
        <v>9</v>
      </c>
      <c r="G4373" s="162">
        <v>45962</v>
      </c>
      <c r="H4373" s="131">
        <f t="shared" si="204"/>
        <v>45962</v>
      </c>
      <c r="I4373" s="166">
        <f t="shared" si="205"/>
        <v>9</v>
      </c>
      <c r="J4373">
        <f t="shared" si="206"/>
        <v>2025</v>
      </c>
    </row>
    <row r="4374" spans="1:10">
      <c r="A4374" t="s">
        <v>119</v>
      </c>
      <c r="B4374" t="s">
        <v>567</v>
      </c>
      <c r="C4374" t="s">
        <v>87</v>
      </c>
      <c r="D4374">
        <v>1347</v>
      </c>
      <c r="E4374" s="130">
        <v>2</v>
      </c>
      <c r="F4374" s="166">
        <v>8</v>
      </c>
      <c r="G4374" s="162">
        <v>45962</v>
      </c>
      <c r="H4374" s="131">
        <f t="shared" si="204"/>
        <v>45962</v>
      </c>
      <c r="I4374" s="166">
        <f t="shared" si="205"/>
        <v>16</v>
      </c>
      <c r="J4374">
        <f t="shared" si="206"/>
        <v>2025</v>
      </c>
    </row>
    <row r="4375" spans="1:10">
      <c r="A4375" t="s">
        <v>119</v>
      </c>
      <c r="B4375" t="s">
        <v>568</v>
      </c>
      <c r="C4375" t="s">
        <v>87</v>
      </c>
      <c r="D4375">
        <v>1348</v>
      </c>
      <c r="E4375" s="130">
        <v>2</v>
      </c>
      <c r="F4375" s="166">
        <v>7</v>
      </c>
      <c r="G4375" s="162">
        <v>45962</v>
      </c>
      <c r="H4375" s="131">
        <f t="shared" si="204"/>
        <v>45962</v>
      </c>
      <c r="I4375" s="166">
        <f t="shared" si="205"/>
        <v>14</v>
      </c>
      <c r="J4375">
        <f t="shared" si="206"/>
        <v>2025</v>
      </c>
    </row>
    <row r="4376" spans="1:10">
      <c r="A4376" t="s">
        <v>119</v>
      </c>
      <c r="B4376" t="s">
        <v>569</v>
      </c>
      <c r="C4376" t="s">
        <v>87</v>
      </c>
      <c r="D4376">
        <v>6643</v>
      </c>
      <c r="E4376" s="130">
        <v>1</v>
      </c>
      <c r="F4376" s="166">
        <v>36</v>
      </c>
      <c r="G4376" s="162">
        <v>45962</v>
      </c>
      <c r="H4376" s="131">
        <f t="shared" si="204"/>
        <v>45962</v>
      </c>
      <c r="I4376" s="166">
        <f t="shared" si="205"/>
        <v>36</v>
      </c>
      <c r="J4376">
        <f t="shared" si="206"/>
        <v>2025</v>
      </c>
    </row>
    <row r="4377" spans="1:10">
      <c r="A4377" t="s">
        <v>119</v>
      </c>
      <c r="B4377" t="s">
        <v>574</v>
      </c>
      <c r="C4377" t="s">
        <v>87</v>
      </c>
      <c r="D4377">
        <v>1351</v>
      </c>
      <c r="E4377" s="130">
        <v>0</v>
      </c>
      <c r="F4377" s="166">
        <v>75</v>
      </c>
      <c r="G4377" s="162">
        <v>45962</v>
      </c>
      <c r="H4377" s="131">
        <f t="shared" si="204"/>
        <v>45962</v>
      </c>
      <c r="I4377" s="166">
        <f t="shared" si="205"/>
        <v>0</v>
      </c>
      <c r="J4377">
        <f t="shared" si="206"/>
        <v>2025</v>
      </c>
    </row>
    <row r="4378" spans="1:10">
      <c r="A4378" t="s">
        <v>119</v>
      </c>
      <c r="B4378" t="s">
        <v>576</v>
      </c>
      <c r="C4378" t="s">
        <v>87</v>
      </c>
      <c r="D4378">
        <v>6575</v>
      </c>
      <c r="E4378" s="130">
        <v>2</v>
      </c>
      <c r="F4378" s="166">
        <v>13</v>
      </c>
      <c r="G4378" s="162">
        <v>45962</v>
      </c>
      <c r="H4378" s="131">
        <f t="shared" si="204"/>
        <v>45962</v>
      </c>
      <c r="I4378" s="166">
        <f t="shared" si="205"/>
        <v>26</v>
      </c>
      <c r="J4378">
        <f t="shared" si="206"/>
        <v>2025</v>
      </c>
    </row>
    <row r="4379" spans="1:10">
      <c r="A4379" t="s">
        <v>119</v>
      </c>
      <c r="B4379" t="s">
        <v>577</v>
      </c>
      <c r="C4379" t="s">
        <v>87</v>
      </c>
      <c r="D4379">
        <v>1071</v>
      </c>
      <c r="E4379" s="130">
        <v>1</v>
      </c>
      <c r="F4379" s="166">
        <v>14</v>
      </c>
      <c r="G4379" s="162">
        <v>45962</v>
      </c>
      <c r="H4379" s="131">
        <f t="shared" si="204"/>
        <v>45962</v>
      </c>
      <c r="I4379" s="166">
        <f t="shared" si="205"/>
        <v>14</v>
      </c>
      <c r="J4379">
        <f t="shared" si="206"/>
        <v>2025</v>
      </c>
    </row>
    <row r="4380" spans="1:10">
      <c r="A4380" t="s">
        <v>119</v>
      </c>
      <c r="B4380" t="s">
        <v>582</v>
      </c>
      <c r="C4380" t="s">
        <v>87</v>
      </c>
      <c r="D4380">
        <v>3627</v>
      </c>
      <c r="E4380" s="130">
        <v>1</v>
      </c>
      <c r="F4380" s="166">
        <v>10</v>
      </c>
      <c r="G4380" s="162">
        <v>45962</v>
      </c>
      <c r="H4380" s="131">
        <f t="shared" si="204"/>
        <v>45962</v>
      </c>
      <c r="I4380" s="166">
        <f t="shared" si="205"/>
        <v>10</v>
      </c>
      <c r="J4380">
        <f t="shared" si="206"/>
        <v>2025</v>
      </c>
    </row>
    <row r="4381" spans="1:10">
      <c r="A4381" t="s">
        <v>119</v>
      </c>
      <c r="B4381" t="s">
        <v>585</v>
      </c>
      <c r="C4381" t="s">
        <v>87</v>
      </c>
      <c r="D4381">
        <v>1363</v>
      </c>
      <c r="E4381" s="130">
        <v>6</v>
      </c>
      <c r="F4381" s="166">
        <v>7</v>
      </c>
      <c r="G4381" s="162">
        <v>45962</v>
      </c>
      <c r="H4381" s="131">
        <f t="shared" si="204"/>
        <v>45962</v>
      </c>
      <c r="I4381" s="166">
        <f t="shared" si="205"/>
        <v>42</v>
      </c>
      <c r="J4381">
        <f t="shared" si="206"/>
        <v>2025</v>
      </c>
    </row>
    <row r="4382" spans="1:10">
      <c r="A4382" t="s">
        <v>119</v>
      </c>
      <c r="B4382" t="s">
        <v>589</v>
      </c>
      <c r="C4382" t="s">
        <v>87</v>
      </c>
      <c r="D4382">
        <v>1074</v>
      </c>
      <c r="E4382" s="130">
        <v>2</v>
      </c>
      <c r="F4382" s="166">
        <v>8</v>
      </c>
      <c r="G4382" s="162">
        <v>45962</v>
      </c>
      <c r="H4382" s="131">
        <f t="shared" si="204"/>
        <v>45962</v>
      </c>
      <c r="I4382" s="166">
        <f t="shared" si="205"/>
        <v>16</v>
      </c>
      <c r="J4382">
        <f t="shared" si="206"/>
        <v>2025</v>
      </c>
    </row>
    <row r="4383" spans="1:10">
      <c r="A4383" t="s">
        <v>119</v>
      </c>
      <c r="B4383" t="s">
        <v>592</v>
      </c>
      <c r="C4383" t="s">
        <v>87</v>
      </c>
      <c r="D4383">
        <v>6621</v>
      </c>
      <c r="E4383" s="130">
        <v>1</v>
      </c>
      <c r="F4383" s="166">
        <v>5</v>
      </c>
      <c r="G4383" s="162">
        <v>45962</v>
      </c>
      <c r="H4383" s="131">
        <f t="shared" si="204"/>
        <v>45962</v>
      </c>
      <c r="I4383" s="166">
        <f t="shared" si="205"/>
        <v>5</v>
      </c>
      <c r="J4383">
        <f t="shared" si="206"/>
        <v>2025</v>
      </c>
    </row>
    <row r="4384" spans="1:10">
      <c r="A4384" t="s">
        <v>119</v>
      </c>
      <c r="B4384" t="s">
        <v>594</v>
      </c>
      <c r="C4384" t="s">
        <v>87</v>
      </c>
      <c r="D4384">
        <v>6712</v>
      </c>
      <c r="E4384" s="130">
        <v>1</v>
      </c>
      <c r="F4384" s="166">
        <v>7</v>
      </c>
      <c r="G4384" s="162">
        <v>45962</v>
      </c>
      <c r="H4384" s="131">
        <f t="shared" si="204"/>
        <v>45962</v>
      </c>
      <c r="I4384" s="166">
        <f t="shared" si="205"/>
        <v>7</v>
      </c>
      <c r="J4384">
        <f t="shared" si="206"/>
        <v>2025</v>
      </c>
    </row>
    <row r="4385" spans="1:10">
      <c r="A4385" t="s">
        <v>119</v>
      </c>
      <c r="B4385" t="s">
        <v>598</v>
      </c>
      <c r="C4385" t="s">
        <v>87</v>
      </c>
      <c r="D4385">
        <v>6703</v>
      </c>
      <c r="E4385" s="130">
        <v>2</v>
      </c>
      <c r="F4385" s="166">
        <v>8</v>
      </c>
      <c r="G4385" s="162">
        <v>45962</v>
      </c>
      <c r="H4385" s="131">
        <f t="shared" si="204"/>
        <v>45962</v>
      </c>
      <c r="I4385" s="166">
        <f t="shared" si="205"/>
        <v>16</v>
      </c>
      <c r="J4385">
        <f t="shared" si="206"/>
        <v>2025</v>
      </c>
    </row>
    <row r="4386" spans="1:10">
      <c r="A4386" t="s">
        <v>119</v>
      </c>
      <c r="B4386" t="s">
        <v>602</v>
      </c>
      <c r="C4386" t="s">
        <v>87</v>
      </c>
      <c r="D4386">
        <v>2710</v>
      </c>
      <c r="E4386" s="130">
        <v>1</v>
      </c>
      <c r="F4386" s="166">
        <v>4</v>
      </c>
      <c r="G4386" s="162">
        <v>45962</v>
      </c>
      <c r="H4386" s="131">
        <f t="shared" si="204"/>
        <v>45962</v>
      </c>
      <c r="I4386" s="166">
        <f t="shared" si="205"/>
        <v>4</v>
      </c>
      <c r="J4386">
        <f t="shared" si="206"/>
        <v>2025</v>
      </c>
    </row>
    <row r="4387" spans="1:10">
      <c r="A4387" t="s">
        <v>119</v>
      </c>
      <c r="B4387" t="s">
        <v>610</v>
      </c>
      <c r="C4387" t="s">
        <v>87</v>
      </c>
      <c r="D4387">
        <v>2708</v>
      </c>
      <c r="E4387" s="130">
        <v>7</v>
      </c>
      <c r="F4387" s="166">
        <v>6</v>
      </c>
      <c r="G4387" s="162">
        <v>45962</v>
      </c>
      <c r="H4387" s="131">
        <f t="shared" si="204"/>
        <v>45962</v>
      </c>
      <c r="I4387" s="166">
        <f t="shared" si="205"/>
        <v>42</v>
      </c>
      <c r="J4387">
        <f t="shared" si="206"/>
        <v>2025</v>
      </c>
    </row>
    <row r="4388" spans="1:10">
      <c r="A4388" t="s">
        <v>119</v>
      </c>
      <c r="B4388" t="s">
        <v>611</v>
      </c>
      <c r="C4388" t="s">
        <v>87</v>
      </c>
      <c r="D4388">
        <v>2709</v>
      </c>
      <c r="E4388" s="130">
        <v>3</v>
      </c>
      <c r="F4388" s="166">
        <v>7</v>
      </c>
      <c r="G4388" s="162">
        <v>45962</v>
      </c>
      <c r="H4388" s="131">
        <f t="shared" si="204"/>
        <v>45962</v>
      </c>
      <c r="I4388" s="166">
        <f t="shared" si="205"/>
        <v>21</v>
      </c>
      <c r="J4388">
        <f t="shared" si="206"/>
        <v>2025</v>
      </c>
    </row>
    <row r="4389" spans="1:10">
      <c r="A4389" t="s">
        <v>119</v>
      </c>
      <c r="B4389" t="s">
        <v>613</v>
      </c>
      <c r="C4389" t="s">
        <v>87</v>
      </c>
      <c r="D4389">
        <v>2705</v>
      </c>
      <c r="E4389" s="130">
        <v>1</v>
      </c>
      <c r="F4389" s="166">
        <v>17</v>
      </c>
      <c r="G4389" s="162">
        <v>45962</v>
      </c>
      <c r="H4389" s="131">
        <f t="shared" si="204"/>
        <v>45962</v>
      </c>
      <c r="I4389" s="166">
        <f t="shared" si="205"/>
        <v>17</v>
      </c>
      <c r="J4389">
        <f t="shared" si="206"/>
        <v>2025</v>
      </c>
    </row>
    <row r="4390" spans="1:10">
      <c r="A4390" t="s">
        <v>119</v>
      </c>
      <c r="B4390" t="s">
        <v>617</v>
      </c>
      <c r="C4390" t="s">
        <v>87</v>
      </c>
      <c r="D4390">
        <v>6707</v>
      </c>
      <c r="E4390" s="130">
        <v>3</v>
      </c>
      <c r="F4390" s="166">
        <v>11</v>
      </c>
      <c r="G4390" s="162">
        <v>45962</v>
      </c>
      <c r="H4390" s="131">
        <f t="shared" si="204"/>
        <v>45962</v>
      </c>
      <c r="I4390" s="166">
        <f t="shared" si="205"/>
        <v>33</v>
      </c>
      <c r="J4390">
        <f t="shared" si="206"/>
        <v>2025</v>
      </c>
    </row>
    <row r="4391" spans="1:10">
      <c r="A4391" t="s">
        <v>119</v>
      </c>
      <c r="B4391" t="s">
        <v>619</v>
      </c>
      <c r="C4391" t="s">
        <v>87</v>
      </c>
      <c r="D4391">
        <v>1084</v>
      </c>
      <c r="E4391" s="130">
        <v>8</v>
      </c>
      <c r="F4391" s="166">
        <v>5</v>
      </c>
      <c r="G4391" s="162">
        <v>45962</v>
      </c>
      <c r="H4391" s="131">
        <f t="shared" si="204"/>
        <v>45962</v>
      </c>
      <c r="I4391" s="166">
        <f t="shared" si="205"/>
        <v>40</v>
      </c>
      <c r="J4391">
        <f t="shared" si="206"/>
        <v>2025</v>
      </c>
    </row>
    <row r="4392" spans="1:10">
      <c r="A4392" t="s">
        <v>119</v>
      </c>
      <c r="B4392" t="s">
        <v>626</v>
      </c>
      <c r="C4392" t="s">
        <v>87</v>
      </c>
      <c r="D4392">
        <v>1093</v>
      </c>
      <c r="E4392" s="130">
        <v>3</v>
      </c>
      <c r="F4392" s="166">
        <v>7</v>
      </c>
      <c r="G4392" s="162">
        <v>45962</v>
      </c>
      <c r="H4392" s="131">
        <f t="shared" si="204"/>
        <v>45962</v>
      </c>
      <c r="I4392" s="166">
        <f t="shared" si="205"/>
        <v>21</v>
      </c>
      <c r="J4392">
        <f t="shared" si="206"/>
        <v>2025</v>
      </c>
    </row>
    <row r="4393" spans="1:10">
      <c r="A4393" t="s">
        <v>119</v>
      </c>
      <c r="B4393" t="s">
        <v>629</v>
      </c>
      <c r="C4393" t="s">
        <v>87</v>
      </c>
      <c r="D4393">
        <v>6434</v>
      </c>
      <c r="E4393" s="130">
        <v>1</v>
      </c>
      <c r="F4393" s="166">
        <v>1</v>
      </c>
      <c r="G4393" s="162">
        <v>45962</v>
      </c>
      <c r="H4393" s="131">
        <f t="shared" si="204"/>
        <v>45962</v>
      </c>
      <c r="I4393" s="166">
        <f t="shared" si="205"/>
        <v>1</v>
      </c>
      <c r="J4393">
        <f t="shared" si="206"/>
        <v>2025</v>
      </c>
    </row>
    <row r="4394" spans="1:10">
      <c r="A4394" t="s">
        <v>119</v>
      </c>
      <c r="B4394" t="s">
        <v>630</v>
      </c>
      <c r="C4394" t="s">
        <v>87</v>
      </c>
      <c r="D4394">
        <v>1367</v>
      </c>
      <c r="E4394" s="130">
        <v>4</v>
      </c>
      <c r="F4394" s="166">
        <v>21</v>
      </c>
      <c r="G4394" s="162">
        <v>45962</v>
      </c>
      <c r="H4394" s="131">
        <f t="shared" si="204"/>
        <v>45962</v>
      </c>
      <c r="I4394" s="166">
        <f t="shared" si="205"/>
        <v>84</v>
      </c>
      <c r="J4394">
        <f t="shared" si="206"/>
        <v>2025</v>
      </c>
    </row>
    <row r="4395" spans="1:10">
      <c r="A4395" t="s">
        <v>119</v>
      </c>
      <c r="B4395" t="s">
        <v>631</v>
      </c>
      <c r="C4395" t="s">
        <v>87</v>
      </c>
      <c r="D4395">
        <v>1368</v>
      </c>
      <c r="E4395" s="130">
        <v>1</v>
      </c>
      <c r="F4395" s="166">
        <v>50</v>
      </c>
      <c r="G4395" s="162">
        <v>45962</v>
      </c>
      <c r="H4395" s="131">
        <f t="shared" si="204"/>
        <v>45962</v>
      </c>
      <c r="I4395" s="166">
        <f t="shared" si="205"/>
        <v>50</v>
      </c>
      <c r="J4395">
        <f t="shared" si="206"/>
        <v>2025</v>
      </c>
    </row>
    <row r="4396" spans="1:10">
      <c r="A4396" t="s">
        <v>119</v>
      </c>
      <c r="B4396" t="s">
        <v>632</v>
      </c>
      <c r="C4396" t="s">
        <v>87</v>
      </c>
      <c r="D4396">
        <v>1096</v>
      </c>
      <c r="E4396" s="130">
        <v>3</v>
      </c>
      <c r="F4396" s="166">
        <v>6</v>
      </c>
      <c r="G4396" s="162">
        <v>45962</v>
      </c>
      <c r="H4396" s="131">
        <f t="shared" si="204"/>
        <v>45962</v>
      </c>
      <c r="I4396" s="166">
        <f t="shared" si="205"/>
        <v>18</v>
      </c>
      <c r="J4396">
        <f t="shared" si="206"/>
        <v>2025</v>
      </c>
    </row>
    <row r="4397" spans="1:10">
      <c r="A4397" t="s">
        <v>119</v>
      </c>
      <c r="B4397" t="s">
        <v>634</v>
      </c>
      <c r="C4397" t="s">
        <v>87</v>
      </c>
      <c r="D4397">
        <v>2111</v>
      </c>
      <c r="E4397" s="130">
        <v>5</v>
      </c>
      <c r="F4397" s="166">
        <v>2</v>
      </c>
      <c r="G4397" s="162">
        <v>45962</v>
      </c>
      <c r="H4397" s="131">
        <f t="shared" si="204"/>
        <v>45962</v>
      </c>
      <c r="I4397" s="166">
        <f t="shared" si="205"/>
        <v>10</v>
      </c>
      <c r="J4397">
        <f t="shared" si="206"/>
        <v>2025</v>
      </c>
    </row>
    <row r="4398" spans="1:10">
      <c r="A4398" t="s">
        <v>119</v>
      </c>
      <c r="B4398" t="s">
        <v>644</v>
      </c>
      <c r="C4398" t="s">
        <v>87</v>
      </c>
      <c r="D4398">
        <v>6431</v>
      </c>
      <c r="E4398" s="130">
        <v>6</v>
      </c>
      <c r="F4398" s="166">
        <v>6</v>
      </c>
      <c r="G4398" s="162">
        <v>45962</v>
      </c>
      <c r="H4398" s="131">
        <f t="shared" si="204"/>
        <v>45962</v>
      </c>
      <c r="I4398" s="166">
        <f t="shared" si="205"/>
        <v>36</v>
      </c>
      <c r="J4398">
        <f t="shared" si="206"/>
        <v>2025</v>
      </c>
    </row>
    <row r="4399" spans="1:10">
      <c r="A4399" t="s">
        <v>119</v>
      </c>
      <c r="B4399" t="s">
        <v>645</v>
      </c>
      <c r="C4399" t="s">
        <v>87</v>
      </c>
      <c r="D4399">
        <v>6651</v>
      </c>
      <c r="E4399" s="130">
        <v>2</v>
      </c>
      <c r="F4399" s="166">
        <v>20</v>
      </c>
      <c r="G4399" s="162">
        <v>45962</v>
      </c>
      <c r="H4399" s="131">
        <f t="shared" si="204"/>
        <v>45962</v>
      </c>
      <c r="I4399" s="166">
        <f t="shared" si="205"/>
        <v>40</v>
      </c>
      <c r="J4399">
        <f t="shared" si="206"/>
        <v>2025</v>
      </c>
    </row>
    <row r="4400" spans="1:10">
      <c r="A4400" t="s">
        <v>119</v>
      </c>
      <c r="B4400" t="s">
        <v>646</v>
      </c>
      <c r="C4400" t="s">
        <v>87</v>
      </c>
      <c r="D4400">
        <v>1109</v>
      </c>
      <c r="E4400" s="130">
        <v>2</v>
      </c>
      <c r="F4400" s="166">
        <v>15</v>
      </c>
      <c r="G4400" s="162">
        <v>45962</v>
      </c>
      <c r="H4400" s="131">
        <f t="shared" si="204"/>
        <v>45962</v>
      </c>
      <c r="I4400" s="166">
        <f t="shared" si="205"/>
        <v>30</v>
      </c>
      <c r="J4400">
        <f t="shared" si="206"/>
        <v>2025</v>
      </c>
    </row>
    <row r="4401" spans="1:10">
      <c r="A4401" t="s">
        <v>119</v>
      </c>
      <c r="B4401" t="s">
        <v>647</v>
      </c>
      <c r="C4401" t="s">
        <v>87</v>
      </c>
      <c r="D4401">
        <v>2712</v>
      </c>
      <c r="E4401" s="130">
        <v>1</v>
      </c>
      <c r="F4401" s="166">
        <v>15</v>
      </c>
      <c r="G4401" s="162">
        <v>45962</v>
      </c>
      <c r="H4401" s="131">
        <f t="shared" si="204"/>
        <v>45962</v>
      </c>
      <c r="I4401" s="166">
        <f t="shared" si="205"/>
        <v>15</v>
      </c>
      <c r="J4401">
        <f t="shared" si="206"/>
        <v>2025</v>
      </c>
    </row>
    <row r="4402" spans="1:10">
      <c r="A4402" t="s">
        <v>119</v>
      </c>
      <c r="B4402" t="s">
        <v>648</v>
      </c>
      <c r="C4402" t="s">
        <v>87</v>
      </c>
      <c r="D4402">
        <v>1110</v>
      </c>
      <c r="E4402" s="130">
        <v>2</v>
      </c>
      <c r="F4402" s="166">
        <v>6</v>
      </c>
      <c r="G4402" s="162">
        <v>45962</v>
      </c>
      <c r="H4402" s="131">
        <f t="shared" si="204"/>
        <v>45962</v>
      </c>
      <c r="I4402" s="166">
        <f t="shared" si="205"/>
        <v>12</v>
      </c>
      <c r="J4402">
        <f t="shared" si="206"/>
        <v>2025</v>
      </c>
    </row>
    <row r="4403" spans="1:10">
      <c r="A4403" t="s">
        <v>119</v>
      </c>
      <c r="B4403" t="s">
        <v>649</v>
      </c>
      <c r="C4403" t="s">
        <v>87</v>
      </c>
      <c r="D4403">
        <v>2704</v>
      </c>
      <c r="E4403" s="130">
        <v>5</v>
      </c>
      <c r="F4403" s="166">
        <v>2</v>
      </c>
      <c r="G4403" s="162">
        <v>45962</v>
      </c>
      <c r="H4403" s="131">
        <f t="shared" si="204"/>
        <v>45962</v>
      </c>
      <c r="I4403" s="166">
        <f t="shared" si="205"/>
        <v>10</v>
      </c>
      <c r="J4403">
        <f t="shared" si="206"/>
        <v>2025</v>
      </c>
    </row>
    <row r="4404" spans="1:10">
      <c r="A4404" t="s">
        <v>390</v>
      </c>
      <c r="B4404" t="s">
        <v>816</v>
      </c>
      <c r="C4404" t="s">
        <v>87</v>
      </c>
      <c r="D4404">
        <v>6548</v>
      </c>
      <c r="E4404" s="130">
        <v>15</v>
      </c>
      <c r="F4404" s="166">
        <v>5</v>
      </c>
      <c r="G4404" s="162">
        <v>45962</v>
      </c>
      <c r="H4404" s="131">
        <f t="shared" si="204"/>
        <v>45962</v>
      </c>
      <c r="I4404" s="166">
        <f t="shared" si="205"/>
        <v>75</v>
      </c>
      <c r="J4404">
        <f t="shared" si="206"/>
        <v>2025</v>
      </c>
    </row>
    <row r="4405" spans="1:10">
      <c r="A4405" t="s">
        <v>390</v>
      </c>
      <c r="B4405" t="s">
        <v>818</v>
      </c>
      <c r="C4405" t="s">
        <v>87</v>
      </c>
      <c r="D4405">
        <v>6551</v>
      </c>
      <c r="E4405" s="130">
        <v>14</v>
      </c>
      <c r="F4405" s="166">
        <v>2</v>
      </c>
      <c r="G4405" s="162">
        <v>45962</v>
      </c>
      <c r="H4405" s="131">
        <f t="shared" si="204"/>
        <v>45962</v>
      </c>
      <c r="I4405" s="166">
        <f t="shared" si="205"/>
        <v>28</v>
      </c>
      <c r="J4405">
        <f t="shared" si="206"/>
        <v>2025</v>
      </c>
    </row>
    <row r="4406" spans="1:10">
      <c r="A4406" t="s">
        <v>390</v>
      </c>
      <c r="B4406" t="s">
        <v>819</v>
      </c>
      <c r="C4406" t="s">
        <v>87</v>
      </c>
      <c r="D4406">
        <v>6552</v>
      </c>
      <c r="E4406" s="130">
        <v>12</v>
      </c>
      <c r="F4406" s="166">
        <v>4</v>
      </c>
      <c r="G4406" s="162">
        <v>45962</v>
      </c>
      <c r="H4406" s="131">
        <f t="shared" si="204"/>
        <v>45962</v>
      </c>
      <c r="I4406" s="166">
        <f t="shared" si="205"/>
        <v>48</v>
      </c>
      <c r="J4406">
        <f t="shared" si="206"/>
        <v>2025</v>
      </c>
    </row>
    <row r="4407" spans="1:10">
      <c r="A4407" t="s">
        <v>383</v>
      </c>
      <c r="B4407" t="s">
        <v>820</v>
      </c>
      <c r="C4407" t="s">
        <v>87</v>
      </c>
      <c r="D4407">
        <v>1527</v>
      </c>
      <c r="E4407" s="130">
        <v>1</v>
      </c>
      <c r="F4407" s="166">
        <v>12</v>
      </c>
      <c r="G4407" s="162">
        <v>45962</v>
      </c>
      <c r="H4407" s="131">
        <f t="shared" si="204"/>
        <v>45962</v>
      </c>
      <c r="I4407" s="166">
        <f t="shared" si="205"/>
        <v>12</v>
      </c>
      <c r="J4407">
        <f t="shared" si="206"/>
        <v>2025</v>
      </c>
    </row>
    <row r="4408" spans="1:10">
      <c r="A4408" t="s">
        <v>383</v>
      </c>
      <c r="B4408" t="s">
        <v>824</v>
      </c>
      <c r="C4408" t="s">
        <v>87</v>
      </c>
      <c r="D4408">
        <v>6422</v>
      </c>
      <c r="E4408" s="130">
        <v>3</v>
      </c>
      <c r="F4408" s="166">
        <v>12</v>
      </c>
      <c r="G4408" s="162">
        <v>45962</v>
      </c>
      <c r="H4408" s="131">
        <f t="shared" si="204"/>
        <v>45962</v>
      </c>
      <c r="I4408" s="166">
        <f t="shared" si="205"/>
        <v>36</v>
      </c>
      <c r="J4408">
        <f t="shared" si="206"/>
        <v>2025</v>
      </c>
    </row>
    <row r="4409" spans="1:10">
      <c r="A4409" t="s">
        <v>383</v>
      </c>
      <c r="B4409" t="s">
        <v>829</v>
      </c>
      <c r="C4409" t="s">
        <v>87</v>
      </c>
      <c r="D4409">
        <v>6420</v>
      </c>
      <c r="E4409" s="130">
        <v>1</v>
      </c>
      <c r="F4409" s="166">
        <v>8</v>
      </c>
      <c r="G4409" s="162">
        <v>45962</v>
      </c>
      <c r="H4409" s="131">
        <f t="shared" si="204"/>
        <v>45962</v>
      </c>
      <c r="I4409" s="166">
        <f t="shared" si="205"/>
        <v>8</v>
      </c>
      <c r="J4409">
        <f t="shared" si="206"/>
        <v>2025</v>
      </c>
    </row>
    <row r="4410" spans="1:10">
      <c r="A4410" t="s">
        <v>383</v>
      </c>
      <c r="B4410" t="s">
        <v>837</v>
      </c>
      <c r="C4410" t="s">
        <v>87</v>
      </c>
      <c r="D4410">
        <v>6725</v>
      </c>
      <c r="E4410" s="130">
        <v>3</v>
      </c>
      <c r="F4410" s="166">
        <v>10</v>
      </c>
      <c r="G4410" s="162">
        <v>45962</v>
      </c>
      <c r="H4410" s="131">
        <f t="shared" si="204"/>
        <v>45962</v>
      </c>
      <c r="I4410" s="166">
        <f t="shared" si="205"/>
        <v>30</v>
      </c>
      <c r="J4410">
        <f t="shared" si="206"/>
        <v>2025</v>
      </c>
    </row>
    <row r="4411" spans="1:10">
      <c r="A4411" t="s">
        <v>383</v>
      </c>
      <c r="B4411" t="s">
        <v>844</v>
      </c>
      <c r="C4411" t="s">
        <v>87</v>
      </c>
      <c r="D4411">
        <v>6074</v>
      </c>
      <c r="E4411" s="130">
        <v>8</v>
      </c>
      <c r="F4411" s="166">
        <v>4</v>
      </c>
      <c r="G4411" s="162">
        <v>45962</v>
      </c>
      <c r="H4411" s="131">
        <f t="shared" si="204"/>
        <v>45962</v>
      </c>
      <c r="I4411" s="166">
        <f t="shared" si="205"/>
        <v>32</v>
      </c>
      <c r="J4411">
        <f t="shared" si="206"/>
        <v>2025</v>
      </c>
    </row>
    <row r="4412" spans="1:10">
      <c r="A4412" t="s">
        <v>383</v>
      </c>
      <c r="B4412" t="s">
        <v>846</v>
      </c>
      <c r="C4412" t="s">
        <v>87</v>
      </c>
      <c r="D4412">
        <v>6720</v>
      </c>
      <c r="E4412" s="130">
        <v>1</v>
      </c>
      <c r="F4412" s="166">
        <v>16</v>
      </c>
      <c r="G4412" s="162">
        <v>45962</v>
      </c>
      <c r="H4412" s="131">
        <f t="shared" si="204"/>
        <v>45962</v>
      </c>
      <c r="I4412" s="166">
        <f t="shared" si="205"/>
        <v>16</v>
      </c>
      <c r="J4412">
        <f t="shared" si="206"/>
        <v>2025</v>
      </c>
    </row>
    <row r="4413" spans="1:10">
      <c r="A4413" t="s">
        <v>383</v>
      </c>
      <c r="B4413" t="s">
        <v>847</v>
      </c>
      <c r="C4413" t="s">
        <v>87</v>
      </c>
      <c r="D4413">
        <v>6062</v>
      </c>
      <c r="E4413" s="130">
        <v>1</v>
      </c>
      <c r="F4413" s="166">
        <v>12</v>
      </c>
      <c r="G4413" s="162">
        <v>45962</v>
      </c>
      <c r="H4413" s="131">
        <f t="shared" si="204"/>
        <v>45962</v>
      </c>
      <c r="I4413" s="166">
        <f t="shared" si="205"/>
        <v>12</v>
      </c>
      <c r="J4413">
        <f t="shared" si="206"/>
        <v>2025</v>
      </c>
    </row>
    <row r="4414" spans="1:10">
      <c r="A4414" t="s">
        <v>383</v>
      </c>
      <c r="B4414" t="s">
        <v>850</v>
      </c>
      <c r="C4414" t="s">
        <v>87</v>
      </c>
      <c r="D4414">
        <v>6063</v>
      </c>
      <c r="E4414" s="130">
        <v>1</v>
      </c>
      <c r="F4414" s="166">
        <v>47</v>
      </c>
      <c r="G4414" s="162">
        <v>45962</v>
      </c>
      <c r="H4414" s="131">
        <f t="shared" si="204"/>
        <v>45962</v>
      </c>
      <c r="I4414" s="166">
        <f t="shared" si="205"/>
        <v>47</v>
      </c>
      <c r="J4414">
        <f t="shared" si="206"/>
        <v>2025</v>
      </c>
    </row>
    <row r="4415" spans="1:10">
      <c r="A4415" t="s">
        <v>383</v>
      </c>
      <c r="B4415" t="s">
        <v>853</v>
      </c>
      <c r="C4415" t="s">
        <v>87</v>
      </c>
      <c r="D4415">
        <v>6065</v>
      </c>
      <c r="E4415" s="130">
        <v>5</v>
      </c>
      <c r="F4415" s="166">
        <v>2</v>
      </c>
      <c r="G4415" s="162">
        <v>45962</v>
      </c>
      <c r="H4415" s="131">
        <f t="shared" si="204"/>
        <v>45962</v>
      </c>
      <c r="I4415" s="166">
        <f t="shared" si="205"/>
        <v>10</v>
      </c>
      <c r="J4415">
        <f t="shared" si="206"/>
        <v>2025</v>
      </c>
    </row>
    <row r="4416" spans="1:10">
      <c r="A4416" t="s">
        <v>383</v>
      </c>
      <c r="B4416" t="s">
        <v>854</v>
      </c>
      <c r="C4416" t="s">
        <v>87</v>
      </c>
      <c r="D4416">
        <v>6428</v>
      </c>
      <c r="E4416" s="130">
        <v>5</v>
      </c>
      <c r="F4416" s="166">
        <v>3</v>
      </c>
      <c r="G4416" s="162">
        <v>45962</v>
      </c>
      <c r="H4416" s="131">
        <f t="shared" si="204"/>
        <v>45962</v>
      </c>
      <c r="I4416" s="166">
        <f t="shared" si="205"/>
        <v>15</v>
      </c>
      <c r="J4416">
        <f t="shared" si="206"/>
        <v>2025</v>
      </c>
    </row>
    <row r="4417" spans="1:10">
      <c r="A4417" t="s">
        <v>70</v>
      </c>
      <c r="B4417" t="s">
        <v>884</v>
      </c>
      <c r="C4417" t="s">
        <v>87</v>
      </c>
      <c r="D4417">
        <v>1545</v>
      </c>
      <c r="E4417" s="130">
        <v>4</v>
      </c>
      <c r="F4417" s="166">
        <v>15</v>
      </c>
      <c r="G4417" s="162">
        <v>45962</v>
      </c>
      <c r="H4417" s="131">
        <f t="shared" si="204"/>
        <v>45962</v>
      </c>
      <c r="I4417" s="166">
        <f t="shared" si="205"/>
        <v>60</v>
      </c>
      <c r="J4417">
        <f t="shared" si="206"/>
        <v>2025</v>
      </c>
    </row>
    <row r="4418" spans="1:10">
      <c r="A4418" t="s">
        <v>70</v>
      </c>
      <c r="B4418" t="s">
        <v>861</v>
      </c>
      <c r="C4418" t="s">
        <v>87</v>
      </c>
      <c r="D4418">
        <v>6729</v>
      </c>
      <c r="E4418" s="130">
        <v>4</v>
      </c>
      <c r="F4418" s="166">
        <v>32</v>
      </c>
      <c r="G4418" s="162">
        <v>45962</v>
      </c>
      <c r="H4418" s="131">
        <f t="shared" ref="H4418:H4481" si="207">DATE(YEAR(G4418),MONTH(G4418),1)</f>
        <v>45962</v>
      </c>
      <c r="I4418" s="166">
        <f t="shared" ref="I4418:I4481" si="208">E4418*F4418</f>
        <v>128</v>
      </c>
      <c r="J4418">
        <f t="shared" ref="J4418:J4481" si="209">YEAR(G4418)</f>
        <v>2025</v>
      </c>
    </row>
    <row r="4419" spans="1:10">
      <c r="A4419" t="s">
        <v>70</v>
      </c>
      <c r="B4419" t="s">
        <v>864</v>
      </c>
      <c r="C4419" t="s">
        <v>87</v>
      </c>
      <c r="D4419">
        <v>6751</v>
      </c>
      <c r="E4419" s="130">
        <v>600</v>
      </c>
      <c r="F4419" s="166">
        <v>0</v>
      </c>
      <c r="G4419" s="162">
        <v>45962</v>
      </c>
      <c r="H4419" s="131">
        <f t="shared" si="207"/>
        <v>45962</v>
      </c>
      <c r="I4419" s="166">
        <f t="shared" si="208"/>
        <v>0</v>
      </c>
      <c r="J4419">
        <f t="shared" si="209"/>
        <v>2025</v>
      </c>
    </row>
    <row r="4420" spans="1:10">
      <c r="A4420" t="s">
        <v>70</v>
      </c>
      <c r="B4420" t="s">
        <v>866</v>
      </c>
      <c r="C4420" t="s">
        <v>87</v>
      </c>
      <c r="D4420">
        <v>1530</v>
      </c>
      <c r="E4420" s="130">
        <v>7</v>
      </c>
      <c r="F4420" s="166">
        <v>2</v>
      </c>
      <c r="G4420" s="162">
        <v>45962</v>
      </c>
      <c r="H4420" s="131">
        <f t="shared" si="207"/>
        <v>45962</v>
      </c>
      <c r="I4420" s="166">
        <f t="shared" si="208"/>
        <v>14</v>
      </c>
      <c r="J4420">
        <f t="shared" si="209"/>
        <v>2025</v>
      </c>
    </row>
    <row r="4421" spans="1:10">
      <c r="A4421" t="s">
        <v>70</v>
      </c>
      <c r="B4421" t="s">
        <v>876</v>
      </c>
      <c r="C4421" t="s">
        <v>87</v>
      </c>
      <c r="D4421">
        <v>6743</v>
      </c>
      <c r="E4421" s="130">
        <v>8</v>
      </c>
      <c r="F4421" s="166">
        <v>15</v>
      </c>
      <c r="G4421" s="162">
        <v>45962</v>
      </c>
      <c r="H4421" s="131">
        <f t="shared" si="207"/>
        <v>45962</v>
      </c>
      <c r="I4421" s="166">
        <f t="shared" si="208"/>
        <v>120</v>
      </c>
      <c r="J4421">
        <f t="shared" si="209"/>
        <v>2025</v>
      </c>
    </row>
    <row r="4422" spans="1:10">
      <c r="A4422" t="s">
        <v>393</v>
      </c>
      <c r="B4422" t="s">
        <v>925</v>
      </c>
      <c r="C4422" t="s">
        <v>87</v>
      </c>
      <c r="D4422">
        <v>6555</v>
      </c>
      <c r="E4422" s="130">
        <v>2</v>
      </c>
      <c r="F4422" s="166">
        <v>56</v>
      </c>
      <c r="G4422" s="162">
        <v>45962</v>
      </c>
      <c r="H4422" s="131">
        <f t="shared" si="207"/>
        <v>45962</v>
      </c>
      <c r="I4422" s="166">
        <f t="shared" si="208"/>
        <v>112</v>
      </c>
      <c r="J4422">
        <f t="shared" si="209"/>
        <v>2025</v>
      </c>
    </row>
    <row r="4423" spans="1:10">
      <c r="A4423" t="s">
        <v>118</v>
      </c>
      <c r="B4423" t="s">
        <v>250</v>
      </c>
      <c r="C4423" t="s">
        <v>87</v>
      </c>
      <c r="D4423">
        <v>1624</v>
      </c>
      <c r="E4423" s="130">
        <v>1</v>
      </c>
      <c r="F4423" s="166">
        <v>29</v>
      </c>
      <c r="G4423" s="162">
        <v>45962</v>
      </c>
      <c r="H4423" s="131">
        <f t="shared" si="207"/>
        <v>45962</v>
      </c>
      <c r="I4423" s="166">
        <f t="shared" si="208"/>
        <v>29</v>
      </c>
      <c r="J4423">
        <f t="shared" si="209"/>
        <v>2025</v>
      </c>
    </row>
    <row r="4424" spans="1:10">
      <c r="A4424" t="s">
        <v>118</v>
      </c>
      <c r="B4424" t="s">
        <v>955</v>
      </c>
      <c r="C4424" t="s">
        <v>87</v>
      </c>
      <c r="D4424">
        <v>1615</v>
      </c>
      <c r="E4424" s="130">
        <v>1</v>
      </c>
      <c r="F4424" s="166">
        <v>33</v>
      </c>
      <c r="G4424" s="162">
        <v>45962</v>
      </c>
      <c r="H4424" s="131">
        <f t="shared" si="207"/>
        <v>45962</v>
      </c>
      <c r="I4424" s="166">
        <f t="shared" si="208"/>
        <v>33</v>
      </c>
      <c r="J4424">
        <f t="shared" si="209"/>
        <v>2025</v>
      </c>
    </row>
    <row r="4425" spans="1:10">
      <c r="A4425" t="s">
        <v>118</v>
      </c>
      <c r="B4425" t="s">
        <v>978</v>
      </c>
      <c r="C4425" t="s">
        <v>87</v>
      </c>
      <c r="D4425">
        <v>1659</v>
      </c>
      <c r="E4425" s="130">
        <v>0</v>
      </c>
      <c r="F4425" s="166">
        <v>33</v>
      </c>
      <c r="G4425" s="162">
        <v>45962</v>
      </c>
      <c r="H4425" s="131">
        <f t="shared" si="207"/>
        <v>45962</v>
      </c>
      <c r="I4425" s="166">
        <f t="shared" si="208"/>
        <v>0</v>
      </c>
      <c r="J4425">
        <f t="shared" si="209"/>
        <v>2025</v>
      </c>
    </row>
    <row r="4426" spans="1:10">
      <c r="A4426" t="s">
        <v>118</v>
      </c>
      <c r="B4426" t="s">
        <v>981</v>
      </c>
      <c r="C4426" t="s">
        <v>87</v>
      </c>
      <c r="D4426">
        <v>1662</v>
      </c>
      <c r="E4426" s="130">
        <v>1</v>
      </c>
      <c r="F4426" s="166">
        <v>60</v>
      </c>
      <c r="G4426" s="162">
        <v>45962</v>
      </c>
      <c r="H4426" s="131">
        <f t="shared" si="207"/>
        <v>45962</v>
      </c>
      <c r="I4426" s="166">
        <f t="shared" si="208"/>
        <v>60</v>
      </c>
      <c r="J4426">
        <f t="shared" si="209"/>
        <v>2025</v>
      </c>
    </row>
    <row r="4427" spans="1:10">
      <c r="A4427" t="s">
        <v>118</v>
      </c>
      <c r="B4427" t="s">
        <v>982</v>
      </c>
      <c r="C4427" t="s">
        <v>87</v>
      </c>
      <c r="D4427">
        <v>1663</v>
      </c>
      <c r="E4427" s="130">
        <v>1</v>
      </c>
      <c r="F4427" s="166">
        <v>55</v>
      </c>
      <c r="G4427" s="162">
        <v>45962</v>
      </c>
      <c r="H4427" s="131">
        <f t="shared" si="207"/>
        <v>45962</v>
      </c>
      <c r="I4427" s="166">
        <f t="shared" si="208"/>
        <v>55</v>
      </c>
      <c r="J4427">
        <f t="shared" si="209"/>
        <v>2025</v>
      </c>
    </row>
    <row r="4428" spans="1:10">
      <c r="A4428" t="s">
        <v>268</v>
      </c>
      <c r="B4428" t="s">
        <v>989</v>
      </c>
      <c r="C4428" t="s">
        <v>87</v>
      </c>
      <c r="D4428">
        <v>6635</v>
      </c>
      <c r="E4428" s="130">
        <v>3</v>
      </c>
      <c r="F4428" s="166">
        <v>9</v>
      </c>
      <c r="G4428" s="162">
        <v>45962</v>
      </c>
      <c r="H4428" s="131">
        <f t="shared" si="207"/>
        <v>45962</v>
      </c>
      <c r="I4428" s="166">
        <f t="shared" si="208"/>
        <v>27</v>
      </c>
      <c r="J4428">
        <f t="shared" si="209"/>
        <v>2025</v>
      </c>
    </row>
    <row r="4429" spans="1:10">
      <c r="A4429" t="s">
        <v>268</v>
      </c>
      <c r="B4429" t="s">
        <v>993</v>
      </c>
      <c r="C4429" t="s">
        <v>87</v>
      </c>
      <c r="D4429">
        <v>6775</v>
      </c>
      <c r="E4429" s="130">
        <v>4</v>
      </c>
      <c r="F4429" s="166">
        <v>12</v>
      </c>
      <c r="G4429" s="162">
        <v>45962</v>
      </c>
      <c r="H4429" s="131">
        <f t="shared" si="207"/>
        <v>45962</v>
      </c>
      <c r="I4429" s="166">
        <f t="shared" si="208"/>
        <v>48</v>
      </c>
      <c r="J4429">
        <f t="shared" si="209"/>
        <v>2025</v>
      </c>
    </row>
    <row r="4430" spans="1:10">
      <c r="A4430" t="s">
        <v>268</v>
      </c>
      <c r="B4430" t="s">
        <v>994</v>
      </c>
      <c r="C4430" t="s">
        <v>87</v>
      </c>
      <c r="D4430">
        <v>6701</v>
      </c>
      <c r="E4430" s="130">
        <v>1</v>
      </c>
      <c r="F4430" s="166">
        <v>12</v>
      </c>
      <c r="G4430" s="162">
        <v>45962</v>
      </c>
      <c r="H4430" s="131">
        <f t="shared" si="207"/>
        <v>45962</v>
      </c>
      <c r="I4430" s="166">
        <f t="shared" si="208"/>
        <v>12</v>
      </c>
      <c r="J4430">
        <f t="shared" si="209"/>
        <v>2025</v>
      </c>
    </row>
    <row r="4431" spans="1:10">
      <c r="A4431" t="s">
        <v>268</v>
      </c>
      <c r="B4431" t="s">
        <v>995</v>
      </c>
      <c r="C4431" t="s">
        <v>87</v>
      </c>
      <c r="D4431">
        <v>6632</v>
      </c>
      <c r="E4431" s="130">
        <v>1</v>
      </c>
      <c r="F4431" s="166">
        <v>12</v>
      </c>
      <c r="G4431" s="162">
        <v>45962</v>
      </c>
      <c r="H4431" s="131">
        <f t="shared" si="207"/>
        <v>45962</v>
      </c>
      <c r="I4431" s="166">
        <f t="shared" si="208"/>
        <v>12</v>
      </c>
      <c r="J4431">
        <f t="shared" si="209"/>
        <v>2025</v>
      </c>
    </row>
    <row r="4432" spans="1:10">
      <c r="A4432" t="s">
        <v>381</v>
      </c>
      <c r="B4432" t="s">
        <v>1635</v>
      </c>
      <c r="C4432" t="s">
        <v>87</v>
      </c>
      <c r="D4432">
        <v>6802</v>
      </c>
      <c r="E4432" s="130">
        <v>5</v>
      </c>
      <c r="F4432" s="166">
        <v>0</v>
      </c>
      <c r="G4432" s="162">
        <v>45962</v>
      </c>
      <c r="H4432" s="131">
        <f t="shared" si="207"/>
        <v>45962</v>
      </c>
      <c r="I4432" s="166">
        <f t="shared" si="208"/>
        <v>0</v>
      </c>
      <c r="J4432">
        <f t="shared" si="209"/>
        <v>2025</v>
      </c>
    </row>
    <row r="4433" spans="1:10">
      <c r="A4433" t="s">
        <v>381</v>
      </c>
      <c r="B4433" t="s">
        <v>1637</v>
      </c>
      <c r="C4433" t="s">
        <v>87</v>
      </c>
      <c r="D4433">
        <v>6798</v>
      </c>
      <c r="E4433" s="130">
        <v>10</v>
      </c>
      <c r="F4433" s="166">
        <v>1</v>
      </c>
      <c r="G4433" s="162">
        <v>45962</v>
      </c>
      <c r="H4433" s="131">
        <f t="shared" si="207"/>
        <v>45962</v>
      </c>
      <c r="I4433" s="166">
        <f t="shared" si="208"/>
        <v>10</v>
      </c>
      <c r="J4433">
        <f t="shared" si="209"/>
        <v>2025</v>
      </c>
    </row>
    <row r="4434" spans="1:10">
      <c r="A4434" t="s">
        <v>381</v>
      </c>
      <c r="B4434" t="s">
        <v>998</v>
      </c>
      <c r="C4434" t="s">
        <v>87</v>
      </c>
      <c r="D4434">
        <v>6439</v>
      </c>
      <c r="E4434" s="130">
        <v>5</v>
      </c>
      <c r="F4434" s="166">
        <v>11</v>
      </c>
      <c r="G4434" s="162">
        <v>45962</v>
      </c>
      <c r="H4434" s="131">
        <f t="shared" si="207"/>
        <v>45962</v>
      </c>
      <c r="I4434" s="166">
        <f t="shared" si="208"/>
        <v>55</v>
      </c>
      <c r="J4434">
        <f t="shared" si="209"/>
        <v>2025</v>
      </c>
    </row>
    <row r="4435" spans="1:10">
      <c r="A4435" t="s">
        <v>381</v>
      </c>
      <c r="B4435" t="s">
        <v>1629</v>
      </c>
      <c r="C4435" t="s">
        <v>87</v>
      </c>
      <c r="D4435">
        <v>6800</v>
      </c>
      <c r="E4435" s="130">
        <v>20</v>
      </c>
      <c r="F4435" s="166">
        <v>1</v>
      </c>
      <c r="G4435" s="162">
        <v>45962</v>
      </c>
      <c r="H4435" s="131">
        <f t="shared" si="207"/>
        <v>45962</v>
      </c>
      <c r="I4435" s="166">
        <f t="shared" si="208"/>
        <v>20</v>
      </c>
      <c r="J4435">
        <f t="shared" si="209"/>
        <v>2025</v>
      </c>
    </row>
    <row r="4436" spans="1:10">
      <c r="A4436" t="s">
        <v>381</v>
      </c>
      <c r="B4436" t="s">
        <v>1630</v>
      </c>
      <c r="C4436" t="s">
        <v>87</v>
      </c>
      <c r="D4436">
        <v>6805</v>
      </c>
      <c r="E4436" s="130">
        <v>20</v>
      </c>
      <c r="F4436" s="166">
        <v>4</v>
      </c>
      <c r="G4436" s="162">
        <v>45962</v>
      </c>
      <c r="H4436" s="131">
        <f t="shared" si="207"/>
        <v>45962</v>
      </c>
      <c r="I4436" s="166">
        <f t="shared" si="208"/>
        <v>80</v>
      </c>
      <c r="J4436">
        <f t="shared" si="209"/>
        <v>2025</v>
      </c>
    </row>
    <row r="4437" spans="1:10">
      <c r="A4437" t="s">
        <v>381</v>
      </c>
      <c r="B4437" t="s">
        <v>1631</v>
      </c>
      <c r="C4437" t="s">
        <v>87</v>
      </c>
      <c r="D4437">
        <v>6793</v>
      </c>
      <c r="E4437" s="130">
        <v>24</v>
      </c>
      <c r="F4437" s="166">
        <v>1</v>
      </c>
      <c r="G4437" s="162">
        <v>45962</v>
      </c>
      <c r="H4437" s="131">
        <f t="shared" si="207"/>
        <v>45962</v>
      </c>
      <c r="I4437" s="166">
        <f t="shared" si="208"/>
        <v>24</v>
      </c>
      <c r="J4437">
        <f t="shared" si="209"/>
        <v>2025</v>
      </c>
    </row>
    <row r="4438" spans="1:10">
      <c r="A4438" t="s">
        <v>381</v>
      </c>
      <c r="B4438" t="s">
        <v>1632</v>
      </c>
      <c r="C4438" t="s">
        <v>87</v>
      </c>
      <c r="D4438">
        <v>6792</v>
      </c>
      <c r="E4438" s="130">
        <v>20</v>
      </c>
      <c r="F4438" s="166">
        <v>1</v>
      </c>
      <c r="G4438" s="162">
        <v>45962</v>
      </c>
      <c r="H4438" s="131">
        <f t="shared" si="207"/>
        <v>45962</v>
      </c>
      <c r="I4438" s="166">
        <f t="shared" si="208"/>
        <v>20</v>
      </c>
      <c r="J4438">
        <f t="shared" si="209"/>
        <v>2025</v>
      </c>
    </row>
    <row r="4439" spans="1:10">
      <c r="A4439" t="s">
        <v>381</v>
      </c>
      <c r="B4439" t="s">
        <v>1633</v>
      </c>
      <c r="C4439" t="s">
        <v>87</v>
      </c>
      <c r="D4439">
        <v>6791</v>
      </c>
      <c r="E4439" s="130">
        <v>3</v>
      </c>
      <c r="F4439" s="166">
        <v>8</v>
      </c>
      <c r="G4439" s="162">
        <v>45962</v>
      </c>
      <c r="H4439" s="131">
        <f t="shared" si="207"/>
        <v>45962</v>
      </c>
      <c r="I4439" s="166">
        <f t="shared" si="208"/>
        <v>24</v>
      </c>
      <c r="J4439">
        <f t="shared" si="209"/>
        <v>2025</v>
      </c>
    </row>
    <row r="4440" spans="1:10">
      <c r="A4440" t="s">
        <v>381</v>
      </c>
      <c r="B4440" t="s">
        <v>1634</v>
      </c>
      <c r="C4440" t="s">
        <v>87</v>
      </c>
      <c r="D4440">
        <v>6806</v>
      </c>
      <c r="E4440" s="130">
        <v>6</v>
      </c>
      <c r="F4440" s="166">
        <v>26</v>
      </c>
      <c r="G4440" s="162">
        <v>45962</v>
      </c>
      <c r="H4440" s="131">
        <f t="shared" si="207"/>
        <v>45962</v>
      </c>
      <c r="I4440" s="166">
        <f t="shared" si="208"/>
        <v>156</v>
      </c>
      <c r="J4440">
        <f t="shared" si="209"/>
        <v>2025</v>
      </c>
    </row>
    <row r="4441" spans="1:10">
      <c r="A4441" t="s">
        <v>381</v>
      </c>
      <c r="B4441" t="s">
        <v>1636</v>
      </c>
      <c r="C4441" t="s">
        <v>87</v>
      </c>
      <c r="D4441">
        <v>6804</v>
      </c>
      <c r="E4441" s="130">
        <v>6</v>
      </c>
      <c r="F4441" s="166">
        <v>19</v>
      </c>
      <c r="G4441" s="162">
        <v>45962</v>
      </c>
      <c r="H4441" s="131">
        <f t="shared" si="207"/>
        <v>45962</v>
      </c>
      <c r="I4441" s="166">
        <f t="shared" si="208"/>
        <v>114</v>
      </c>
      <c r="J4441">
        <f t="shared" si="209"/>
        <v>2025</v>
      </c>
    </row>
    <row r="4442" spans="1:10">
      <c r="A4442" t="s">
        <v>381</v>
      </c>
      <c r="B4442" t="s">
        <v>1638</v>
      </c>
      <c r="C4442" t="s">
        <v>87</v>
      </c>
      <c r="D4442">
        <v>6799</v>
      </c>
      <c r="E4442" s="130">
        <v>10</v>
      </c>
      <c r="F4442" s="166">
        <v>3</v>
      </c>
      <c r="G4442" s="162">
        <v>45962</v>
      </c>
      <c r="H4442" s="131">
        <f t="shared" si="207"/>
        <v>45962</v>
      </c>
      <c r="I4442" s="166">
        <f t="shared" si="208"/>
        <v>30</v>
      </c>
      <c r="J4442">
        <f t="shared" si="209"/>
        <v>2025</v>
      </c>
    </row>
    <row r="4443" spans="1:10">
      <c r="A4443" t="s">
        <v>381</v>
      </c>
      <c r="B4443" t="s">
        <v>1639</v>
      </c>
      <c r="C4443" t="s">
        <v>87</v>
      </c>
      <c r="D4443">
        <v>6796</v>
      </c>
      <c r="E4443" s="130">
        <v>5</v>
      </c>
      <c r="F4443" s="166">
        <v>3</v>
      </c>
      <c r="G4443" s="162">
        <v>45962</v>
      </c>
      <c r="H4443" s="131">
        <f t="shared" si="207"/>
        <v>45962</v>
      </c>
      <c r="I4443" s="166">
        <f t="shared" si="208"/>
        <v>15</v>
      </c>
      <c r="J4443">
        <f t="shared" si="209"/>
        <v>2025</v>
      </c>
    </row>
    <row r="4444" spans="1:10">
      <c r="A4444" t="s">
        <v>381</v>
      </c>
      <c r="B4444" t="s">
        <v>1640</v>
      </c>
      <c r="C4444" t="s">
        <v>87</v>
      </c>
      <c r="D4444">
        <v>6795</v>
      </c>
      <c r="E4444" s="130">
        <v>5</v>
      </c>
      <c r="F4444" s="166">
        <v>3</v>
      </c>
      <c r="G4444" s="162">
        <v>45962</v>
      </c>
      <c r="H4444" s="131">
        <f t="shared" si="207"/>
        <v>45962</v>
      </c>
      <c r="I4444" s="166">
        <f t="shared" si="208"/>
        <v>15</v>
      </c>
      <c r="J4444">
        <f t="shared" si="209"/>
        <v>2025</v>
      </c>
    </row>
    <row r="4445" spans="1:10">
      <c r="A4445" t="s">
        <v>381</v>
      </c>
      <c r="B4445" t="s">
        <v>1641</v>
      </c>
      <c r="C4445" t="s">
        <v>87</v>
      </c>
      <c r="D4445">
        <v>6797</v>
      </c>
      <c r="E4445" s="130">
        <v>5</v>
      </c>
      <c r="F4445" s="166">
        <v>2</v>
      </c>
      <c r="G4445" s="162">
        <v>45962</v>
      </c>
      <c r="H4445" s="131">
        <f t="shared" si="207"/>
        <v>45962</v>
      </c>
      <c r="I4445" s="166">
        <f t="shared" si="208"/>
        <v>10</v>
      </c>
      <c r="J4445">
        <f t="shared" si="209"/>
        <v>2025</v>
      </c>
    </row>
    <row r="4446" spans="1:10">
      <c r="A4446" t="s">
        <v>381</v>
      </c>
      <c r="B4446" t="s">
        <v>1642</v>
      </c>
      <c r="C4446" t="s">
        <v>87</v>
      </c>
      <c r="D4446">
        <v>6801</v>
      </c>
      <c r="E4446" s="130">
        <v>2</v>
      </c>
      <c r="F4446" s="166">
        <v>18</v>
      </c>
      <c r="G4446" s="162">
        <v>45962</v>
      </c>
      <c r="H4446" s="131">
        <f t="shared" si="207"/>
        <v>45962</v>
      </c>
      <c r="I4446" s="166">
        <f t="shared" si="208"/>
        <v>36</v>
      </c>
      <c r="J4446">
        <f t="shared" si="209"/>
        <v>2025</v>
      </c>
    </row>
    <row r="4447" spans="1:10">
      <c r="A4447" t="s">
        <v>381</v>
      </c>
      <c r="B4447" t="s">
        <v>1644</v>
      </c>
      <c r="C4447" t="s">
        <v>87</v>
      </c>
      <c r="D4447">
        <v>6794</v>
      </c>
      <c r="E4447" s="130">
        <v>12</v>
      </c>
      <c r="F4447" s="166">
        <v>3</v>
      </c>
      <c r="G4447" s="162">
        <v>45962</v>
      </c>
      <c r="H4447" s="131">
        <f t="shared" si="207"/>
        <v>45962</v>
      </c>
      <c r="I4447" s="166">
        <f t="shared" si="208"/>
        <v>36</v>
      </c>
      <c r="J4447">
        <f t="shared" si="209"/>
        <v>2025</v>
      </c>
    </row>
    <row r="4448" spans="1:10">
      <c r="A4448" t="s">
        <v>114</v>
      </c>
      <c r="B4448" t="s">
        <v>1001</v>
      </c>
      <c r="C4448" t="s">
        <v>87</v>
      </c>
      <c r="D4448">
        <v>1677</v>
      </c>
      <c r="E4448" s="130">
        <v>1</v>
      </c>
      <c r="F4448" s="166">
        <v>13</v>
      </c>
      <c r="G4448" s="162">
        <v>45962</v>
      </c>
      <c r="H4448" s="131">
        <f t="shared" si="207"/>
        <v>45962</v>
      </c>
      <c r="I4448" s="166">
        <f t="shared" si="208"/>
        <v>13</v>
      </c>
      <c r="J4448">
        <f t="shared" si="209"/>
        <v>2025</v>
      </c>
    </row>
    <row r="4449" spans="1:10">
      <c r="A4449" t="s">
        <v>117</v>
      </c>
      <c r="B4449" t="s">
        <v>288</v>
      </c>
      <c r="C4449" t="s">
        <v>87</v>
      </c>
      <c r="D4449">
        <v>2965</v>
      </c>
      <c r="E4449" s="130">
        <v>6</v>
      </c>
      <c r="F4449" s="166">
        <v>11</v>
      </c>
      <c r="G4449" s="162">
        <v>45962</v>
      </c>
      <c r="H4449" s="131">
        <f t="shared" si="207"/>
        <v>45962</v>
      </c>
      <c r="I4449" s="166">
        <f t="shared" si="208"/>
        <v>66</v>
      </c>
      <c r="J4449">
        <f t="shared" si="209"/>
        <v>2025</v>
      </c>
    </row>
    <row r="4450" spans="1:10">
      <c r="A4450" t="s">
        <v>117</v>
      </c>
      <c r="B4450" t="s">
        <v>302</v>
      </c>
      <c r="C4450" t="s">
        <v>87</v>
      </c>
      <c r="D4450">
        <v>1724</v>
      </c>
      <c r="E4450" s="130">
        <v>2</v>
      </c>
      <c r="F4450" s="166">
        <v>11</v>
      </c>
      <c r="G4450" s="162">
        <v>45962</v>
      </c>
      <c r="H4450" s="131">
        <f t="shared" si="207"/>
        <v>45962</v>
      </c>
      <c r="I4450" s="166">
        <f t="shared" si="208"/>
        <v>22</v>
      </c>
      <c r="J4450">
        <f t="shared" si="209"/>
        <v>2025</v>
      </c>
    </row>
    <row r="4451" spans="1:10">
      <c r="A4451" t="s">
        <v>117</v>
      </c>
      <c r="B4451" t="s">
        <v>304</v>
      </c>
      <c r="C4451" t="s">
        <v>87</v>
      </c>
      <c r="D4451">
        <v>1734</v>
      </c>
      <c r="E4451" s="130">
        <v>2</v>
      </c>
      <c r="F4451" s="166">
        <v>20</v>
      </c>
      <c r="G4451" s="162">
        <v>45962</v>
      </c>
      <c r="H4451" s="131">
        <f t="shared" si="207"/>
        <v>45962</v>
      </c>
      <c r="I4451" s="166">
        <f t="shared" si="208"/>
        <v>40</v>
      </c>
      <c r="J4451">
        <f t="shared" si="209"/>
        <v>2025</v>
      </c>
    </row>
    <row r="4452" spans="1:10">
      <c r="A4452" t="s">
        <v>117</v>
      </c>
      <c r="B4452" t="s">
        <v>1034</v>
      </c>
      <c r="C4452" t="s">
        <v>87</v>
      </c>
      <c r="D4452">
        <v>1721</v>
      </c>
      <c r="E4452" s="130">
        <v>12</v>
      </c>
      <c r="F4452" s="166">
        <v>0</v>
      </c>
      <c r="G4452" s="162">
        <v>45962</v>
      </c>
      <c r="H4452" s="131">
        <f t="shared" si="207"/>
        <v>45962</v>
      </c>
      <c r="I4452" s="166">
        <f t="shared" si="208"/>
        <v>0</v>
      </c>
      <c r="J4452">
        <f t="shared" si="209"/>
        <v>2025</v>
      </c>
    </row>
    <row r="4453" spans="1:10">
      <c r="A4453" t="s">
        <v>117</v>
      </c>
      <c r="B4453" t="s">
        <v>1051</v>
      </c>
      <c r="C4453" t="s">
        <v>87</v>
      </c>
      <c r="D4453">
        <v>1733</v>
      </c>
      <c r="E4453" s="130">
        <v>180</v>
      </c>
      <c r="F4453" s="166">
        <v>0</v>
      </c>
      <c r="G4453" s="162">
        <v>45962</v>
      </c>
      <c r="H4453" s="131">
        <f t="shared" si="207"/>
        <v>45962</v>
      </c>
      <c r="I4453" s="166">
        <f t="shared" si="208"/>
        <v>0</v>
      </c>
      <c r="J4453">
        <f t="shared" si="209"/>
        <v>2025</v>
      </c>
    </row>
    <row r="4454" spans="1:10">
      <c r="A4454" t="s">
        <v>117</v>
      </c>
      <c r="B4454" t="s">
        <v>1645</v>
      </c>
      <c r="C4454" t="s">
        <v>87</v>
      </c>
      <c r="D4454">
        <v>6790</v>
      </c>
      <c r="E4454" s="130">
        <v>30</v>
      </c>
      <c r="F4454" s="166">
        <v>1</v>
      </c>
      <c r="G4454" s="162">
        <v>45962</v>
      </c>
      <c r="H4454" s="131">
        <f t="shared" si="207"/>
        <v>45962</v>
      </c>
      <c r="I4454" s="166">
        <f t="shared" si="208"/>
        <v>30</v>
      </c>
      <c r="J4454">
        <f t="shared" si="209"/>
        <v>2025</v>
      </c>
    </row>
    <row r="4455" spans="1:10">
      <c r="A4455" t="s">
        <v>117</v>
      </c>
      <c r="B4455" t="s">
        <v>1646</v>
      </c>
      <c r="C4455" t="s">
        <v>87</v>
      </c>
      <c r="D4455">
        <v>6787</v>
      </c>
      <c r="E4455" s="130">
        <v>16</v>
      </c>
      <c r="F4455" s="166">
        <v>3</v>
      </c>
      <c r="G4455" s="162">
        <v>45962</v>
      </c>
      <c r="H4455" s="131">
        <f t="shared" si="207"/>
        <v>45962</v>
      </c>
      <c r="I4455" s="166">
        <f t="shared" si="208"/>
        <v>48</v>
      </c>
      <c r="J4455">
        <f t="shared" si="209"/>
        <v>2025</v>
      </c>
    </row>
    <row r="4456" spans="1:10">
      <c r="A4456" t="s">
        <v>117</v>
      </c>
      <c r="B4456" t="s">
        <v>1646</v>
      </c>
      <c r="C4456" t="s">
        <v>87</v>
      </c>
      <c r="D4456">
        <v>6788</v>
      </c>
      <c r="E4456" s="130">
        <v>16</v>
      </c>
      <c r="F4456" s="166">
        <v>3</v>
      </c>
      <c r="G4456" s="162">
        <v>45962</v>
      </c>
      <c r="H4456" s="131">
        <f t="shared" si="207"/>
        <v>45962</v>
      </c>
      <c r="I4456" s="166">
        <f t="shared" si="208"/>
        <v>48</v>
      </c>
      <c r="J4456">
        <f t="shared" si="209"/>
        <v>2025</v>
      </c>
    </row>
    <row r="4457" spans="1:10">
      <c r="A4457" t="s">
        <v>117</v>
      </c>
      <c r="B4457" t="s">
        <v>1647</v>
      </c>
      <c r="C4457" t="s">
        <v>87</v>
      </c>
      <c r="D4457">
        <v>6789</v>
      </c>
      <c r="E4457" s="130">
        <v>1</v>
      </c>
      <c r="F4457" s="166">
        <v>17</v>
      </c>
      <c r="G4457" s="162">
        <v>45962</v>
      </c>
      <c r="H4457" s="131">
        <f t="shared" si="207"/>
        <v>45962</v>
      </c>
      <c r="I4457" s="166">
        <f t="shared" si="208"/>
        <v>17</v>
      </c>
      <c r="J4457">
        <f t="shared" si="209"/>
        <v>2025</v>
      </c>
    </row>
    <row r="4458" spans="1:10">
      <c r="A4458" t="s">
        <v>117</v>
      </c>
      <c r="B4458" t="s">
        <v>1029</v>
      </c>
      <c r="C4458" t="s">
        <v>87</v>
      </c>
      <c r="D4458">
        <v>6807</v>
      </c>
      <c r="E4458" s="130">
        <v>2</v>
      </c>
      <c r="F4458" s="166">
        <v>14</v>
      </c>
      <c r="G4458" s="162">
        <v>45962</v>
      </c>
      <c r="H4458" s="131">
        <f t="shared" si="207"/>
        <v>45962</v>
      </c>
      <c r="I4458" s="166">
        <f t="shared" si="208"/>
        <v>28</v>
      </c>
      <c r="J4458">
        <f t="shared" si="209"/>
        <v>2025</v>
      </c>
    </row>
    <row r="4459" spans="1:10">
      <c r="A4459" t="s">
        <v>117</v>
      </c>
      <c r="B4459" t="s">
        <v>1038</v>
      </c>
      <c r="C4459" t="s">
        <v>87</v>
      </c>
      <c r="D4459">
        <v>6808</v>
      </c>
      <c r="E4459" s="130">
        <v>3</v>
      </c>
      <c r="F4459" s="166">
        <v>19</v>
      </c>
      <c r="G4459" s="162">
        <v>45962</v>
      </c>
      <c r="H4459" s="131">
        <f t="shared" si="207"/>
        <v>45962</v>
      </c>
      <c r="I4459" s="166">
        <f t="shared" si="208"/>
        <v>57</v>
      </c>
      <c r="J4459">
        <f t="shared" si="209"/>
        <v>2025</v>
      </c>
    </row>
    <row r="4460" spans="1:10">
      <c r="A4460" t="s">
        <v>113</v>
      </c>
      <c r="B4460" t="s">
        <v>327</v>
      </c>
      <c r="C4460" t="s">
        <v>87</v>
      </c>
      <c r="D4460">
        <v>1791</v>
      </c>
      <c r="E4460" s="130">
        <v>23</v>
      </c>
      <c r="F4460" s="166">
        <v>17</v>
      </c>
      <c r="G4460" s="162">
        <v>45962</v>
      </c>
      <c r="H4460" s="131">
        <f t="shared" si="207"/>
        <v>45962</v>
      </c>
      <c r="I4460" s="166">
        <f t="shared" si="208"/>
        <v>391</v>
      </c>
      <c r="J4460">
        <f t="shared" si="209"/>
        <v>2025</v>
      </c>
    </row>
    <row r="4461" spans="1:10">
      <c r="A4461" t="s">
        <v>113</v>
      </c>
      <c r="B4461" t="s">
        <v>330</v>
      </c>
      <c r="C4461" t="s">
        <v>87</v>
      </c>
      <c r="D4461">
        <v>1798</v>
      </c>
      <c r="E4461" s="130">
        <v>6</v>
      </c>
      <c r="F4461" s="166">
        <v>29</v>
      </c>
      <c r="G4461" s="162">
        <v>45962</v>
      </c>
      <c r="H4461" s="131">
        <f t="shared" si="207"/>
        <v>45962</v>
      </c>
      <c r="I4461" s="166">
        <f t="shared" si="208"/>
        <v>174</v>
      </c>
      <c r="J4461">
        <f t="shared" si="209"/>
        <v>2025</v>
      </c>
    </row>
    <row r="4462" spans="1:10">
      <c r="A4462" t="s">
        <v>113</v>
      </c>
      <c r="B4462" t="s">
        <v>331</v>
      </c>
      <c r="C4462" t="s">
        <v>87</v>
      </c>
      <c r="D4462">
        <v>1799</v>
      </c>
      <c r="E4462" s="130">
        <v>1</v>
      </c>
      <c r="F4462" s="166">
        <v>12</v>
      </c>
      <c r="G4462" s="162">
        <v>45962</v>
      </c>
      <c r="H4462" s="131">
        <f t="shared" si="207"/>
        <v>45962</v>
      </c>
      <c r="I4462" s="166">
        <f t="shared" si="208"/>
        <v>12</v>
      </c>
      <c r="J4462">
        <f t="shared" si="209"/>
        <v>2025</v>
      </c>
    </row>
    <row r="4463" spans="1:10">
      <c r="A4463" t="s">
        <v>113</v>
      </c>
      <c r="B4463" t="s">
        <v>332</v>
      </c>
      <c r="C4463" t="s">
        <v>87</v>
      </c>
      <c r="D4463">
        <v>1800</v>
      </c>
      <c r="E4463" s="130">
        <v>1</v>
      </c>
      <c r="F4463" s="166">
        <v>11</v>
      </c>
      <c r="G4463" s="162">
        <v>45962</v>
      </c>
      <c r="H4463" s="131">
        <f t="shared" si="207"/>
        <v>45962</v>
      </c>
      <c r="I4463" s="166">
        <f t="shared" si="208"/>
        <v>11</v>
      </c>
      <c r="J4463">
        <f t="shared" si="209"/>
        <v>2025</v>
      </c>
    </row>
    <row r="4464" spans="1:10">
      <c r="A4464" t="s">
        <v>113</v>
      </c>
      <c r="B4464" t="s">
        <v>1308</v>
      </c>
      <c r="C4464" t="s">
        <v>87</v>
      </c>
      <c r="D4464">
        <v>6779</v>
      </c>
      <c r="E4464" s="130">
        <v>5</v>
      </c>
      <c r="F4464" s="166">
        <v>24</v>
      </c>
      <c r="G4464" s="162">
        <v>45962</v>
      </c>
      <c r="H4464" s="131">
        <f t="shared" si="207"/>
        <v>45962</v>
      </c>
      <c r="I4464" s="166">
        <f t="shared" si="208"/>
        <v>120</v>
      </c>
      <c r="J4464">
        <f t="shared" si="209"/>
        <v>2025</v>
      </c>
    </row>
    <row r="4465" spans="1:10">
      <c r="A4465" t="s">
        <v>113</v>
      </c>
      <c r="B4465" t="s">
        <v>1313</v>
      </c>
      <c r="C4465" t="s">
        <v>87</v>
      </c>
      <c r="D4465">
        <v>6777</v>
      </c>
      <c r="E4465" s="130">
        <v>21</v>
      </c>
      <c r="F4465" s="166">
        <v>24</v>
      </c>
      <c r="G4465" s="162">
        <v>45962</v>
      </c>
      <c r="H4465" s="131">
        <f t="shared" si="207"/>
        <v>45962</v>
      </c>
      <c r="I4465" s="166">
        <f t="shared" si="208"/>
        <v>504</v>
      </c>
      <c r="J4465">
        <f t="shared" si="209"/>
        <v>2025</v>
      </c>
    </row>
    <row r="4466" spans="1:10">
      <c r="A4466" t="s">
        <v>113</v>
      </c>
      <c r="B4466" t="s">
        <v>1316</v>
      </c>
      <c r="C4466" t="s">
        <v>87</v>
      </c>
      <c r="D4466">
        <v>6076</v>
      </c>
      <c r="E4466" s="130">
        <v>1</v>
      </c>
      <c r="F4466" s="166">
        <v>52</v>
      </c>
      <c r="G4466" s="162">
        <v>45962</v>
      </c>
      <c r="H4466" s="131">
        <f t="shared" si="207"/>
        <v>45962</v>
      </c>
      <c r="I4466" s="166">
        <f t="shared" si="208"/>
        <v>52</v>
      </c>
      <c r="J4466">
        <f t="shared" si="209"/>
        <v>2025</v>
      </c>
    </row>
    <row r="4467" spans="1:10">
      <c r="A4467" t="s">
        <v>382</v>
      </c>
      <c r="B4467" t="s">
        <v>841</v>
      </c>
      <c r="C4467" t="s">
        <v>87</v>
      </c>
      <c r="D4467">
        <v>6809</v>
      </c>
      <c r="E4467" s="130">
        <v>25</v>
      </c>
      <c r="F4467" s="166">
        <v>9</v>
      </c>
      <c r="G4467" s="162">
        <v>45962</v>
      </c>
      <c r="H4467" s="131">
        <f t="shared" si="207"/>
        <v>45962</v>
      </c>
      <c r="I4467" s="166">
        <f t="shared" si="208"/>
        <v>225</v>
      </c>
      <c r="J4467">
        <f t="shared" si="209"/>
        <v>2025</v>
      </c>
    </row>
    <row r="4468" spans="1:10">
      <c r="A4468" t="s">
        <v>382</v>
      </c>
      <c r="B4468" t="s">
        <v>1335</v>
      </c>
      <c r="C4468" t="s">
        <v>87</v>
      </c>
      <c r="D4468">
        <v>6726</v>
      </c>
      <c r="E4468" s="130">
        <v>6</v>
      </c>
      <c r="F4468" s="166">
        <v>10</v>
      </c>
      <c r="G4468" s="162">
        <v>45962</v>
      </c>
      <c r="H4468" s="131">
        <f t="shared" si="207"/>
        <v>45962</v>
      </c>
      <c r="I4468" s="166">
        <f t="shared" si="208"/>
        <v>60</v>
      </c>
      <c r="J4468">
        <f t="shared" si="209"/>
        <v>2025</v>
      </c>
    </row>
    <row r="4469" spans="1:10">
      <c r="A4469" t="s">
        <v>382</v>
      </c>
      <c r="B4469" t="s">
        <v>1654</v>
      </c>
      <c r="C4469" t="s">
        <v>87</v>
      </c>
      <c r="D4469">
        <v>6781</v>
      </c>
      <c r="E4469" s="130">
        <v>6</v>
      </c>
      <c r="F4469" s="166">
        <v>13</v>
      </c>
      <c r="G4469" s="162">
        <v>45962</v>
      </c>
      <c r="H4469" s="131">
        <f t="shared" si="207"/>
        <v>45962</v>
      </c>
      <c r="I4469" s="166">
        <f t="shared" si="208"/>
        <v>78</v>
      </c>
      <c r="J4469">
        <f t="shared" si="209"/>
        <v>2025</v>
      </c>
    </row>
    <row r="4470" spans="1:10">
      <c r="A4470" t="s">
        <v>382</v>
      </c>
      <c r="B4470" t="s">
        <v>1336</v>
      </c>
      <c r="C4470" t="s">
        <v>87</v>
      </c>
      <c r="D4470">
        <v>6774</v>
      </c>
      <c r="E4470" s="130">
        <v>16</v>
      </c>
      <c r="F4470" s="166">
        <v>15</v>
      </c>
      <c r="G4470" s="162">
        <v>45962</v>
      </c>
      <c r="H4470" s="131">
        <f t="shared" si="207"/>
        <v>45962</v>
      </c>
      <c r="I4470" s="166">
        <f t="shared" si="208"/>
        <v>240</v>
      </c>
      <c r="J4470">
        <f t="shared" si="209"/>
        <v>2025</v>
      </c>
    </row>
    <row r="4471" spans="1:10">
      <c r="A4471" t="s">
        <v>389</v>
      </c>
      <c r="B4471" t="s">
        <v>1337</v>
      </c>
      <c r="C4471" t="s">
        <v>87</v>
      </c>
      <c r="D4471">
        <v>6080</v>
      </c>
      <c r="E4471" s="130">
        <v>6</v>
      </c>
      <c r="F4471" s="166">
        <v>29</v>
      </c>
      <c r="G4471" s="162">
        <v>45962</v>
      </c>
      <c r="H4471" s="131">
        <f t="shared" si="207"/>
        <v>45962</v>
      </c>
      <c r="I4471" s="166">
        <f t="shared" si="208"/>
        <v>174</v>
      </c>
      <c r="J4471">
        <f t="shared" si="209"/>
        <v>2025</v>
      </c>
    </row>
    <row r="4472" spans="1:10">
      <c r="A4472" t="s">
        <v>389</v>
      </c>
      <c r="B4472" t="s">
        <v>1338</v>
      </c>
      <c r="C4472" t="s">
        <v>87</v>
      </c>
      <c r="D4472">
        <v>6081</v>
      </c>
      <c r="E4472" s="130">
        <v>4</v>
      </c>
      <c r="F4472" s="166">
        <v>19</v>
      </c>
      <c r="G4472" s="162">
        <v>45962</v>
      </c>
      <c r="H4472" s="131">
        <f t="shared" si="207"/>
        <v>45962</v>
      </c>
      <c r="I4472" s="166">
        <f t="shared" si="208"/>
        <v>76</v>
      </c>
      <c r="J4472">
        <f t="shared" si="209"/>
        <v>2025</v>
      </c>
    </row>
    <row r="4473" spans="1:10">
      <c r="A4473" t="s">
        <v>389</v>
      </c>
      <c r="B4473" t="s">
        <v>1339</v>
      </c>
      <c r="C4473" t="s">
        <v>87</v>
      </c>
      <c r="D4473">
        <v>6079</v>
      </c>
      <c r="E4473" s="130">
        <v>6</v>
      </c>
      <c r="F4473" s="166">
        <v>25</v>
      </c>
      <c r="G4473" s="162">
        <v>45962</v>
      </c>
      <c r="H4473" s="131">
        <f t="shared" si="207"/>
        <v>45962</v>
      </c>
      <c r="I4473" s="166">
        <f t="shared" si="208"/>
        <v>150</v>
      </c>
      <c r="J4473">
        <f t="shared" si="209"/>
        <v>2025</v>
      </c>
    </row>
    <row r="4474" spans="1:10">
      <c r="A4474" t="s">
        <v>115</v>
      </c>
      <c r="B4474" t="s">
        <v>1398</v>
      </c>
      <c r="C4474" t="s">
        <v>87</v>
      </c>
      <c r="D4474">
        <v>1863</v>
      </c>
      <c r="E4474" s="130">
        <v>0</v>
      </c>
      <c r="F4474" s="166">
        <v>36</v>
      </c>
      <c r="G4474" s="162">
        <v>45962</v>
      </c>
      <c r="H4474" s="131">
        <f t="shared" si="207"/>
        <v>45962</v>
      </c>
      <c r="I4474" s="166">
        <f t="shared" si="208"/>
        <v>0</v>
      </c>
      <c r="J4474">
        <f t="shared" si="209"/>
        <v>2025</v>
      </c>
    </row>
    <row r="4475" spans="1:10">
      <c r="A4475" t="s">
        <v>401</v>
      </c>
      <c r="B4475" t="s">
        <v>1403</v>
      </c>
      <c r="C4475" t="s">
        <v>87</v>
      </c>
      <c r="D4475">
        <v>1873</v>
      </c>
      <c r="E4475" s="130">
        <v>1</v>
      </c>
      <c r="F4475" s="166">
        <v>90</v>
      </c>
      <c r="G4475" s="162">
        <v>45962</v>
      </c>
      <c r="H4475" s="131">
        <f t="shared" si="207"/>
        <v>45962</v>
      </c>
      <c r="I4475" s="166">
        <f t="shared" si="208"/>
        <v>90</v>
      </c>
      <c r="J4475">
        <f t="shared" si="209"/>
        <v>2025</v>
      </c>
    </row>
    <row r="4476" spans="1:10">
      <c r="A4476" t="s">
        <v>350</v>
      </c>
      <c r="B4476" t="s">
        <v>352</v>
      </c>
      <c r="C4476" t="s">
        <v>87</v>
      </c>
      <c r="D4476">
        <v>1975</v>
      </c>
      <c r="E4476" s="130">
        <v>1</v>
      </c>
      <c r="F4476" s="166">
        <v>79</v>
      </c>
      <c r="G4476" s="162">
        <v>45962</v>
      </c>
      <c r="H4476" s="131">
        <f t="shared" si="207"/>
        <v>45962</v>
      </c>
      <c r="I4476" s="166">
        <f t="shared" si="208"/>
        <v>79</v>
      </c>
      <c r="J4476">
        <f t="shared" si="209"/>
        <v>2025</v>
      </c>
    </row>
    <row r="4477" spans="1:10">
      <c r="A4477" t="s">
        <v>350</v>
      </c>
      <c r="B4477" t="s">
        <v>355</v>
      </c>
      <c r="C4477" t="s">
        <v>87</v>
      </c>
      <c r="D4477">
        <v>1989</v>
      </c>
      <c r="E4477" s="130">
        <v>1</v>
      </c>
      <c r="F4477" s="166">
        <v>51</v>
      </c>
      <c r="G4477" s="162">
        <v>45962</v>
      </c>
      <c r="H4477" s="131">
        <f t="shared" si="207"/>
        <v>45962</v>
      </c>
      <c r="I4477" s="166">
        <f t="shared" si="208"/>
        <v>51</v>
      </c>
      <c r="J4477">
        <f t="shared" si="209"/>
        <v>2025</v>
      </c>
    </row>
    <row r="4478" spans="1:10">
      <c r="A4478" t="s">
        <v>350</v>
      </c>
      <c r="B4478" t="s">
        <v>1430</v>
      </c>
      <c r="C4478" t="s">
        <v>87</v>
      </c>
      <c r="D4478">
        <v>1899</v>
      </c>
      <c r="E4478" s="130">
        <v>0</v>
      </c>
      <c r="F4478" s="166">
        <v>15</v>
      </c>
      <c r="G4478" s="162">
        <v>45962</v>
      </c>
      <c r="H4478" s="131">
        <f t="shared" si="207"/>
        <v>45962</v>
      </c>
      <c r="I4478" s="166">
        <f t="shared" si="208"/>
        <v>0</v>
      </c>
      <c r="J4478">
        <f t="shared" si="209"/>
        <v>2025</v>
      </c>
    </row>
    <row r="4479" spans="1:10">
      <c r="A4479" t="s">
        <v>350</v>
      </c>
      <c r="B4479" t="s">
        <v>1434</v>
      </c>
      <c r="C4479" t="s">
        <v>87</v>
      </c>
      <c r="D4479">
        <v>1903</v>
      </c>
      <c r="E4479" s="130">
        <v>4</v>
      </c>
      <c r="F4479" s="166">
        <v>23</v>
      </c>
      <c r="G4479" s="162">
        <v>45962</v>
      </c>
      <c r="H4479" s="131">
        <f t="shared" si="207"/>
        <v>45962</v>
      </c>
      <c r="I4479" s="166">
        <f t="shared" si="208"/>
        <v>92</v>
      </c>
      <c r="J4479">
        <f t="shared" si="209"/>
        <v>2025</v>
      </c>
    </row>
    <row r="4480" spans="1:10">
      <c r="A4480" t="s">
        <v>350</v>
      </c>
      <c r="B4480" t="s">
        <v>1436</v>
      </c>
      <c r="C4480" t="s">
        <v>87</v>
      </c>
      <c r="D4480">
        <v>1905</v>
      </c>
      <c r="E4480" s="130">
        <v>0</v>
      </c>
      <c r="F4480" s="166">
        <v>20</v>
      </c>
      <c r="G4480" s="162">
        <v>45962</v>
      </c>
      <c r="H4480" s="131">
        <f t="shared" si="207"/>
        <v>45962</v>
      </c>
      <c r="I4480" s="166">
        <f t="shared" si="208"/>
        <v>0</v>
      </c>
      <c r="J4480">
        <f t="shared" si="209"/>
        <v>2025</v>
      </c>
    </row>
    <row r="4481" spans="1:10">
      <c r="A4481" t="s">
        <v>350</v>
      </c>
      <c r="B4481" t="s">
        <v>1440</v>
      </c>
      <c r="C4481" t="s">
        <v>87</v>
      </c>
      <c r="D4481">
        <v>1909</v>
      </c>
      <c r="E4481" s="130">
        <v>2</v>
      </c>
      <c r="F4481" s="166">
        <v>32</v>
      </c>
      <c r="G4481" s="162">
        <v>45962</v>
      </c>
      <c r="H4481" s="131">
        <f t="shared" si="207"/>
        <v>45962</v>
      </c>
      <c r="I4481" s="166">
        <f t="shared" si="208"/>
        <v>64</v>
      </c>
      <c r="J4481">
        <f t="shared" si="209"/>
        <v>2025</v>
      </c>
    </row>
    <row r="4482" spans="1:10">
      <c r="A4482" t="s">
        <v>350</v>
      </c>
      <c r="B4482" t="s">
        <v>1451</v>
      </c>
      <c r="C4482" t="s">
        <v>87</v>
      </c>
      <c r="D4482">
        <v>1920</v>
      </c>
      <c r="E4482" s="130">
        <v>0</v>
      </c>
      <c r="F4482" s="166">
        <v>39</v>
      </c>
      <c r="G4482" s="162">
        <v>45962</v>
      </c>
      <c r="H4482" s="131">
        <f t="shared" ref="H4482:H4545" si="210">DATE(YEAR(G4482),MONTH(G4482),1)</f>
        <v>45962</v>
      </c>
      <c r="I4482" s="166">
        <f t="shared" ref="I4482:I4545" si="211">E4482*F4482</f>
        <v>0</v>
      </c>
      <c r="J4482">
        <f t="shared" ref="J4482:J4545" si="212">YEAR(G4482)</f>
        <v>2025</v>
      </c>
    </row>
    <row r="4483" spans="1:10">
      <c r="A4483" t="s">
        <v>350</v>
      </c>
      <c r="B4483" t="s">
        <v>1455</v>
      </c>
      <c r="C4483" t="s">
        <v>87</v>
      </c>
      <c r="D4483">
        <v>1924</v>
      </c>
      <c r="E4483" s="130">
        <v>1</v>
      </c>
      <c r="F4483" s="166">
        <v>105</v>
      </c>
      <c r="G4483" s="162">
        <v>45962</v>
      </c>
      <c r="H4483" s="131">
        <f t="shared" si="210"/>
        <v>45962</v>
      </c>
      <c r="I4483" s="166">
        <f t="shared" si="211"/>
        <v>105</v>
      </c>
      <c r="J4483">
        <f t="shared" si="212"/>
        <v>2025</v>
      </c>
    </row>
    <row r="4484" spans="1:10">
      <c r="A4484" t="s">
        <v>350</v>
      </c>
      <c r="B4484" t="s">
        <v>1457</v>
      </c>
      <c r="C4484" t="s">
        <v>87</v>
      </c>
      <c r="D4484">
        <v>1926</v>
      </c>
      <c r="E4484" s="130">
        <v>0</v>
      </c>
      <c r="F4484" s="166">
        <v>72</v>
      </c>
      <c r="G4484" s="162">
        <v>45962</v>
      </c>
      <c r="H4484" s="131">
        <f t="shared" si="210"/>
        <v>45962</v>
      </c>
      <c r="I4484" s="166">
        <f t="shared" si="211"/>
        <v>0</v>
      </c>
      <c r="J4484">
        <f t="shared" si="212"/>
        <v>2025</v>
      </c>
    </row>
    <row r="4485" spans="1:10">
      <c r="A4485" t="s">
        <v>350</v>
      </c>
      <c r="B4485" t="s">
        <v>1458</v>
      </c>
      <c r="C4485" t="s">
        <v>87</v>
      </c>
      <c r="D4485">
        <v>1927</v>
      </c>
      <c r="E4485" s="130">
        <v>0</v>
      </c>
      <c r="F4485" s="166">
        <v>26</v>
      </c>
      <c r="G4485" s="162">
        <v>45962</v>
      </c>
      <c r="H4485" s="131">
        <f t="shared" si="210"/>
        <v>45962</v>
      </c>
      <c r="I4485" s="166">
        <f t="shared" si="211"/>
        <v>0</v>
      </c>
      <c r="J4485">
        <f t="shared" si="212"/>
        <v>2025</v>
      </c>
    </row>
    <row r="4486" spans="1:10">
      <c r="A4486" t="s">
        <v>350</v>
      </c>
      <c r="B4486" t="s">
        <v>1461</v>
      </c>
      <c r="C4486" t="s">
        <v>87</v>
      </c>
      <c r="D4486">
        <v>1930</v>
      </c>
      <c r="E4486" s="130">
        <v>0</v>
      </c>
      <c r="F4486" s="166">
        <v>32</v>
      </c>
      <c r="G4486" s="162">
        <v>45962</v>
      </c>
      <c r="H4486" s="131">
        <f t="shared" si="210"/>
        <v>45962</v>
      </c>
      <c r="I4486" s="166">
        <f t="shared" si="211"/>
        <v>0</v>
      </c>
      <c r="J4486">
        <f t="shared" si="212"/>
        <v>2025</v>
      </c>
    </row>
    <row r="4487" spans="1:10">
      <c r="A4487" t="s">
        <v>350</v>
      </c>
      <c r="B4487" t="s">
        <v>1462</v>
      </c>
      <c r="C4487" t="s">
        <v>87</v>
      </c>
      <c r="D4487">
        <v>1931</v>
      </c>
      <c r="E4487" s="130">
        <v>0</v>
      </c>
      <c r="F4487" s="166">
        <v>32</v>
      </c>
      <c r="G4487" s="162">
        <v>45962</v>
      </c>
      <c r="H4487" s="131">
        <f t="shared" si="210"/>
        <v>45962</v>
      </c>
      <c r="I4487" s="166">
        <f t="shared" si="211"/>
        <v>0</v>
      </c>
      <c r="J4487">
        <f t="shared" si="212"/>
        <v>2025</v>
      </c>
    </row>
    <row r="4488" spans="1:10">
      <c r="A4488" t="s">
        <v>350</v>
      </c>
      <c r="B4488" t="s">
        <v>1465</v>
      </c>
      <c r="C4488" t="s">
        <v>87</v>
      </c>
      <c r="D4488">
        <v>1935</v>
      </c>
      <c r="E4488" s="130">
        <v>3</v>
      </c>
      <c r="F4488" s="166">
        <v>4</v>
      </c>
      <c r="G4488" s="162">
        <v>45962</v>
      </c>
      <c r="H4488" s="131">
        <f t="shared" si="210"/>
        <v>45962</v>
      </c>
      <c r="I4488" s="166">
        <f t="shared" si="211"/>
        <v>12</v>
      </c>
      <c r="J4488">
        <f t="shared" si="212"/>
        <v>2025</v>
      </c>
    </row>
    <row r="4489" spans="1:10">
      <c r="A4489" t="s">
        <v>350</v>
      </c>
      <c r="B4489" t="s">
        <v>1466</v>
      </c>
      <c r="C4489" t="s">
        <v>87</v>
      </c>
      <c r="D4489">
        <v>1936</v>
      </c>
      <c r="E4489" s="130">
        <v>0</v>
      </c>
      <c r="F4489" s="166">
        <v>19</v>
      </c>
      <c r="G4489" s="162">
        <v>45962</v>
      </c>
      <c r="H4489" s="131">
        <f t="shared" si="210"/>
        <v>45962</v>
      </c>
      <c r="I4489" s="166">
        <f t="shared" si="211"/>
        <v>0</v>
      </c>
      <c r="J4489">
        <f t="shared" si="212"/>
        <v>2025</v>
      </c>
    </row>
    <row r="4490" spans="1:10">
      <c r="A4490" t="s">
        <v>350</v>
      </c>
      <c r="B4490" t="s">
        <v>1469</v>
      </c>
      <c r="C4490" t="s">
        <v>87</v>
      </c>
      <c r="D4490">
        <v>1939</v>
      </c>
      <c r="E4490" s="130">
        <v>3</v>
      </c>
      <c r="F4490" s="166">
        <v>40</v>
      </c>
      <c r="G4490" s="162">
        <v>45962</v>
      </c>
      <c r="H4490" s="131">
        <f t="shared" si="210"/>
        <v>45962</v>
      </c>
      <c r="I4490" s="166">
        <f t="shared" si="211"/>
        <v>120</v>
      </c>
      <c r="J4490">
        <f t="shared" si="212"/>
        <v>2025</v>
      </c>
    </row>
    <row r="4491" spans="1:10">
      <c r="A4491" t="s">
        <v>350</v>
      </c>
      <c r="B4491" t="s">
        <v>1481</v>
      </c>
      <c r="C4491" t="s">
        <v>87</v>
      </c>
      <c r="D4491">
        <v>1952</v>
      </c>
      <c r="E4491" s="130">
        <v>0</v>
      </c>
      <c r="F4491" s="166">
        <v>23</v>
      </c>
      <c r="G4491" s="162">
        <v>45962</v>
      </c>
      <c r="H4491" s="131">
        <f t="shared" si="210"/>
        <v>45962</v>
      </c>
      <c r="I4491" s="166">
        <f t="shared" si="211"/>
        <v>0</v>
      </c>
      <c r="J4491">
        <f t="shared" si="212"/>
        <v>2025</v>
      </c>
    </row>
    <row r="4492" spans="1:10">
      <c r="A4492" t="s">
        <v>350</v>
      </c>
      <c r="B4492" t="s">
        <v>1485</v>
      </c>
      <c r="C4492" t="s">
        <v>87</v>
      </c>
      <c r="D4492">
        <v>6670</v>
      </c>
      <c r="E4492" s="130">
        <v>1</v>
      </c>
      <c r="F4492" s="166">
        <v>43</v>
      </c>
      <c r="G4492" s="162">
        <v>45962</v>
      </c>
      <c r="H4492" s="131">
        <f t="shared" si="210"/>
        <v>45962</v>
      </c>
      <c r="I4492" s="166">
        <f t="shared" si="211"/>
        <v>43</v>
      </c>
      <c r="J4492">
        <f t="shared" si="212"/>
        <v>2025</v>
      </c>
    </row>
    <row r="4493" spans="1:10">
      <c r="A4493" t="s">
        <v>350</v>
      </c>
      <c r="B4493" t="s">
        <v>1494</v>
      </c>
      <c r="C4493" t="s">
        <v>87</v>
      </c>
      <c r="D4493">
        <v>1963</v>
      </c>
      <c r="E4493" s="130">
        <v>0</v>
      </c>
      <c r="F4493" s="166">
        <v>88</v>
      </c>
      <c r="G4493" s="162">
        <v>45962</v>
      </c>
      <c r="H4493" s="131">
        <f t="shared" si="210"/>
        <v>45962</v>
      </c>
      <c r="I4493" s="166">
        <f t="shared" si="211"/>
        <v>0</v>
      </c>
      <c r="J4493">
        <f t="shared" si="212"/>
        <v>2025</v>
      </c>
    </row>
    <row r="4494" spans="1:10">
      <c r="A4494" t="s">
        <v>350</v>
      </c>
      <c r="B4494" t="s">
        <v>1500</v>
      </c>
      <c r="C4494" t="s">
        <v>87</v>
      </c>
      <c r="D4494">
        <v>1971</v>
      </c>
      <c r="E4494" s="130">
        <v>1</v>
      </c>
      <c r="F4494" s="166">
        <v>31</v>
      </c>
      <c r="G4494" s="162">
        <v>45962</v>
      </c>
      <c r="H4494" s="131">
        <f t="shared" si="210"/>
        <v>45962</v>
      </c>
      <c r="I4494" s="166">
        <f t="shared" si="211"/>
        <v>31</v>
      </c>
      <c r="J4494">
        <f t="shared" si="212"/>
        <v>2025</v>
      </c>
    </row>
    <row r="4495" spans="1:10">
      <c r="A4495" t="s">
        <v>350</v>
      </c>
      <c r="B4495" t="s">
        <v>1508</v>
      </c>
      <c r="C4495" t="s">
        <v>87</v>
      </c>
      <c r="D4495">
        <v>1981</v>
      </c>
      <c r="E4495" s="130">
        <v>0</v>
      </c>
      <c r="F4495" s="166">
        <v>135</v>
      </c>
      <c r="G4495" s="162">
        <v>45962</v>
      </c>
      <c r="H4495" s="131">
        <f t="shared" si="210"/>
        <v>45962</v>
      </c>
      <c r="I4495" s="166">
        <f t="shared" si="211"/>
        <v>0</v>
      </c>
      <c r="J4495">
        <f t="shared" si="212"/>
        <v>2025</v>
      </c>
    </row>
    <row r="4496" spans="1:10">
      <c r="A4496" t="s">
        <v>350</v>
      </c>
      <c r="B4496" t="s">
        <v>1509</v>
      </c>
      <c r="C4496" t="s">
        <v>87</v>
      </c>
      <c r="D4496">
        <v>1982</v>
      </c>
      <c r="E4496" s="130">
        <v>0</v>
      </c>
      <c r="F4496" s="166">
        <v>135</v>
      </c>
      <c r="G4496" s="162">
        <v>45962</v>
      </c>
      <c r="H4496" s="131">
        <f t="shared" si="210"/>
        <v>45962</v>
      </c>
      <c r="I4496" s="166">
        <f t="shared" si="211"/>
        <v>0</v>
      </c>
      <c r="J4496">
        <f t="shared" si="212"/>
        <v>2025</v>
      </c>
    </row>
    <row r="4497" spans="1:10">
      <c r="A4497" t="s">
        <v>350</v>
      </c>
      <c r="B4497" t="s">
        <v>1510</v>
      </c>
      <c r="C4497" t="s">
        <v>87</v>
      </c>
      <c r="D4497">
        <v>1985</v>
      </c>
      <c r="E4497" s="130">
        <v>9</v>
      </c>
      <c r="F4497" s="166">
        <v>5</v>
      </c>
      <c r="G4497" s="162">
        <v>45962</v>
      </c>
      <c r="H4497" s="131">
        <f t="shared" si="210"/>
        <v>45962</v>
      </c>
      <c r="I4497" s="166">
        <f t="shared" si="211"/>
        <v>45</v>
      </c>
      <c r="J4497">
        <f t="shared" si="212"/>
        <v>2025</v>
      </c>
    </row>
    <row r="4498" spans="1:10">
      <c r="A4498" t="s">
        <v>350</v>
      </c>
      <c r="B4498" t="s">
        <v>1511</v>
      </c>
      <c r="C4498" t="s">
        <v>87</v>
      </c>
      <c r="D4498">
        <v>1986</v>
      </c>
      <c r="E4498" s="130">
        <v>0</v>
      </c>
      <c r="F4498" s="166">
        <v>11</v>
      </c>
      <c r="G4498" s="162">
        <v>45962</v>
      </c>
      <c r="H4498" s="131">
        <f t="shared" si="210"/>
        <v>45962</v>
      </c>
      <c r="I4498" s="166">
        <f t="shared" si="211"/>
        <v>0</v>
      </c>
      <c r="J4498">
        <f t="shared" si="212"/>
        <v>2025</v>
      </c>
    </row>
    <row r="4499" spans="1:10">
      <c r="A4499" t="s">
        <v>350</v>
      </c>
      <c r="B4499" t="s">
        <v>1512</v>
      </c>
      <c r="C4499" t="s">
        <v>87</v>
      </c>
      <c r="D4499">
        <v>1987</v>
      </c>
      <c r="E4499" s="130">
        <v>3</v>
      </c>
      <c r="F4499" s="166">
        <v>47</v>
      </c>
      <c r="G4499" s="162">
        <v>45962</v>
      </c>
      <c r="H4499" s="131">
        <f t="shared" si="210"/>
        <v>45962</v>
      </c>
      <c r="I4499" s="166">
        <f t="shared" si="211"/>
        <v>141</v>
      </c>
      <c r="J4499">
        <f t="shared" si="212"/>
        <v>2025</v>
      </c>
    </row>
    <row r="4500" spans="1:10">
      <c r="A4500" t="s">
        <v>350</v>
      </c>
      <c r="B4500" t="s">
        <v>1513</v>
      </c>
      <c r="C4500" t="s">
        <v>87</v>
      </c>
      <c r="D4500">
        <v>1988</v>
      </c>
      <c r="E4500" s="130">
        <v>1</v>
      </c>
      <c r="F4500" s="166">
        <v>31</v>
      </c>
      <c r="G4500" s="162">
        <v>45962</v>
      </c>
      <c r="H4500" s="131">
        <f t="shared" si="210"/>
        <v>45962</v>
      </c>
      <c r="I4500" s="166">
        <f t="shared" si="211"/>
        <v>31</v>
      </c>
      <c r="J4500">
        <f t="shared" si="212"/>
        <v>2025</v>
      </c>
    </row>
    <row r="4501" spans="1:10">
      <c r="A4501" t="s">
        <v>350</v>
      </c>
      <c r="B4501" t="s">
        <v>1515</v>
      </c>
      <c r="C4501" t="s">
        <v>87</v>
      </c>
      <c r="D4501">
        <v>1991</v>
      </c>
      <c r="E4501" s="130">
        <v>1</v>
      </c>
      <c r="F4501" s="166">
        <v>83</v>
      </c>
      <c r="G4501" s="162">
        <v>45962</v>
      </c>
      <c r="H4501" s="131">
        <f t="shared" si="210"/>
        <v>45962</v>
      </c>
      <c r="I4501" s="166">
        <f t="shared" si="211"/>
        <v>83</v>
      </c>
      <c r="J4501">
        <f t="shared" si="212"/>
        <v>2025</v>
      </c>
    </row>
    <row r="4502" spans="1:10">
      <c r="A4502" t="s">
        <v>350</v>
      </c>
      <c r="B4502" t="s">
        <v>1516</v>
      </c>
      <c r="C4502" t="s">
        <v>87</v>
      </c>
      <c r="D4502">
        <v>1992</v>
      </c>
      <c r="E4502" s="130">
        <v>3</v>
      </c>
      <c r="F4502" s="166">
        <v>46</v>
      </c>
      <c r="G4502" s="162">
        <v>45962</v>
      </c>
      <c r="H4502" s="131">
        <f t="shared" si="210"/>
        <v>45962</v>
      </c>
      <c r="I4502" s="166">
        <f t="shared" si="211"/>
        <v>138</v>
      </c>
      <c r="J4502">
        <f t="shared" si="212"/>
        <v>2025</v>
      </c>
    </row>
    <row r="4503" spans="1:10">
      <c r="A4503" t="s">
        <v>350</v>
      </c>
      <c r="B4503" t="s">
        <v>1519</v>
      </c>
      <c r="C4503" t="s">
        <v>87</v>
      </c>
      <c r="D4503">
        <v>1994</v>
      </c>
      <c r="E4503" s="130">
        <v>0</v>
      </c>
      <c r="F4503" s="166">
        <v>15</v>
      </c>
      <c r="G4503" s="162">
        <v>45962</v>
      </c>
      <c r="H4503" s="131">
        <f t="shared" si="210"/>
        <v>45962</v>
      </c>
      <c r="I4503" s="166">
        <f t="shared" si="211"/>
        <v>0</v>
      </c>
      <c r="J4503">
        <f t="shared" si="212"/>
        <v>2025</v>
      </c>
    </row>
    <row r="4504" spans="1:10">
      <c r="A4504" t="s">
        <v>350</v>
      </c>
      <c r="B4504" t="s">
        <v>1521</v>
      </c>
      <c r="C4504" t="s">
        <v>87</v>
      </c>
      <c r="D4504">
        <v>1996</v>
      </c>
      <c r="E4504" s="130">
        <v>0</v>
      </c>
      <c r="F4504" s="166">
        <v>44</v>
      </c>
      <c r="G4504" s="162">
        <v>45962</v>
      </c>
      <c r="H4504" s="131">
        <f t="shared" si="210"/>
        <v>45962</v>
      </c>
      <c r="I4504" s="166">
        <f t="shared" si="211"/>
        <v>0</v>
      </c>
      <c r="J4504">
        <f t="shared" si="212"/>
        <v>2025</v>
      </c>
    </row>
    <row r="4505" spans="1:10">
      <c r="A4505" t="s">
        <v>350</v>
      </c>
      <c r="B4505" t="s">
        <v>1523</v>
      </c>
      <c r="C4505" t="s">
        <v>87</v>
      </c>
      <c r="D4505">
        <v>1998</v>
      </c>
      <c r="E4505" s="130">
        <v>1</v>
      </c>
      <c r="F4505" s="166">
        <v>32</v>
      </c>
      <c r="G4505" s="162">
        <v>45962</v>
      </c>
      <c r="H4505" s="131">
        <f t="shared" si="210"/>
        <v>45962</v>
      </c>
      <c r="I4505" s="166">
        <f t="shared" si="211"/>
        <v>32</v>
      </c>
      <c r="J4505">
        <f t="shared" si="212"/>
        <v>2025</v>
      </c>
    </row>
    <row r="4506" spans="1:10">
      <c r="A4506" t="s">
        <v>350</v>
      </c>
      <c r="B4506" t="s">
        <v>1525</v>
      </c>
      <c r="C4506" t="s">
        <v>87</v>
      </c>
      <c r="D4506">
        <v>2000</v>
      </c>
      <c r="E4506" s="130">
        <v>1</v>
      </c>
      <c r="F4506" s="166">
        <v>24</v>
      </c>
      <c r="G4506" s="162">
        <v>45962</v>
      </c>
      <c r="H4506" s="131">
        <f t="shared" si="210"/>
        <v>45962</v>
      </c>
      <c r="I4506" s="166">
        <f t="shared" si="211"/>
        <v>24</v>
      </c>
      <c r="J4506">
        <f t="shared" si="212"/>
        <v>2025</v>
      </c>
    </row>
    <row r="4507" spans="1:10">
      <c r="A4507" t="s">
        <v>350</v>
      </c>
      <c r="B4507" t="s">
        <v>1527</v>
      </c>
      <c r="C4507" t="s">
        <v>87</v>
      </c>
      <c r="D4507">
        <v>2002</v>
      </c>
      <c r="E4507" s="130">
        <v>1</v>
      </c>
      <c r="F4507" s="166">
        <v>8</v>
      </c>
      <c r="G4507" s="162">
        <v>45962</v>
      </c>
      <c r="H4507" s="131">
        <f t="shared" si="210"/>
        <v>45962</v>
      </c>
      <c r="I4507" s="166">
        <f t="shared" si="211"/>
        <v>8</v>
      </c>
      <c r="J4507">
        <f t="shared" si="212"/>
        <v>2025</v>
      </c>
    </row>
    <row r="4508" spans="1:10">
      <c r="A4508" t="s">
        <v>350</v>
      </c>
      <c r="B4508" t="s">
        <v>1547</v>
      </c>
      <c r="C4508" t="s">
        <v>87</v>
      </c>
      <c r="D4508">
        <v>2022</v>
      </c>
      <c r="E4508" s="130">
        <v>0</v>
      </c>
      <c r="F4508" s="166">
        <v>48</v>
      </c>
      <c r="G4508" s="162">
        <v>45962</v>
      </c>
      <c r="H4508" s="131">
        <f t="shared" si="210"/>
        <v>45962</v>
      </c>
      <c r="I4508" s="166">
        <f t="shared" si="211"/>
        <v>0</v>
      </c>
      <c r="J4508">
        <f t="shared" si="212"/>
        <v>2025</v>
      </c>
    </row>
    <row r="4509" spans="1:10">
      <c r="A4509" t="s">
        <v>350</v>
      </c>
      <c r="B4509" t="s">
        <v>1551</v>
      </c>
      <c r="C4509" t="s">
        <v>87</v>
      </c>
      <c r="D4509">
        <v>2026</v>
      </c>
      <c r="E4509" s="130">
        <v>200</v>
      </c>
      <c r="F4509" s="166">
        <v>0</v>
      </c>
      <c r="G4509" s="162">
        <v>45962</v>
      </c>
      <c r="H4509" s="131">
        <f t="shared" si="210"/>
        <v>45962</v>
      </c>
      <c r="I4509" s="166">
        <f t="shared" si="211"/>
        <v>0</v>
      </c>
      <c r="J4509">
        <f t="shared" si="212"/>
        <v>2025</v>
      </c>
    </row>
    <row r="4510" spans="1:10">
      <c r="A4510" t="s">
        <v>402</v>
      </c>
      <c r="B4510" t="s">
        <v>408</v>
      </c>
      <c r="C4510" t="s">
        <v>87</v>
      </c>
      <c r="D4510">
        <v>6700</v>
      </c>
      <c r="E4510" s="130">
        <v>8</v>
      </c>
      <c r="F4510" s="166">
        <v>13</v>
      </c>
      <c r="G4510" s="162">
        <v>45992</v>
      </c>
      <c r="H4510" s="131">
        <f t="shared" si="210"/>
        <v>45992</v>
      </c>
      <c r="I4510" s="166">
        <f t="shared" si="211"/>
        <v>104</v>
      </c>
      <c r="J4510">
        <f t="shared" si="212"/>
        <v>2025</v>
      </c>
    </row>
    <row r="4511" spans="1:10">
      <c r="A4511" t="s">
        <v>388</v>
      </c>
      <c r="B4511" t="s">
        <v>427</v>
      </c>
      <c r="C4511" t="s">
        <v>87</v>
      </c>
      <c r="D4511">
        <v>6692</v>
      </c>
      <c r="E4511" s="130">
        <v>1</v>
      </c>
      <c r="F4511" s="166">
        <v>9</v>
      </c>
      <c r="G4511" s="162">
        <v>45992</v>
      </c>
      <c r="H4511" s="131">
        <f t="shared" si="210"/>
        <v>45992</v>
      </c>
      <c r="I4511" s="166">
        <f t="shared" si="211"/>
        <v>9</v>
      </c>
      <c r="J4511">
        <f t="shared" si="212"/>
        <v>2025</v>
      </c>
    </row>
    <row r="4512" spans="1:10">
      <c r="A4512" t="s">
        <v>388</v>
      </c>
      <c r="B4512" t="s">
        <v>429</v>
      </c>
      <c r="C4512" t="s">
        <v>87</v>
      </c>
      <c r="D4512">
        <v>6675</v>
      </c>
      <c r="E4512" s="130">
        <v>18</v>
      </c>
      <c r="F4512" s="166">
        <v>19</v>
      </c>
      <c r="G4512" s="162">
        <v>45992</v>
      </c>
      <c r="H4512" s="131">
        <f t="shared" si="210"/>
        <v>45992</v>
      </c>
      <c r="I4512" s="166">
        <f t="shared" si="211"/>
        <v>342</v>
      </c>
      <c r="J4512">
        <f t="shared" si="212"/>
        <v>2025</v>
      </c>
    </row>
    <row r="4513" spans="1:10">
      <c r="A4513" t="s">
        <v>388</v>
      </c>
      <c r="B4513" t="s">
        <v>433</v>
      </c>
      <c r="C4513" t="s">
        <v>87</v>
      </c>
      <c r="D4513">
        <v>6674</v>
      </c>
      <c r="E4513" s="130">
        <v>13</v>
      </c>
      <c r="F4513" s="166">
        <v>12</v>
      </c>
      <c r="G4513" s="162">
        <v>45992</v>
      </c>
      <c r="H4513" s="131">
        <f t="shared" si="210"/>
        <v>45992</v>
      </c>
      <c r="I4513" s="166">
        <f t="shared" si="211"/>
        <v>156</v>
      </c>
      <c r="J4513">
        <f t="shared" si="212"/>
        <v>2025</v>
      </c>
    </row>
    <row r="4514" spans="1:10">
      <c r="A4514" t="s">
        <v>388</v>
      </c>
      <c r="B4514" t="s">
        <v>434</v>
      </c>
      <c r="C4514" t="s">
        <v>87</v>
      </c>
      <c r="D4514">
        <v>6682</v>
      </c>
      <c r="E4514" s="130">
        <v>1</v>
      </c>
      <c r="F4514" s="166">
        <v>14</v>
      </c>
      <c r="G4514" s="162">
        <v>45992</v>
      </c>
      <c r="H4514" s="131">
        <f t="shared" si="210"/>
        <v>45992</v>
      </c>
      <c r="I4514" s="166">
        <f t="shared" si="211"/>
        <v>14</v>
      </c>
      <c r="J4514">
        <f t="shared" si="212"/>
        <v>2025</v>
      </c>
    </row>
    <row r="4515" spans="1:10">
      <c r="A4515" t="s">
        <v>388</v>
      </c>
      <c r="B4515" t="s">
        <v>435</v>
      </c>
      <c r="C4515" t="s">
        <v>87</v>
      </c>
      <c r="D4515">
        <v>6677</v>
      </c>
      <c r="E4515" s="130">
        <v>1</v>
      </c>
      <c r="F4515" s="166">
        <v>12</v>
      </c>
      <c r="G4515" s="162">
        <v>45992</v>
      </c>
      <c r="H4515" s="131">
        <f t="shared" si="210"/>
        <v>45992</v>
      </c>
      <c r="I4515" s="166">
        <f t="shared" si="211"/>
        <v>12</v>
      </c>
      <c r="J4515">
        <f t="shared" si="212"/>
        <v>2025</v>
      </c>
    </row>
    <row r="4516" spans="1:10">
      <c r="A4516" t="s">
        <v>388</v>
      </c>
      <c r="B4516" t="s">
        <v>436</v>
      </c>
      <c r="C4516" t="s">
        <v>87</v>
      </c>
      <c r="D4516">
        <v>6678</v>
      </c>
      <c r="E4516" s="130">
        <v>1</v>
      </c>
      <c r="F4516" s="166">
        <v>13</v>
      </c>
      <c r="G4516" s="162">
        <v>45992</v>
      </c>
      <c r="H4516" s="131">
        <f t="shared" si="210"/>
        <v>45992</v>
      </c>
      <c r="I4516" s="166">
        <f t="shared" si="211"/>
        <v>13</v>
      </c>
      <c r="J4516">
        <f t="shared" si="212"/>
        <v>2025</v>
      </c>
    </row>
    <row r="4517" spans="1:10">
      <c r="A4517" t="s">
        <v>388</v>
      </c>
      <c r="B4517" t="s">
        <v>437</v>
      </c>
      <c r="C4517" t="s">
        <v>87</v>
      </c>
      <c r="D4517">
        <v>6679</v>
      </c>
      <c r="E4517" s="130">
        <v>1</v>
      </c>
      <c r="F4517" s="166">
        <v>12</v>
      </c>
      <c r="G4517" s="162">
        <v>45992</v>
      </c>
      <c r="H4517" s="131">
        <f t="shared" si="210"/>
        <v>45992</v>
      </c>
      <c r="I4517" s="166">
        <f t="shared" si="211"/>
        <v>12</v>
      </c>
      <c r="J4517">
        <f t="shared" si="212"/>
        <v>2025</v>
      </c>
    </row>
    <row r="4518" spans="1:10">
      <c r="A4518" t="s">
        <v>388</v>
      </c>
      <c r="B4518" t="s">
        <v>438</v>
      </c>
      <c r="C4518" t="s">
        <v>87</v>
      </c>
      <c r="D4518">
        <v>6714</v>
      </c>
      <c r="E4518" s="130">
        <v>22</v>
      </c>
      <c r="F4518" s="166">
        <v>7</v>
      </c>
      <c r="G4518" s="162">
        <v>45992</v>
      </c>
      <c r="H4518" s="131">
        <f t="shared" si="210"/>
        <v>45992</v>
      </c>
      <c r="I4518" s="166">
        <f t="shared" si="211"/>
        <v>154</v>
      </c>
      <c r="J4518">
        <f t="shared" si="212"/>
        <v>2025</v>
      </c>
    </row>
    <row r="4519" spans="1:10">
      <c r="A4519" t="s">
        <v>388</v>
      </c>
      <c r="B4519" t="s">
        <v>441</v>
      </c>
      <c r="C4519" t="s">
        <v>87</v>
      </c>
      <c r="D4519">
        <v>6681</v>
      </c>
      <c r="E4519" s="130">
        <v>1</v>
      </c>
      <c r="F4519" s="166">
        <v>9</v>
      </c>
      <c r="G4519" s="162">
        <v>45992</v>
      </c>
      <c r="H4519" s="131">
        <f t="shared" si="210"/>
        <v>45992</v>
      </c>
      <c r="I4519" s="166">
        <f t="shared" si="211"/>
        <v>9</v>
      </c>
      <c r="J4519">
        <f t="shared" si="212"/>
        <v>2025</v>
      </c>
    </row>
    <row r="4520" spans="1:10">
      <c r="A4520" t="s">
        <v>388</v>
      </c>
      <c r="B4520" t="s">
        <v>443</v>
      </c>
      <c r="C4520" t="s">
        <v>87</v>
      </c>
      <c r="D4520">
        <v>6680</v>
      </c>
      <c r="E4520" s="130">
        <v>1</v>
      </c>
      <c r="F4520" s="166">
        <v>16</v>
      </c>
      <c r="G4520" s="162">
        <v>45992</v>
      </c>
      <c r="H4520" s="131">
        <f t="shared" si="210"/>
        <v>45992</v>
      </c>
      <c r="I4520" s="166">
        <f t="shared" si="211"/>
        <v>16</v>
      </c>
      <c r="J4520">
        <f t="shared" si="212"/>
        <v>2025</v>
      </c>
    </row>
    <row r="4521" spans="1:10">
      <c r="A4521" t="s">
        <v>388</v>
      </c>
      <c r="B4521" t="s">
        <v>444</v>
      </c>
      <c r="C4521" t="s">
        <v>87</v>
      </c>
      <c r="D4521">
        <v>6684</v>
      </c>
      <c r="E4521" s="130">
        <v>1</v>
      </c>
      <c r="F4521" s="166">
        <v>13</v>
      </c>
      <c r="G4521" s="162">
        <v>45992</v>
      </c>
      <c r="H4521" s="131">
        <f t="shared" si="210"/>
        <v>45992</v>
      </c>
      <c r="I4521" s="166">
        <f t="shared" si="211"/>
        <v>13</v>
      </c>
      <c r="J4521">
        <f t="shared" si="212"/>
        <v>2025</v>
      </c>
    </row>
    <row r="4522" spans="1:10">
      <c r="A4522" t="s">
        <v>388</v>
      </c>
      <c r="B4522" t="s">
        <v>445</v>
      </c>
      <c r="C4522" t="s">
        <v>87</v>
      </c>
      <c r="D4522">
        <v>6685</v>
      </c>
      <c r="E4522" s="130">
        <v>2</v>
      </c>
      <c r="F4522" s="166">
        <v>11</v>
      </c>
      <c r="G4522" s="162">
        <v>45992</v>
      </c>
      <c r="H4522" s="131">
        <f t="shared" si="210"/>
        <v>45992</v>
      </c>
      <c r="I4522" s="166">
        <f t="shared" si="211"/>
        <v>22</v>
      </c>
      <c r="J4522">
        <f t="shared" si="212"/>
        <v>2025</v>
      </c>
    </row>
    <row r="4523" spans="1:10">
      <c r="A4523" t="s">
        <v>388</v>
      </c>
      <c r="B4523" t="s">
        <v>446</v>
      </c>
      <c r="C4523" t="s">
        <v>87</v>
      </c>
      <c r="D4523">
        <v>6686</v>
      </c>
      <c r="E4523" s="130">
        <v>1</v>
      </c>
      <c r="F4523" s="166">
        <v>11</v>
      </c>
      <c r="G4523" s="162">
        <v>45992</v>
      </c>
      <c r="H4523" s="131">
        <f t="shared" si="210"/>
        <v>45992</v>
      </c>
      <c r="I4523" s="166">
        <f t="shared" si="211"/>
        <v>11</v>
      </c>
      <c r="J4523">
        <f t="shared" si="212"/>
        <v>2025</v>
      </c>
    </row>
    <row r="4524" spans="1:10">
      <c r="A4524" t="s">
        <v>388</v>
      </c>
      <c r="B4524" t="s">
        <v>447</v>
      </c>
      <c r="C4524" t="s">
        <v>87</v>
      </c>
      <c r="D4524">
        <v>6676</v>
      </c>
      <c r="E4524" s="130">
        <v>2</v>
      </c>
      <c r="F4524" s="166">
        <v>11</v>
      </c>
      <c r="G4524" s="162">
        <v>45992</v>
      </c>
      <c r="H4524" s="131">
        <f t="shared" si="210"/>
        <v>45992</v>
      </c>
      <c r="I4524" s="166">
        <f t="shared" si="211"/>
        <v>22</v>
      </c>
      <c r="J4524">
        <f t="shared" si="212"/>
        <v>2025</v>
      </c>
    </row>
    <row r="4525" spans="1:10">
      <c r="A4525" t="s">
        <v>388</v>
      </c>
      <c r="B4525" t="s">
        <v>449</v>
      </c>
      <c r="C4525" t="s">
        <v>87</v>
      </c>
      <c r="D4525">
        <v>6689</v>
      </c>
      <c r="E4525" s="130">
        <v>4</v>
      </c>
      <c r="F4525" s="166">
        <v>11</v>
      </c>
      <c r="G4525" s="162">
        <v>45992</v>
      </c>
      <c r="H4525" s="131">
        <f t="shared" si="210"/>
        <v>45992</v>
      </c>
      <c r="I4525" s="166">
        <f t="shared" si="211"/>
        <v>44</v>
      </c>
      <c r="J4525">
        <f t="shared" si="212"/>
        <v>2025</v>
      </c>
    </row>
    <row r="4526" spans="1:10">
      <c r="A4526" t="s">
        <v>388</v>
      </c>
      <c r="B4526" t="s">
        <v>450</v>
      </c>
      <c r="C4526" t="s">
        <v>87</v>
      </c>
      <c r="D4526">
        <v>6688</v>
      </c>
      <c r="E4526" s="130">
        <v>3</v>
      </c>
      <c r="F4526" s="166">
        <v>11</v>
      </c>
      <c r="G4526" s="162">
        <v>45992</v>
      </c>
      <c r="H4526" s="131">
        <f t="shared" si="210"/>
        <v>45992</v>
      </c>
      <c r="I4526" s="166">
        <f t="shared" si="211"/>
        <v>33</v>
      </c>
      <c r="J4526">
        <f t="shared" si="212"/>
        <v>2025</v>
      </c>
    </row>
    <row r="4527" spans="1:10">
      <c r="A4527" t="s">
        <v>388</v>
      </c>
      <c r="B4527" t="s">
        <v>451</v>
      </c>
      <c r="C4527" t="s">
        <v>87</v>
      </c>
      <c r="D4527">
        <v>6690</v>
      </c>
      <c r="E4527" s="130">
        <v>1</v>
      </c>
      <c r="F4527" s="166">
        <v>11</v>
      </c>
      <c r="G4527" s="162">
        <v>45992</v>
      </c>
      <c r="H4527" s="131">
        <f t="shared" si="210"/>
        <v>45992</v>
      </c>
      <c r="I4527" s="166">
        <f t="shared" si="211"/>
        <v>11</v>
      </c>
      <c r="J4527">
        <f t="shared" si="212"/>
        <v>2025</v>
      </c>
    </row>
    <row r="4528" spans="1:10">
      <c r="A4528" t="s">
        <v>119</v>
      </c>
      <c r="B4528" t="s">
        <v>475</v>
      </c>
      <c r="C4528" t="s">
        <v>87</v>
      </c>
      <c r="D4528">
        <v>1039</v>
      </c>
      <c r="E4528" s="130">
        <v>2</v>
      </c>
      <c r="F4528" s="166">
        <v>5</v>
      </c>
      <c r="G4528" s="162">
        <v>45992</v>
      </c>
      <c r="H4528" s="131">
        <f t="shared" si="210"/>
        <v>45992</v>
      </c>
      <c r="I4528" s="166">
        <f t="shared" si="211"/>
        <v>10</v>
      </c>
      <c r="J4528">
        <f t="shared" si="212"/>
        <v>2025</v>
      </c>
    </row>
    <row r="4529" spans="1:10">
      <c r="A4529" t="s">
        <v>119</v>
      </c>
      <c r="B4529" t="s">
        <v>489</v>
      </c>
      <c r="C4529" t="s">
        <v>87</v>
      </c>
      <c r="D4529">
        <v>1325</v>
      </c>
      <c r="E4529" s="130">
        <v>0</v>
      </c>
      <c r="F4529" s="166">
        <v>16</v>
      </c>
      <c r="G4529" s="162">
        <v>45992</v>
      </c>
      <c r="H4529" s="131">
        <f t="shared" si="210"/>
        <v>45992</v>
      </c>
      <c r="I4529" s="166">
        <f t="shared" si="211"/>
        <v>0</v>
      </c>
      <c r="J4529">
        <f t="shared" si="212"/>
        <v>2025</v>
      </c>
    </row>
    <row r="4530" spans="1:10">
      <c r="A4530" t="s">
        <v>119</v>
      </c>
      <c r="B4530" t="s">
        <v>1613</v>
      </c>
      <c r="C4530" t="s">
        <v>87</v>
      </c>
      <c r="D4530">
        <v>6771</v>
      </c>
      <c r="E4530" s="130">
        <v>7</v>
      </c>
      <c r="F4530" s="166">
        <v>4</v>
      </c>
      <c r="G4530" s="162">
        <v>45992</v>
      </c>
      <c r="H4530" s="131">
        <f t="shared" si="210"/>
        <v>45992</v>
      </c>
      <c r="I4530" s="166">
        <f t="shared" si="211"/>
        <v>28</v>
      </c>
      <c r="J4530">
        <f t="shared" si="212"/>
        <v>2025</v>
      </c>
    </row>
    <row r="4531" spans="1:10">
      <c r="A4531" t="s">
        <v>119</v>
      </c>
      <c r="B4531" t="s">
        <v>1614</v>
      </c>
      <c r="C4531" t="s">
        <v>87</v>
      </c>
      <c r="D4531">
        <v>6769</v>
      </c>
      <c r="E4531" s="130">
        <v>2</v>
      </c>
      <c r="F4531" s="166">
        <v>3</v>
      </c>
      <c r="G4531" s="162">
        <v>45992</v>
      </c>
      <c r="H4531" s="131">
        <f t="shared" si="210"/>
        <v>45992</v>
      </c>
      <c r="I4531" s="166">
        <f t="shared" si="211"/>
        <v>6</v>
      </c>
      <c r="J4531">
        <f t="shared" si="212"/>
        <v>2025</v>
      </c>
    </row>
    <row r="4532" spans="1:10">
      <c r="A4532" t="s">
        <v>119</v>
      </c>
      <c r="B4532" t="s">
        <v>497</v>
      </c>
      <c r="C4532" t="s">
        <v>87</v>
      </c>
      <c r="D4532">
        <v>3638</v>
      </c>
      <c r="E4532" s="130">
        <v>0</v>
      </c>
      <c r="F4532" s="166">
        <v>20</v>
      </c>
      <c r="G4532" s="162">
        <v>45992</v>
      </c>
      <c r="H4532" s="131">
        <f t="shared" si="210"/>
        <v>45992</v>
      </c>
      <c r="I4532" s="166">
        <f t="shared" si="211"/>
        <v>0</v>
      </c>
      <c r="J4532">
        <f t="shared" si="212"/>
        <v>2025</v>
      </c>
    </row>
    <row r="4533" spans="1:10">
      <c r="A4533" t="s">
        <v>119</v>
      </c>
      <c r="B4533" t="s">
        <v>500</v>
      </c>
      <c r="C4533" t="s">
        <v>87</v>
      </c>
      <c r="D4533">
        <v>1334</v>
      </c>
      <c r="E4533" s="130">
        <v>2</v>
      </c>
      <c r="F4533" s="166">
        <v>39</v>
      </c>
      <c r="G4533" s="162">
        <v>45992</v>
      </c>
      <c r="H4533" s="131">
        <f t="shared" si="210"/>
        <v>45992</v>
      </c>
      <c r="I4533" s="166">
        <f t="shared" si="211"/>
        <v>78</v>
      </c>
      <c r="J4533">
        <f t="shared" si="212"/>
        <v>2025</v>
      </c>
    </row>
    <row r="4534" spans="1:10">
      <c r="A4534" t="s">
        <v>119</v>
      </c>
      <c r="B4534" t="s">
        <v>569</v>
      </c>
      <c r="C4534" t="s">
        <v>87</v>
      </c>
      <c r="D4534">
        <v>6643</v>
      </c>
      <c r="E4534" s="130">
        <v>0</v>
      </c>
      <c r="F4534" s="166">
        <v>36</v>
      </c>
      <c r="G4534" s="162">
        <v>45992</v>
      </c>
      <c r="H4534" s="131">
        <f t="shared" si="210"/>
        <v>45992</v>
      </c>
      <c r="I4534" s="166">
        <f t="shared" si="211"/>
        <v>0</v>
      </c>
      <c r="J4534">
        <f t="shared" si="212"/>
        <v>2025</v>
      </c>
    </row>
    <row r="4535" spans="1:10">
      <c r="A4535" t="s">
        <v>119</v>
      </c>
      <c r="B4535" t="s">
        <v>574</v>
      </c>
      <c r="C4535" t="s">
        <v>87</v>
      </c>
      <c r="D4535">
        <v>1351</v>
      </c>
      <c r="E4535" s="130">
        <v>1</v>
      </c>
      <c r="F4535" s="166">
        <v>75</v>
      </c>
      <c r="G4535" s="162">
        <v>45992</v>
      </c>
      <c r="H4535" s="131">
        <f t="shared" si="210"/>
        <v>45992</v>
      </c>
      <c r="I4535" s="166">
        <f t="shared" si="211"/>
        <v>75</v>
      </c>
      <c r="J4535">
        <f t="shared" si="212"/>
        <v>2025</v>
      </c>
    </row>
    <row r="4536" spans="1:10">
      <c r="A4536" t="s">
        <v>119</v>
      </c>
      <c r="B4536" t="s">
        <v>585</v>
      </c>
      <c r="C4536" t="s">
        <v>87</v>
      </c>
      <c r="D4536">
        <v>1363</v>
      </c>
      <c r="E4536" s="130">
        <v>6</v>
      </c>
      <c r="F4536" s="166">
        <v>7</v>
      </c>
      <c r="G4536" s="162">
        <v>45992</v>
      </c>
      <c r="H4536" s="131">
        <f t="shared" si="210"/>
        <v>45992</v>
      </c>
      <c r="I4536" s="166">
        <f t="shared" si="211"/>
        <v>42</v>
      </c>
      <c r="J4536">
        <f t="shared" si="212"/>
        <v>2025</v>
      </c>
    </row>
    <row r="4537" spans="1:10">
      <c r="A4537" t="s">
        <v>119</v>
      </c>
      <c r="B4537" t="s">
        <v>631</v>
      </c>
      <c r="C4537" t="s">
        <v>87</v>
      </c>
      <c r="D4537">
        <v>1368</v>
      </c>
      <c r="E4537" s="130">
        <v>1</v>
      </c>
      <c r="F4537" s="166">
        <v>50</v>
      </c>
      <c r="G4537" s="162">
        <v>45992</v>
      </c>
      <c r="H4537" s="131">
        <f t="shared" si="210"/>
        <v>45992</v>
      </c>
      <c r="I4537" s="166">
        <f t="shared" si="211"/>
        <v>50</v>
      </c>
      <c r="J4537">
        <f t="shared" si="212"/>
        <v>2025</v>
      </c>
    </row>
    <row r="4538" spans="1:10">
      <c r="A4538" t="s">
        <v>268</v>
      </c>
      <c r="B4538" t="s">
        <v>990</v>
      </c>
      <c r="C4538" t="s">
        <v>87</v>
      </c>
      <c r="D4538">
        <v>6776</v>
      </c>
      <c r="E4538" s="130">
        <v>3</v>
      </c>
      <c r="F4538" s="166">
        <v>13</v>
      </c>
      <c r="G4538" s="162">
        <v>45992</v>
      </c>
      <c r="H4538" s="131">
        <f t="shared" si="210"/>
        <v>45992</v>
      </c>
      <c r="I4538" s="166">
        <f t="shared" si="211"/>
        <v>39</v>
      </c>
      <c r="J4538">
        <f t="shared" si="212"/>
        <v>2025</v>
      </c>
    </row>
    <row r="4539" spans="1:10">
      <c r="A4539" t="s">
        <v>268</v>
      </c>
      <c r="B4539" t="s">
        <v>991</v>
      </c>
      <c r="C4539" t="s">
        <v>87</v>
      </c>
      <c r="D4539">
        <v>6633</v>
      </c>
      <c r="E4539" s="130">
        <v>3</v>
      </c>
      <c r="F4539" s="166">
        <v>7</v>
      </c>
      <c r="G4539" s="162">
        <v>45992</v>
      </c>
      <c r="H4539" s="131">
        <f t="shared" si="210"/>
        <v>45992</v>
      </c>
      <c r="I4539" s="166">
        <f t="shared" si="211"/>
        <v>21</v>
      </c>
      <c r="J4539">
        <f t="shared" si="212"/>
        <v>2025</v>
      </c>
    </row>
    <row r="4540" spans="1:10">
      <c r="A4540" t="s">
        <v>268</v>
      </c>
      <c r="B4540" t="s">
        <v>993</v>
      </c>
      <c r="C4540" t="s">
        <v>87</v>
      </c>
      <c r="D4540">
        <v>6775</v>
      </c>
      <c r="E4540" s="130">
        <v>6</v>
      </c>
      <c r="F4540" s="166">
        <v>12</v>
      </c>
      <c r="G4540" s="162">
        <v>45992</v>
      </c>
      <c r="H4540" s="131">
        <f t="shared" si="210"/>
        <v>45992</v>
      </c>
      <c r="I4540" s="166">
        <f t="shared" si="211"/>
        <v>72</v>
      </c>
      <c r="J4540">
        <f t="shared" si="212"/>
        <v>2025</v>
      </c>
    </row>
    <row r="4541" spans="1:10">
      <c r="A4541" t="s">
        <v>268</v>
      </c>
      <c r="B4541" t="s">
        <v>994</v>
      </c>
      <c r="C4541" t="s">
        <v>87</v>
      </c>
      <c r="D4541">
        <v>6701</v>
      </c>
      <c r="E4541" s="130">
        <v>3</v>
      </c>
      <c r="F4541" s="166">
        <v>12</v>
      </c>
      <c r="G4541" s="162">
        <v>45992</v>
      </c>
      <c r="H4541" s="131">
        <f t="shared" si="210"/>
        <v>45992</v>
      </c>
      <c r="I4541" s="166">
        <f t="shared" si="211"/>
        <v>36</v>
      </c>
      <c r="J4541">
        <f t="shared" si="212"/>
        <v>2025</v>
      </c>
    </row>
    <row r="4542" spans="1:10">
      <c r="A4542" t="s">
        <v>268</v>
      </c>
      <c r="B4542" t="s">
        <v>995</v>
      </c>
      <c r="C4542" t="s">
        <v>87</v>
      </c>
      <c r="D4542">
        <v>6632</v>
      </c>
      <c r="E4542" s="130">
        <v>3</v>
      </c>
      <c r="F4542" s="166">
        <v>12</v>
      </c>
      <c r="G4542" s="162">
        <v>45992</v>
      </c>
      <c r="H4542" s="131">
        <f t="shared" si="210"/>
        <v>45992</v>
      </c>
      <c r="I4542" s="166">
        <f t="shared" si="211"/>
        <v>36</v>
      </c>
      <c r="J4542">
        <f t="shared" si="212"/>
        <v>2025</v>
      </c>
    </row>
    <row r="4543" spans="1:10">
      <c r="A4543" t="s">
        <v>313</v>
      </c>
      <c r="B4543" t="s">
        <v>1070</v>
      </c>
      <c r="C4543" t="s">
        <v>87</v>
      </c>
      <c r="D4543">
        <v>1132</v>
      </c>
      <c r="E4543" s="130">
        <v>1</v>
      </c>
      <c r="F4543" s="166">
        <v>18</v>
      </c>
      <c r="G4543" s="162">
        <v>45992</v>
      </c>
      <c r="H4543" s="131">
        <f t="shared" si="210"/>
        <v>45992</v>
      </c>
      <c r="I4543" s="166">
        <f t="shared" si="211"/>
        <v>18</v>
      </c>
      <c r="J4543">
        <f t="shared" si="212"/>
        <v>2025</v>
      </c>
    </row>
    <row r="4544" spans="1:10">
      <c r="A4544" t="s">
        <v>389</v>
      </c>
      <c r="B4544" t="s">
        <v>1337</v>
      </c>
      <c r="C4544" t="s">
        <v>87</v>
      </c>
      <c r="D4544">
        <v>6080</v>
      </c>
      <c r="E4544" s="130">
        <v>2</v>
      </c>
      <c r="F4544" s="166">
        <v>29</v>
      </c>
      <c r="G4544" s="162">
        <v>45992</v>
      </c>
      <c r="H4544" s="131">
        <f t="shared" si="210"/>
        <v>45992</v>
      </c>
      <c r="I4544" s="166">
        <f t="shared" si="211"/>
        <v>58</v>
      </c>
      <c r="J4544">
        <f t="shared" si="212"/>
        <v>2025</v>
      </c>
    </row>
    <row r="4545" spans="1:10">
      <c r="A4545" t="s">
        <v>389</v>
      </c>
      <c r="B4545" t="s">
        <v>1338</v>
      </c>
      <c r="C4545" t="s">
        <v>87</v>
      </c>
      <c r="D4545">
        <v>6081</v>
      </c>
      <c r="E4545" s="130">
        <v>2</v>
      </c>
      <c r="F4545" s="166">
        <v>19</v>
      </c>
      <c r="G4545" s="162">
        <v>45992</v>
      </c>
      <c r="H4545" s="131">
        <f t="shared" si="210"/>
        <v>45992</v>
      </c>
      <c r="I4545" s="166">
        <f t="shared" si="211"/>
        <v>38</v>
      </c>
      <c r="J4545">
        <f t="shared" si="212"/>
        <v>2025</v>
      </c>
    </row>
    <row r="4546" spans="1:10">
      <c r="A4546" t="s">
        <v>389</v>
      </c>
      <c r="B4546" t="s">
        <v>1339</v>
      </c>
      <c r="C4546" t="s">
        <v>87</v>
      </c>
      <c r="D4546">
        <v>6079</v>
      </c>
      <c r="E4546" s="130">
        <v>1</v>
      </c>
      <c r="F4546" s="166">
        <v>25</v>
      </c>
      <c r="G4546" s="162">
        <v>45992</v>
      </c>
      <c r="H4546" s="131">
        <f t="shared" ref="H4546:H4609" si="213">DATE(YEAR(G4546),MONTH(G4546),1)</f>
        <v>45992</v>
      </c>
      <c r="I4546" s="166">
        <f t="shared" ref="I4546:I4609" si="214">E4546*F4546</f>
        <v>25</v>
      </c>
      <c r="J4546">
        <f t="shared" ref="J4546:J4609" si="215">YEAR(G4546)</f>
        <v>2025</v>
      </c>
    </row>
    <row r="4547" spans="1:10">
      <c r="A4547" t="s">
        <v>350</v>
      </c>
      <c r="B4547" t="s">
        <v>355</v>
      </c>
      <c r="C4547" t="s">
        <v>87</v>
      </c>
      <c r="D4547">
        <v>1989</v>
      </c>
      <c r="E4547" s="130">
        <v>0</v>
      </c>
      <c r="F4547" s="166">
        <v>51</v>
      </c>
      <c r="G4547" s="162">
        <v>45992</v>
      </c>
      <c r="H4547" s="131">
        <f t="shared" si="213"/>
        <v>45992</v>
      </c>
      <c r="I4547" s="166">
        <f t="shared" si="214"/>
        <v>0</v>
      </c>
      <c r="J4547">
        <f t="shared" si="215"/>
        <v>2025</v>
      </c>
    </row>
    <row r="4548" spans="1:10">
      <c r="A4548" t="s">
        <v>350</v>
      </c>
      <c r="B4548" t="s">
        <v>1518</v>
      </c>
      <c r="C4548" t="s">
        <v>87</v>
      </c>
      <c r="D4548">
        <v>1993</v>
      </c>
      <c r="E4548" s="130">
        <v>0</v>
      </c>
      <c r="F4548" s="166">
        <v>57</v>
      </c>
      <c r="G4548" s="162">
        <v>45992</v>
      </c>
      <c r="H4548" s="131">
        <f t="shared" si="213"/>
        <v>45992</v>
      </c>
      <c r="I4548" s="166">
        <f t="shared" si="214"/>
        <v>0</v>
      </c>
      <c r="J4548">
        <f t="shared" si="215"/>
        <v>2025</v>
      </c>
    </row>
    <row r="4549" spans="1:10">
      <c r="A4549" t="s">
        <v>350</v>
      </c>
      <c r="B4549" t="s">
        <v>1433</v>
      </c>
      <c r="C4549" t="s">
        <v>87</v>
      </c>
      <c r="D4549">
        <v>1902</v>
      </c>
      <c r="E4549" s="130">
        <v>1</v>
      </c>
      <c r="F4549" s="166">
        <v>49</v>
      </c>
      <c r="G4549" s="162">
        <v>45992</v>
      </c>
      <c r="H4549" s="131">
        <f t="shared" si="213"/>
        <v>45992</v>
      </c>
      <c r="I4549" s="166">
        <f t="shared" si="214"/>
        <v>49</v>
      </c>
      <c r="J4549">
        <f t="shared" si="215"/>
        <v>2025</v>
      </c>
    </row>
    <row r="4550" spans="1:10">
      <c r="A4550" t="s">
        <v>350</v>
      </c>
      <c r="B4550" t="s">
        <v>1434</v>
      </c>
      <c r="C4550" t="s">
        <v>87</v>
      </c>
      <c r="D4550">
        <v>1903</v>
      </c>
      <c r="E4550" s="130">
        <v>0</v>
      </c>
      <c r="F4550" s="166">
        <v>23</v>
      </c>
      <c r="G4550" s="162">
        <v>45992</v>
      </c>
      <c r="H4550" s="131">
        <f t="shared" si="213"/>
        <v>45992</v>
      </c>
      <c r="I4550" s="166">
        <f t="shared" si="214"/>
        <v>0</v>
      </c>
      <c r="J4550">
        <f t="shared" si="215"/>
        <v>2025</v>
      </c>
    </row>
    <row r="4551" spans="1:10">
      <c r="A4551" t="s">
        <v>350</v>
      </c>
      <c r="B4551" t="s">
        <v>1455</v>
      </c>
      <c r="C4551" t="s">
        <v>87</v>
      </c>
      <c r="D4551">
        <v>1924</v>
      </c>
      <c r="E4551" s="130">
        <v>0</v>
      </c>
      <c r="F4551" s="166">
        <v>105</v>
      </c>
      <c r="G4551" s="162">
        <v>45992</v>
      </c>
      <c r="H4551" s="131">
        <f t="shared" si="213"/>
        <v>45992</v>
      </c>
      <c r="I4551" s="166">
        <f t="shared" si="214"/>
        <v>0</v>
      </c>
      <c r="J4551">
        <f t="shared" si="215"/>
        <v>2025</v>
      </c>
    </row>
    <row r="4552" spans="1:10">
      <c r="A4552" t="s">
        <v>350</v>
      </c>
      <c r="B4552" t="s">
        <v>1458</v>
      </c>
      <c r="C4552" t="s">
        <v>87</v>
      </c>
      <c r="D4552">
        <v>1927</v>
      </c>
      <c r="E4552" s="130">
        <v>1</v>
      </c>
      <c r="F4552" s="166">
        <v>26</v>
      </c>
      <c r="G4552" s="162">
        <v>45992</v>
      </c>
      <c r="H4552" s="131">
        <f t="shared" si="213"/>
        <v>45992</v>
      </c>
      <c r="I4552" s="166">
        <f t="shared" si="214"/>
        <v>26</v>
      </c>
      <c r="J4552">
        <f t="shared" si="215"/>
        <v>2025</v>
      </c>
    </row>
    <row r="4553" spans="1:10">
      <c r="A4553" t="s">
        <v>350</v>
      </c>
      <c r="B4553" t="s">
        <v>1466</v>
      </c>
      <c r="C4553" t="s">
        <v>87</v>
      </c>
      <c r="D4553">
        <v>1936</v>
      </c>
      <c r="E4553" s="130">
        <v>0</v>
      </c>
      <c r="F4553" s="166">
        <v>19</v>
      </c>
      <c r="G4553" s="162">
        <v>45992</v>
      </c>
      <c r="H4553" s="131">
        <f t="shared" si="213"/>
        <v>45992</v>
      </c>
      <c r="I4553" s="166">
        <f t="shared" si="214"/>
        <v>0</v>
      </c>
      <c r="J4553">
        <f t="shared" si="215"/>
        <v>2025</v>
      </c>
    </row>
    <row r="4554" spans="1:10">
      <c r="A4554" t="s">
        <v>350</v>
      </c>
      <c r="B4554" t="s">
        <v>1496</v>
      </c>
      <c r="C4554" t="s">
        <v>87</v>
      </c>
      <c r="D4554">
        <v>1965</v>
      </c>
      <c r="E4554" s="130">
        <v>1</v>
      </c>
      <c r="F4554" s="166">
        <v>34</v>
      </c>
      <c r="G4554" s="162">
        <v>45992</v>
      </c>
      <c r="H4554" s="131">
        <f t="shared" si="213"/>
        <v>45992</v>
      </c>
      <c r="I4554" s="166">
        <f t="shared" si="214"/>
        <v>34</v>
      </c>
      <c r="J4554">
        <f t="shared" si="215"/>
        <v>2025</v>
      </c>
    </row>
    <row r="4555" spans="1:10">
      <c r="A4555" t="s">
        <v>350</v>
      </c>
      <c r="B4555" t="s">
        <v>1512</v>
      </c>
      <c r="C4555" t="s">
        <v>87</v>
      </c>
      <c r="D4555">
        <v>1987</v>
      </c>
      <c r="E4555" s="130">
        <v>1</v>
      </c>
      <c r="F4555" s="166">
        <v>47</v>
      </c>
      <c r="G4555" s="162">
        <v>45992</v>
      </c>
      <c r="H4555" s="131">
        <f t="shared" si="213"/>
        <v>45992</v>
      </c>
      <c r="I4555" s="166">
        <f t="shared" si="214"/>
        <v>47</v>
      </c>
      <c r="J4555">
        <f t="shared" si="215"/>
        <v>2025</v>
      </c>
    </row>
    <row r="4556" spans="1:10">
      <c r="A4556" t="s">
        <v>350</v>
      </c>
      <c r="B4556" t="s">
        <v>1513</v>
      </c>
      <c r="C4556" t="s">
        <v>87</v>
      </c>
      <c r="D4556">
        <v>1988</v>
      </c>
      <c r="E4556" s="130">
        <v>0</v>
      </c>
      <c r="F4556" s="166">
        <v>31</v>
      </c>
      <c r="G4556" s="162">
        <v>45992</v>
      </c>
      <c r="H4556" s="131">
        <f t="shared" si="213"/>
        <v>45992</v>
      </c>
      <c r="I4556" s="166">
        <f t="shared" si="214"/>
        <v>0</v>
      </c>
      <c r="J4556">
        <f t="shared" si="215"/>
        <v>2025</v>
      </c>
    </row>
    <row r="4557" spans="1:10">
      <c r="A4557" t="s">
        <v>350</v>
      </c>
      <c r="B4557" t="s">
        <v>1515</v>
      </c>
      <c r="C4557" t="s">
        <v>87</v>
      </c>
      <c r="D4557">
        <v>1991</v>
      </c>
      <c r="E4557" s="130">
        <v>0</v>
      </c>
      <c r="F4557" s="166">
        <v>83</v>
      </c>
      <c r="G4557" s="162">
        <v>45992</v>
      </c>
      <c r="H4557" s="131">
        <f t="shared" si="213"/>
        <v>45992</v>
      </c>
      <c r="I4557" s="166">
        <f t="shared" si="214"/>
        <v>0</v>
      </c>
      <c r="J4557">
        <f t="shared" si="215"/>
        <v>2025</v>
      </c>
    </row>
    <row r="4558" spans="1:10">
      <c r="A4558" t="s">
        <v>350</v>
      </c>
      <c r="B4558" t="s">
        <v>1516</v>
      </c>
      <c r="C4558" t="s">
        <v>87</v>
      </c>
      <c r="D4558">
        <v>1992</v>
      </c>
      <c r="E4558" s="130">
        <v>2</v>
      </c>
      <c r="F4558" s="166">
        <v>46</v>
      </c>
      <c r="G4558" s="162">
        <v>45992</v>
      </c>
      <c r="H4558" s="131">
        <f t="shared" si="213"/>
        <v>45992</v>
      </c>
      <c r="I4558" s="166">
        <f t="shared" si="214"/>
        <v>92</v>
      </c>
      <c r="J4558">
        <f t="shared" si="215"/>
        <v>2025</v>
      </c>
    </row>
    <row r="4559" spans="1:10">
      <c r="A4559" t="s">
        <v>350</v>
      </c>
      <c r="B4559" t="s">
        <v>1525</v>
      </c>
      <c r="C4559" t="s">
        <v>87</v>
      </c>
      <c r="D4559">
        <v>2000</v>
      </c>
      <c r="E4559" s="130">
        <v>3</v>
      </c>
      <c r="F4559" s="166">
        <v>24</v>
      </c>
      <c r="G4559" s="162">
        <v>45992</v>
      </c>
      <c r="H4559" s="131">
        <f t="shared" si="213"/>
        <v>45992</v>
      </c>
      <c r="I4559" s="166">
        <f t="shared" si="214"/>
        <v>72</v>
      </c>
      <c r="J4559">
        <f t="shared" si="215"/>
        <v>2025</v>
      </c>
    </row>
    <row r="4560" spans="1:10">
      <c r="A4560" t="s">
        <v>391</v>
      </c>
      <c r="B4560" t="s">
        <v>1609</v>
      </c>
      <c r="C4560" t="s">
        <v>87</v>
      </c>
      <c r="D4560">
        <v>4269</v>
      </c>
      <c r="E4560" s="130">
        <v>12</v>
      </c>
      <c r="F4560" s="166">
        <v>3</v>
      </c>
      <c r="G4560" s="162">
        <v>45992</v>
      </c>
      <c r="H4560" s="131">
        <f t="shared" si="213"/>
        <v>45992</v>
      </c>
      <c r="I4560" s="166">
        <f t="shared" si="214"/>
        <v>36</v>
      </c>
      <c r="J4560">
        <f t="shared" si="215"/>
        <v>2025</v>
      </c>
    </row>
    <row r="4561" spans="1:10">
      <c r="A4561" t="s">
        <v>385</v>
      </c>
      <c r="B4561" t="s">
        <v>414</v>
      </c>
      <c r="C4561" t="s">
        <v>87</v>
      </c>
      <c r="D4561">
        <v>6748</v>
      </c>
      <c r="E4561" s="130">
        <v>1</v>
      </c>
      <c r="F4561" s="166">
        <v>57</v>
      </c>
      <c r="G4561" s="162">
        <v>45992</v>
      </c>
      <c r="H4561" s="131">
        <f t="shared" si="213"/>
        <v>45992</v>
      </c>
      <c r="I4561" s="166">
        <f t="shared" si="214"/>
        <v>57</v>
      </c>
      <c r="J4561">
        <f t="shared" si="215"/>
        <v>2025</v>
      </c>
    </row>
    <row r="4562" spans="1:10">
      <c r="A4562" t="s">
        <v>385</v>
      </c>
      <c r="B4562" t="s">
        <v>1615</v>
      </c>
      <c r="C4562" t="s">
        <v>87</v>
      </c>
      <c r="D4562">
        <v>6783</v>
      </c>
      <c r="E4562" s="130">
        <v>1</v>
      </c>
      <c r="F4562" s="166">
        <v>56</v>
      </c>
      <c r="G4562" s="162">
        <v>45992</v>
      </c>
      <c r="H4562" s="131">
        <f t="shared" si="213"/>
        <v>45992</v>
      </c>
      <c r="I4562" s="166">
        <f t="shared" si="214"/>
        <v>56</v>
      </c>
      <c r="J4562">
        <f t="shared" si="215"/>
        <v>2025</v>
      </c>
    </row>
    <row r="4563" spans="1:10">
      <c r="A4563" t="s">
        <v>385</v>
      </c>
      <c r="B4563" t="s">
        <v>415</v>
      </c>
      <c r="C4563" t="s">
        <v>87</v>
      </c>
      <c r="D4563">
        <v>6742</v>
      </c>
      <c r="E4563" s="130">
        <v>1</v>
      </c>
      <c r="F4563" s="166">
        <v>84</v>
      </c>
      <c r="G4563" s="162">
        <v>45992</v>
      </c>
      <c r="H4563" s="131">
        <f t="shared" si="213"/>
        <v>45992</v>
      </c>
      <c r="I4563" s="166">
        <f t="shared" si="214"/>
        <v>84</v>
      </c>
      <c r="J4563">
        <f t="shared" si="215"/>
        <v>2025</v>
      </c>
    </row>
    <row r="4564" spans="1:10">
      <c r="A4564" t="s">
        <v>385</v>
      </c>
      <c r="B4564" t="s">
        <v>416</v>
      </c>
      <c r="C4564" t="s">
        <v>87</v>
      </c>
      <c r="D4564">
        <v>6740</v>
      </c>
      <c r="E4564" s="130">
        <v>1</v>
      </c>
      <c r="F4564" s="166">
        <v>61</v>
      </c>
      <c r="G4564" s="162">
        <v>45992</v>
      </c>
      <c r="H4564" s="131">
        <f t="shared" si="213"/>
        <v>45992</v>
      </c>
      <c r="I4564" s="166">
        <f t="shared" si="214"/>
        <v>61</v>
      </c>
      <c r="J4564">
        <f t="shared" si="215"/>
        <v>2025</v>
      </c>
    </row>
    <row r="4565" spans="1:10">
      <c r="A4565" t="s">
        <v>385</v>
      </c>
      <c r="B4565" t="s">
        <v>417</v>
      </c>
      <c r="C4565" t="s">
        <v>87</v>
      </c>
      <c r="D4565">
        <v>6741</v>
      </c>
      <c r="E4565" s="130">
        <v>3</v>
      </c>
      <c r="F4565" s="166">
        <v>70</v>
      </c>
      <c r="G4565" s="162">
        <v>45992</v>
      </c>
      <c r="H4565" s="131">
        <f t="shared" si="213"/>
        <v>45992</v>
      </c>
      <c r="I4565" s="166">
        <f t="shared" si="214"/>
        <v>210</v>
      </c>
      <c r="J4565">
        <f t="shared" si="215"/>
        <v>2025</v>
      </c>
    </row>
    <row r="4566" spans="1:10">
      <c r="A4566" t="s">
        <v>385</v>
      </c>
      <c r="B4566" t="s">
        <v>418</v>
      </c>
      <c r="C4566" t="s">
        <v>87</v>
      </c>
      <c r="D4566">
        <v>6747</v>
      </c>
      <c r="E4566" s="130">
        <v>2</v>
      </c>
      <c r="F4566" s="166">
        <v>38</v>
      </c>
      <c r="G4566" s="162">
        <v>45992</v>
      </c>
      <c r="H4566" s="131">
        <f t="shared" si="213"/>
        <v>45992</v>
      </c>
      <c r="I4566" s="166">
        <f t="shared" si="214"/>
        <v>76</v>
      </c>
      <c r="J4566">
        <f t="shared" si="215"/>
        <v>2025</v>
      </c>
    </row>
    <row r="4567" spans="1:10">
      <c r="A4567" t="s">
        <v>385</v>
      </c>
      <c r="B4567" t="s">
        <v>419</v>
      </c>
      <c r="C4567" t="s">
        <v>87</v>
      </c>
      <c r="D4567">
        <v>6785</v>
      </c>
      <c r="E4567" s="130">
        <v>1</v>
      </c>
      <c r="F4567" s="166">
        <v>50</v>
      </c>
      <c r="G4567" s="162">
        <v>45992</v>
      </c>
      <c r="H4567" s="131">
        <f t="shared" si="213"/>
        <v>45992</v>
      </c>
      <c r="I4567" s="166">
        <f t="shared" si="214"/>
        <v>50</v>
      </c>
      <c r="J4567">
        <f t="shared" si="215"/>
        <v>2025</v>
      </c>
    </row>
    <row r="4568" spans="1:10">
      <c r="A4568" t="s">
        <v>385</v>
      </c>
      <c r="B4568" t="s">
        <v>1612</v>
      </c>
      <c r="C4568" t="s">
        <v>87</v>
      </c>
      <c r="D4568">
        <v>6784</v>
      </c>
      <c r="E4568" s="130">
        <v>1</v>
      </c>
      <c r="F4568" s="166">
        <v>31</v>
      </c>
      <c r="G4568" s="162">
        <v>45992</v>
      </c>
      <c r="H4568" s="131">
        <f t="shared" si="213"/>
        <v>45992</v>
      </c>
      <c r="I4568" s="166">
        <f t="shared" si="214"/>
        <v>31</v>
      </c>
      <c r="J4568">
        <f t="shared" si="215"/>
        <v>2025</v>
      </c>
    </row>
    <row r="4569" spans="1:10">
      <c r="A4569" t="s">
        <v>385</v>
      </c>
      <c r="B4569" t="s">
        <v>420</v>
      </c>
      <c r="C4569" t="s">
        <v>87</v>
      </c>
      <c r="D4569">
        <v>6782</v>
      </c>
      <c r="E4569" s="130">
        <v>1</v>
      </c>
      <c r="F4569" s="166">
        <v>31</v>
      </c>
      <c r="G4569" s="162">
        <v>45992</v>
      </c>
      <c r="H4569" s="131">
        <f t="shared" si="213"/>
        <v>45992</v>
      </c>
      <c r="I4569" s="166">
        <f t="shared" si="214"/>
        <v>31</v>
      </c>
      <c r="J4569">
        <f t="shared" si="215"/>
        <v>2025</v>
      </c>
    </row>
    <row r="4570" spans="1:10">
      <c r="A4570" t="s">
        <v>119</v>
      </c>
      <c r="B4570" t="s">
        <v>125</v>
      </c>
      <c r="C4570" t="s">
        <v>87</v>
      </c>
      <c r="D4570">
        <v>2102</v>
      </c>
      <c r="E4570" s="130">
        <v>1</v>
      </c>
      <c r="F4570" s="166">
        <v>19</v>
      </c>
      <c r="G4570" s="162">
        <v>45992</v>
      </c>
      <c r="H4570" s="131">
        <f t="shared" si="213"/>
        <v>45992</v>
      </c>
      <c r="I4570" s="166">
        <f t="shared" si="214"/>
        <v>19</v>
      </c>
      <c r="J4570">
        <f t="shared" si="215"/>
        <v>2025</v>
      </c>
    </row>
    <row r="4571" spans="1:10">
      <c r="A4571" t="s">
        <v>119</v>
      </c>
      <c r="B4571" t="s">
        <v>127</v>
      </c>
      <c r="C4571" t="s">
        <v>87</v>
      </c>
      <c r="D4571">
        <v>2116</v>
      </c>
      <c r="E4571" s="130">
        <v>2</v>
      </c>
      <c r="F4571" s="166">
        <v>25</v>
      </c>
      <c r="G4571" s="162">
        <v>45992</v>
      </c>
      <c r="H4571" s="131">
        <f t="shared" si="213"/>
        <v>45992</v>
      </c>
      <c r="I4571" s="166">
        <f t="shared" si="214"/>
        <v>50</v>
      </c>
      <c r="J4571">
        <f t="shared" si="215"/>
        <v>2025</v>
      </c>
    </row>
    <row r="4572" spans="1:10">
      <c r="A4572" t="s">
        <v>119</v>
      </c>
      <c r="B4572" t="s">
        <v>63</v>
      </c>
      <c r="C4572" t="s">
        <v>87</v>
      </c>
      <c r="D4572">
        <v>2085</v>
      </c>
      <c r="E4572" s="130">
        <v>1</v>
      </c>
      <c r="F4572" s="166">
        <v>4</v>
      </c>
      <c r="G4572" s="162">
        <v>45992</v>
      </c>
      <c r="H4572" s="131">
        <f t="shared" si="213"/>
        <v>45992</v>
      </c>
      <c r="I4572" s="166">
        <f t="shared" si="214"/>
        <v>4</v>
      </c>
      <c r="J4572">
        <f t="shared" si="215"/>
        <v>2025</v>
      </c>
    </row>
    <row r="4573" spans="1:10">
      <c r="A4573" t="s">
        <v>119</v>
      </c>
      <c r="B4573" t="s">
        <v>138</v>
      </c>
      <c r="C4573" t="s">
        <v>87</v>
      </c>
      <c r="D4573">
        <v>2120</v>
      </c>
      <c r="E4573" s="130">
        <v>3</v>
      </c>
      <c r="F4573" s="166">
        <v>8</v>
      </c>
      <c r="G4573" s="162">
        <v>45992</v>
      </c>
      <c r="H4573" s="131">
        <f t="shared" si="213"/>
        <v>45992</v>
      </c>
      <c r="I4573" s="166">
        <f t="shared" si="214"/>
        <v>24</v>
      </c>
      <c r="J4573">
        <f t="shared" si="215"/>
        <v>2025</v>
      </c>
    </row>
    <row r="4574" spans="1:10">
      <c r="A4574" t="s">
        <v>119</v>
      </c>
      <c r="B4574" t="s">
        <v>140</v>
      </c>
      <c r="C4574" t="s">
        <v>87</v>
      </c>
      <c r="D4574">
        <v>2117</v>
      </c>
      <c r="E4574" s="130">
        <v>1</v>
      </c>
      <c r="F4574" s="166">
        <v>25</v>
      </c>
      <c r="G4574" s="162">
        <v>45992</v>
      </c>
      <c r="H4574" s="131">
        <f t="shared" si="213"/>
        <v>45992</v>
      </c>
      <c r="I4574" s="166">
        <f t="shared" si="214"/>
        <v>25</v>
      </c>
      <c r="J4574">
        <f t="shared" si="215"/>
        <v>2025</v>
      </c>
    </row>
    <row r="4575" spans="1:10">
      <c r="A4575" t="s">
        <v>119</v>
      </c>
      <c r="B4575" t="s">
        <v>145</v>
      </c>
      <c r="C4575" t="s">
        <v>87</v>
      </c>
      <c r="D4575">
        <v>1062</v>
      </c>
      <c r="E4575" s="130">
        <v>5</v>
      </c>
      <c r="F4575" s="166">
        <v>13</v>
      </c>
      <c r="G4575" s="162">
        <v>45992</v>
      </c>
      <c r="H4575" s="131">
        <f t="shared" si="213"/>
        <v>45992</v>
      </c>
      <c r="I4575" s="166">
        <f t="shared" si="214"/>
        <v>65</v>
      </c>
      <c r="J4575">
        <f t="shared" si="215"/>
        <v>2025</v>
      </c>
    </row>
    <row r="4576" spans="1:10">
      <c r="A4576" t="s">
        <v>119</v>
      </c>
      <c r="B4576" t="s">
        <v>146</v>
      </c>
      <c r="C4576" t="s">
        <v>87</v>
      </c>
      <c r="D4576">
        <v>2076</v>
      </c>
      <c r="E4576" s="130">
        <v>1</v>
      </c>
      <c r="F4576" s="166">
        <v>9</v>
      </c>
      <c r="G4576" s="162">
        <v>45992</v>
      </c>
      <c r="H4576" s="131">
        <f t="shared" si="213"/>
        <v>45992</v>
      </c>
      <c r="I4576" s="166">
        <f t="shared" si="214"/>
        <v>9</v>
      </c>
      <c r="J4576">
        <f t="shared" si="215"/>
        <v>2025</v>
      </c>
    </row>
    <row r="4577" spans="1:10">
      <c r="A4577" t="s">
        <v>119</v>
      </c>
      <c r="B4577" t="s">
        <v>156</v>
      </c>
      <c r="C4577" t="s">
        <v>87</v>
      </c>
      <c r="D4577">
        <v>1073</v>
      </c>
      <c r="E4577" s="130">
        <v>1</v>
      </c>
      <c r="F4577" s="166">
        <v>7</v>
      </c>
      <c r="G4577" s="162">
        <v>45992</v>
      </c>
      <c r="H4577" s="131">
        <f t="shared" si="213"/>
        <v>45992</v>
      </c>
      <c r="I4577" s="166">
        <f t="shared" si="214"/>
        <v>7</v>
      </c>
      <c r="J4577">
        <f t="shared" si="215"/>
        <v>2025</v>
      </c>
    </row>
    <row r="4578" spans="1:10">
      <c r="A4578" t="s">
        <v>119</v>
      </c>
      <c r="B4578" t="s">
        <v>161</v>
      </c>
      <c r="C4578" t="s">
        <v>87</v>
      </c>
      <c r="D4578">
        <v>1077</v>
      </c>
      <c r="E4578" s="130">
        <v>1</v>
      </c>
      <c r="F4578" s="166">
        <v>16</v>
      </c>
      <c r="G4578" s="162">
        <v>45992</v>
      </c>
      <c r="H4578" s="131">
        <f t="shared" si="213"/>
        <v>45992</v>
      </c>
      <c r="I4578" s="166">
        <f t="shared" si="214"/>
        <v>16</v>
      </c>
      <c r="J4578">
        <f t="shared" si="215"/>
        <v>2025</v>
      </c>
    </row>
    <row r="4579" spans="1:10">
      <c r="A4579" t="s">
        <v>119</v>
      </c>
      <c r="B4579" t="s">
        <v>162</v>
      </c>
      <c r="C4579" t="s">
        <v>87</v>
      </c>
      <c r="D4579">
        <v>2122</v>
      </c>
      <c r="E4579" s="130">
        <v>1</v>
      </c>
      <c r="F4579" s="166">
        <v>12</v>
      </c>
      <c r="G4579" s="162">
        <v>45992</v>
      </c>
      <c r="H4579" s="131">
        <f t="shared" si="213"/>
        <v>45992</v>
      </c>
      <c r="I4579" s="166">
        <f t="shared" si="214"/>
        <v>12</v>
      </c>
      <c r="J4579">
        <f t="shared" si="215"/>
        <v>2025</v>
      </c>
    </row>
    <row r="4580" spans="1:10">
      <c r="A4580" t="s">
        <v>119</v>
      </c>
      <c r="B4580" t="s">
        <v>164</v>
      </c>
      <c r="C4580" t="s">
        <v>87</v>
      </c>
      <c r="D4580">
        <v>2104</v>
      </c>
      <c r="E4580" s="130">
        <v>1</v>
      </c>
      <c r="F4580" s="166">
        <v>6</v>
      </c>
      <c r="G4580" s="162">
        <v>45992</v>
      </c>
      <c r="H4580" s="131">
        <f t="shared" si="213"/>
        <v>45992</v>
      </c>
      <c r="I4580" s="166">
        <f t="shared" si="214"/>
        <v>6</v>
      </c>
      <c r="J4580">
        <f t="shared" si="215"/>
        <v>2025</v>
      </c>
    </row>
    <row r="4581" spans="1:10">
      <c r="A4581" t="s">
        <v>119</v>
      </c>
      <c r="B4581" t="s">
        <v>165</v>
      </c>
      <c r="C4581" t="s">
        <v>87</v>
      </c>
      <c r="D4581">
        <v>2090</v>
      </c>
      <c r="E4581" s="130">
        <v>2</v>
      </c>
      <c r="F4581" s="166">
        <v>11</v>
      </c>
      <c r="G4581" s="162">
        <v>45992</v>
      </c>
      <c r="H4581" s="131">
        <f t="shared" si="213"/>
        <v>45992</v>
      </c>
      <c r="I4581" s="166">
        <f t="shared" si="214"/>
        <v>22</v>
      </c>
      <c r="J4581">
        <f t="shared" si="215"/>
        <v>2025</v>
      </c>
    </row>
    <row r="4582" spans="1:10">
      <c r="A4582" t="s">
        <v>119</v>
      </c>
      <c r="B4582" t="s">
        <v>166</v>
      </c>
      <c r="C4582" t="s">
        <v>87</v>
      </c>
      <c r="D4582">
        <v>3621</v>
      </c>
      <c r="E4582" s="130">
        <v>1</v>
      </c>
      <c r="F4582" s="166">
        <v>5</v>
      </c>
      <c r="G4582" s="162">
        <v>45992</v>
      </c>
      <c r="H4582" s="131">
        <f t="shared" si="213"/>
        <v>45992</v>
      </c>
      <c r="I4582" s="166">
        <f t="shared" si="214"/>
        <v>5</v>
      </c>
      <c r="J4582">
        <f t="shared" si="215"/>
        <v>2025</v>
      </c>
    </row>
    <row r="4583" spans="1:10">
      <c r="A4583" t="s">
        <v>119</v>
      </c>
      <c r="B4583" t="s">
        <v>168</v>
      </c>
      <c r="C4583" t="s">
        <v>87</v>
      </c>
      <c r="D4583">
        <v>2077</v>
      </c>
      <c r="E4583" s="130">
        <v>5</v>
      </c>
      <c r="F4583" s="166">
        <v>6</v>
      </c>
      <c r="G4583" s="162">
        <v>45992</v>
      </c>
      <c r="H4583" s="131">
        <f t="shared" si="213"/>
        <v>45992</v>
      </c>
      <c r="I4583" s="166">
        <f t="shared" si="214"/>
        <v>30</v>
      </c>
      <c r="J4583">
        <f t="shared" si="215"/>
        <v>2025</v>
      </c>
    </row>
    <row r="4584" spans="1:10">
      <c r="A4584" t="s">
        <v>119</v>
      </c>
      <c r="B4584" t="s">
        <v>170</v>
      </c>
      <c r="C4584" t="s">
        <v>87</v>
      </c>
      <c r="D4584">
        <v>1082</v>
      </c>
      <c r="E4584" s="130">
        <v>5</v>
      </c>
      <c r="F4584" s="166">
        <v>22</v>
      </c>
      <c r="G4584" s="162">
        <v>45992</v>
      </c>
      <c r="H4584" s="131">
        <f t="shared" si="213"/>
        <v>45992</v>
      </c>
      <c r="I4584" s="166">
        <f t="shared" si="214"/>
        <v>110</v>
      </c>
      <c r="J4584">
        <f t="shared" si="215"/>
        <v>2025</v>
      </c>
    </row>
    <row r="4585" spans="1:10">
      <c r="A4585" t="s">
        <v>119</v>
      </c>
      <c r="B4585" t="s">
        <v>176</v>
      </c>
      <c r="C4585" t="s">
        <v>87</v>
      </c>
      <c r="D4585">
        <v>2099</v>
      </c>
      <c r="E4585" s="130">
        <v>0</v>
      </c>
      <c r="F4585" s="166">
        <v>6</v>
      </c>
      <c r="G4585" s="162">
        <v>45992</v>
      </c>
      <c r="H4585" s="131">
        <f t="shared" si="213"/>
        <v>45992</v>
      </c>
      <c r="I4585" s="166">
        <f t="shared" si="214"/>
        <v>0</v>
      </c>
      <c r="J4585">
        <f t="shared" si="215"/>
        <v>2025</v>
      </c>
    </row>
    <row r="4586" spans="1:10">
      <c r="A4586" t="s">
        <v>119</v>
      </c>
      <c r="B4586" t="s">
        <v>178</v>
      </c>
      <c r="C4586" t="s">
        <v>87</v>
      </c>
      <c r="D4586">
        <v>2098</v>
      </c>
      <c r="E4586" s="130">
        <v>2</v>
      </c>
      <c r="F4586" s="166">
        <v>1</v>
      </c>
      <c r="G4586" s="162">
        <v>45992</v>
      </c>
      <c r="H4586" s="131">
        <f t="shared" si="213"/>
        <v>45992</v>
      </c>
      <c r="I4586" s="166">
        <f t="shared" si="214"/>
        <v>2</v>
      </c>
      <c r="J4586">
        <f t="shared" si="215"/>
        <v>2025</v>
      </c>
    </row>
    <row r="4587" spans="1:10">
      <c r="A4587" t="s">
        <v>119</v>
      </c>
      <c r="B4587" t="s">
        <v>179</v>
      </c>
      <c r="C4587" t="s">
        <v>87</v>
      </c>
      <c r="D4587">
        <v>2092</v>
      </c>
      <c r="E4587" s="130">
        <v>2</v>
      </c>
      <c r="F4587" s="166">
        <v>6</v>
      </c>
      <c r="G4587" s="162">
        <v>45992</v>
      </c>
      <c r="H4587" s="131">
        <f t="shared" si="213"/>
        <v>45992</v>
      </c>
      <c r="I4587" s="166">
        <f t="shared" si="214"/>
        <v>12</v>
      </c>
      <c r="J4587">
        <f t="shared" si="215"/>
        <v>2025</v>
      </c>
    </row>
    <row r="4588" spans="1:10">
      <c r="A4588" t="s">
        <v>119</v>
      </c>
      <c r="B4588" t="s">
        <v>181</v>
      </c>
      <c r="C4588" t="s">
        <v>87</v>
      </c>
      <c r="D4588">
        <v>2101</v>
      </c>
      <c r="E4588" s="130">
        <v>5</v>
      </c>
      <c r="F4588" s="166">
        <v>27</v>
      </c>
      <c r="G4588" s="162">
        <v>45992</v>
      </c>
      <c r="H4588" s="131">
        <f t="shared" si="213"/>
        <v>45992</v>
      </c>
      <c r="I4588" s="166">
        <f t="shared" si="214"/>
        <v>135</v>
      </c>
      <c r="J4588">
        <f t="shared" si="215"/>
        <v>2025</v>
      </c>
    </row>
    <row r="4589" spans="1:10">
      <c r="A4589" t="s">
        <v>119</v>
      </c>
      <c r="B4589" t="s">
        <v>186</v>
      </c>
      <c r="C4589" t="s">
        <v>87</v>
      </c>
      <c r="D4589">
        <v>2073</v>
      </c>
      <c r="E4589" s="130">
        <v>3</v>
      </c>
      <c r="F4589" s="166">
        <v>3</v>
      </c>
      <c r="G4589" s="162">
        <v>45992</v>
      </c>
      <c r="H4589" s="131">
        <f t="shared" si="213"/>
        <v>45992</v>
      </c>
      <c r="I4589" s="166">
        <f t="shared" si="214"/>
        <v>9</v>
      </c>
      <c r="J4589">
        <f t="shared" si="215"/>
        <v>2025</v>
      </c>
    </row>
    <row r="4590" spans="1:10">
      <c r="A4590" t="s">
        <v>119</v>
      </c>
      <c r="B4590" t="s">
        <v>188</v>
      </c>
      <c r="C4590" t="s">
        <v>87</v>
      </c>
      <c r="D4590">
        <v>1099</v>
      </c>
      <c r="E4590" s="130">
        <v>1</v>
      </c>
      <c r="F4590" s="166">
        <v>7</v>
      </c>
      <c r="G4590" s="162">
        <v>45992</v>
      </c>
      <c r="H4590" s="131">
        <f t="shared" si="213"/>
        <v>45992</v>
      </c>
      <c r="I4590" s="166">
        <f t="shared" si="214"/>
        <v>7</v>
      </c>
      <c r="J4590">
        <f t="shared" si="215"/>
        <v>2025</v>
      </c>
    </row>
    <row r="4591" spans="1:10">
      <c r="A4591" t="s">
        <v>119</v>
      </c>
      <c r="B4591" t="s">
        <v>189</v>
      </c>
      <c r="C4591" t="s">
        <v>87</v>
      </c>
      <c r="D4591">
        <v>1102</v>
      </c>
      <c r="E4591" s="130">
        <v>1</v>
      </c>
      <c r="F4591" s="166">
        <v>3</v>
      </c>
      <c r="G4591" s="162">
        <v>45992</v>
      </c>
      <c r="H4591" s="131">
        <f t="shared" si="213"/>
        <v>45992</v>
      </c>
      <c r="I4591" s="166">
        <f t="shared" si="214"/>
        <v>3</v>
      </c>
      <c r="J4591">
        <f t="shared" si="215"/>
        <v>2025</v>
      </c>
    </row>
    <row r="4592" spans="1:10">
      <c r="A4592" t="s">
        <v>119</v>
      </c>
      <c r="B4592" t="s">
        <v>192</v>
      </c>
      <c r="C4592" t="s">
        <v>87</v>
      </c>
      <c r="D4592">
        <v>1105</v>
      </c>
      <c r="E4592" s="130">
        <v>2</v>
      </c>
      <c r="F4592" s="166">
        <v>2</v>
      </c>
      <c r="G4592" s="162">
        <v>45992</v>
      </c>
      <c r="H4592" s="131">
        <f t="shared" si="213"/>
        <v>45992</v>
      </c>
      <c r="I4592" s="166">
        <f t="shared" si="214"/>
        <v>4</v>
      </c>
      <c r="J4592">
        <f t="shared" si="215"/>
        <v>2025</v>
      </c>
    </row>
    <row r="4593" spans="1:10">
      <c r="A4593" t="s">
        <v>119</v>
      </c>
      <c r="B4593" t="s">
        <v>194</v>
      </c>
      <c r="C4593" t="s">
        <v>87</v>
      </c>
      <c r="D4593">
        <v>1108</v>
      </c>
      <c r="E4593" s="130">
        <v>1</v>
      </c>
      <c r="F4593" s="166">
        <v>94</v>
      </c>
      <c r="G4593" s="162">
        <v>45992</v>
      </c>
      <c r="H4593" s="131">
        <f t="shared" si="213"/>
        <v>45992</v>
      </c>
      <c r="I4593" s="166">
        <f t="shared" si="214"/>
        <v>94</v>
      </c>
      <c r="J4593">
        <f t="shared" si="215"/>
        <v>2025</v>
      </c>
    </row>
    <row r="4594" spans="1:10">
      <c r="A4594" t="s">
        <v>119</v>
      </c>
      <c r="B4594" t="s">
        <v>1608</v>
      </c>
      <c r="C4594" t="s">
        <v>87</v>
      </c>
      <c r="D4594">
        <v>2123</v>
      </c>
      <c r="E4594" s="130">
        <v>2</v>
      </c>
      <c r="F4594" s="166">
        <v>25</v>
      </c>
      <c r="G4594" s="162">
        <v>45992</v>
      </c>
      <c r="H4594" s="131">
        <f t="shared" si="213"/>
        <v>45992</v>
      </c>
      <c r="I4594" s="166">
        <f t="shared" si="214"/>
        <v>50</v>
      </c>
      <c r="J4594">
        <f t="shared" si="215"/>
        <v>2025</v>
      </c>
    </row>
    <row r="4595" spans="1:10">
      <c r="A4595" t="s">
        <v>119</v>
      </c>
      <c r="B4595" t="s">
        <v>462</v>
      </c>
      <c r="C4595" t="s">
        <v>87</v>
      </c>
      <c r="D4595">
        <v>3620</v>
      </c>
      <c r="E4595" s="130">
        <v>1</v>
      </c>
      <c r="F4595" s="166">
        <v>29</v>
      </c>
      <c r="G4595" s="162">
        <v>45992</v>
      </c>
      <c r="H4595" s="131">
        <f t="shared" si="213"/>
        <v>45992</v>
      </c>
      <c r="I4595" s="166">
        <f t="shared" si="214"/>
        <v>29</v>
      </c>
      <c r="J4595">
        <f t="shared" si="215"/>
        <v>2025</v>
      </c>
    </row>
    <row r="4596" spans="1:10">
      <c r="A4596" t="s">
        <v>119</v>
      </c>
      <c r="B4596" t="s">
        <v>469</v>
      </c>
      <c r="C4596" t="s">
        <v>87</v>
      </c>
      <c r="D4596">
        <v>2108</v>
      </c>
      <c r="E4596" s="130">
        <v>1</v>
      </c>
      <c r="F4596" s="166">
        <v>4</v>
      </c>
      <c r="G4596" s="162">
        <v>45992</v>
      </c>
      <c r="H4596" s="131">
        <f t="shared" si="213"/>
        <v>45992</v>
      </c>
      <c r="I4596" s="166">
        <f t="shared" si="214"/>
        <v>4</v>
      </c>
      <c r="J4596">
        <f t="shared" si="215"/>
        <v>2025</v>
      </c>
    </row>
    <row r="4597" spans="1:10">
      <c r="A4597" t="s">
        <v>119</v>
      </c>
      <c r="B4597" t="s">
        <v>470</v>
      </c>
      <c r="C4597" t="s">
        <v>87</v>
      </c>
      <c r="D4597">
        <v>6645</v>
      </c>
      <c r="E4597" s="130">
        <v>2</v>
      </c>
      <c r="F4597" s="166">
        <v>19</v>
      </c>
      <c r="G4597" s="162">
        <v>45992</v>
      </c>
      <c r="H4597" s="131">
        <f t="shared" si="213"/>
        <v>45992</v>
      </c>
      <c r="I4597" s="166">
        <f t="shared" si="214"/>
        <v>38</v>
      </c>
      <c r="J4597">
        <f t="shared" si="215"/>
        <v>2025</v>
      </c>
    </row>
    <row r="4598" spans="1:10">
      <c r="A4598" t="s">
        <v>119</v>
      </c>
      <c r="B4598" t="s">
        <v>471</v>
      </c>
      <c r="C4598" t="s">
        <v>87</v>
      </c>
      <c r="D4598">
        <v>1361</v>
      </c>
      <c r="E4598" s="130">
        <v>1</v>
      </c>
      <c r="F4598" s="166">
        <v>17</v>
      </c>
      <c r="G4598" s="162">
        <v>45992</v>
      </c>
      <c r="H4598" s="131">
        <f t="shared" si="213"/>
        <v>45992</v>
      </c>
      <c r="I4598" s="166">
        <f t="shared" si="214"/>
        <v>17</v>
      </c>
      <c r="J4598">
        <f t="shared" si="215"/>
        <v>2025</v>
      </c>
    </row>
    <row r="4599" spans="1:10">
      <c r="A4599" t="s">
        <v>119</v>
      </c>
      <c r="B4599" t="s">
        <v>472</v>
      </c>
      <c r="C4599" t="s">
        <v>87</v>
      </c>
      <c r="D4599">
        <v>2713</v>
      </c>
      <c r="E4599" s="130">
        <v>2</v>
      </c>
      <c r="F4599" s="166">
        <v>7</v>
      </c>
      <c r="G4599" s="162">
        <v>45992</v>
      </c>
      <c r="H4599" s="131">
        <f t="shared" si="213"/>
        <v>45992</v>
      </c>
      <c r="I4599" s="166">
        <f t="shared" si="214"/>
        <v>14</v>
      </c>
      <c r="J4599">
        <f t="shared" si="215"/>
        <v>2025</v>
      </c>
    </row>
    <row r="4600" spans="1:10">
      <c r="A4600" t="s">
        <v>119</v>
      </c>
      <c r="B4600" t="s">
        <v>475</v>
      </c>
      <c r="C4600" t="s">
        <v>87</v>
      </c>
      <c r="D4600">
        <v>1039</v>
      </c>
      <c r="E4600" s="130">
        <v>7</v>
      </c>
      <c r="F4600" s="166">
        <v>5</v>
      </c>
      <c r="G4600" s="162">
        <v>45992</v>
      </c>
      <c r="H4600" s="131">
        <f t="shared" si="213"/>
        <v>45992</v>
      </c>
      <c r="I4600" s="166">
        <f t="shared" si="214"/>
        <v>35</v>
      </c>
      <c r="J4600">
        <f t="shared" si="215"/>
        <v>2025</v>
      </c>
    </row>
    <row r="4601" spans="1:10">
      <c r="A4601" t="s">
        <v>119</v>
      </c>
      <c r="B4601" t="s">
        <v>478</v>
      </c>
      <c r="C4601" t="s">
        <v>87</v>
      </c>
      <c r="D4601">
        <v>6603</v>
      </c>
      <c r="E4601" s="130">
        <v>2</v>
      </c>
      <c r="F4601" s="166">
        <v>6</v>
      </c>
      <c r="G4601" s="162">
        <v>45992</v>
      </c>
      <c r="H4601" s="131">
        <f t="shared" si="213"/>
        <v>45992</v>
      </c>
      <c r="I4601" s="166">
        <f t="shared" si="214"/>
        <v>12</v>
      </c>
      <c r="J4601">
        <f t="shared" si="215"/>
        <v>2025</v>
      </c>
    </row>
    <row r="4602" spans="1:10">
      <c r="A4602" t="s">
        <v>119</v>
      </c>
      <c r="B4602" t="s">
        <v>480</v>
      </c>
      <c r="C4602" t="s">
        <v>87</v>
      </c>
      <c r="D4602">
        <v>6706</v>
      </c>
      <c r="E4602" s="130">
        <v>4</v>
      </c>
      <c r="F4602" s="166">
        <v>3</v>
      </c>
      <c r="G4602" s="162">
        <v>45992</v>
      </c>
      <c r="H4602" s="131">
        <f t="shared" si="213"/>
        <v>45992</v>
      </c>
      <c r="I4602" s="166">
        <f t="shared" si="214"/>
        <v>12</v>
      </c>
      <c r="J4602">
        <f t="shared" si="215"/>
        <v>2025</v>
      </c>
    </row>
    <row r="4603" spans="1:10">
      <c r="A4603" t="s">
        <v>119</v>
      </c>
      <c r="B4603" t="s">
        <v>481</v>
      </c>
      <c r="C4603" t="s">
        <v>87</v>
      </c>
      <c r="D4603">
        <v>2715</v>
      </c>
      <c r="E4603" s="130">
        <v>1</v>
      </c>
      <c r="F4603" s="166">
        <v>15</v>
      </c>
      <c r="G4603" s="162">
        <v>45992</v>
      </c>
      <c r="H4603" s="131">
        <f t="shared" si="213"/>
        <v>45992</v>
      </c>
      <c r="I4603" s="166">
        <f t="shared" si="214"/>
        <v>15</v>
      </c>
      <c r="J4603">
        <f t="shared" si="215"/>
        <v>2025</v>
      </c>
    </row>
    <row r="4604" spans="1:10">
      <c r="A4604" t="s">
        <v>119</v>
      </c>
      <c r="B4604" t="s">
        <v>482</v>
      </c>
      <c r="C4604" t="s">
        <v>87</v>
      </c>
      <c r="D4604">
        <v>6438</v>
      </c>
      <c r="E4604" s="130">
        <v>3</v>
      </c>
      <c r="F4604" s="166">
        <v>7</v>
      </c>
      <c r="G4604" s="162">
        <v>45992</v>
      </c>
      <c r="H4604" s="131">
        <f t="shared" si="213"/>
        <v>45992</v>
      </c>
      <c r="I4604" s="166">
        <f t="shared" si="214"/>
        <v>21</v>
      </c>
      <c r="J4604">
        <f t="shared" si="215"/>
        <v>2025</v>
      </c>
    </row>
    <row r="4605" spans="1:10">
      <c r="A4605" t="s">
        <v>119</v>
      </c>
      <c r="B4605" t="s">
        <v>485</v>
      </c>
      <c r="C4605" t="s">
        <v>87</v>
      </c>
      <c r="D4605">
        <v>2706</v>
      </c>
      <c r="E4605" s="130">
        <v>0</v>
      </c>
      <c r="F4605" s="166">
        <v>42</v>
      </c>
      <c r="G4605" s="162">
        <v>45992</v>
      </c>
      <c r="H4605" s="131">
        <f t="shared" si="213"/>
        <v>45992</v>
      </c>
      <c r="I4605" s="166">
        <f t="shared" si="214"/>
        <v>0</v>
      </c>
      <c r="J4605">
        <f t="shared" si="215"/>
        <v>2025</v>
      </c>
    </row>
    <row r="4606" spans="1:10">
      <c r="A4606" t="s">
        <v>119</v>
      </c>
      <c r="B4606" t="s">
        <v>486</v>
      </c>
      <c r="C4606" t="s">
        <v>87</v>
      </c>
      <c r="D4606">
        <v>2100</v>
      </c>
      <c r="E4606" s="130">
        <v>0</v>
      </c>
      <c r="F4606" s="166">
        <v>39</v>
      </c>
      <c r="G4606" s="162">
        <v>45992</v>
      </c>
      <c r="H4606" s="131">
        <f t="shared" si="213"/>
        <v>45992</v>
      </c>
      <c r="I4606" s="166">
        <f t="shared" si="214"/>
        <v>0</v>
      </c>
      <c r="J4606">
        <f t="shared" si="215"/>
        <v>2025</v>
      </c>
    </row>
    <row r="4607" spans="1:10">
      <c r="A4607" t="s">
        <v>119</v>
      </c>
      <c r="B4607" t="s">
        <v>501</v>
      </c>
      <c r="C4607" t="s">
        <v>87</v>
      </c>
      <c r="D4607">
        <v>1043</v>
      </c>
      <c r="E4607" s="130">
        <v>1</v>
      </c>
      <c r="F4607" s="166">
        <v>9</v>
      </c>
      <c r="G4607" s="162">
        <v>45992</v>
      </c>
      <c r="H4607" s="131">
        <f t="shared" si="213"/>
        <v>45992</v>
      </c>
      <c r="I4607" s="166">
        <f t="shared" si="214"/>
        <v>9</v>
      </c>
      <c r="J4607">
        <f t="shared" si="215"/>
        <v>2025</v>
      </c>
    </row>
    <row r="4608" spans="1:10">
      <c r="A4608" t="s">
        <v>119</v>
      </c>
      <c r="B4608" t="s">
        <v>502</v>
      </c>
      <c r="C4608" t="s">
        <v>87</v>
      </c>
      <c r="D4608">
        <v>6602</v>
      </c>
      <c r="E4608" s="130">
        <v>1</v>
      </c>
      <c r="F4608" s="166">
        <v>19</v>
      </c>
      <c r="G4608" s="162">
        <v>45992</v>
      </c>
      <c r="H4608" s="131">
        <f t="shared" si="213"/>
        <v>45992</v>
      </c>
      <c r="I4608" s="166">
        <f t="shared" si="214"/>
        <v>19</v>
      </c>
      <c r="J4608">
        <f t="shared" si="215"/>
        <v>2025</v>
      </c>
    </row>
    <row r="4609" spans="1:10">
      <c r="A4609" t="s">
        <v>119</v>
      </c>
      <c r="B4609" t="s">
        <v>504</v>
      </c>
      <c r="C4609" t="s">
        <v>87</v>
      </c>
      <c r="D4609">
        <v>2118</v>
      </c>
      <c r="E4609" s="130">
        <v>2</v>
      </c>
      <c r="F4609" s="166">
        <v>4</v>
      </c>
      <c r="G4609" s="162">
        <v>45992</v>
      </c>
      <c r="H4609" s="131">
        <f t="shared" si="213"/>
        <v>45992</v>
      </c>
      <c r="I4609" s="166">
        <f t="shared" si="214"/>
        <v>8</v>
      </c>
      <c r="J4609">
        <f t="shared" si="215"/>
        <v>2025</v>
      </c>
    </row>
    <row r="4610" spans="1:10">
      <c r="A4610" t="s">
        <v>119</v>
      </c>
      <c r="B4610" t="s">
        <v>506</v>
      </c>
      <c r="C4610" t="s">
        <v>87</v>
      </c>
      <c r="D4610">
        <v>2717</v>
      </c>
      <c r="E4610" s="130">
        <v>3</v>
      </c>
      <c r="F4610" s="166">
        <v>11</v>
      </c>
      <c r="G4610" s="162">
        <v>45992</v>
      </c>
      <c r="H4610" s="131">
        <f t="shared" ref="H4610:H4673" si="216">DATE(YEAR(G4610),MONTH(G4610),1)</f>
        <v>45992</v>
      </c>
      <c r="I4610" s="166">
        <f t="shared" ref="I4610:I4673" si="217">E4610*F4610</f>
        <v>33</v>
      </c>
      <c r="J4610">
        <f t="shared" ref="J4610:J4673" si="218">YEAR(G4610)</f>
        <v>2025</v>
      </c>
    </row>
    <row r="4611" spans="1:10">
      <c r="A4611" t="s">
        <v>119</v>
      </c>
      <c r="B4611" t="s">
        <v>509</v>
      </c>
      <c r="C4611" t="s">
        <v>87</v>
      </c>
      <c r="D4611">
        <v>1047</v>
      </c>
      <c r="E4611" s="130">
        <v>2</v>
      </c>
      <c r="F4611" s="166">
        <v>9</v>
      </c>
      <c r="G4611" s="162">
        <v>45992</v>
      </c>
      <c r="H4611" s="131">
        <f t="shared" si="216"/>
        <v>45992</v>
      </c>
      <c r="I4611" s="166">
        <f t="shared" si="217"/>
        <v>18</v>
      </c>
      <c r="J4611">
        <f t="shared" si="218"/>
        <v>2025</v>
      </c>
    </row>
    <row r="4612" spans="1:10">
      <c r="A4612" t="s">
        <v>119</v>
      </c>
      <c r="B4612" t="s">
        <v>510</v>
      </c>
      <c r="C4612" t="s">
        <v>87</v>
      </c>
      <c r="D4612">
        <v>1048</v>
      </c>
      <c r="E4612" s="130">
        <v>3</v>
      </c>
      <c r="F4612" s="166">
        <v>4</v>
      </c>
      <c r="G4612" s="162">
        <v>45992</v>
      </c>
      <c r="H4612" s="131">
        <f t="shared" si="216"/>
        <v>45992</v>
      </c>
      <c r="I4612" s="166">
        <f t="shared" si="217"/>
        <v>12</v>
      </c>
      <c r="J4612">
        <f t="shared" si="218"/>
        <v>2025</v>
      </c>
    </row>
    <row r="4613" spans="1:10">
      <c r="A4613" t="s">
        <v>119</v>
      </c>
      <c r="B4613" t="s">
        <v>511</v>
      </c>
      <c r="C4613" t="s">
        <v>87</v>
      </c>
      <c r="D4613">
        <v>1335</v>
      </c>
      <c r="E4613" s="130">
        <v>1</v>
      </c>
      <c r="F4613" s="166">
        <v>18</v>
      </c>
      <c r="G4613" s="162">
        <v>45992</v>
      </c>
      <c r="H4613" s="131">
        <f t="shared" si="216"/>
        <v>45992</v>
      </c>
      <c r="I4613" s="166">
        <f t="shared" si="217"/>
        <v>18</v>
      </c>
      <c r="J4613">
        <f t="shared" si="218"/>
        <v>2025</v>
      </c>
    </row>
    <row r="4614" spans="1:10">
      <c r="A4614" t="s">
        <v>119</v>
      </c>
      <c r="B4614" t="s">
        <v>513</v>
      </c>
      <c r="C4614" t="s">
        <v>87</v>
      </c>
      <c r="D4614">
        <v>6437</v>
      </c>
      <c r="E4614" s="130">
        <v>0</v>
      </c>
      <c r="F4614" s="166">
        <v>30</v>
      </c>
      <c r="G4614" s="162">
        <v>45992</v>
      </c>
      <c r="H4614" s="131">
        <f t="shared" si="216"/>
        <v>45992</v>
      </c>
      <c r="I4614" s="166">
        <f t="shared" si="217"/>
        <v>0</v>
      </c>
      <c r="J4614">
        <f t="shared" si="218"/>
        <v>2025</v>
      </c>
    </row>
    <row r="4615" spans="1:10">
      <c r="A4615" t="s">
        <v>119</v>
      </c>
      <c r="B4615" t="s">
        <v>516</v>
      </c>
      <c r="C4615" t="s">
        <v>87</v>
      </c>
      <c r="D4615">
        <v>6622</v>
      </c>
      <c r="E4615" s="130">
        <v>5</v>
      </c>
      <c r="F4615" s="166">
        <v>9</v>
      </c>
      <c r="G4615" s="162">
        <v>45992</v>
      </c>
      <c r="H4615" s="131">
        <f t="shared" si="216"/>
        <v>45992</v>
      </c>
      <c r="I4615" s="166">
        <f t="shared" si="217"/>
        <v>45</v>
      </c>
      <c r="J4615">
        <f t="shared" si="218"/>
        <v>2025</v>
      </c>
    </row>
    <row r="4616" spans="1:10">
      <c r="A4616" t="s">
        <v>119</v>
      </c>
      <c r="B4616" t="s">
        <v>520</v>
      </c>
      <c r="C4616" t="s">
        <v>87</v>
      </c>
      <c r="D4616">
        <v>6644</v>
      </c>
      <c r="E4616" s="130">
        <v>1</v>
      </c>
      <c r="F4616" s="166">
        <v>15</v>
      </c>
      <c r="G4616" s="162">
        <v>45992</v>
      </c>
      <c r="H4616" s="131">
        <f t="shared" si="216"/>
        <v>45992</v>
      </c>
      <c r="I4616" s="166">
        <f t="shared" si="217"/>
        <v>15</v>
      </c>
      <c r="J4616">
        <f t="shared" si="218"/>
        <v>2025</v>
      </c>
    </row>
    <row r="4617" spans="1:10">
      <c r="A4617" t="s">
        <v>119</v>
      </c>
      <c r="B4617" t="s">
        <v>521</v>
      </c>
      <c r="C4617" t="s">
        <v>87</v>
      </c>
      <c r="D4617">
        <v>1337</v>
      </c>
      <c r="E4617" s="130">
        <v>1</v>
      </c>
      <c r="F4617" s="166">
        <v>51</v>
      </c>
      <c r="G4617" s="162">
        <v>45992</v>
      </c>
      <c r="H4617" s="131">
        <f t="shared" si="216"/>
        <v>45992</v>
      </c>
      <c r="I4617" s="166">
        <f t="shared" si="217"/>
        <v>51</v>
      </c>
      <c r="J4617">
        <f t="shared" si="218"/>
        <v>2025</v>
      </c>
    </row>
    <row r="4618" spans="1:10">
      <c r="A4618" t="s">
        <v>119</v>
      </c>
      <c r="B4618" t="s">
        <v>523</v>
      </c>
      <c r="C4618" t="s">
        <v>87</v>
      </c>
      <c r="D4618">
        <v>1050</v>
      </c>
      <c r="E4618" s="130">
        <v>2</v>
      </c>
      <c r="F4618" s="166">
        <v>14</v>
      </c>
      <c r="G4618" s="162">
        <v>45992</v>
      </c>
      <c r="H4618" s="131">
        <f t="shared" si="216"/>
        <v>45992</v>
      </c>
      <c r="I4618" s="166">
        <f t="shared" si="217"/>
        <v>28</v>
      </c>
      <c r="J4618">
        <f t="shared" si="218"/>
        <v>2025</v>
      </c>
    </row>
    <row r="4619" spans="1:10">
      <c r="A4619" t="s">
        <v>119</v>
      </c>
      <c r="B4619" t="s">
        <v>524</v>
      </c>
      <c r="C4619" t="s">
        <v>87</v>
      </c>
      <c r="D4619">
        <v>6653</v>
      </c>
      <c r="E4619" s="130">
        <v>1</v>
      </c>
      <c r="F4619" s="166">
        <v>11</v>
      </c>
      <c r="G4619" s="162">
        <v>45992</v>
      </c>
      <c r="H4619" s="131">
        <f t="shared" si="216"/>
        <v>45992</v>
      </c>
      <c r="I4619" s="166">
        <f t="shared" si="217"/>
        <v>11</v>
      </c>
      <c r="J4619">
        <f t="shared" si="218"/>
        <v>2025</v>
      </c>
    </row>
    <row r="4620" spans="1:10">
      <c r="A4620" t="s">
        <v>119</v>
      </c>
      <c r="B4620" t="s">
        <v>525</v>
      </c>
      <c r="C4620" t="s">
        <v>87</v>
      </c>
      <c r="D4620">
        <v>6600</v>
      </c>
      <c r="E4620" s="130">
        <v>2</v>
      </c>
      <c r="F4620" s="166">
        <v>26</v>
      </c>
      <c r="G4620" s="162">
        <v>45992</v>
      </c>
      <c r="H4620" s="131">
        <f t="shared" si="216"/>
        <v>45992</v>
      </c>
      <c r="I4620" s="166">
        <f t="shared" si="217"/>
        <v>52</v>
      </c>
      <c r="J4620">
        <f t="shared" si="218"/>
        <v>2025</v>
      </c>
    </row>
    <row r="4621" spans="1:10">
      <c r="A4621" t="s">
        <v>119</v>
      </c>
      <c r="B4621" t="s">
        <v>545</v>
      </c>
      <c r="C4621" t="s">
        <v>87</v>
      </c>
      <c r="D4621">
        <v>2146</v>
      </c>
      <c r="E4621" s="130">
        <v>5</v>
      </c>
      <c r="F4621" s="166">
        <v>8</v>
      </c>
      <c r="G4621" s="162">
        <v>45992</v>
      </c>
      <c r="H4621" s="131">
        <f t="shared" si="216"/>
        <v>45992</v>
      </c>
      <c r="I4621" s="166">
        <f t="shared" si="217"/>
        <v>40</v>
      </c>
      <c r="J4621">
        <f t="shared" si="218"/>
        <v>2025</v>
      </c>
    </row>
    <row r="4622" spans="1:10">
      <c r="A4622" t="s">
        <v>119</v>
      </c>
      <c r="B4622" t="s">
        <v>546</v>
      </c>
      <c r="C4622" t="s">
        <v>87</v>
      </c>
      <c r="D4622">
        <v>6592</v>
      </c>
      <c r="E4622" s="130">
        <v>2</v>
      </c>
      <c r="F4622" s="166">
        <v>17</v>
      </c>
      <c r="G4622" s="162">
        <v>45992</v>
      </c>
      <c r="H4622" s="131">
        <f t="shared" si="216"/>
        <v>45992</v>
      </c>
      <c r="I4622" s="166">
        <f t="shared" si="217"/>
        <v>34</v>
      </c>
      <c r="J4622">
        <f t="shared" si="218"/>
        <v>2025</v>
      </c>
    </row>
    <row r="4623" spans="1:10">
      <c r="A4623" t="s">
        <v>119</v>
      </c>
      <c r="B4623" t="s">
        <v>1618</v>
      </c>
      <c r="C4623" t="s">
        <v>87</v>
      </c>
      <c r="D4623">
        <v>6433</v>
      </c>
      <c r="E4623" s="130">
        <v>1</v>
      </c>
      <c r="F4623" s="166">
        <v>19</v>
      </c>
      <c r="G4623" s="162">
        <v>45992</v>
      </c>
      <c r="H4623" s="131">
        <f t="shared" si="216"/>
        <v>45992</v>
      </c>
      <c r="I4623" s="166">
        <f t="shared" si="217"/>
        <v>19</v>
      </c>
      <c r="J4623">
        <f t="shared" si="218"/>
        <v>2025</v>
      </c>
    </row>
    <row r="4624" spans="1:10">
      <c r="A4624" t="s">
        <v>119</v>
      </c>
      <c r="B4624" t="s">
        <v>556</v>
      </c>
      <c r="C4624" t="s">
        <v>87</v>
      </c>
      <c r="D4624">
        <v>1063</v>
      </c>
      <c r="E4624" s="130">
        <v>1</v>
      </c>
      <c r="F4624" s="166">
        <v>13</v>
      </c>
      <c r="G4624" s="162">
        <v>45992</v>
      </c>
      <c r="H4624" s="131">
        <f t="shared" si="216"/>
        <v>45992</v>
      </c>
      <c r="I4624" s="166">
        <f t="shared" si="217"/>
        <v>13</v>
      </c>
      <c r="J4624">
        <f t="shared" si="218"/>
        <v>2025</v>
      </c>
    </row>
    <row r="4625" spans="1:10">
      <c r="A4625" t="s">
        <v>119</v>
      </c>
      <c r="B4625" t="s">
        <v>568</v>
      </c>
      <c r="C4625" t="s">
        <v>87</v>
      </c>
      <c r="D4625">
        <v>1348</v>
      </c>
      <c r="E4625" s="130">
        <v>8</v>
      </c>
      <c r="F4625" s="166">
        <v>7</v>
      </c>
      <c r="G4625" s="162">
        <v>45992</v>
      </c>
      <c r="H4625" s="131">
        <f t="shared" si="216"/>
        <v>45992</v>
      </c>
      <c r="I4625" s="166">
        <f t="shared" si="217"/>
        <v>56</v>
      </c>
      <c r="J4625">
        <f t="shared" si="218"/>
        <v>2025</v>
      </c>
    </row>
    <row r="4626" spans="1:10">
      <c r="A4626" t="s">
        <v>119</v>
      </c>
      <c r="B4626" t="s">
        <v>576</v>
      </c>
      <c r="C4626" t="s">
        <v>87</v>
      </c>
      <c r="D4626">
        <v>6575</v>
      </c>
      <c r="E4626" s="130">
        <v>2</v>
      </c>
      <c r="F4626" s="166">
        <v>13</v>
      </c>
      <c r="G4626" s="162">
        <v>45992</v>
      </c>
      <c r="H4626" s="131">
        <f t="shared" si="216"/>
        <v>45992</v>
      </c>
      <c r="I4626" s="166">
        <f t="shared" si="217"/>
        <v>26</v>
      </c>
      <c r="J4626">
        <f t="shared" si="218"/>
        <v>2025</v>
      </c>
    </row>
    <row r="4627" spans="1:10">
      <c r="A4627" t="s">
        <v>119</v>
      </c>
      <c r="B4627" t="s">
        <v>582</v>
      </c>
      <c r="C4627" t="s">
        <v>87</v>
      </c>
      <c r="D4627">
        <v>3627</v>
      </c>
      <c r="E4627" s="130">
        <v>1</v>
      </c>
      <c r="F4627" s="166">
        <v>10</v>
      </c>
      <c r="G4627" s="162">
        <v>45992</v>
      </c>
      <c r="H4627" s="131">
        <f t="shared" si="216"/>
        <v>45992</v>
      </c>
      <c r="I4627" s="166">
        <f t="shared" si="217"/>
        <v>10</v>
      </c>
      <c r="J4627">
        <f t="shared" si="218"/>
        <v>2025</v>
      </c>
    </row>
    <row r="4628" spans="1:10">
      <c r="A4628" t="s">
        <v>119</v>
      </c>
      <c r="B4628" t="s">
        <v>583</v>
      </c>
      <c r="C4628" t="s">
        <v>87</v>
      </c>
      <c r="D4628">
        <v>6696</v>
      </c>
      <c r="E4628" s="130">
        <v>1</v>
      </c>
      <c r="F4628" s="166">
        <v>9</v>
      </c>
      <c r="G4628" s="162">
        <v>45992</v>
      </c>
      <c r="H4628" s="131">
        <f t="shared" si="216"/>
        <v>45992</v>
      </c>
      <c r="I4628" s="166">
        <f t="shared" si="217"/>
        <v>9</v>
      </c>
      <c r="J4628">
        <f t="shared" si="218"/>
        <v>2025</v>
      </c>
    </row>
    <row r="4629" spans="1:10">
      <c r="A4629" t="s">
        <v>119</v>
      </c>
      <c r="B4629" t="s">
        <v>586</v>
      </c>
      <c r="C4629" t="s">
        <v>87</v>
      </c>
      <c r="D4629">
        <v>6650</v>
      </c>
      <c r="E4629" s="130">
        <v>0</v>
      </c>
      <c r="F4629" s="166">
        <v>8</v>
      </c>
      <c r="G4629" s="162">
        <v>45992</v>
      </c>
      <c r="H4629" s="131">
        <f t="shared" si="216"/>
        <v>45992</v>
      </c>
      <c r="I4629" s="166">
        <f t="shared" si="217"/>
        <v>0</v>
      </c>
      <c r="J4629">
        <f t="shared" si="218"/>
        <v>2025</v>
      </c>
    </row>
    <row r="4630" spans="1:10">
      <c r="A4630" t="s">
        <v>119</v>
      </c>
      <c r="B4630" t="s">
        <v>588</v>
      </c>
      <c r="C4630" t="s">
        <v>87</v>
      </c>
      <c r="D4630">
        <v>2114</v>
      </c>
      <c r="E4630" s="130">
        <v>1</v>
      </c>
      <c r="F4630" s="166">
        <v>40</v>
      </c>
      <c r="G4630" s="162">
        <v>45992</v>
      </c>
      <c r="H4630" s="131">
        <f t="shared" si="216"/>
        <v>45992</v>
      </c>
      <c r="I4630" s="166">
        <f t="shared" si="217"/>
        <v>40</v>
      </c>
      <c r="J4630">
        <f t="shared" si="218"/>
        <v>2025</v>
      </c>
    </row>
    <row r="4631" spans="1:10">
      <c r="A4631" t="s">
        <v>119</v>
      </c>
      <c r="B4631" t="s">
        <v>589</v>
      </c>
      <c r="C4631" t="s">
        <v>87</v>
      </c>
      <c r="D4631">
        <v>1074</v>
      </c>
      <c r="E4631" s="130">
        <v>5</v>
      </c>
      <c r="F4631" s="166">
        <v>8</v>
      </c>
      <c r="G4631" s="162">
        <v>45992</v>
      </c>
      <c r="H4631" s="131">
        <f t="shared" si="216"/>
        <v>45992</v>
      </c>
      <c r="I4631" s="166">
        <f t="shared" si="217"/>
        <v>40</v>
      </c>
      <c r="J4631">
        <f t="shared" si="218"/>
        <v>2025</v>
      </c>
    </row>
    <row r="4632" spans="1:10">
      <c r="A4632" t="s">
        <v>119</v>
      </c>
      <c r="B4632" t="s">
        <v>592</v>
      </c>
      <c r="C4632" t="s">
        <v>87</v>
      </c>
      <c r="D4632">
        <v>6621</v>
      </c>
      <c r="E4632" s="130">
        <v>1</v>
      </c>
      <c r="F4632" s="166">
        <v>5</v>
      </c>
      <c r="G4632" s="162">
        <v>45992</v>
      </c>
      <c r="H4632" s="131">
        <f t="shared" si="216"/>
        <v>45992</v>
      </c>
      <c r="I4632" s="166">
        <f t="shared" si="217"/>
        <v>5</v>
      </c>
      <c r="J4632">
        <f t="shared" si="218"/>
        <v>2025</v>
      </c>
    </row>
    <row r="4633" spans="1:10">
      <c r="A4633" t="s">
        <v>119</v>
      </c>
      <c r="B4633" t="s">
        <v>593</v>
      </c>
      <c r="C4633" t="s">
        <v>87</v>
      </c>
      <c r="D4633">
        <v>6710</v>
      </c>
      <c r="E4633" s="130">
        <v>1</v>
      </c>
      <c r="F4633" s="166">
        <v>9</v>
      </c>
      <c r="G4633" s="162">
        <v>45992</v>
      </c>
      <c r="H4633" s="131">
        <f t="shared" si="216"/>
        <v>45992</v>
      </c>
      <c r="I4633" s="166">
        <f t="shared" si="217"/>
        <v>9</v>
      </c>
      <c r="J4633">
        <f t="shared" si="218"/>
        <v>2025</v>
      </c>
    </row>
    <row r="4634" spans="1:10">
      <c r="A4634" t="s">
        <v>119</v>
      </c>
      <c r="B4634" t="s">
        <v>595</v>
      </c>
      <c r="C4634" t="s">
        <v>87</v>
      </c>
      <c r="D4634">
        <v>1075</v>
      </c>
      <c r="E4634" s="130">
        <v>5</v>
      </c>
      <c r="F4634" s="166">
        <v>1</v>
      </c>
      <c r="G4634" s="162">
        <v>45992</v>
      </c>
      <c r="H4634" s="131">
        <f t="shared" si="216"/>
        <v>45992</v>
      </c>
      <c r="I4634" s="166">
        <f t="shared" si="217"/>
        <v>5</v>
      </c>
      <c r="J4634">
        <f t="shared" si="218"/>
        <v>2025</v>
      </c>
    </row>
    <row r="4635" spans="1:10">
      <c r="A4635" t="s">
        <v>119</v>
      </c>
      <c r="B4635" t="s">
        <v>597</v>
      </c>
      <c r="C4635" t="s">
        <v>87</v>
      </c>
      <c r="D4635">
        <v>1076</v>
      </c>
      <c r="E4635" s="130">
        <v>2</v>
      </c>
      <c r="F4635" s="166">
        <v>17</v>
      </c>
      <c r="G4635" s="162">
        <v>45992</v>
      </c>
      <c r="H4635" s="131">
        <f t="shared" si="216"/>
        <v>45992</v>
      </c>
      <c r="I4635" s="166">
        <f t="shared" si="217"/>
        <v>34</v>
      </c>
      <c r="J4635">
        <f t="shared" si="218"/>
        <v>2025</v>
      </c>
    </row>
    <row r="4636" spans="1:10">
      <c r="A4636" t="s">
        <v>119</v>
      </c>
      <c r="B4636" t="s">
        <v>598</v>
      </c>
      <c r="C4636" t="s">
        <v>87</v>
      </c>
      <c r="D4636">
        <v>6703</v>
      </c>
      <c r="E4636" s="130">
        <v>2</v>
      </c>
      <c r="F4636" s="166">
        <v>8</v>
      </c>
      <c r="G4636" s="162">
        <v>45992</v>
      </c>
      <c r="H4636" s="131">
        <f t="shared" si="216"/>
        <v>45992</v>
      </c>
      <c r="I4636" s="166">
        <f t="shared" si="217"/>
        <v>16</v>
      </c>
      <c r="J4636">
        <f t="shared" si="218"/>
        <v>2025</v>
      </c>
    </row>
    <row r="4637" spans="1:10">
      <c r="A4637" t="s">
        <v>119</v>
      </c>
      <c r="B4637" t="s">
        <v>599</v>
      </c>
      <c r="C4637" t="s">
        <v>87</v>
      </c>
      <c r="D4637">
        <v>6647</v>
      </c>
      <c r="E4637" s="130">
        <v>1</v>
      </c>
      <c r="F4637" s="166">
        <v>16</v>
      </c>
      <c r="G4637" s="162">
        <v>45992</v>
      </c>
      <c r="H4637" s="131">
        <f t="shared" si="216"/>
        <v>45992</v>
      </c>
      <c r="I4637" s="166">
        <f t="shared" si="217"/>
        <v>16</v>
      </c>
      <c r="J4637">
        <f t="shared" si="218"/>
        <v>2025</v>
      </c>
    </row>
    <row r="4638" spans="1:10">
      <c r="A4638" t="s">
        <v>119</v>
      </c>
      <c r="B4638" t="s">
        <v>606</v>
      </c>
      <c r="C4638" t="s">
        <v>87</v>
      </c>
      <c r="D4638">
        <v>2082</v>
      </c>
      <c r="E4638" s="130">
        <v>1</v>
      </c>
      <c r="F4638" s="166">
        <v>13</v>
      </c>
      <c r="G4638" s="162">
        <v>45992</v>
      </c>
      <c r="H4638" s="131">
        <f t="shared" si="216"/>
        <v>45992</v>
      </c>
      <c r="I4638" s="166">
        <f t="shared" si="217"/>
        <v>13</v>
      </c>
      <c r="J4638">
        <f t="shared" si="218"/>
        <v>2025</v>
      </c>
    </row>
    <row r="4639" spans="1:10">
      <c r="A4639" t="s">
        <v>119</v>
      </c>
      <c r="B4639" t="s">
        <v>608</v>
      </c>
      <c r="C4639" t="s">
        <v>87</v>
      </c>
      <c r="D4639">
        <v>6620</v>
      </c>
      <c r="E4639" s="130">
        <v>1</v>
      </c>
      <c r="F4639" s="166">
        <v>8</v>
      </c>
      <c r="G4639" s="162">
        <v>45992</v>
      </c>
      <c r="H4639" s="131">
        <f t="shared" si="216"/>
        <v>45992</v>
      </c>
      <c r="I4639" s="166">
        <f t="shared" si="217"/>
        <v>8</v>
      </c>
      <c r="J4639">
        <f t="shared" si="218"/>
        <v>2025</v>
      </c>
    </row>
    <row r="4640" spans="1:10">
      <c r="A4640" t="s">
        <v>119</v>
      </c>
      <c r="B4640" t="s">
        <v>610</v>
      </c>
      <c r="C4640" t="s">
        <v>87</v>
      </c>
      <c r="D4640">
        <v>2708</v>
      </c>
      <c r="E4640" s="130">
        <v>1</v>
      </c>
      <c r="F4640" s="166">
        <v>6</v>
      </c>
      <c r="G4640" s="162">
        <v>45992</v>
      </c>
      <c r="H4640" s="131">
        <f t="shared" si="216"/>
        <v>45992</v>
      </c>
      <c r="I4640" s="166">
        <f t="shared" si="217"/>
        <v>6</v>
      </c>
      <c r="J4640">
        <f t="shared" si="218"/>
        <v>2025</v>
      </c>
    </row>
    <row r="4641" spans="1:10">
      <c r="A4641" t="s">
        <v>119</v>
      </c>
      <c r="B4641" t="s">
        <v>611</v>
      </c>
      <c r="C4641" t="s">
        <v>87</v>
      </c>
      <c r="D4641">
        <v>2709</v>
      </c>
      <c r="E4641" s="130">
        <v>1</v>
      </c>
      <c r="F4641" s="166">
        <v>7</v>
      </c>
      <c r="G4641" s="162">
        <v>45992</v>
      </c>
      <c r="H4641" s="131">
        <f t="shared" si="216"/>
        <v>45992</v>
      </c>
      <c r="I4641" s="166">
        <f t="shared" si="217"/>
        <v>7</v>
      </c>
      <c r="J4641">
        <f t="shared" si="218"/>
        <v>2025</v>
      </c>
    </row>
    <row r="4642" spans="1:10">
      <c r="A4642" t="s">
        <v>119</v>
      </c>
      <c r="B4642" t="s">
        <v>613</v>
      </c>
      <c r="C4642" t="s">
        <v>87</v>
      </c>
      <c r="D4642">
        <v>2705</v>
      </c>
      <c r="E4642" s="130">
        <v>5</v>
      </c>
      <c r="F4642" s="166">
        <v>17</v>
      </c>
      <c r="G4642" s="162">
        <v>45992</v>
      </c>
      <c r="H4642" s="131">
        <f t="shared" si="216"/>
        <v>45992</v>
      </c>
      <c r="I4642" s="166">
        <f t="shared" si="217"/>
        <v>85</v>
      </c>
      <c r="J4642">
        <f t="shared" si="218"/>
        <v>2025</v>
      </c>
    </row>
    <row r="4643" spans="1:10">
      <c r="A4643" t="s">
        <v>119</v>
      </c>
      <c r="B4643" t="s">
        <v>617</v>
      </c>
      <c r="C4643" t="s">
        <v>87</v>
      </c>
      <c r="D4643">
        <v>6707</v>
      </c>
      <c r="E4643" s="130">
        <v>1</v>
      </c>
      <c r="F4643" s="166">
        <v>11</v>
      </c>
      <c r="G4643" s="162">
        <v>45992</v>
      </c>
      <c r="H4643" s="131">
        <f t="shared" si="216"/>
        <v>45992</v>
      </c>
      <c r="I4643" s="166">
        <f t="shared" si="217"/>
        <v>11</v>
      </c>
      <c r="J4643">
        <f t="shared" si="218"/>
        <v>2025</v>
      </c>
    </row>
    <row r="4644" spans="1:10">
      <c r="A4644" t="s">
        <v>119</v>
      </c>
      <c r="B4644" t="s">
        <v>619</v>
      </c>
      <c r="C4644" t="s">
        <v>87</v>
      </c>
      <c r="D4644">
        <v>1084</v>
      </c>
      <c r="E4644" s="130">
        <v>7</v>
      </c>
      <c r="F4644" s="166">
        <v>5</v>
      </c>
      <c r="G4644" s="162">
        <v>45992</v>
      </c>
      <c r="H4644" s="131">
        <f t="shared" si="216"/>
        <v>45992</v>
      </c>
      <c r="I4644" s="166">
        <f t="shared" si="217"/>
        <v>35</v>
      </c>
      <c r="J4644">
        <f t="shared" si="218"/>
        <v>2025</v>
      </c>
    </row>
    <row r="4645" spans="1:10">
      <c r="A4645" t="s">
        <v>119</v>
      </c>
      <c r="B4645" t="s">
        <v>634</v>
      </c>
      <c r="C4645" t="s">
        <v>87</v>
      </c>
      <c r="D4645">
        <v>2111</v>
      </c>
      <c r="E4645" s="130">
        <v>2</v>
      </c>
      <c r="F4645" s="166">
        <v>2</v>
      </c>
      <c r="G4645" s="162">
        <v>45992</v>
      </c>
      <c r="H4645" s="131">
        <f t="shared" si="216"/>
        <v>45992</v>
      </c>
      <c r="I4645" s="166">
        <f t="shared" si="217"/>
        <v>4</v>
      </c>
      <c r="J4645">
        <f t="shared" si="218"/>
        <v>2025</v>
      </c>
    </row>
    <row r="4646" spans="1:10">
      <c r="A4646" t="s">
        <v>119</v>
      </c>
      <c r="B4646" t="s">
        <v>642</v>
      </c>
      <c r="C4646" t="s">
        <v>87</v>
      </c>
      <c r="D4646">
        <v>1106</v>
      </c>
      <c r="E4646" s="130">
        <v>1</v>
      </c>
      <c r="F4646" s="166">
        <v>7</v>
      </c>
      <c r="G4646" s="162">
        <v>45992</v>
      </c>
      <c r="H4646" s="131">
        <f t="shared" si="216"/>
        <v>45992</v>
      </c>
      <c r="I4646" s="166">
        <f t="shared" si="217"/>
        <v>7</v>
      </c>
      <c r="J4646">
        <f t="shared" si="218"/>
        <v>2025</v>
      </c>
    </row>
    <row r="4647" spans="1:10">
      <c r="A4647" t="s">
        <v>119</v>
      </c>
      <c r="B4647" t="s">
        <v>645</v>
      </c>
      <c r="C4647" t="s">
        <v>87</v>
      </c>
      <c r="D4647">
        <v>6651</v>
      </c>
      <c r="E4647" s="130">
        <v>1</v>
      </c>
      <c r="F4647" s="166">
        <v>20</v>
      </c>
      <c r="G4647" s="162">
        <v>45992</v>
      </c>
      <c r="H4647" s="131">
        <f t="shared" si="216"/>
        <v>45992</v>
      </c>
      <c r="I4647" s="166">
        <f t="shared" si="217"/>
        <v>20</v>
      </c>
      <c r="J4647">
        <f t="shared" si="218"/>
        <v>2025</v>
      </c>
    </row>
    <row r="4648" spans="1:10">
      <c r="A4648" t="s">
        <v>119</v>
      </c>
      <c r="B4648" t="s">
        <v>647</v>
      </c>
      <c r="C4648" t="s">
        <v>87</v>
      </c>
      <c r="D4648">
        <v>2712</v>
      </c>
      <c r="E4648" s="130">
        <v>3</v>
      </c>
      <c r="F4648" s="166">
        <v>15</v>
      </c>
      <c r="G4648" s="162">
        <v>45992</v>
      </c>
      <c r="H4648" s="131">
        <f t="shared" si="216"/>
        <v>45992</v>
      </c>
      <c r="I4648" s="166">
        <f t="shared" si="217"/>
        <v>45</v>
      </c>
      <c r="J4648">
        <f t="shared" si="218"/>
        <v>2025</v>
      </c>
    </row>
    <row r="4649" spans="1:10">
      <c r="A4649" t="s">
        <v>119</v>
      </c>
      <c r="B4649" t="s">
        <v>649</v>
      </c>
      <c r="C4649" t="s">
        <v>87</v>
      </c>
      <c r="D4649">
        <v>2704</v>
      </c>
      <c r="E4649" s="130">
        <v>2</v>
      </c>
      <c r="F4649" s="166">
        <v>2</v>
      </c>
      <c r="G4649" s="162">
        <v>45992</v>
      </c>
      <c r="H4649" s="131">
        <f t="shared" si="216"/>
        <v>45992</v>
      </c>
      <c r="I4649" s="166">
        <f t="shared" si="217"/>
        <v>4</v>
      </c>
      <c r="J4649">
        <f t="shared" si="218"/>
        <v>2025</v>
      </c>
    </row>
    <row r="4650" spans="1:10">
      <c r="A4650" t="s">
        <v>383</v>
      </c>
      <c r="B4650" t="s">
        <v>820</v>
      </c>
      <c r="C4650" t="s">
        <v>87</v>
      </c>
      <c r="D4650">
        <v>1527</v>
      </c>
      <c r="E4650" s="130">
        <v>1</v>
      </c>
      <c r="F4650" s="166">
        <v>12</v>
      </c>
      <c r="G4650" s="162">
        <v>45992</v>
      </c>
      <c r="H4650" s="131">
        <f t="shared" si="216"/>
        <v>45992</v>
      </c>
      <c r="I4650" s="166">
        <f t="shared" si="217"/>
        <v>12</v>
      </c>
      <c r="J4650">
        <f t="shared" si="218"/>
        <v>2025</v>
      </c>
    </row>
    <row r="4651" spans="1:10">
      <c r="A4651" t="s">
        <v>383</v>
      </c>
      <c r="B4651" t="s">
        <v>824</v>
      </c>
      <c r="C4651" t="s">
        <v>87</v>
      </c>
      <c r="D4651">
        <v>6422</v>
      </c>
      <c r="E4651" s="130">
        <v>6</v>
      </c>
      <c r="F4651" s="166">
        <v>12</v>
      </c>
      <c r="G4651" s="162">
        <v>45992</v>
      </c>
      <c r="H4651" s="131">
        <f t="shared" si="216"/>
        <v>45992</v>
      </c>
      <c r="I4651" s="166">
        <f t="shared" si="217"/>
        <v>72</v>
      </c>
      <c r="J4651">
        <f t="shared" si="218"/>
        <v>2025</v>
      </c>
    </row>
    <row r="4652" spans="1:10">
      <c r="A4652" t="s">
        <v>383</v>
      </c>
      <c r="B4652" t="s">
        <v>832</v>
      </c>
      <c r="C4652" t="s">
        <v>87</v>
      </c>
      <c r="D4652">
        <v>6662</v>
      </c>
      <c r="E4652" s="130">
        <v>1</v>
      </c>
      <c r="F4652" s="166">
        <v>6</v>
      </c>
      <c r="G4652" s="162">
        <v>45992</v>
      </c>
      <c r="H4652" s="131">
        <f t="shared" si="216"/>
        <v>45992</v>
      </c>
      <c r="I4652" s="166">
        <f t="shared" si="217"/>
        <v>6</v>
      </c>
      <c r="J4652">
        <f t="shared" si="218"/>
        <v>2025</v>
      </c>
    </row>
    <row r="4653" spans="1:10">
      <c r="A4653" t="s">
        <v>383</v>
      </c>
      <c r="B4653" t="s">
        <v>837</v>
      </c>
      <c r="C4653" t="s">
        <v>87</v>
      </c>
      <c r="D4653">
        <v>6725</v>
      </c>
      <c r="E4653" s="130">
        <v>3</v>
      </c>
      <c r="F4653" s="166">
        <v>10</v>
      </c>
      <c r="G4653" s="162">
        <v>45992</v>
      </c>
      <c r="H4653" s="131">
        <f t="shared" si="216"/>
        <v>45992</v>
      </c>
      <c r="I4653" s="166">
        <f t="shared" si="217"/>
        <v>30</v>
      </c>
      <c r="J4653">
        <f t="shared" si="218"/>
        <v>2025</v>
      </c>
    </row>
    <row r="4654" spans="1:10">
      <c r="A4654" t="s">
        <v>383</v>
      </c>
      <c r="B4654" t="s">
        <v>838</v>
      </c>
      <c r="C4654" t="s">
        <v>87</v>
      </c>
      <c r="D4654">
        <v>6064</v>
      </c>
      <c r="E4654" s="130">
        <v>3</v>
      </c>
      <c r="F4654" s="166">
        <v>4</v>
      </c>
      <c r="G4654" s="162">
        <v>45992</v>
      </c>
      <c r="H4654" s="131">
        <f t="shared" si="216"/>
        <v>45992</v>
      </c>
      <c r="I4654" s="166">
        <f t="shared" si="217"/>
        <v>12</v>
      </c>
      <c r="J4654">
        <f t="shared" si="218"/>
        <v>2025</v>
      </c>
    </row>
    <row r="4655" spans="1:10">
      <c r="A4655" t="s">
        <v>383</v>
      </c>
      <c r="B4655" t="s">
        <v>840</v>
      </c>
      <c r="C4655" t="s">
        <v>87</v>
      </c>
      <c r="D4655">
        <v>6629</v>
      </c>
      <c r="E4655" s="130">
        <v>1</v>
      </c>
      <c r="F4655" s="166">
        <v>21</v>
      </c>
      <c r="G4655" s="162">
        <v>45992</v>
      </c>
      <c r="H4655" s="131">
        <f t="shared" si="216"/>
        <v>45992</v>
      </c>
      <c r="I4655" s="166">
        <f t="shared" si="217"/>
        <v>21</v>
      </c>
      <c r="J4655">
        <f t="shared" si="218"/>
        <v>2025</v>
      </c>
    </row>
    <row r="4656" spans="1:10">
      <c r="A4656" t="s">
        <v>383</v>
      </c>
      <c r="B4656" t="s">
        <v>1621</v>
      </c>
      <c r="C4656" t="s">
        <v>87</v>
      </c>
      <c r="D4656">
        <v>6626</v>
      </c>
      <c r="E4656" s="130">
        <v>2</v>
      </c>
      <c r="F4656" s="166">
        <v>31</v>
      </c>
      <c r="G4656" s="162">
        <v>45992</v>
      </c>
      <c r="H4656" s="131">
        <f t="shared" si="216"/>
        <v>45992</v>
      </c>
      <c r="I4656" s="166">
        <f t="shared" si="217"/>
        <v>62</v>
      </c>
      <c r="J4656">
        <f t="shared" si="218"/>
        <v>2025</v>
      </c>
    </row>
    <row r="4657" spans="1:10">
      <c r="A4657" t="s">
        <v>383</v>
      </c>
      <c r="B4657" t="s">
        <v>844</v>
      </c>
      <c r="C4657" t="s">
        <v>87</v>
      </c>
      <c r="D4657">
        <v>6074</v>
      </c>
      <c r="E4657" s="130">
        <v>9</v>
      </c>
      <c r="F4657" s="166">
        <v>4</v>
      </c>
      <c r="G4657" s="162">
        <v>45992</v>
      </c>
      <c r="H4657" s="131">
        <f t="shared" si="216"/>
        <v>45992</v>
      </c>
      <c r="I4657" s="166">
        <f t="shared" si="217"/>
        <v>36</v>
      </c>
      <c r="J4657">
        <f t="shared" si="218"/>
        <v>2025</v>
      </c>
    </row>
    <row r="4658" spans="1:10">
      <c r="A4658" t="s">
        <v>383</v>
      </c>
      <c r="B4658" t="s">
        <v>845</v>
      </c>
      <c r="C4658" t="s">
        <v>87</v>
      </c>
      <c r="D4658">
        <v>6744</v>
      </c>
      <c r="E4658" s="130">
        <v>1</v>
      </c>
      <c r="F4658" s="166">
        <v>13</v>
      </c>
      <c r="G4658" s="162">
        <v>45992</v>
      </c>
      <c r="H4658" s="131">
        <f t="shared" si="216"/>
        <v>45992</v>
      </c>
      <c r="I4658" s="166">
        <f t="shared" si="217"/>
        <v>13</v>
      </c>
      <c r="J4658">
        <f t="shared" si="218"/>
        <v>2025</v>
      </c>
    </row>
    <row r="4659" spans="1:10">
      <c r="A4659" t="s">
        <v>383</v>
      </c>
      <c r="B4659" t="s">
        <v>853</v>
      </c>
      <c r="C4659" t="s">
        <v>87</v>
      </c>
      <c r="D4659">
        <v>6065</v>
      </c>
      <c r="E4659" s="130">
        <v>5</v>
      </c>
      <c r="F4659" s="166">
        <v>2</v>
      </c>
      <c r="G4659" s="162">
        <v>45992</v>
      </c>
      <c r="H4659" s="131">
        <f t="shared" si="216"/>
        <v>45992</v>
      </c>
      <c r="I4659" s="166">
        <f t="shared" si="217"/>
        <v>10</v>
      </c>
      <c r="J4659">
        <f t="shared" si="218"/>
        <v>2025</v>
      </c>
    </row>
    <row r="4660" spans="1:10">
      <c r="A4660" t="s">
        <v>383</v>
      </c>
      <c r="B4660" t="s">
        <v>854</v>
      </c>
      <c r="C4660" t="s">
        <v>87</v>
      </c>
      <c r="D4660">
        <v>6428</v>
      </c>
      <c r="E4660" s="130">
        <v>5</v>
      </c>
      <c r="F4660" s="166">
        <v>3</v>
      </c>
      <c r="G4660" s="162">
        <v>45992</v>
      </c>
      <c r="H4660" s="131">
        <f t="shared" si="216"/>
        <v>45992</v>
      </c>
      <c r="I4660" s="166">
        <f t="shared" si="217"/>
        <v>15</v>
      </c>
      <c r="J4660">
        <f t="shared" si="218"/>
        <v>2025</v>
      </c>
    </row>
    <row r="4661" spans="1:10">
      <c r="A4661" t="s">
        <v>70</v>
      </c>
      <c r="B4661" t="s">
        <v>884</v>
      </c>
      <c r="C4661" t="s">
        <v>87</v>
      </c>
      <c r="D4661">
        <v>1545</v>
      </c>
      <c r="E4661" s="130">
        <v>4</v>
      </c>
      <c r="F4661" s="166">
        <v>15</v>
      </c>
      <c r="G4661" s="162">
        <v>45992</v>
      </c>
      <c r="H4661" s="131">
        <f t="shared" si="216"/>
        <v>45992</v>
      </c>
      <c r="I4661" s="166">
        <f t="shared" si="217"/>
        <v>60</v>
      </c>
      <c r="J4661">
        <f t="shared" si="218"/>
        <v>2025</v>
      </c>
    </row>
    <row r="4662" spans="1:10">
      <c r="A4662" t="s">
        <v>70</v>
      </c>
      <c r="B4662" t="s">
        <v>864</v>
      </c>
      <c r="C4662" t="s">
        <v>87</v>
      </c>
      <c r="D4662">
        <v>6751</v>
      </c>
      <c r="E4662" s="130">
        <v>500</v>
      </c>
      <c r="F4662" s="166">
        <v>0.75</v>
      </c>
      <c r="G4662" s="162">
        <v>45992</v>
      </c>
      <c r="H4662" s="131">
        <f t="shared" si="216"/>
        <v>45992</v>
      </c>
      <c r="I4662" s="166">
        <f t="shared" si="217"/>
        <v>375</v>
      </c>
      <c r="J4662">
        <f t="shared" si="218"/>
        <v>2025</v>
      </c>
    </row>
    <row r="4663" spans="1:10">
      <c r="A4663" t="s">
        <v>70</v>
      </c>
      <c r="B4663" t="s">
        <v>865</v>
      </c>
      <c r="C4663" t="s">
        <v>87</v>
      </c>
      <c r="D4663">
        <v>6666</v>
      </c>
      <c r="E4663" s="130">
        <v>2</v>
      </c>
      <c r="F4663" s="166">
        <v>32</v>
      </c>
      <c r="G4663" s="162">
        <v>45992</v>
      </c>
      <c r="H4663" s="131">
        <f t="shared" si="216"/>
        <v>45992</v>
      </c>
      <c r="I4663" s="166">
        <f t="shared" si="217"/>
        <v>64</v>
      </c>
      <c r="J4663">
        <f t="shared" si="218"/>
        <v>2025</v>
      </c>
    </row>
    <row r="4664" spans="1:10">
      <c r="A4664" t="s">
        <v>70</v>
      </c>
      <c r="B4664" t="s">
        <v>866</v>
      </c>
      <c r="C4664" t="s">
        <v>87</v>
      </c>
      <c r="D4664">
        <v>1530</v>
      </c>
      <c r="E4664" s="130">
        <v>4</v>
      </c>
      <c r="F4664" s="166">
        <v>32.5</v>
      </c>
      <c r="G4664" s="162">
        <v>45992</v>
      </c>
      <c r="H4664" s="131">
        <f t="shared" si="216"/>
        <v>45992</v>
      </c>
      <c r="I4664" s="166">
        <f t="shared" si="217"/>
        <v>130</v>
      </c>
      <c r="J4664">
        <f t="shared" si="218"/>
        <v>2025</v>
      </c>
    </row>
    <row r="4665" spans="1:10">
      <c r="A4665" t="s">
        <v>70</v>
      </c>
      <c r="B4665" t="s">
        <v>876</v>
      </c>
      <c r="C4665" t="s">
        <v>87</v>
      </c>
      <c r="D4665">
        <v>6743</v>
      </c>
      <c r="E4665" s="130">
        <v>5</v>
      </c>
      <c r="F4665" s="166">
        <v>38.75</v>
      </c>
      <c r="G4665" s="162">
        <v>45992</v>
      </c>
      <c r="H4665" s="131">
        <f t="shared" si="216"/>
        <v>45992</v>
      </c>
      <c r="I4665" s="166">
        <f t="shared" si="217"/>
        <v>193.75</v>
      </c>
      <c r="J4665">
        <f t="shared" si="218"/>
        <v>2025</v>
      </c>
    </row>
    <row r="4666" spans="1:10">
      <c r="A4666" t="s">
        <v>393</v>
      </c>
      <c r="B4666" t="s">
        <v>925</v>
      </c>
      <c r="C4666" t="s">
        <v>87</v>
      </c>
      <c r="D4666">
        <v>6555</v>
      </c>
      <c r="E4666" s="130">
        <v>2</v>
      </c>
      <c r="F4666" s="166">
        <v>56</v>
      </c>
      <c r="G4666" s="162">
        <v>45992</v>
      </c>
      <c r="H4666" s="131">
        <f t="shared" si="216"/>
        <v>45992</v>
      </c>
      <c r="I4666" s="166">
        <f t="shared" si="217"/>
        <v>112</v>
      </c>
      <c r="J4666">
        <f t="shared" si="218"/>
        <v>2025</v>
      </c>
    </row>
    <row r="4667" spans="1:10">
      <c r="A4667" t="s">
        <v>118</v>
      </c>
      <c r="B4667" t="s">
        <v>252</v>
      </c>
      <c r="C4667" t="s">
        <v>87</v>
      </c>
      <c r="D4667">
        <v>1654</v>
      </c>
      <c r="E4667" s="130">
        <v>60</v>
      </c>
      <c r="F4667" s="166">
        <v>0</v>
      </c>
      <c r="G4667" s="162">
        <v>45992</v>
      </c>
      <c r="H4667" s="131">
        <f t="shared" si="216"/>
        <v>45992</v>
      </c>
      <c r="I4667" s="166">
        <f t="shared" si="217"/>
        <v>0</v>
      </c>
      <c r="J4667">
        <f t="shared" si="218"/>
        <v>2025</v>
      </c>
    </row>
    <row r="4668" spans="1:10">
      <c r="A4668" t="s">
        <v>118</v>
      </c>
      <c r="B4668" t="s">
        <v>981</v>
      </c>
      <c r="C4668" t="s">
        <v>87</v>
      </c>
      <c r="D4668">
        <v>1662</v>
      </c>
      <c r="E4668" s="130">
        <v>0</v>
      </c>
      <c r="F4668" s="166">
        <v>60</v>
      </c>
      <c r="G4668" s="162">
        <v>45992</v>
      </c>
      <c r="H4668" s="131">
        <f t="shared" si="216"/>
        <v>45992</v>
      </c>
      <c r="I4668" s="166">
        <f t="shared" si="217"/>
        <v>0</v>
      </c>
      <c r="J4668">
        <f t="shared" si="218"/>
        <v>2025</v>
      </c>
    </row>
    <row r="4669" spans="1:10">
      <c r="A4669" t="s">
        <v>118</v>
      </c>
      <c r="B4669" t="s">
        <v>982</v>
      </c>
      <c r="C4669" t="s">
        <v>87</v>
      </c>
      <c r="D4669">
        <v>1663</v>
      </c>
      <c r="E4669" s="130">
        <v>0</v>
      </c>
      <c r="F4669" s="166">
        <v>55</v>
      </c>
      <c r="G4669" s="162">
        <v>45992</v>
      </c>
      <c r="H4669" s="131">
        <f t="shared" si="216"/>
        <v>45992</v>
      </c>
      <c r="I4669" s="166">
        <f t="shared" si="217"/>
        <v>0</v>
      </c>
      <c r="J4669">
        <f t="shared" si="218"/>
        <v>2025</v>
      </c>
    </row>
    <row r="4670" spans="1:10">
      <c r="A4670" t="s">
        <v>381</v>
      </c>
      <c r="B4670" t="s">
        <v>998</v>
      </c>
      <c r="C4670" t="s">
        <v>87</v>
      </c>
      <c r="D4670">
        <v>6439</v>
      </c>
      <c r="E4670" s="130">
        <v>5</v>
      </c>
      <c r="F4670" s="166">
        <v>11</v>
      </c>
      <c r="G4670" s="162">
        <v>45992</v>
      </c>
      <c r="H4670" s="131">
        <f t="shared" si="216"/>
        <v>45992</v>
      </c>
      <c r="I4670" s="166">
        <f t="shared" si="217"/>
        <v>55</v>
      </c>
      <c r="J4670">
        <f t="shared" si="218"/>
        <v>2025</v>
      </c>
    </row>
    <row r="4671" spans="1:10">
      <c r="A4671" t="s">
        <v>114</v>
      </c>
      <c r="B4671" t="s">
        <v>271</v>
      </c>
      <c r="C4671" t="s">
        <v>87</v>
      </c>
      <c r="D4671">
        <v>1676</v>
      </c>
      <c r="E4671" s="130">
        <v>3</v>
      </c>
      <c r="F4671" s="166">
        <v>8</v>
      </c>
      <c r="G4671" s="162">
        <v>45992</v>
      </c>
      <c r="H4671" s="131">
        <f t="shared" si="216"/>
        <v>45992</v>
      </c>
      <c r="I4671" s="166">
        <f t="shared" si="217"/>
        <v>24</v>
      </c>
      <c r="J4671">
        <f t="shared" si="218"/>
        <v>2025</v>
      </c>
    </row>
    <row r="4672" spans="1:10">
      <c r="A4672" t="s">
        <v>114</v>
      </c>
      <c r="B4672" t="s">
        <v>1010</v>
      </c>
      <c r="C4672" t="s">
        <v>87</v>
      </c>
      <c r="D4672">
        <v>6730</v>
      </c>
      <c r="E4672" s="130">
        <v>1</v>
      </c>
      <c r="F4672" s="166">
        <v>9</v>
      </c>
      <c r="G4672" s="162">
        <v>45992</v>
      </c>
      <c r="H4672" s="131">
        <f t="shared" si="216"/>
        <v>45992</v>
      </c>
      <c r="I4672" s="166">
        <f t="shared" si="217"/>
        <v>9</v>
      </c>
      <c r="J4672">
        <f t="shared" si="218"/>
        <v>2025</v>
      </c>
    </row>
    <row r="4673" spans="1:10">
      <c r="A4673" t="s">
        <v>313</v>
      </c>
      <c r="B4673" t="s">
        <v>124</v>
      </c>
      <c r="C4673" t="s">
        <v>87</v>
      </c>
      <c r="D4673">
        <v>1112</v>
      </c>
      <c r="E4673" s="130">
        <v>1</v>
      </c>
      <c r="F4673" s="166">
        <v>90</v>
      </c>
      <c r="G4673" s="162">
        <v>45992</v>
      </c>
      <c r="H4673" s="131">
        <f t="shared" si="216"/>
        <v>45992</v>
      </c>
      <c r="I4673" s="166">
        <f t="shared" si="217"/>
        <v>90</v>
      </c>
      <c r="J4673">
        <f t="shared" si="218"/>
        <v>2025</v>
      </c>
    </row>
    <row r="4674" spans="1:10">
      <c r="A4674" t="s">
        <v>313</v>
      </c>
      <c r="B4674" t="s">
        <v>538</v>
      </c>
      <c r="C4674" t="s">
        <v>87</v>
      </c>
      <c r="D4674">
        <v>1198</v>
      </c>
      <c r="E4674" s="130">
        <v>1</v>
      </c>
      <c r="F4674" s="166">
        <v>0</v>
      </c>
      <c r="G4674" s="162">
        <v>45992</v>
      </c>
      <c r="H4674" s="131">
        <f t="shared" ref="H4674:H4737" si="219">DATE(YEAR(G4674),MONTH(G4674),1)</f>
        <v>45992</v>
      </c>
      <c r="I4674" s="166">
        <f t="shared" ref="I4674:I4694" si="220">E4674*F4674</f>
        <v>0</v>
      </c>
      <c r="J4674">
        <f t="shared" ref="J4674:J4694" si="221">YEAR(G4674)</f>
        <v>2025</v>
      </c>
    </row>
    <row r="4675" spans="1:10">
      <c r="A4675" t="s">
        <v>313</v>
      </c>
      <c r="B4675" t="s">
        <v>1649</v>
      </c>
      <c r="C4675" t="s">
        <v>87</v>
      </c>
      <c r="D4675">
        <v>1227</v>
      </c>
      <c r="E4675" s="130">
        <v>0</v>
      </c>
      <c r="F4675" s="166">
        <v>37</v>
      </c>
      <c r="G4675" s="162">
        <v>45992</v>
      </c>
      <c r="H4675" s="131">
        <f t="shared" si="219"/>
        <v>45992</v>
      </c>
      <c r="I4675" s="166">
        <f t="shared" si="220"/>
        <v>0</v>
      </c>
      <c r="J4675">
        <f t="shared" si="221"/>
        <v>2025</v>
      </c>
    </row>
    <row r="4676" spans="1:10">
      <c r="A4676" t="s">
        <v>313</v>
      </c>
      <c r="B4676" t="s">
        <v>1056</v>
      </c>
      <c r="C4676" t="s">
        <v>87</v>
      </c>
      <c r="D4676">
        <v>1117</v>
      </c>
      <c r="E4676" s="130">
        <v>1</v>
      </c>
      <c r="F4676" s="166">
        <v>16</v>
      </c>
      <c r="G4676" s="162">
        <v>45992</v>
      </c>
      <c r="H4676" s="131">
        <f t="shared" si="219"/>
        <v>45992</v>
      </c>
      <c r="I4676" s="166">
        <f t="shared" si="220"/>
        <v>16</v>
      </c>
      <c r="J4676">
        <f t="shared" si="221"/>
        <v>2025</v>
      </c>
    </row>
    <row r="4677" spans="1:10">
      <c r="A4677" t="s">
        <v>313</v>
      </c>
      <c r="B4677" t="s">
        <v>1651</v>
      </c>
      <c r="C4677" t="s">
        <v>87</v>
      </c>
      <c r="D4677">
        <v>1120</v>
      </c>
      <c r="E4677" s="130">
        <v>2</v>
      </c>
      <c r="F4677" s="166">
        <v>12</v>
      </c>
      <c r="G4677" s="162">
        <v>45992</v>
      </c>
      <c r="H4677" s="131">
        <f t="shared" si="219"/>
        <v>45992</v>
      </c>
      <c r="I4677" s="166">
        <f t="shared" si="220"/>
        <v>24</v>
      </c>
      <c r="J4677">
        <f t="shared" si="221"/>
        <v>2025</v>
      </c>
    </row>
    <row r="4678" spans="1:10">
      <c r="A4678" t="s">
        <v>313</v>
      </c>
      <c r="B4678" t="s">
        <v>1648</v>
      </c>
      <c r="C4678" t="s">
        <v>87</v>
      </c>
      <c r="D4678">
        <v>1122</v>
      </c>
      <c r="E4678" s="130">
        <v>1</v>
      </c>
      <c r="F4678" s="166">
        <v>10</v>
      </c>
      <c r="G4678" s="162">
        <v>45992</v>
      </c>
      <c r="H4678" s="131">
        <f t="shared" si="219"/>
        <v>45992</v>
      </c>
      <c r="I4678" s="166">
        <f t="shared" si="220"/>
        <v>10</v>
      </c>
      <c r="J4678">
        <f t="shared" si="221"/>
        <v>2025</v>
      </c>
    </row>
    <row r="4679" spans="1:10">
      <c r="A4679" t="s">
        <v>313</v>
      </c>
      <c r="B4679" t="s">
        <v>1064</v>
      </c>
      <c r="C4679" t="s">
        <v>87</v>
      </c>
      <c r="D4679">
        <v>6735</v>
      </c>
      <c r="E4679" s="130">
        <v>1</v>
      </c>
      <c r="F4679" s="166">
        <v>5</v>
      </c>
      <c r="G4679" s="162">
        <v>45992</v>
      </c>
      <c r="H4679" s="131">
        <f t="shared" si="219"/>
        <v>45992</v>
      </c>
      <c r="I4679" s="166">
        <f t="shared" si="220"/>
        <v>5</v>
      </c>
      <c r="J4679">
        <f t="shared" si="221"/>
        <v>2025</v>
      </c>
    </row>
    <row r="4680" spans="1:10">
      <c r="A4680" t="s">
        <v>313</v>
      </c>
      <c r="B4680" t="s">
        <v>1069</v>
      </c>
      <c r="C4680" t="s">
        <v>87</v>
      </c>
      <c r="D4680">
        <v>1131</v>
      </c>
      <c r="E4680" s="130">
        <v>5</v>
      </c>
      <c r="F4680" s="166">
        <v>2</v>
      </c>
      <c r="G4680" s="162">
        <v>45992</v>
      </c>
      <c r="H4680" s="131">
        <f t="shared" si="219"/>
        <v>45992</v>
      </c>
      <c r="I4680" s="166">
        <f t="shared" si="220"/>
        <v>10</v>
      </c>
      <c r="J4680">
        <f t="shared" si="221"/>
        <v>2025</v>
      </c>
    </row>
    <row r="4681" spans="1:10">
      <c r="A4681" t="s">
        <v>313</v>
      </c>
      <c r="B4681" t="s">
        <v>1075</v>
      </c>
      <c r="C4681" t="s">
        <v>87</v>
      </c>
      <c r="D4681">
        <v>1136</v>
      </c>
      <c r="E4681" s="130">
        <v>1</v>
      </c>
      <c r="F4681" s="166">
        <v>26</v>
      </c>
      <c r="G4681" s="162">
        <v>45992</v>
      </c>
      <c r="H4681" s="131">
        <f t="shared" si="219"/>
        <v>45992</v>
      </c>
      <c r="I4681" s="166">
        <f t="shared" si="220"/>
        <v>26</v>
      </c>
      <c r="J4681">
        <f t="shared" si="221"/>
        <v>2025</v>
      </c>
    </row>
    <row r="4682" spans="1:10">
      <c r="A4682" t="s">
        <v>313</v>
      </c>
      <c r="B4682" t="s">
        <v>1079</v>
      </c>
      <c r="C4682" t="s">
        <v>87</v>
      </c>
      <c r="D4682">
        <v>1141</v>
      </c>
      <c r="E4682" s="130">
        <v>1</v>
      </c>
      <c r="F4682" s="166">
        <v>10</v>
      </c>
      <c r="G4682" s="162">
        <v>45992</v>
      </c>
      <c r="H4682" s="131">
        <f t="shared" si="219"/>
        <v>45992</v>
      </c>
      <c r="I4682" s="166">
        <f t="shared" si="220"/>
        <v>10</v>
      </c>
      <c r="J4682">
        <f t="shared" si="221"/>
        <v>2025</v>
      </c>
    </row>
    <row r="4683" spans="1:10">
      <c r="A4683" t="s">
        <v>313</v>
      </c>
      <c r="B4683" t="s">
        <v>1101</v>
      </c>
      <c r="C4683" t="s">
        <v>87</v>
      </c>
      <c r="D4683">
        <v>1157</v>
      </c>
      <c r="E4683" s="130">
        <v>3</v>
      </c>
      <c r="F4683" s="166">
        <v>10</v>
      </c>
      <c r="G4683" s="162">
        <v>45992</v>
      </c>
      <c r="H4683" s="131">
        <f t="shared" si="219"/>
        <v>45992</v>
      </c>
      <c r="I4683" s="166">
        <f t="shared" si="220"/>
        <v>30</v>
      </c>
      <c r="J4683">
        <f t="shared" si="221"/>
        <v>2025</v>
      </c>
    </row>
    <row r="4684" spans="1:10">
      <c r="A4684" t="s">
        <v>313</v>
      </c>
      <c r="B4684" t="s">
        <v>1103</v>
      </c>
      <c r="C4684" t="s">
        <v>87</v>
      </c>
      <c r="D4684">
        <v>1159</v>
      </c>
      <c r="E4684" s="130">
        <v>1</v>
      </c>
      <c r="F4684" s="166">
        <v>10</v>
      </c>
      <c r="G4684" s="162">
        <v>45992</v>
      </c>
      <c r="H4684" s="131">
        <f t="shared" si="219"/>
        <v>45992</v>
      </c>
      <c r="I4684" s="166">
        <f t="shared" si="220"/>
        <v>10</v>
      </c>
      <c r="J4684">
        <f t="shared" si="221"/>
        <v>2025</v>
      </c>
    </row>
    <row r="4685" spans="1:10">
      <c r="A4685" t="s">
        <v>313</v>
      </c>
      <c r="B4685" t="s">
        <v>1110</v>
      </c>
      <c r="C4685" t="s">
        <v>87</v>
      </c>
      <c r="D4685">
        <v>1166</v>
      </c>
      <c r="E4685" s="130">
        <v>1</v>
      </c>
      <c r="F4685" s="166">
        <v>16</v>
      </c>
      <c r="G4685" s="162">
        <v>45992</v>
      </c>
      <c r="H4685" s="131">
        <f t="shared" si="219"/>
        <v>45992</v>
      </c>
      <c r="I4685" s="166">
        <f t="shared" si="220"/>
        <v>16</v>
      </c>
      <c r="J4685">
        <f t="shared" si="221"/>
        <v>2025</v>
      </c>
    </row>
    <row r="4686" spans="1:10">
      <c r="A4686" t="s">
        <v>313</v>
      </c>
      <c r="B4686" t="s">
        <v>1124</v>
      </c>
      <c r="C4686" t="s">
        <v>87</v>
      </c>
      <c r="D4686">
        <v>1178</v>
      </c>
      <c r="E4686" s="130">
        <v>1</v>
      </c>
      <c r="F4686" s="166">
        <v>12</v>
      </c>
      <c r="G4686" s="162">
        <v>45992</v>
      </c>
      <c r="H4686" s="131">
        <f t="shared" si="219"/>
        <v>45992</v>
      </c>
      <c r="I4686" s="166">
        <f t="shared" si="220"/>
        <v>12</v>
      </c>
      <c r="J4686">
        <f t="shared" si="221"/>
        <v>2025</v>
      </c>
    </row>
    <row r="4687" spans="1:10">
      <c r="A4687" t="s">
        <v>313</v>
      </c>
      <c r="B4687" t="s">
        <v>1130</v>
      </c>
      <c r="C4687" t="s">
        <v>87</v>
      </c>
      <c r="D4687">
        <v>1184</v>
      </c>
      <c r="E4687" s="130">
        <v>1</v>
      </c>
      <c r="F4687" s="166">
        <v>29</v>
      </c>
      <c r="G4687" s="162">
        <v>45992</v>
      </c>
      <c r="H4687" s="131">
        <f t="shared" si="219"/>
        <v>45992</v>
      </c>
      <c r="I4687" s="166">
        <f t="shared" si="220"/>
        <v>29</v>
      </c>
      <c r="J4687">
        <f t="shared" si="221"/>
        <v>2025</v>
      </c>
    </row>
    <row r="4688" spans="1:10">
      <c r="A4688" t="s">
        <v>313</v>
      </c>
      <c r="B4688" t="s">
        <v>1142</v>
      </c>
      <c r="C4688" t="s">
        <v>87</v>
      </c>
      <c r="D4688">
        <v>1195</v>
      </c>
      <c r="E4688" s="130">
        <v>1</v>
      </c>
      <c r="F4688" s="166">
        <v>10</v>
      </c>
      <c r="G4688" s="162">
        <v>45992</v>
      </c>
      <c r="H4688" s="131">
        <f t="shared" si="219"/>
        <v>45992</v>
      </c>
      <c r="I4688" s="166">
        <f t="shared" si="220"/>
        <v>10</v>
      </c>
      <c r="J4688">
        <f t="shared" si="221"/>
        <v>2025</v>
      </c>
    </row>
    <row r="4689" spans="1:10">
      <c r="A4689" t="s">
        <v>313</v>
      </c>
      <c r="B4689" t="s">
        <v>1143</v>
      </c>
      <c r="C4689" t="s">
        <v>87</v>
      </c>
      <c r="D4689">
        <v>1196</v>
      </c>
      <c r="E4689" s="130">
        <v>0</v>
      </c>
      <c r="F4689" s="166">
        <v>6</v>
      </c>
      <c r="G4689" s="162">
        <v>45992</v>
      </c>
      <c r="H4689" s="131">
        <f t="shared" si="219"/>
        <v>45992</v>
      </c>
      <c r="I4689" s="166">
        <f t="shared" si="220"/>
        <v>0</v>
      </c>
      <c r="J4689">
        <f t="shared" si="221"/>
        <v>2025</v>
      </c>
    </row>
    <row r="4690" spans="1:10">
      <c r="A4690" t="s">
        <v>313</v>
      </c>
      <c r="B4690" t="s">
        <v>1188</v>
      </c>
      <c r="C4690" t="s">
        <v>87</v>
      </c>
      <c r="D4690">
        <v>1239</v>
      </c>
      <c r="E4690" s="130">
        <v>2</v>
      </c>
      <c r="F4690" s="166">
        <v>6</v>
      </c>
      <c r="G4690" s="162">
        <v>45992</v>
      </c>
      <c r="H4690" s="131">
        <f t="shared" si="219"/>
        <v>45992</v>
      </c>
      <c r="I4690" s="166">
        <f t="shared" si="220"/>
        <v>12</v>
      </c>
      <c r="J4690">
        <f t="shared" si="221"/>
        <v>2025</v>
      </c>
    </row>
    <row r="4691" spans="1:10">
      <c r="A4691" t="s">
        <v>383</v>
      </c>
      <c r="B4691" t="s">
        <v>839</v>
      </c>
      <c r="C4691" t="s">
        <v>87</v>
      </c>
      <c r="D4691">
        <v>6813</v>
      </c>
      <c r="E4691" s="130">
        <v>4</v>
      </c>
      <c r="F4691" s="166">
        <v>42.5</v>
      </c>
      <c r="G4691" s="162">
        <v>45992</v>
      </c>
      <c r="H4691" s="131">
        <f t="shared" si="219"/>
        <v>45992</v>
      </c>
      <c r="I4691" s="166">
        <f t="shared" si="220"/>
        <v>170</v>
      </c>
      <c r="J4691">
        <f t="shared" si="221"/>
        <v>2025</v>
      </c>
    </row>
    <row r="4692" spans="1:10">
      <c r="A4692" t="s">
        <v>383</v>
      </c>
      <c r="B4692" t="s">
        <v>1624</v>
      </c>
      <c r="C4692" t="s">
        <v>87</v>
      </c>
      <c r="D4692">
        <v>6814</v>
      </c>
      <c r="E4692" s="130">
        <v>8</v>
      </c>
      <c r="F4692" s="166">
        <v>8.9</v>
      </c>
      <c r="G4692" s="162">
        <v>45992</v>
      </c>
      <c r="H4692" s="131">
        <f t="shared" si="219"/>
        <v>45992</v>
      </c>
      <c r="I4692" s="166">
        <f t="shared" si="220"/>
        <v>71.2</v>
      </c>
      <c r="J4692">
        <f t="shared" si="221"/>
        <v>2025</v>
      </c>
    </row>
    <row r="4693" spans="1:10">
      <c r="A4693" t="s">
        <v>383</v>
      </c>
      <c r="B4693" t="s">
        <v>1620</v>
      </c>
      <c r="C4693" t="s">
        <v>87</v>
      </c>
      <c r="D4693">
        <v>6815</v>
      </c>
      <c r="E4693" s="130">
        <v>6</v>
      </c>
      <c r="F4693" s="166">
        <v>20.3</v>
      </c>
      <c r="G4693" s="162">
        <v>45992</v>
      </c>
      <c r="H4693" s="131">
        <f t="shared" si="219"/>
        <v>45992</v>
      </c>
      <c r="I4693" s="166">
        <f t="shared" si="220"/>
        <v>121.80000000000001</v>
      </c>
      <c r="J4693">
        <f t="shared" si="221"/>
        <v>2025</v>
      </c>
    </row>
    <row r="4694" spans="1:10">
      <c r="A4694" t="s">
        <v>383</v>
      </c>
      <c r="B4694" t="s">
        <v>1622</v>
      </c>
      <c r="C4694" t="s">
        <v>87</v>
      </c>
      <c r="D4694">
        <v>6816</v>
      </c>
      <c r="E4694" s="130">
        <v>1</v>
      </c>
      <c r="F4694" s="166">
        <v>46</v>
      </c>
      <c r="G4694" s="162">
        <v>45992</v>
      </c>
      <c r="H4694" s="131">
        <f t="shared" si="219"/>
        <v>45992</v>
      </c>
      <c r="I4694" s="166">
        <f t="shared" si="220"/>
        <v>46</v>
      </c>
      <c r="J4694">
        <f t="shared" si="221"/>
        <v>2025</v>
      </c>
    </row>
    <row r="4695" spans="1:10">
      <c r="D4695"/>
    </row>
    <row r="4696" spans="1:10">
      <c r="D4696"/>
    </row>
    <row r="4697" spans="1:10">
      <c r="D4697"/>
    </row>
    <row r="4698" spans="1:10">
      <c r="D4698"/>
    </row>
    <row r="4699" spans="1:10">
      <c r="D4699"/>
    </row>
    <row r="4700" spans="1:10">
      <c r="D4700"/>
    </row>
    <row r="4701" spans="1:10">
      <c r="D4701"/>
    </row>
    <row r="4702" spans="1:10">
      <c r="D4702"/>
    </row>
    <row r="4703" spans="1:10">
      <c r="D4703"/>
    </row>
    <row r="4704" spans="1:10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  <row r="5015" spans="4:4">
      <c r="D5015"/>
    </row>
    <row r="5016" spans="4:4">
      <c r="D5016"/>
    </row>
    <row r="5017" spans="4:4">
      <c r="D5017"/>
    </row>
    <row r="5018" spans="4:4">
      <c r="D5018"/>
    </row>
    <row r="5019" spans="4:4">
      <c r="D5019"/>
    </row>
    <row r="5020" spans="4:4">
      <c r="D5020"/>
    </row>
    <row r="5021" spans="4:4">
      <c r="D5021"/>
    </row>
    <row r="5022" spans="4:4">
      <c r="D5022"/>
    </row>
    <row r="5023" spans="4:4">
      <c r="D5023"/>
    </row>
    <row r="5024" spans="4:4">
      <c r="D5024"/>
    </row>
    <row r="5025" spans="4:4">
      <c r="D5025"/>
    </row>
    <row r="5026" spans="4:4">
      <c r="D5026"/>
    </row>
    <row r="5027" spans="4:4">
      <c r="D5027"/>
    </row>
    <row r="5028" spans="4:4">
      <c r="D5028"/>
    </row>
    <row r="5029" spans="4:4">
      <c r="D5029"/>
    </row>
    <row r="5030" spans="4:4">
      <c r="D5030"/>
    </row>
    <row r="5031" spans="4:4">
      <c r="D5031"/>
    </row>
    <row r="5032" spans="4:4">
      <c r="D5032"/>
    </row>
    <row r="5033" spans="4:4">
      <c r="D5033"/>
    </row>
    <row r="5034" spans="4:4">
      <c r="D5034"/>
    </row>
    <row r="5035" spans="4:4">
      <c r="D5035"/>
    </row>
    <row r="5036" spans="4:4">
      <c r="D5036"/>
    </row>
    <row r="5037" spans="4:4">
      <c r="D5037"/>
    </row>
    <row r="5038" spans="4:4">
      <c r="D5038"/>
    </row>
    <row r="5039" spans="4:4">
      <c r="D5039"/>
    </row>
    <row r="5040" spans="4:4">
      <c r="D5040"/>
    </row>
    <row r="5041" spans="4:4">
      <c r="D5041"/>
    </row>
    <row r="5042" spans="4:4">
      <c r="D5042"/>
    </row>
    <row r="5043" spans="4:4">
      <c r="D5043"/>
    </row>
    <row r="5044" spans="4:4">
      <c r="D5044"/>
    </row>
    <row r="5045" spans="4:4">
      <c r="D5045"/>
    </row>
    <row r="5046" spans="4:4">
      <c r="D5046"/>
    </row>
    <row r="5047" spans="4:4">
      <c r="D5047"/>
    </row>
    <row r="5048" spans="4:4">
      <c r="D5048"/>
    </row>
    <row r="5049" spans="4:4">
      <c r="D5049"/>
    </row>
    <row r="5050" spans="4:4">
      <c r="D5050"/>
    </row>
    <row r="5051" spans="4:4">
      <c r="D5051"/>
    </row>
    <row r="5052" spans="4:4">
      <c r="D5052"/>
    </row>
    <row r="5053" spans="4:4">
      <c r="D5053"/>
    </row>
    <row r="5054" spans="4:4">
      <c r="D5054"/>
    </row>
    <row r="5055" spans="4:4">
      <c r="D5055"/>
    </row>
    <row r="5056" spans="4:4">
      <c r="D5056"/>
    </row>
    <row r="5057" spans="4:4">
      <c r="D5057"/>
    </row>
    <row r="5058" spans="4:4">
      <c r="D5058"/>
    </row>
    <row r="5059" spans="4:4">
      <c r="D5059"/>
    </row>
    <row r="5060" spans="4:4">
      <c r="D5060"/>
    </row>
    <row r="5061" spans="4:4">
      <c r="D5061"/>
    </row>
    <row r="5062" spans="4:4">
      <c r="D5062"/>
    </row>
    <row r="5063" spans="4:4">
      <c r="D5063"/>
    </row>
    <row r="5064" spans="4:4">
      <c r="D5064"/>
    </row>
    <row r="5065" spans="4:4">
      <c r="D5065"/>
    </row>
    <row r="5066" spans="4:4">
      <c r="D5066"/>
    </row>
    <row r="5067" spans="4:4">
      <c r="D5067"/>
    </row>
    <row r="5068" spans="4:4">
      <c r="D5068"/>
    </row>
    <row r="5069" spans="4:4">
      <c r="D5069"/>
    </row>
    <row r="5070" spans="4:4">
      <c r="D5070"/>
    </row>
    <row r="5071" spans="4:4">
      <c r="D5071"/>
    </row>
    <row r="5072" spans="4:4">
      <c r="D5072"/>
    </row>
    <row r="5073" spans="4:4">
      <c r="D5073"/>
    </row>
    <row r="5074" spans="4:4">
      <c r="D5074"/>
    </row>
    <row r="5075" spans="4:4">
      <c r="D5075"/>
    </row>
    <row r="5076" spans="4:4">
      <c r="D5076"/>
    </row>
    <row r="5077" spans="4:4">
      <c r="D5077"/>
    </row>
    <row r="5078" spans="4:4">
      <c r="D5078"/>
    </row>
    <row r="5079" spans="4:4">
      <c r="D5079"/>
    </row>
    <row r="5080" spans="4:4">
      <c r="D5080"/>
    </row>
    <row r="5081" spans="4:4">
      <c r="D5081"/>
    </row>
    <row r="5082" spans="4:4">
      <c r="D5082"/>
    </row>
    <row r="5083" spans="4:4">
      <c r="D5083"/>
    </row>
    <row r="5084" spans="4:4">
      <c r="D5084"/>
    </row>
    <row r="5085" spans="4:4">
      <c r="D5085"/>
    </row>
    <row r="5086" spans="4:4">
      <c r="D5086"/>
    </row>
    <row r="5087" spans="4:4">
      <c r="D5087"/>
    </row>
    <row r="5088" spans="4:4">
      <c r="D5088"/>
    </row>
    <row r="5089" spans="4:4">
      <c r="D5089"/>
    </row>
    <row r="5090" spans="4:4">
      <c r="D5090"/>
    </row>
    <row r="5091" spans="4:4">
      <c r="D5091"/>
    </row>
    <row r="5092" spans="4:4">
      <c r="D5092"/>
    </row>
    <row r="5093" spans="4:4">
      <c r="D5093"/>
    </row>
    <row r="5094" spans="4:4">
      <c r="D5094"/>
    </row>
    <row r="5095" spans="4:4">
      <c r="D5095"/>
    </row>
    <row r="5096" spans="4:4">
      <c r="D5096"/>
    </row>
    <row r="5097" spans="4:4">
      <c r="D5097"/>
    </row>
    <row r="5098" spans="4:4">
      <c r="D5098"/>
    </row>
    <row r="5099" spans="4:4">
      <c r="D5099"/>
    </row>
    <row r="5100" spans="4:4">
      <c r="D5100"/>
    </row>
    <row r="5101" spans="4:4">
      <c r="D5101"/>
    </row>
    <row r="5102" spans="4:4">
      <c r="D5102"/>
    </row>
    <row r="5103" spans="4:4">
      <c r="D5103"/>
    </row>
    <row r="5104" spans="4:4">
      <c r="D5104"/>
    </row>
    <row r="5105" spans="4:4">
      <c r="D5105"/>
    </row>
    <row r="5106" spans="4:4">
      <c r="D5106"/>
    </row>
    <row r="5107" spans="4:4">
      <c r="D5107"/>
    </row>
    <row r="5108" spans="4:4">
      <c r="D5108"/>
    </row>
    <row r="5109" spans="4:4">
      <c r="D5109"/>
    </row>
    <row r="5110" spans="4:4">
      <c r="D5110"/>
    </row>
    <row r="5111" spans="4:4">
      <c r="D5111"/>
    </row>
    <row r="5112" spans="4:4">
      <c r="D5112"/>
    </row>
    <row r="5113" spans="4:4">
      <c r="D5113"/>
    </row>
    <row r="5114" spans="4:4">
      <c r="D5114"/>
    </row>
    <row r="5115" spans="4:4">
      <c r="D5115"/>
    </row>
    <row r="5116" spans="4:4">
      <c r="D5116"/>
    </row>
    <row r="5117" spans="4:4">
      <c r="D5117"/>
    </row>
    <row r="5118" spans="4:4">
      <c r="D5118"/>
    </row>
    <row r="5119" spans="4:4">
      <c r="D5119"/>
    </row>
    <row r="5120" spans="4:4">
      <c r="D5120"/>
    </row>
    <row r="5121" spans="4:4">
      <c r="D5121"/>
    </row>
    <row r="5122" spans="4:4">
      <c r="D5122"/>
    </row>
    <row r="5123" spans="4:4">
      <c r="D5123"/>
    </row>
    <row r="5124" spans="4:4">
      <c r="D5124"/>
    </row>
    <row r="5125" spans="4:4">
      <c r="D5125"/>
    </row>
    <row r="5126" spans="4:4">
      <c r="D5126"/>
    </row>
    <row r="5127" spans="4:4">
      <c r="D5127"/>
    </row>
    <row r="5128" spans="4:4">
      <c r="D5128"/>
    </row>
    <row r="5129" spans="4:4">
      <c r="D5129"/>
    </row>
    <row r="5130" spans="4:4">
      <c r="D5130"/>
    </row>
    <row r="5131" spans="4:4">
      <c r="D5131"/>
    </row>
    <row r="5132" spans="4:4">
      <c r="D5132"/>
    </row>
    <row r="5133" spans="4:4">
      <c r="D5133"/>
    </row>
    <row r="5134" spans="4:4">
      <c r="D5134"/>
    </row>
    <row r="5135" spans="4:4">
      <c r="D5135"/>
    </row>
    <row r="5136" spans="4:4">
      <c r="D5136"/>
    </row>
    <row r="5137" spans="4:4">
      <c r="D5137"/>
    </row>
    <row r="5138" spans="4:4">
      <c r="D5138"/>
    </row>
    <row r="5139" spans="4:4">
      <c r="D5139"/>
    </row>
    <row r="5140" spans="4:4">
      <c r="D5140"/>
    </row>
    <row r="5141" spans="4:4">
      <c r="D5141"/>
    </row>
    <row r="5142" spans="4:4">
      <c r="D5142"/>
    </row>
    <row r="5143" spans="4:4">
      <c r="D5143"/>
    </row>
    <row r="5144" spans="4:4">
      <c r="D5144"/>
    </row>
    <row r="5145" spans="4:4">
      <c r="D5145"/>
    </row>
    <row r="5146" spans="4:4">
      <c r="D5146"/>
    </row>
    <row r="5147" spans="4:4">
      <c r="D5147"/>
    </row>
    <row r="5148" spans="4:4">
      <c r="D5148"/>
    </row>
    <row r="5149" spans="4:4">
      <c r="D5149"/>
    </row>
    <row r="5150" spans="4:4">
      <c r="D5150"/>
    </row>
    <row r="5151" spans="4:4">
      <c r="D5151"/>
    </row>
    <row r="5152" spans="4:4">
      <c r="D5152"/>
    </row>
    <row r="5153" spans="4:4">
      <c r="D5153"/>
    </row>
    <row r="5154" spans="4:4">
      <c r="D5154"/>
    </row>
    <row r="5155" spans="4:4">
      <c r="D5155"/>
    </row>
    <row r="5156" spans="4:4">
      <c r="D5156"/>
    </row>
    <row r="5157" spans="4:4">
      <c r="D5157"/>
    </row>
    <row r="5158" spans="4:4">
      <c r="D5158"/>
    </row>
    <row r="5159" spans="4:4">
      <c r="D5159"/>
    </row>
    <row r="5160" spans="4:4">
      <c r="D5160"/>
    </row>
    <row r="5161" spans="4:4">
      <c r="D5161"/>
    </row>
    <row r="5162" spans="4:4">
      <c r="D5162"/>
    </row>
    <row r="5163" spans="4:4">
      <c r="D5163"/>
    </row>
    <row r="5164" spans="4:4">
      <c r="D5164"/>
    </row>
    <row r="5165" spans="4:4">
      <c r="D5165"/>
    </row>
    <row r="5166" spans="4:4">
      <c r="D5166"/>
    </row>
    <row r="5167" spans="4:4">
      <c r="D5167"/>
    </row>
    <row r="5168" spans="4:4">
      <c r="D5168"/>
    </row>
    <row r="5169" spans="4:4">
      <c r="D5169"/>
    </row>
    <row r="5170" spans="4:4">
      <c r="D5170"/>
    </row>
    <row r="5171" spans="4:4">
      <c r="D5171"/>
    </row>
    <row r="5172" spans="4:4">
      <c r="D5172"/>
    </row>
    <row r="5173" spans="4:4">
      <c r="D5173"/>
    </row>
    <row r="5174" spans="4:4">
      <c r="D5174"/>
    </row>
    <row r="5175" spans="4:4">
      <c r="D5175"/>
    </row>
    <row r="5176" spans="4:4">
      <c r="D5176"/>
    </row>
    <row r="5177" spans="4:4">
      <c r="D5177"/>
    </row>
    <row r="5178" spans="4:4">
      <c r="D5178"/>
    </row>
    <row r="5179" spans="4:4">
      <c r="D5179"/>
    </row>
    <row r="5180" spans="4:4">
      <c r="D5180"/>
    </row>
    <row r="5181" spans="4:4">
      <c r="D5181"/>
    </row>
    <row r="5182" spans="4:4">
      <c r="D5182"/>
    </row>
    <row r="5183" spans="4:4">
      <c r="D5183"/>
    </row>
    <row r="5184" spans="4:4">
      <c r="D5184"/>
    </row>
    <row r="5185" spans="4:4">
      <c r="D5185"/>
    </row>
    <row r="5186" spans="4:4">
      <c r="D5186"/>
    </row>
    <row r="5187" spans="4:4">
      <c r="D5187"/>
    </row>
    <row r="5188" spans="4:4">
      <c r="D5188"/>
    </row>
    <row r="5189" spans="4:4">
      <c r="D5189"/>
    </row>
    <row r="5190" spans="4:4">
      <c r="D5190"/>
    </row>
    <row r="5191" spans="4:4">
      <c r="D5191"/>
    </row>
    <row r="5192" spans="4:4">
      <c r="D5192"/>
    </row>
    <row r="5193" spans="4:4">
      <c r="D5193"/>
    </row>
    <row r="5194" spans="4:4">
      <c r="D5194"/>
    </row>
    <row r="5195" spans="4:4">
      <c r="D5195"/>
    </row>
    <row r="5196" spans="4:4">
      <c r="D5196"/>
    </row>
    <row r="5197" spans="4:4">
      <c r="D5197"/>
    </row>
    <row r="5198" spans="4:4">
      <c r="D5198"/>
    </row>
    <row r="5199" spans="4:4">
      <c r="D5199"/>
    </row>
    <row r="5200" spans="4:4">
      <c r="D5200"/>
    </row>
    <row r="5201" spans="4:4">
      <c r="D5201"/>
    </row>
    <row r="5202" spans="4:4">
      <c r="D5202"/>
    </row>
    <row r="5203" spans="4:4">
      <c r="D5203"/>
    </row>
    <row r="5204" spans="4:4">
      <c r="D5204"/>
    </row>
    <row r="5205" spans="4:4">
      <c r="D5205"/>
    </row>
    <row r="5206" spans="4:4">
      <c r="D5206"/>
    </row>
    <row r="5207" spans="4:4">
      <c r="D5207"/>
    </row>
    <row r="5208" spans="4:4">
      <c r="D5208"/>
    </row>
    <row r="5209" spans="4:4">
      <c r="D5209"/>
    </row>
    <row r="5210" spans="4:4">
      <c r="D5210"/>
    </row>
    <row r="5211" spans="4:4">
      <c r="D5211"/>
    </row>
    <row r="5212" spans="4:4">
      <c r="D5212"/>
    </row>
    <row r="5213" spans="4:4">
      <c r="D5213"/>
    </row>
    <row r="5214" spans="4:4">
      <c r="D5214"/>
    </row>
    <row r="5215" spans="4:4">
      <c r="D5215"/>
    </row>
    <row r="5216" spans="4:4">
      <c r="D5216"/>
    </row>
    <row r="5217" spans="4:4">
      <c r="D5217"/>
    </row>
    <row r="5218" spans="4:4">
      <c r="D5218"/>
    </row>
    <row r="5219" spans="4:4">
      <c r="D5219"/>
    </row>
    <row r="5220" spans="4:4">
      <c r="D5220"/>
    </row>
    <row r="5221" spans="4:4">
      <c r="D5221"/>
    </row>
    <row r="5222" spans="4:4">
      <c r="D5222"/>
    </row>
    <row r="5223" spans="4:4">
      <c r="D5223"/>
    </row>
    <row r="5224" spans="4:4">
      <c r="D5224"/>
    </row>
    <row r="5225" spans="4:4">
      <c r="D5225"/>
    </row>
    <row r="5226" spans="4:4">
      <c r="D5226"/>
    </row>
    <row r="5227" spans="4:4">
      <c r="D5227"/>
    </row>
    <row r="5228" spans="4:4">
      <c r="D5228"/>
    </row>
    <row r="5229" spans="4:4">
      <c r="D5229"/>
    </row>
    <row r="5230" spans="4:4">
      <c r="D5230"/>
    </row>
    <row r="5231" spans="4:4">
      <c r="D5231"/>
    </row>
    <row r="5232" spans="4:4">
      <c r="D5232"/>
    </row>
    <row r="5233" spans="4:4">
      <c r="D5233"/>
    </row>
    <row r="5234" spans="4:4">
      <c r="D5234"/>
    </row>
    <row r="5235" spans="4:4">
      <c r="D5235"/>
    </row>
    <row r="5236" spans="4:4">
      <c r="D5236"/>
    </row>
    <row r="5237" spans="4:4">
      <c r="D5237"/>
    </row>
    <row r="5238" spans="4:4">
      <c r="D5238"/>
    </row>
    <row r="5239" spans="4:4">
      <c r="D5239"/>
    </row>
    <row r="5240" spans="4:4">
      <c r="D5240"/>
    </row>
    <row r="5241" spans="4:4">
      <c r="D5241"/>
    </row>
    <row r="5242" spans="4:4">
      <c r="D5242"/>
    </row>
    <row r="5243" spans="4:4">
      <c r="D5243"/>
    </row>
    <row r="5244" spans="4:4">
      <c r="D5244"/>
    </row>
    <row r="5245" spans="4:4">
      <c r="D5245"/>
    </row>
    <row r="5246" spans="4:4">
      <c r="D5246"/>
    </row>
    <row r="5247" spans="4:4">
      <c r="D5247"/>
    </row>
    <row r="5248" spans="4:4">
      <c r="D5248"/>
    </row>
    <row r="5249" spans="4:4">
      <c r="D5249"/>
    </row>
    <row r="5250" spans="4:4">
      <c r="D5250"/>
    </row>
    <row r="5251" spans="4:4">
      <c r="D5251"/>
    </row>
    <row r="5252" spans="4:4">
      <c r="D5252"/>
    </row>
    <row r="5253" spans="4:4">
      <c r="D5253"/>
    </row>
    <row r="5254" spans="4:4">
      <c r="D5254"/>
    </row>
    <row r="5255" spans="4:4">
      <c r="D5255"/>
    </row>
    <row r="5256" spans="4:4">
      <c r="D5256"/>
    </row>
    <row r="5257" spans="4:4">
      <c r="D5257"/>
    </row>
    <row r="5258" spans="4:4">
      <c r="D5258"/>
    </row>
    <row r="5259" spans="4:4">
      <c r="D5259"/>
    </row>
    <row r="5260" spans="4:4">
      <c r="D5260"/>
    </row>
    <row r="5261" spans="4:4">
      <c r="D5261"/>
    </row>
    <row r="5262" spans="4:4">
      <c r="D5262"/>
    </row>
    <row r="5263" spans="4:4">
      <c r="D5263"/>
    </row>
    <row r="5264" spans="4:4">
      <c r="D5264"/>
    </row>
    <row r="5265" spans="4:4">
      <c r="D5265"/>
    </row>
    <row r="5266" spans="4:4">
      <c r="D5266"/>
    </row>
    <row r="5267" spans="4:4">
      <c r="D5267"/>
    </row>
    <row r="5268" spans="4:4">
      <c r="D5268"/>
    </row>
    <row r="5269" spans="4:4">
      <c r="D5269"/>
    </row>
    <row r="5270" spans="4:4">
      <c r="D5270"/>
    </row>
    <row r="5271" spans="4:4">
      <c r="D5271"/>
    </row>
    <row r="5272" spans="4:4">
      <c r="D5272"/>
    </row>
    <row r="5273" spans="4:4">
      <c r="D5273"/>
    </row>
    <row r="5274" spans="4:4">
      <c r="D5274"/>
    </row>
    <row r="5275" spans="4:4">
      <c r="D5275"/>
    </row>
    <row r="5276" spans="4:4">
      <c r="D5276"/>
    </row>
    <row r="5277" spans="4:4">
      <c r="D5277"/>
    </row>
    <row r="5278" spans="4:4">
      <c r="D5278"/>
    </row>
    <row r="5279" spans="4:4">
      <c r="D5279"/>
    </row>
    <row r="5280" spans="4:4">
      <c r="D5280"/>
    </row>
    <row r="5281" spans="4:4">
      <c r="D5281"/>
    </row>
    <row r="5282" spans="4:4">
      <c r="D5282"/>
    </row>
    <row r="5283" spans="4:4">
      <c r="D5283"/>
    </row>
    <row r="5284" spans="4:4">
      <c r="D5284"/>
    </row>
    <row r="5285" spans="4:4">
      <c r="D5285"/>
    </row>
    <row r="5286" spans="4:4">
      <c r="D5286"/>
    </row>
    <row r="5287" spans="4:4">
      <c r="D5287"/>
    </row>
    <row r="5288" spans="4:4">
      <c r="D5288"/>
    </row>
    <row r="5289" spans="4:4">
      <c r="D5289"/>
    </row>
    <row r="5290" spans="4:4">
      <c r="D5290"/>
    </row>
    <row r="5291" spans="4:4">
      <c r="D5291"/>
    </row>
    <row r="5292" spans="4:4">
      <c r="D5292"/>
    </row>
    <row r="5293" spans="4:4">
      <c r="D5293"/>
    </row>
    <row r="5294" spans="4:4">
      <c r="D5294"/>
    </row>
    <row r="5295" spans="4:4">
      <c r="D5295"/>
    </row>
    <row r="5296" spans="4:4">
      <c r="D5296"/>
    </row>
    <row r="5297" spans="4:4">
      <c r="D5297"/>
    </row>
    <row r="5298" spans="4:4">
      <c r="D5298"/>
    </row>
    <row r="5299" spans="4:4">
      <c r="D5299"/>
    </row>
    <row r="5300" spans="4:4">
      <c r="D5300"/>
    </row>
    <row r="5301" spans="4:4">
      <c r="D5301"/>
    </row>
    <row r="5302" spans="4:4">
      <c r="D5302"/>
    </row>
    <row r="5303" spans="4:4">
      <c r="D5303"/>
    </row>
    <row r="5304" spans="4:4">
      <c r="D5304"/>
    </row>
    <row r="5305" spans="4:4">
      <c r="D5305"/>
    </row>
    <row r="5306" spans="4:4">
      <c r="D5306"/>
    </row>
    <row r="5307" spans="4:4">
      <c r="D5307"/>
    </row>
    <row r="5308" spans="4:4">
      <c r="D5308"/>
    </row>
    <row r="5309" spans="4:4">
      <c r="D5309"/>
    </row>
    <row r="5310" spans="4:4">
      <c r="D5310"/>
    </row>
    <row r="5311" spans="4:4">
      <c r="D5311"/>
    </row>
    <row r="5312" spans="4:4">
      <c r="D5312"/>
    </row>
    <row r="5313" spans="4:4">
      <c r="D5313"/>
    </row>
    <row r="5314" spans="4:4">
      <c r="D5314"/>
    </row>
    <row r="5315" spans="4:4">
      <c r="D5315"/>
    </row>
    <row r="5316" spans="4:4">
      <c r="D5316"/>
    </row>
    <row r="5317" spans="4:4">
      <c r="D5317"/>
    </row>
    <row r="5318" spans="4:4">
      <c r="D5318"/>
    </row>
    <row r="5319" spans="4:4">
      <c r="D5319"/>
    </row>
    <row r="5320" spans="4:4">
      <c r="D5320"/>
    </row>
    <row r="5321" spans="4:4">
      <c r="D5321"/>
    </row>
    <row r="5322" spans="4:4">
      <c r="D5322"/>
    </row>
    <row r="5323" spans="4:4">
      <c r="D5323"/>
    </row>
    <row r="5324" spans="4:4">
      <c r="D5324"/>
    </row>
    <row r="5325" spans="4:4">
      <c r="D5325"/>
    </row>
    <row r="5326" spans="4:4">
      <c r="D5326"/>
    </row>
    <row r="5327" spans="4:4">
      <c r="D5327"/>
    </row>
    <row r="5328" spans="4:4">
      <c r="D5328"/>
    </row>
    <row r="5329" spans="4:4">
      <c r="D5329"/>
    </row>
    <row r="5330" spans="4:4">
      <c r="D5330"/>
    </row>
    <row r="5331" spans="4:4">
      <c r="D5331"/>
    </row>
    <row r="5332" spans="4:4">
      <c r="D5332"/>
    </row>
    <row r="5333" spans="4:4">
      <c r="D5333"/>
    </row>
    <row r="5334" spans="4:4">
      <c r="D5334"/>
    </row>
    <row r="5335" spans="4:4">
      <c r="D5335"/>
    </row>
    <row r="5336" spans="4:4">
      <c r="D5336"/>
    </row>
    <row r="5337" spans="4:4">
      <c r="D5337"/>
    </row>
    <row r="5338" spans="4:4">
      <c r="D5338"/>
    </row>
    <row r="5339" spans="4:4">
      <c r="D5339"/>
    </row>
    <row r="5340" spans="4:4">
      <c r="D5340"/>
    </row>
    <row r="5341" spans="4:4">
      <c r="D5341"/>
    </row>
    <row r="5342" spans="4:4">
      <c r="D5342"/>
    </row>
    <row r="5343" spans="4:4">
      <c r="D5343"/>
    </row>
    <row r="5344" spans="4:4">
      <c r="D5344"/>
    </row>
    <row r="5345" spans="4:4">
      <c r="D5345"/>
    </row>
    <row r="5346" spans="4:4">
      <c r="D5346"/>
    </row>
    <row r="5347" spans="4:4">
      <c r="D5347"/>
    </row>
    <row r="5348" spans="4:4">
      <c r="D5348"/>
    </row>
    <row r="5349" spans="4:4">
      <c r="D5349"/>
    </row>
    <row r="5350" spans="4:4">
      <c r="D5350"/>
    </row>
    <row r="5351" spans="4:4">
      <c r="D5351"/>
    </row>
    <row r="5352" spans="4:4">
      <c r="D5352"/>
    </row>
    <row r="5353" spans="4:4">
      <c r="D5353"/>
    </row>
    <row r="5354" spans="4:4">
      <c r="D5354"/>
    </row>
    <row r="5355" spans="4:4">
      <c r="D5355"/>
    </row>
    <row r="5356" spans="4:4">
      <c r="D5356"/>
    </row>
    <row r="5357" spans="4:4">
      <c r="D5357"/>
    </row>
    <row r="5358" spans="4:4">
      <c r="D5358"/>
    </row>
    <row r="5359" spans="4:4">
      <c r="D5359"/>
    </row>
    <row r="5360" spans="4:4">
      <c r="D5360"/>
    </row>
    <row r="5361" spans="4:4">
      <c r="D5361"/>
    </row>
    <row r="5362" spans="4:4">
      <c r="D5362"/>
    </row>
    <row r="5363" spans="4:4">
      <c r="D5363"/>
    </row>
    <row r="5364" spans="4:4">
      <c r="D5364"/>
    </row>
    <row r="5365" spans="4:4">
      <c r="D5365"/>
    </row>
    <row r="5366" spans="4:4">
      <c r="D5366"/>
    </row>
    <row r="5367" spans="4:4">
      <c r="D5367"/>
    </row>
    <row r="5368" spans="4:4">
      <c r="D5368"/>
    </row>
    <row r="5369" spans="4:4">
      <c r="D5369"/>
    </row>
    <row r="5370" spans="4:4">
      <c r="D5370"/>
    </row>
    <row r="5371" spans="4:4">
      <c r="D5371"/>
    </row>
    <row r="5372" spans="4:4">
      <c r="D5372"/>
    </row>
    <row r="5373" spans="4:4">
      <c r="D5373"/>
    </row>
    <row r="5374" spans="4:4">
      <c r="D5374"/>
    </row>
    <row r="5375" spans="4:4">
      <c r="D5375"/>
    </row>
    <row r="5376" spans="4:4">
      <c r="D5376"/>
    </row>
    <row r="5377" spans="4:4">
      <c r="D5377"/>
    </row>
    <row r="5378" spans="4:4">
      <c r="D5378"/>
    </row>
    <row r="5379" spans="4:4">
      <c r="D5379"/>
    </row>
    <row r="5380" spans="4:4">
      <c r="D5380"/>
    </row>
    <row r="5381" spans="4:4">
      <c r="D5381"/>
    </row>
    <row r="5382" spans="4:4">
      <c r="D5382"/>
    </row>
    <row r="5383" spans="4:4">
      <c r="D5383"/>
    </row>
    <row r="5384" spans="4:4">
      <c r="D5384"/>
    </row>
    <row r="5385" spans="4:4">
      <c r="D5385"/>
    </row>
    <row r="5386" spans="4:4">
      <c r="D5386"/>
    </row>
    <row r="5387" spans="4:4">
      <c r="D5387"/>
    </row>
    <row r="5388" spans="4:4">
      <c r="D5388"/>
    </row>
    <row r="5389" spans="4:4">
      <c r="D5389"/>
    </row>
    <row r="5390" spans="4:4">
      <c r="D5390"/>
    </row>
    <row r="5391" spans="4:4">
      <c r="D5391"/>
    </row>
    <row r="5392" spans="4:4">
      <c r="D5392"/>
    </row>
    <row r="5393" spans="4:4">
      <c r="D5393"/>
    </row>
    <row r="5394" spans="4:4">
      <c r="D5394"/>
    </row>
    <row r="5395" spans="4:4">
      <c r="D5395"/>
    </row>
    <row r="5396" spans="4:4">
      <c r="D5396"/>
    </row>
    <row r="5397" spans="4:4">
      <c r="D5397"/>
    </row>
    <row r="5398" spans="4:4">
      <c r="D5398"/>
    </row>
    <row r="5399" spans="4:4">
      <c r="D5399"/>
    </row>
    <row r="5400" spans="4:4">
      <c r="D5400"/>
    </row>
    <row r="5401" spans="4:4">
      <c r="D5401"/>
    </row>
    <row r="5402" spans="4:4">
      <c r="D5402"/>
    </row>
    <row r="5403" spans="4:4">
      <c r="D5403"/>
    </row>
    <row r="5404" spans="4:4">
      <c r="D5404"/>
    </row>
    <row r="5405" spans="4:4">
      <c r="D5405"/>
    </row>
    <row r="5406" spans="4:4">
      <c r="D5406"/>
    </row>
    <row r="5407" spans="4:4">
      <c r="D5407"/>
    </row>
    <row r="5408" spans="4:4">
      <c r="D5408"/>
    </row>
    <row r="5409" spans="4:4">
      <c r="D5409"/>
    </row>
    <row r="5410" spans="4:4">
      <c r="D5410"/>
    </row>
    <row r="5411" spans="4:4">
      <c r="D5411"/>
    </row>
    <row r="5412" spans="4:4">
      <c r="D5412"/>
    </row>
    <row r="5413" spans="4:4">
      <c r="D5413"/>
    </row>
    <row r="5414" spans="4:4">
      <c r="D5414"/>
    </row>
    <row r="5415" spans="4:4">
      <c r="D5415"/>
    </row>
    <row r="5416" spans="4:4">
      <c r="D5416"/>
    </row>
    <row r="5417" spans="4:4">
      <c r="D5417"/>
    </row>
    <row r="5418" spans="4:4">
      <c r="D5418"/>
    </row>
    <row r="5419" spans="4:4">
      <c r="D5419"/>
    </row>
    <row r="5420" spans="4:4">
      <c r="D5420"/>
    </row>
    <row r="5421" spans="4:4">
      <c r="D5421"/>
    </row>
    <row r="5422" spans="4:4">
      <c r="D5422"/>
    </row>
    <row r="5423" spans="4:4">
      <c r="D5423"/>
    </row>
    <row r="5424" spans="4:4">
      <c r="D5424"/>
    </row>
    <row r="5425" spans="4:4">
      <c r="D5425"/>
    </row>
    <row r="5426" spans="4:4">
      <c r="D5426"/>
    </row>
    <row r="5427" spans="4:4">
      <c r="D5427"/>
    </row>
    <row r="5428" spans="4:4">
      <c r="D5428"/>
    </row>
    <row r="5429" spans="4:4">
      <c r="D5429"/>
    </row>
    <row r="5430" spans="4:4">
      <c r="D5430"/>
    </row>
    <row r="5431" spans="4:4">
      <c r="D5431"/>
    </row>
    <row r="5432" spans="4:4">
      <c r="D5432"/>
    </row>
    <row r="5433" spans="4:4">
      <c r="D5433"/>
    </row>
    <row r="5434" spans="4:4">
      <c r="D5434"/>
    </row>
    <row r="5435" spans="4:4">
      <c r="D5435"/>
    </row>
    <row r="5436" spans="4:4">
      <c r="D5436"/>
    </row>
    <row r="5437" spans="4:4">
      <c r="D5437"/>
    </row>
    <row r="5438" spans="4:4">
      <c r="D5438"/>
    </row>
    <row r="5439" spans="4:4">
      <c r="D5439"/>
    </row>
    <row r="5440" spans="4:4">
      <c r="D5440"/>
    </row>
    <row r="5441" spans="4:4">
      <c r="D5441"/>
    </row>
    <row r="5442" spans="4:4">
      <c r="D5442"/>
    </row>
    <row r="5443" spans="4:4">
      <c r="D5443"/>
    </row>
    <row r="5444" spans="4:4">
      <c r="D5444"/>
    </row>
    <row r="5445" spans="4:4">
      <c r="D5445"/>
    </row>
    <row r="5446" spans="4:4">
      <c r="D5446"/>
    </row>
    <row r="5447" spans="4:4">
      <c r="D5447"/>
    </row>
    <row r="5448" spans="4:4">
      <c r="D5448"/>
    </row>
    <row r="5449" spans="4:4">
      <c r="D5449"/>
    </row>
    <row r="5450" spans="4:4">
      <c r="D5450"/>
    </row>
    <row r="5451" spans="4:4">
      <c r="D5451"/>
    </row>
    <row r="5452" spans="4:4">
      <c r="D5452"/>
    </row>
    <row r="5453" spans="4:4">
      <c r="D5453"/>
    </row>
    <row r="5454" spans="4:4">
      <c r="D5454"/>
    </row>
    <row r="5455" spans="4:4">
      <c r="D5455"/>
    </row>
    <row r="5456" spans="4:4">
      <c r="D5456"/>
    </row>
    <row r="5457" spans="4:4">
      <c r="D5457"/>
    </row>
    <row r="5458" spans="4:4">
      <c r="D5458"/>
    </row>
    <row r="5459" spans="4:4">
      <c r="D5459"/>
    </row>
    <row r="5460" spans="4:4">
      <c r="D5460"/>
    </row>
    <row r="5461" spans="4:4">
      <c r="D5461"/>
    </row>
    <row r="5462" spans="4:4">
      <c r="D5462"/>
    </row>
    <row r="5463" spans="4:4">
      <c r="D5463"/>
    </row>
    <row r="5464" spans="4:4">
      <c r="D5464"/>
    </row>
    <row r="5465" spans="4:4">
      <c r="D5465"/>
    </row>
    <row r="5466" spans="4:4">
      <c r="D5466"/>
    </row>
    <row r="5467" spans="4:4">
      <c r="D5467"/>
    </row>
    <row r="5468" spans="4:4">
      <c r="D5468"/>
    </row>
    <row r="5469" spans="4:4">
      <c r="D5469"/>
    </row>
    <row r="5470" spans="4:4">
      <c r="D5470"/>
    </row>
    <row r="5471" spans="4:4">
      <c r="D5471"/>
    </row>
    <row r="5472" spans="4:4">
      <c r="D5472"/>
    </row>
    <row r="5473" spans="4:4">
      <c r="D5473"/>
    </row>
    <row r="5474" spans="4:4">
      <c r="D5474"/>
    </row>
    <row r="5475" spans="4:4">
      <c r="D5475"/>
    </row>
    <row r="5476" spans="4:4">
      <c r="D5476"/>
    </row>
    <row r="5477" spans="4:4">
      <c r="D5477"/>
    </row>
    <row r="5478" spans="4:4">
      <c r="D5478"/>
    </row>
    <row r="5479" spans="4:4">
      <c r="D5479"/>
    </row>
    <row r="5480" spans="4:4">
      <c r="D5480"/>
    </row>
    <row r="5481" spans="4:4">
      <c r="D5481"/>
    </row>
    <row r="5482" spans="4:4">
      <c r="D5482"/>
    </row>
    <row r="5483" spans="4:4">
      <c r="D5483"/>
    </row>
    <row r="5484" spans="4:4">
      <c r="D5484"/>
    </row>
    <row r="5485" spans="4:4">
      <c r="D5485"/>
    </row>
    <row r="5486" spans="4:4">
      <c r="D5486"/>
    </row>
    <row r="5487" spans="4:4">
      <c r="D5487"/>
    </row>
    <row r="5488" spans="4:4">
      <c r="D5488"/>
    </row>
    <row r="5489" spans="4:4">
      <c r="D5489"/>
    </row>
    <row r="5490" spans="4:4">
      <c r="D5490"/>
    </row>
    <row r="5491" spans="4:4">
      <c r="D5491"/>
    </row>
    <row r="5492" spans="4:4">
      <c r="D5492"/>
    </row>
    <row r="5493" spans="4:4">
      <c r="D5493"/>
    </row>
    <row r="5494" spans="4:4">
      <c r="D5494"/>
    </row>
    <row r="5495" spans="4:4">
      <c r="D5495"/>
    </row>
    <row r="5496" spans="4:4">
      <c r="D5496"/>
    </row>
    <row r="5497" spans="4:4">
      <c r="D5497"/>
    </row>
    <row r="5498" spans="4:4">
      <c r="D5498"/>
    </row>
    <row r="5499" spans="4:4">
      <c r="D5499"/>
    </row>
    <row r="5500" spans="4:4">
      <c r="D5500"/>
    </row>
    <row r="5501" spans="4:4">
      <c r="D5501"/>
    </row>
    <row r="5502" spans="4:4">
      <c r="D5502"/>
    </row>
    <row r="5503" spans="4:4">
      <c r="D5503"/>
    </row>
    <row r="5504" spans="4:4">
      <c r="D5504"/>
    </row>
    <row r="5505" spans="4:4">
      <c r="D5505"/>
    </row>
    <row r="5506" spans="4:4">
      <c r="D5506"/>
    </row>
    <row r="5507" spans="4:4">
      <c r="D5507"/>
    </row>
    <row r="5508" spans="4:4">
      <c r="D5508"/>
    </row>
    <row r="5509" spans="4:4">
      <c r="D5509"/>
    </row>
    <row r="5510" spans="4:4">
      <c r="D5510"/>
    </row>
    <row r="5511" spans="4:4">
      <c r="D5511"/>
    </row>
    <row r="5512" spans="4:4">
      <c r="D5512"/>
    </row>
    <row r="5513" spans="4:4">
      <c r="D5513"/>
    </row>
    <row r="5514" spans="4:4">
      <c r="D5514"/>
    </row>
    <row r="5515" spans="4:4">
      <c r="D5515"/>
    </row>
    <row r="5516" spans="4:4">
      <c r="D5516"/>
    </row>
    <row r="5517" spans="4:4">
      <c r="D5517"/>
    </row>
    <row r="5518" spans="4:4">
      <c r="D5518"/>
    </row>
    <row r="5519" spans="4:4">
      <c r="D5519"/>
    </row>
    <row r="5520" spans="4:4">
      <c r="D5520"/>
    </row>
    <row r="5521" spans="4:4">
      <c r="D5521"/>
    </row>
    <row r="5522" spans="4:4">
      <c r="D5522"/>
    </row>
    <row r="5523" spans="4:4">
      <c r="D5523"/>
    </row>
    <row r="5524" spans="4:4">
      <c r="D5524"/>
    </row>
    <row r="5525" spans="4:4">
      <c r="D5525"/>
    </row>
    <row r="5526" spans="4:4">
      <c r="D5526"/>
    </row>
    <row r="5527" spans="4:4">
      <c r="D5527"/>
    </row>
    <row r="5528" spans="4:4">
      <c r="D5528"/>
    </row>
    <row r="5529" spans="4:4">
      <c r="D5529"/>
    </row>
    <row r="5530" spans="4:4">
      <c r="D5530"/>
    </row>
    <row r="5531" spans="4:4">
      <c r="D5531"/>
    </row>
    <row r="5532" spans="4:4">
      <c r="D5532"/>
    </row>
    <row r="5533" spans="4:4">
      <c r="D5533"/>
    </row>
    <row r="5534" spans="4:4">
      <c r="D5534"/>
    </row>
    <row r="5535" spans="4:4">
      <c r="D5535"/>
    </row>
    <row r="5536" spans="4:4">
      <c r="D5536"/>
    </row>
    <row r="5537" spans="4:4">
      <c r="D5537"/>
    </row>
    <row r="5538" spans="4:4">
      <c r="D5538"/>
    </row>
    <row r="5539" spans="4:4">
      <c r="D5539"/>
    </row>
    <row r="5540" spans="4:4">
      <c r="D5540"/>
    </row>
    <row r="5541" spans="4:4">
      <c r="D5541"/>
    </row>
    <row r="5542" spans="4:4">
      <c r="D5542"/>
    </row>
    <row r="5543" spans="4:4">
      <c r="D5543"/>
    </row>
    <row r="5544" spans="4:4">
      <c r="D5544"/>
    </row>
    <row r="5545" spans="4:4">
      <c r="D5545"/>
    </row>
    <row r="5546" spans="4:4">
      <c r="D5546"/>
    </row>
    <row r="5547" spans="4:4">
      <c r="D5547"/>
    </row>
    <row r="5548" spans="4:4">
      <c r="D5548"/>
    </row>
    <row r="5549" spans="4:4">
      <c r="D5549"/>
    </row>
    <row r="5550" spans="4:4">
      <c r="D5550"/>
    </row>
    <row r="5551" spans="4:4">
      <c r="D5551"/>
    </row>
    <row r="5552" spans="4:4">
      <c r="D5552"/>
    </row>
    <row r="5553" spans="4:4">
      <c r="D5553"/>
    </row>
    <row r="5554" spans="4:4">
      <c r="D5554"/>
    </row>
    <row r="5555" spans="4:4">
      <c r="D5555"/>
    </row>
    <row r="5556" spans="4:4">
      <c r="D5556"/>
    </row>
    <row r="5557" spans="4:4">
      <c r="D5557"/>
    </row>
    <row r="5558" spans="4:4">
      <c r="D5558"/>
    </row>
    <row r="5559" spans="4:4">
      <c r="D5559"/>
    </row>
    <row r="5560" spans="4:4">
      <c r="D5560"/>
    </row>
    <row r="5561" spans="4:4">
      <c r="D5561"/>
    </row>
    <row r="5562" spans="4:4">
      <c r="D5562"/>
    </row>
    <row r="5563" spans="4:4">
      <c r="D5563"/>
    </row>
    <row r="5564" spans="4:4">
      <c r="D5564"/>
    </row>
    <row r="5565" spans="4:4">
      <c r="D5565"/>
    </row>
    <row r="5566" spans="4:4">
      <c r="D5566"/>
    </row>
    <row r="5567" spans="4:4">
      <c r="D5567"/>
    </row>
    <row r="5568" spans="4:4">
      <c r="D5568"/>
    </row>
    <row r="5569" spans="4:4">
      <c r="D5569"/>
    </row>
    <row r="5570" spans="4:4">
      <c r="D5570"/>
    </row>
    <row r="5571" spans="4:4">
      <c r="D5571"/>
    </row>
    <row r="5572" spans="4:4">
      <c r="D5572"/>
    </row>
    <row r="5573" spans="4:4">
      <c r="D5573"/>
    </row>
    <row r="5574" spans="4:4">
      <c r="D5574"/>
    </row>
    <row r="5575" spans="4:4">
      <c r="D5575"/>
    </row>
    <row r="5576" spans="4:4">
      <c r="D5576"/>
    </row>
    <row r="5577" spans="4:4">
      <c r="D5577"/>
    </row>
    <row r="5578" spans="4:4">
      <c r="D5578"/>
    </row>
    <row r="5579" spans="4:4">
      <c r="D5579"/>
    </row>
    <row r="5580" spans="4:4">
      <c r="D5580"/>
    </row>
    <row r="5581" spans="4:4">
      <c r="D5581"/>
    </row>
    <row r="5582" spans="4:4">
      <c r="D5582"/>
    </row>
    <row r="5583" spans="4:4">
      <c r="D5583"/>
    </row>
    <row r="5584" spans="4:4">
      <c r="D5584"/>
    </row>
    <row r="5585" spans="4:4">
      <c r="D5585"/>
    </row>
    <row r="5586" spans="4:4">
      <c r="D5586"/>
    </row>
    <row r="5587" spans="4:4">
      <c r="D5587"/>
    </row>
    <row r="5588" spans="4:4">
      <c r="D5588"/>
    </row>
    <row r="5589" spans="4:4">
      <c r="D5589"/>
    </row>
    <row r="5590" spans="4:4">
      <c r="D5590"/>
    </row>
    <row r="5591" spans="4:4">
      <c r="D5591"/>
    </row>
    <row r="5592" spans="4:4">
      <c r="D5592"/>
    </row>
    <row r="5593" spans="4:4">
      <c r="D5593"/>
    </row>
    <row r="5594" spans="4:4">
      <c r="D5594"/>
    </row>
    <row r="5595" spans="4:4">
      <c r="D5595"/>
    </row>
    <row r="5596" spans="4:4">
      <c r="D5596"/>
    </row>
    <row r="5597" spans="4:4">
      <c r="D5597"/>
    </row>
    <row r="5598" spans="4:4">
      <c r="D5598"/>
    </row>
    <row r="5599" spans="4:4">
      <c r="D5599"/>
    </row>
    <row r="5600" spans="4:4">
      <c r="D5600"/>
    </row>
    <row r="5601" spans="4:4">
      <c r="D5601"/>
    </row>
    <row r="5602" spans="4:4">
      <c r="D5602"/>
    </row>
    <row r="5603" spans="4:4">
      <c r="D5603"/>
    </row>
    <row r="5604" spans="4:4">
      <c r="D5604"/>
    </row>
    <row r="5605" spans="4:4">
      <c r="D5605"/>
    </row>
    <row r="5606" spans="4:4">
      <c r="D5606"/>
    </row>
    <row r="5607" spans="4:4">
      <c r="D5607"/>
    </row>
    <row r="5608" spans="4:4">
      <c r="D5608"/>
    </row>
    <row r="5609" spans="4:4">
      <c r="D5609"/>
    </row>
    <row r="5610" spans="4:4">
      <c r="D5610"/>
    </row>
    <row r="5611" spans="4:4">
      <c r="D5611"/>
    </row>
    <row r="5612" spans="4:4">
      <c r="D5612"/>
    </row>
    <row r="5613" spans="4:4">
      <c r="D5613"/>
    </row>
    <row r="5614" spans="4:4">
      <c r="D5614"/>
    </row>
    <row r="5615" spans="4:4">
      <c r="D5615"/>
    </row>
    <row r="5616" spans="4:4">
      <c r="D5616"/>
    </row>
    <row r="5617" spans="4:4">
      <c r="D5617"/>
    </row>
    <row r="5618" spans="4:4">
      <c r="D5618"/>
    </row>
    <row r="5619" spans="4:4">
      <c r="D5619"/>
    </row>
    <row r="5620" spans="4:4">
      <c r="D5620"/>
    </row>
    <row r="5621" spans="4:4">
      <c r="D5621"/>
    </row>
    <row r="5622" spans="4:4">
      <c r="D5622"/>
    </row>
    <row r="5623" spans="4:4">
      <c r="D5623"/>
    </row>
    <row r="5624" spans="4:4">
      <c r="D5624"/>
    </row>
    <row r="5625" spans="4:4">
      <c r="D5625"/>
    </row>
    <row r="5626" spans="4:4">
      <c r="D5626"/>
    </row>
    <row r="5627" spans="4:4">
      <c r="D5627"/>
    </row>
    <row r="5628" spans="4:4">
      <c r="D5628"/>
    </row>
    <row r="5629" spans="4:4">
      <c r="D5629"/>
    </row>
    <row r="5630" spans="4:4">
      <c r="D5630"/>
    </row>
    <row r="5631" spans="4:4">
      <c r="D5631"/>
    </row>
    <row r="5632" spans="4:4">
      <c r="D5632"/>
    </row>
    <row r="5633" spans="4:4">
      <c r="D5633"/>
    </row>
    <row r="5634" spans="4:4">
      <c r="D5634"/>
    </row>
    <row r="5635" spans="4:4">
      <c r="D5635"/>
    </row>
    <row r="5636" spans="4:4">
      <c r="D5636"/>
    </row>
    <row r="5637" spans="4:4">
      <c r="D5637"/>
    </row>
    <row r="5638" spans="4:4">
      <c r="D5638"/>
    </row>
    <row r="5639" spans="4:4">
      <c r="D5639"/>
    </row>
    <row r="5640" spans="4:4">
      <c r="D5640"/>
    </row>
    <row r="5641" spans="4:4">
      <c r="D5641"/>
    </row>
    <row r="5642" spans="4:4">
      <c r="D5642"/>
    </row>
    <row r="5643" spans="4:4">
      <c r="D5643"/>
    </row>
    <row r="5644" spans="4:4">
      <c r="D5644"/>
    </row>
    <row r="5645" spans="4:4">
      <c r="D5645"/>
    </row>
    <row r="5646" spans="4:4">
      <c r="D5646"/>
    </row>
    <row r="5647" spans="4:4">
      <c r="D5647"/>
    </row>
    <row r="5648" spans="4:4">
      <c r="D5648"/>
    </row>
    <row r="5649" spans="4:4">
      <c r="D5649"/>
    </row>
    <row r="5650" spans="4:4">
      <c r="D5650"/>
    </row>
    <row r="5651" spans="4:4">
      <c r="D5651"/>
    </row>
    <row r="5652" spans="4:4">
      <c r="D5652"/>
    </row>
    <row r="5653" spans="4:4">
      <c r="D5653"/>
    </row>
    <row r="5654" spans="4:4">
      <c r="D5654"/>
    </row>
    <row r="5655" spans="4:4">
      <c r="D5655"/>
    </row>
    <row r="5656" spans="4:4">
      <c r="D5656"/>
    </row>
    <row r="5657" spans="4:4">
      <c r="D5657"/>
    </row>
    <row r="5658" spans="4:4">
      <c r="D5658"/>
    </row>
    <row r="5659" spans="4:4">
      <c r="D5659"/>
    </row>
    <row r="5660" spans="4:4">
      <c r="D5660"/>
    </row>
    <row r="5661" spans="4:4">
      <c r="D5661"/>
    </row>
    <row r="5662" spans="4:4">
      <c r="D5662"/>
    </row>
    <row r="5663" spans="4:4">
      <c r="D5663"/>
    </row>
    <row r="5664" spans="4:4">
      <c r="D5664"/>
    </row>
    <row r="5665" spans="4:4">
      <c r="D5665"/>
    </row>
    <row r="5666" spans="4:4">
      <c r="D5666"/>
    </row>
    <row r="5667" spans="4:4">
      <c r="D5667"/>
    </row>
    <row r="5668" spans="4:4">
      <c r="D5668"/>
    </row>
    <row r="5669" spans="4:4">
      <c r="D5669"/>
    </row>
    <row r="5670" spans="4:4">
      <c r="D5670"/>
    </row>
    <row r="5671" spans="4:4">
      <c r="D5671"/>
    </row>
    <row r="5672" spans="4:4">
      <c r="D5672"/>
    </row>
    <row r="5673" spans="4:4">
      <c r="D5673"/>
    </row>
    <row r="5674" spans="4:4">
      <c r="D5674"/>
    </row>
    <row r="5675" spans="4:4">
      <c r="D5675"/>
    </row>
    <row r="5676" spans="4:4">
      <c r="D5676"/>
    </row>
    <row r="5677" spans="4:4">
      <c r="D5677"/>
    </row>
    <row r="5678" spans="4:4">
      <c r="D5678"/>
    </row>
    <row r="5679" spans="4:4">
      <c r="D5679"/>
    </row>
    <row r="5680" spans="4:4">
      <c r="D5680"/>
    </row>
    <row r="5681" spans="4:4">
      <c r="D5681"/>
    </row>
    <row r="5682" spans="4:4">
      <c r="D5682"/>
    </row>
    <row r="5683" spans="4:4">
      <c r="D5683"/>
    </row>
    <row r="5684" spans="4:4">
      <c r="D5684"/>
    </row>
    <row r="5685" spans="4:4">
      <c r="D5685"/>
    </row>
    <row r="5686" spans="4:4">
      <c r="D5686"/>
    </row>
    <row r="5687" spans="4:4">
      <c r="D5687"/>
    </row>
    <row r="5688" spans="4:4">
      <c r="D5688"/>
    </row>
    <row r="5689" spans="4:4">
      <c r="D5689"/>
    </row>
    <row r="5690" spans="4:4">
      <c r="D5690"/>
    </row>
    <row r="5691" spans="4:4">
      <c r="D5691"/>
    </row>
    <row r="5692" spans="4:4">
      <c r="D5692"/>
    </row>
    <row r="5693" spans="4:4">
      <c r="D5693"/>
    </row>
    <row r="5694" spans="4:4">
      <c r="D5694"/>
    </row>
    <row r="5695" spans="4:4">
      <c r="D5695"/>
    </row>
    <row r="5696" spans="4:4">
      <c r="D5696"/>
    </row>
    <row r="5697" spans="4:4">
      <c r="D5697"/>
    </row>
    <row r="5698" spans="4:4">
      <c r="D5698"/>
    </row>
    <row r="5699" spans="4:4">
      <c r="D5699"/>
    </row>
    <row r="5700" spans="4:4">
      <c r="D5700"/>
    </row>
    <row r="5701" spans="4:4">
      <c r="D5701"/>
    </row>
    <row r="5702" spans="4:4">
      <c r="D5702"/>
    </row>
    <row r="5703" spans="4:4">
      <c r="D5703"/>
    </row>
    <row r="5704" spans="4:4">
      <c r="D5704"/>
    </row>
    <row r="5705" spans="4:4">
      <c r="D5705"/>
    </row>
    <row r="5706" spans="4:4">
      <c r="D5706"/>
    </row>
    <row r="5707" spans="4:4">
      <c r="D5707"/>
    </row>
    <row r="5708" spans="4:4">
      <c r="D5708"/>
    </row>
    <row r="5709" spans="4:4">
      <c r="D5709"/>
    </row>
    <row r="5710" spans="4:4">
      <c r="D5710"/>
    </row>
    <row r="5711" spans="4:4">
      <c r="D5711"/>
    </row>
    <row r="5712" spans="4:4">
      <c r="D5712"/>
    </row>
    <row r="5713" spans="4:4">
      <c r="D5713"/>
    </row>
    <row r="5714" spans="4:4">
      <c r="D5714"/>
    </row>
    <row r="5715" spans="4:4">
      <c r="D5715"/>
    </row>
    <row r="5716" spans="4:4">
      <c r="D5716"/>
    </row>
    <row r="5717" spans="4:4">
      <c r="D5717"/>
    </row>
    <row r="5718" spans="4:4">
      <c r="D5718"/>
    </row>
    <row r="5719" spans="4:4">
      <c r="D5719"/>
    </row>
    <row r="5720" spans="4:4">
      <c r="D5720"/>
    </row>
    <row r="5721" spans="4:4">
      <c r="D5721"/>
    </row>
    <row r="5722" spans="4:4">
      <c r="D5722"/>
    </row>
    <row r="5723" spans="4:4">
      <c r="D5723"/>
    </row>
    <row r="5724" spans="4:4">
      <c r="D5724"/>
    </row>
    <row r="5725" spans="4:4">
      <c r="D5725"/>
    </row>
    <row r="5726" spans="4:4">
      <c r="D5726"/>
    </row>
    <row r="5727" spans="4:4">
      <c r="D5727"/>
    </row>
    <row r="5728" spans="4:4">
      <c r="D5728"/>
    </row>
    <row r="5729" spans="4:4">
      <c r="D5729"/>
    </row>
    <row r="5730" spans="4:4">
      <c r="D5730"/>
    </row>
    <row r="5731" spans="4:4">
      <c r="D5731"/>
    </row>
    <row r="5732" spans="4:4">
      <c r="D5732"/>
    </row>
    <row r="5733" spans="4:4">
      <c r="D5733"/>
    </row>
    <row r="5734" spans="4:4">
      <c r="D5734"/>
    </row>
    <row r="5735" spans="4:4">
      <c r="D5735"/>
    </row>
    <row r="5736" spans="4:4">
      <c r="D5736"/>
    </row>
    <row r="5737" spans="4:4">
      <c r="D5737"/>
    </row>
    <row r="5738" spans="4:4">
      <c r="D5738"/>
    </row>
    <row r="5739" spans="4:4">
      <c r="D5739"/>
    </row>
    <row r="5740" spans="4:4">
      <c r="D5740"/>
    </row>
    <row r="5741" spans="4:4">
      <c r="D5741"/>
    </row>
    <row r="5742" spans="4:4">
      <c r="D5742"/>
    </row>
    <row r="5743" spans="4:4">
      <c r="D5743"/>
    </row>
    <row r="5744" spans="4:4">
      <c r="D5744"/>
    </row>
    <row r="5745" spans="4:4">
      <c r="D5745"/>
    </row>
    <row r="5746" spans="4:4">
      <c r="D5746"/>
    </row>
    <row r="5747" spans="4:4">
      <c r="D5747"/>
    </row>
    <row r="5748" spans="4:4">
      <c r="D5748"/>
    </row>
    <row r="5749" spans="4:4">
      <c r="D5749"/>
    </row>
    <row r="5750" spans="4:4">
      <c r="D5750"/>
    </row>
    <row r="5751" spans="4:4">
      <c r="D5751"/>
    </row>
    <row r="5752" spans="4:4">
      <c r="D5752"/>
    </row>
    <row r="5753" spans="4:4">
      <c r="D5753"/>
    </row>
    <row r="5754" spans="4:4">
      <c r="D5754"/>
    </row>
    <row r="5755" spans="4:4">
      <c r="D5755"/>
    </row>
    <row r="5756" spans="4:4">
      <c r="D5756"/>
    </row>
    <row r="5757" spans="4:4">
      <c r="D5757"/>
    </row>
    <row r="5758" spans="4:4">
      <c r="D5758"/>
    </row>
    <row r="5759" spans="4:4">
      <c r="D5759"/>
    </row>
    <row r="5760" spans="4:4">
      <c r="D5760"/>
    </row>
    <row r="5761" spans="4:4">
      <c r="D5761"/>
    </row>
    <row r="5762" spans="4:4">
      <c r="D5762"/>
    </row>
    <row r="5763" spans="4:4">
      <c r="D5763"/>
    </row>
    <row r="5764" spans="4:4">
      <c r="D5764"/>
    </row>
    <row r="5765" spans="4:4">
      <c r="D5765"/>
    </row>
    <row r="5766" spans="4:4">
      <c r="D5766"/>
    </row>
    <row r="5767" spans="4:4">
      <c r="D5767"/>
    </row>
    <row r="5768" spans="4:4">
      <c r="D5768"/>
    </row>
    <row r="5769" spans="4:4">
      <c r="D5769"/>
    </row>
    <row r="5770" spans="4:4">
      <c r="D5770"/>
    </row>
    <row r="5771" spans="4:4">
      <c r="D5771"/>
    </row>
    <row r="5772" spans="4:4">
      <c r="D5772"/>
    </row>
    <row r="5773" spans="4:4">
      <c r="D5773"/>
    </row>
    <row r="5774" spans="4:4">
      <c r="D5774"/>
    </row>
    <row r="5775" spans="4:4">
      <c r="D5775"/>
    </row>
    <row r="5776" spans="4:4">
      <c r="D5776"/>
    </row>
    <row r="5777" spans="4:4">
      <c r="D5777"/>
    </row>
    <row r="5778" spans="4:4">
      <c r="D5778"/>
    </row>
    <row r="5779" spans="4:4">
      <c r="D5779"/>
    </row>
    <row r="5780" spans="4:4">
      <c r="D5780"/>
    </row>
    <row r="5781" spans="4:4">
      <c r="D5781"/>
    </row>
    <row r="5782" spans="4:4">
      <c r="D5782"/>
    </row>
    <row r="5783" spans="4:4">
      <c r="D5783"/>
    </row>
    <row r="5784" spans="4:4">
      <c r="D5784"/>
    </row>
    <row r="5785" spans="4:4">
      <c r="D5785"/>
    </row>
    <row r="5786" spans="4:4">
      <c r="D5786"/>
    </row>
    <row r="5787" spans="4:4">
      <c r="D5787"/>
    </row>
    <row r="5788" spans="4:4">
      <c r="D5788"/>
    </row>
    <row r="5789" spans="4:4">
      <c r="D5789"/>
    </row>
    <row r="5790" spans="4:4">
      <c r="D5790"/>
    </row>
    <row r="5791" spans="4:4">
      <c r="D5791"/>
    </row>
    <row r="5792" spans="4:4">
      <c r="D5792"/>
    </row>
    <row r="5793" spans="4:4">
      <c r="D5793"/>
    </row>
    <row r="5794" spans="4:4">
      <c r="D5794"/>
    </row>
    <row r="5795" spans="4:4">
      <c r="D5795"/>
    </row>
    <row r="5796" spans="4:4">
      <c r="D5796"/>
    </row>
    <row r="5797" spans="4:4">
      <c r="D5797"/>
    </row>
    <row r="5798" spans="4:4">
      <c r="D5798"/>
    </row>
    <row r="5799" spans="4:4">
      <c r="D5799"/>
    </row>
    <row r="5800" spans="4:4">
      <c r="D5800"/>
    </row>
    <row r="5801" spans="4:4">
      <c r="D5801"/>
    </row>
    <row r="5802" spans="4:4">
      <c r="D5802"/>
    </row>
    <row r="5803" spans="4:4">
      <c r="D5803"/>
    </row>
    <row r="5804" spans="4:4">
      <c r="D5804"/>
    </row>
    <row r="5805" spans="4:4">
      <c r="D5805"/>
    </row>
    <row r="5806" spans="4:4">
      <c r="D5806"/>
    </row>
    <row r="5807" spans="4:4">
      <c r="D5807"/>
    </row>
    <row r="5808" spans="4:4">
      <c r="D5808"/>
    </row>
    <row r="5809" spans="4:4">
      <c r="D5809"/>
    </row>
    <row r="5810" spans="4:4">
      <c r="D5810"/>
    </row>
    <row r="5811" spans="4:4">
      <c r="D5811"/>
    </row>
    <row r="5812" spans="4:4">
      <c r="D5812"/>
    </row>
    <row r="5813" spans="4:4">
      <c r="D5813"/>
    </row>
    <row r="5814" spans="4:4">
      <c r="D5814"/>
    </row>
    <row r="5815" spans="4:4">
      <c r="D5815"/>
    </row>
    <row r="5816" spans="4:4">
      <c r="D5816"/>
    </row>
    <row r="5817" spans="4:4">
      <c r="D5817"/>
    </row>
    <row r="5818" spans="4:4">
      <c r="D5818"/>
    </row>
    <row r="5819" spans="4:4">
      <c r="D5819"/>
    </row>
    <row r="5820" spans="4:4">
      <c r="D5820"/>
    </row>
    <row r="5821" spans="4:4">
      <c r="D5821"/>
    </row>
    <row r="5822" spans="4:4">
      <c r="D5822"/>
    </row>
    <row r="5823" spans="4:4">
      <c r="D5823"/>
    </row>
    <row r="5824" spans="4:4">
      <c r="D5824"/>
    </row>
    <row r="5825" spans="4:4">
      <c r="D5825"/>
    </row>
    <row r="5826" spans="4:4">
      <c r="D5826"/>
    </row>
    <row r="5827" spans="4:4">
      <c r="D5827"/>
    </row>
    <row r="5828" spans="4:4">
      <c r="D5828"/>
    </row>
    <row r="5829" spans="4:4">
      <c r="D5829"/>
    </row>
    <row r="5830" spans="4:4">
      <c r="D5830"/>
    </row>
    <row r="5831" spans="4:4">
      <c r="D5831"/>
    </row>
    <row r="5832" spans="4:4">
      <c r="D5832"/>
    </row>
    <row r="5833" spans="4:4">
      <c r="D5833"/>
    </row>
    <row r="5834" spans="4:4">
      <c r="D5834"/>
    </row>
    <row r="5835" spans="4:4">
      <c r="D5835"/>
    </row>
    <row r="5836" spans="4:4">
      <c r="D5836"/>
    </row>
    <row r="5837" spans="4:4">
      <c r="D5837"/>
    </row>
    <row r="5838" spans="4:4">
      <c r="D5838"/>
    </row>
    <row r="5839" spans="4:4">
      <c r="D5839"/>
    </row>
    <row r="5840" spans="4:4">
      <c r="D5840"/>
    </row>
    <row r="5841" spans="4:4">
      <c r="D5841"/>
    </row>
    <row r="5842" spans="4:4">
      <c r="D5842"/>
    </row>
    <row r="5843" spans="4:4">
      <c r="D5843"/>
    </row>
    <row r="5844" spans="4:4">
      <c r="D5844"/>
    </row>
    <row r="5845" spans="4:4">
      <c r="D5845"/>
    </row>
    <row r="5846" spans="4:4">
      <c r="D5846"/>
    </row>
    <row r="5847" spans="4:4">
      <c r="D5847"/>
    </row>
    <row r="5848" spans="4:4">
      <c r="D5848"/>
    </row>
    <row r="5849" spans="4:4">
      <c r="D5849"/>
    </row>
    <row r="5850" spans="4:4">
      <c r="D5850"/>
    </row>
    <row r="5851" spans="4:4">
      <c r="D5851"/>
    </row>
    <row r="5852" spans="4:4">
      <c r="D5852"/>
    </row>
    <row r="5853" spans="4:4">
      <c r="D5853"/>
    </row>
    <row r="5854" spans="4:4">
      <c r="D5854"/>
    </row>
    <row r="5855" spans="4:4">
      <c r="D5855"/>
    </row>
    <row r="5856" spans="4:4">
      <c r="D5856"/>
    </row>
    <row r="5857" spans="4:4">
      <c r="D5857"/>
    </row>
    <row r="5858" spans="4:4">
      <c r="D5858"/>
    </row>
    <row r="5859" spans="4:4">
      <c r="D5859"/>
    </row>
    <row r="5860" spans="4:4">
      <c r="D5860"/>
    </row>
    <row r="5861" spans="4:4">
      <c r="D5861"/>
    </row>
    <row r="5862" spans="4:4">
      <c r="D5862"/>
    </row>
    <row r="5863" spans="4:4">
      <c r="D5863"/>
    </row>
    <row r="5864" spans="4:4">
      <c r="D5864"/>
    </row>
    <row r="5865" spans="4:4">
      <c r="D5865"/>
    </row>
    <row r="5866" spans="4:4">
      <c r="D5866"/>
    </row>
    <row r="5867" spans="4:4">
      <c r="D5867"/>
    </row>
    <row r="5868" spans="4:4">
      <c r="D5868"/>
    </row>
    <row r="5869" spans="4:4">
      <c r="D5869"/>
    </row>
    <row r="5870" spans="4:4">
      <c r="D5870"/>
    </row>
    <row r="5871" spans="4:4">
      <c r="D5871"/>
    </row>
    <row r="5872" spans="4:4">
      <c r="D5872"/>
    </row>
    <row r="5873" spans="4:4">
      <c r="D5873"/>
    </row>
    <row r="5874" spans="4:4">
      <c r="D5874"/>
    </row>
    <row r="5875" spans="4:4">
      <c r="D5875"/>
    </row>
    <row r="5876" spans="4:4">
      <c r="D5876"/>
    </row>
    <row r="5877" spans="4:4">
      <c r="D5877"/>
    </row>
    <row r="5878" spans="4:4">
      <c r="D5878"/>
    </row>
    <row r="5879" spans="4:4">
      <c r="D5879"/>
    </row>
    <row r="5880" spans="4:4">
      <c r="D5880"/>
    </row>
    <row r="5881" spans="4:4">
      <c r="D5881"/>
    </row>
    <row r="5882" spans="4:4">
      <c r="D5882"/>
    </row>
    <row r="5883" spans="4:4">
      <c r="D5883"/>
    </row>
    <row r="5884" spans="4:4">
      <c r="D5884"/>
    </row>
    <row r="5885" spans="4:4">
      <c r="D5885"/>
    </row>
    <row r="5886" spans="4:4">
      <c r="D5886"/>
    </row>
    <row r="5887" spans="4:4">
      <c r="D5887"/>
    </row>
    <row r="5888" spans="4:4">
      <c r="D5888"/>
    </row>
    <row r="5889" spans="4:4">
      <c r="D5889"/>
    </row>
    <row r="5890" spans="4:4">
      <c r="D5890"/>
    </row>
    <row r="5891" spans="4:4">
      <c r="D5891"/>
    </row>
    <row r="5892" spans="4:4">
      <c r="D5892"/>
    </row>
    <row r="5893" spans="4:4">
      <c r="D5893"/>
    </row>
    <row r="5894" spans="4:4">
      <c r="D5894"/>
    </row>
    <row r="5895" spans="4:4">
      <c r="D5895"/>
    </row>
    <row r="5896" spans="4:4">
      <c r="D5896"/>
    </row>
    <row r="5897" spans="4:4">
      <c r="D5897"/>
    </row>
    <row r="5898" spans="4:4">
      <c r="D5898"/>
    </row>
    <row r="5899" spans="4:4">
      <c r="D5899"/>
    </row>
    <row r="5900" spans="4:4">
      <c r="D5900"/>
    </row>
    <row r="5901" spans="4:4">
      <c r="D5901"/>
    </row>
    <row r="5902" spans="4:4">
      <c r="D5902"/>
    </row>
    <row r="5903" spans="4:4">
      <c r="D5903"/>
    </row>
    <row r="5904" spans="4:4">
      <c r="D5904"/>
    </row>
    <row r="5905" spans="4:4">
      <c r="D5905"/>
    </row>
    <row r="5906" spans="4:4">
      <c r="D5906"/>
    </row>
    <row r="5907" spans="4:4">
      <c r="D5907"/>
    </row>
    <row r="5908" spans="4:4">
      <c r="D5908"/>
    </row>
    <row r="5909" spans="4:4">
      <c r="D5909"/>
    </row>
    <row r="5910" spans="4:4">
      <c r="D5910"/>
    </row>
    <row r="5911" spans="4:4">
      <c r="D5911"/>
    </row>
    <row r="5912" spans="4:4">
      <c r="D5912"/>
    </row>
    <row r="5913" spans="4:4">
      <c r="D5913"/>
    </row>
    <row r="5914" spans="4:4">
      <c r="D5914"/>
    </row>
    <row r="5915" spans="4:4">
      <c r="D5915"/>
    </row>
    <row r="5916" spans="4:4">
      <c r="D5916"/>
    </row>
    <row r="5917" spans="4:4">
      <c r="D5917"/>
    </row>
    <row r="5918" spans="4:4">
      <c r="D5918"/>
    </row>
    <row r="5919" spans="4:4">
      <c r="D5919"/>
    </row>
    <row r="5920" spans="4:4">
      <c r="D5920"/>
    </row>
    <row r="5921" spans="4:4">
      <c r="D5921"/>
    </row>
    <row r="5922" spans="4:4">
      <c r="D5922"/>
    </row>
    <row r="5923" spans="4:4">
      <c r="D5923"/>
    </row>
    <row r="5924" spans="4:4">
      <c r="D5924"/>
    </row>
    <row r="5925" spans="4:4">
      <c r="D5925"/>
    </row>
    <row r="5926" spans="4:4">
      <c r="D5926"/>
    </row>
    <row r="5927" spans="4:4">
      <c r="D5927"/>
    </row>
    <row r="5928" spans="4:4">
      <c r="D5928"/>
    </row>
    <row r="5929" spans="4:4">
      <c r="D5929"/>
    </row>
    <row r="5930" spans="4:4">
      <c r="D5930"/>
    </row>
    <row r="5931" spans="4:4">
      <c r="D5931"/>
    </row>
    <row r="5932" spans="4:4">
      <c r="D5932"/>
    </row>
    <row r="5933" spans="4:4">
      <c r="D5933"/>
    </row>
    <row r="5934" spans="4:4">
      <c r="D5934"/>
    </row>
    <row r="5935" spans="4:4">
      <c r="D5935"/>
    </row>
    <row r="5936" spans="4:4">
      <c r="D5936"/>
    </row>
    <row r="5937" spans="4:4">
      <c r="D5937"/>
    </row>
    <row r="5938" spans="4:4">
      <c r="D5938"/>
    </row>
    <row r="5939" spans="4:4">
      <c r="D5939"/>
    </row>
    <row r="5940" spans="4:4">
      <c r="D5940"/>
    </row>
    <row r="5941" spans="4:4">
      <c r="D5941"/>
    </row>
    <row r="5942" spans="4:4">
      <c r="D5942"/>
    </row>
    <row r="5943" spans="4:4">
      <c r="D5943"/>
    </row>
    <row r="5944" spans="4:4">
      <c r="D5944"/>
    </row>
    <row r="5945" spans="4:4">
      <c r="D5945"/>
    </row>
    <row r="5946" spans="4:4">
      <c r="D5946"/>
    </row>
    <row r="5947" spans="4:4">
      <c r="D5947"/>
    </row>
    <row r="5948" spans="4:4">
      <c r="D5948"/>
    </row>
    <row r="5949" spans="4:4">
      <c r="D5949"/>
    </row>
    <row r="5950" spans="4:4">
      <c r="D5950"/>
    </row>
    <row r="5951" spans="4:4">
      <c r="D5951"/>
    </row>
    <row r="5952" spans="4:4">
      <c r="D5952"/>
    </row>
    <row r="5953" spans="4:4">
      <c r="D5953"/>
    </row>
    <row r="5954" spans="4:4">
      <c r="D5954"/>
    </row>
    <row r="5955" spans="4:4">
      <c r="D5955"/>
    </row>
    <row r="5956" spans="4:4">
      <c r="D5956"/>
    </row>
    <row r="5957" spans="4:4">
      <c r="D5957"/>
    </row>
    <row r="5958" spans="4:4">
      <c r="D5958"/>
    </row>
    <row r="5959" spans="4:4">
      <c r="D5959"/>
    </row>
    <row r="5960" spans="4:4">
      <c r="D5960"/>
    </row>
    <row r="5961" spans="4:4">
      <c r="D5961"/>
    </row>
    <row r="5962" spans="4:4">
      <c r="D5962"/>
    </row>
    <row r="5963" spans="4:4">
      <c r="D5963"/>
    </row>
    <row r="5964" spans="4:4">
      <c r="D5964"/>
    </row>
    <row r="5965" spans="4:4">
      <c r="D5965"/>
    </row>
    <row r="5966" spans="4:4">
      <c r="D5966"/>
    </row>
    <row r="5967" spans="4:4">
      <c r="D5967"/>
    </row>
    <row r="5968" spans="4:4">
      <c r="D5968"/>
    </row>
    <row r="5969" spans="4:4">
      <c r="D5969"/>
    </row>
    <row r="5970" spans="4:4">
      <c r="D5970"/>
    </row>
    <row r="5971" spans="4:4">
      <c r="D5971"/>
    </row>
    <row r="5972" spans="4:4">
      <c r="D5972"/>
    </row>
    <row r="5973" spans="4:4">
      <c r="D5973"/>
    </row>
    <row r="5974" spans="4:4">
      <c r="D5974"/>
    </row>
    <row r="5975" spans="4:4">
      <c r="D5975"/>
    </row>
    <row r="5976" spans="4:4">
      <c r="D5976"/>
    </row>
    <row r="5977" spans="4:4">
      <c r="D5977"/>
    </row>
    <row r="5978" spans="4:4">
      <c r="D5978"/>
    </row>
    <row r="5979" spans="4:4">
      <c r="D5979"/>
    </row>
    <row r="5980" spans="4:4">
      <c r="D5980"/>
    </row>
    <row r="5981" spans="4:4">
      <c r="D5981"/>
    </row>
    <row r="5982" spans="4:4">
      <c r="D5982"/>
    </row>
    <row r="5983" spans="4:4">
      <c r="D5983"/>
    </row>
    <row r="5984" spans="4:4">
      <c r="D5984"/>
    </row>
    <row r="5985" spans="4:4">
      <c r="D5985"/>
    </row>
    <row r="5986" spans="4:4">
      <c r="D5986"/>
    </row>
    <row r="5987" spans="4:4">
      <c r="D5987"/>
    </row>
    <row r="5988" spans="4:4">
      <c r="D5988"/>
    </row>
    <row r="5989" spans="4:4">
      <c r="D5989"/>
    </row>
    <row r="5990" spans="4:4">
      <c r="D5990"/>
    </row>
    <row r="5991" spans="4:4">
      <c r="D5991"/>
    </row>
    <row r="5992" spans="4:4">
      <c r="D5992"/>
    </row>
    <row r="5993" spans="4:4">
      <c r="D5993"/>
    </row>
    <row r="5994" spans="4:4">
      <c r="D5994"/>
    </row>
    <row r="5995" spans="4:4">
      <c r="D5995"/>
    </row>
    <row r="5996" spans="4:4">
      <c r="D5996"/>
    </row>
    <row r="5997" spans="4:4">
      <c r="D5997"/>
    </row>
    <row r="5998" spans="4:4">
      <c r="D5998"/>
    </row>
    <row r="5999" spans="4:4">
      <c r="D5999"/>
    </row>
    <row r="6000" spans="4:4">
      <c r="D6000"/>
    </row>
    <row r="6001" spans="4:4">
      <c r="D6001"/>
    </row>
    <row r="6002" spans="4:4">
      <c r="D6002"/>
    </row>
    <row r="6003" spans="4:4">
      <c r="D6003"/>
    </row>
    <row r="6004" spans="4:4">
      <c r="D6004"/>
    </row>
    <row r="6005" spans="4:4">
      <c r="D6005"/>
    </row>
    <row r="6006" spans="4:4">
      <c r="D6006"/>
    </row>
    <row r="6007" spans="4:4">
      <c r="D6007"/>
    </row>
    <row r="6008" spans="4:4">
      <c r="D6008"/>
    </row>
    <row r="6009" spans="4:4">
      <c r="D6009"/>
    </row>
    <row r="6010" spans="4:4">
      <c r="D6010"/>
    </row>
    <row r="6011" spans="4:4">
      <c r="D6011"/>
    </row>
    <row r="6012" spans="4:4">
      <c r="D6012"/>
    </row>
    <row r="6013" spans="4:4">
      <c r="D6013"/>
    </row>
    <row r="6014" spans="4:4">
      <c r="D6014"/>
    </row>
    <row r="6015" spans="4:4">
      <c r="D6015"/>
    </row>
    <row r="6016" spans="4:4">
      <c r="D6016"/>
    </row>
    <row r="6017" spans="4:4">
      <c r="D6017"/>
    </row>
    <row r="6018" spans="4:4">
      <c r="D6018"/>
    </row>
    <row r="6019" spans="4:4">
      <c r="D6019"/>
    </row>
    <row r="6020" spans="4:4">
      <c r="D6020"/>
    </row>
    <row r="6021" spans="4:4">
      <c r="D6021"/>
    </row>
    <row r="6022" spans="4:4">
      <c r="D6022"/>
    </row>
    <row r="6023" spans="4:4">
      <c r="D6023"/>
    </row>
    <row r="6024" spans="4:4">
      <c r="D6024"/>
    </row>
    <row r="6025" spans="4:4">
      <c r="D6025"/>
    </row>
    <row r="6026" spans="4:4">
      <c r="D6026"/>
    </row>
    <row r="6027" spans="4:4">
      <c r="D6027"/>
    </row>
    <row r="6028" spans="4:4">
      <c r="D6028"/>
    </row>
    <row r="6029" spans="4:4">
      <c r="D6029"/>
    </row>
    <row r="6030" spans="4:4">
      <c r="D6030"/>
    </row>
    <row r="6031" spans="4:4">
      <c r="D6031"/>
    </row>
    <row r="6032" spans="4:4">
      <c r="D6032"/>
    </row>
    <row r="6033" spans="4:4">
      <c r="D6033"/>
    </row>
    <row r="6034" spans="4:4">
      <c r="D6034"/>
    </row>
    <row r="6035" spans="4:4">
      <c r="D6035"/>
    </row>
    <row r="6036" spans="4:4">
      <c r="D6036"/>
    </row>
    <row r="6037" spans="4:4">
      <c r="D6037"/>
    </row>
    <row r="6038" spans="4:4">
      <c r="D6038"/>
    </row>
    <row r="6039" spans="4:4">
      <c r="D6039"/>
    </row>
    <row r="6040" spans="4:4">
      <c r="D6040"/>
    </row>
    <row r="6041" spans="4:4">
      <c r="D6041"/>
    </row>
    <row r="6042" spans="4:4">
      <c r="D6042"/>
    </row>
    <row r="6043" spans="4:4">
      <c r="D6043"/>
    </row>
    <row r="6044" spans="4:4">
      <c r="D6044"/>
    </row>
    <row r="6045" spans="4:4">
      <c r="D6045"/>
    </row>
    <row r="6046" spans="4:4">
      <c r="D6046"/>
    </row>
    <row r="6047" spans="4:4">
      <c r="D6047"/>
    </row>
    <row r="6048" spans="4:4">
      <c r="D6048"/>
    </row>
    <row r="6049" spans="4:4">
      <c r="D6049"/>
    </row>
    <row r="6050" spans="4:4">
      <c r="D6050"/>
    </row>
    <row r="6051" spans="4:4">
      <c r="D6051"/>
    </row>
    <row r="6052" spans="4:4">
      <c r="D6052"/>
    </row>
    <row r="6053" spans="4:4">
      <c r="D6053"/>
    </row>
    <row r="6054" spans="4:4">
      <c r="D6054"/>
    </row>
    <row r="6055" spans="4:4">
      <c r="D6055"/>
    </row>
    <row r="6056" spans="4:4">
      <c r="D6056"/>
    </row>
    <row r="6057" spans="4:4">
      <c r="D6057"/>
    </row>
    <row r="6058" spans="4:4">
      <c r="D6058"/>
    </row>
    <row r="6059" spans="4:4">
      <c r="D6059"/>
    </row>
    <row r="6060" spans="4:4">
      <c r="D6060"/>
    </row>
    <row r="6061" spans="4:4">
      <c r="D6061"/>
    </row>
    <row r="6062" spans="4:4">
      <c r="D6062"/>
    </row>
    <row r="6063" spans="4:4">
      <c r="D6063"/>
    </row>
    <row r="6064" spans="4:4">
      <c r="D6064"/>
    </row>
    <row r="6065" spans="4:4">
      <c r="D6065"/>
    </row>
    <row r="6066" spans="4:4">
      <c r="D6066"/>
    </row>
    <row r="6067" spans="4:4">
      <c r="D6067"/>
    </row>
    <row r="6068" spans="4:4">
      <c r="D6068"/>
    </row>
    <row r="6069" spans="4:4">
      <c r="D6069"/>
    </row>
    <row r="6070" spans="4:4">
      <c r="D6070"/>
    </row>
    <row r="6071" spans="4:4">
      <c r="D6071"/>
    </row>
    <row r="6072" spans="4:4">
      <c r="D6072"/>
    </row>
    <row r="6073" spans="4:4">
      <c r="D6073"/>
    </row>
    <row r="6074" spans="4:4">
      <c r="D6074"/>
    </row>
    <row r="6075" spans="4:4">
      <c r="D6075"/>
    </row>
    <row r="6076" spans="4:4">
      <c r="D6076"/>
    </row>
    <row r="6077" spans="4:4">
      <c r="D6077"/>
    </row>
    <row r="6078" spans="4:4">
      <c r="D6078"/>
    </row>
    <row r="6079" spans="4:4">
      <c r="D6079"/>
    </row>
    <row r="6080" spans="4:4">
      <c r="D6080"/>
    </row>
    <row r="6081" spans="4:4">
      <c r="D6081"/>
    </row>
    <row r="6082" spans="4:4">
      <c r="D6082"/>
    </row>
    <row r="6083" spans="4:4">
      <c r="D6083"/>
    </row>
    <row r="6084" spans="4:4">
      <c r="D6084"/>
    </row>
    <row r="6085" spans="4:4">
      <c r="D6085"/>
    </row>
    <row r="6086" spans="4:4">
      <c r="D6086"/>
    </row>
    <row r="6087" spans="4:4">
      <c r="D6087"/>
    </row>
    <row r="6088" spans="4:4">
      <c r="D6088"/>
    </row>
    <row r="6089" spans="4:4">
      <c r="D6089"/>
    </row>
    <row r="6090" spans="4:4">
      <c r="D6090"/>
    </row>
    <row r="6091" spans="4:4">
      <c r="D6091"/>
    </row>
    <row r="6092" spans="4:4">
      <c r="D6092"/>
    </row>
    <row r="6093" spans="4:4">
      <c r="D6093"/>
    </row>
    <row r="6094" spans="4:4">
      <c r="D6094"/>
    </row>
    <row r="6095" spans="4:4">
      <c r="D6095"/>
    </row>
    <row r="6096" spans="4:4">
      <c r="D6096"/>
    </row>
    <row r="6097" spans="4:4">
      <c r="D6097"/>
    </row>
    <row r="6098" spans="4:4">
      <c r="D6098"/>
    </row>
    <row r="6099" spans="4:4">
      <c r="D6099"/>
    </row>
    <row r="6100" spans="4:4">
      <c r="D6100"/>
    </row>
    <row r="6101" spans="4:4">
      <c r="D6101"/>
    </row>
    <row r="6102" spans="4:4">
      <c r="D6102"/>
    </row>
    <row r="6103" spans="4:4">
      <c r="D6103"/>
    </row>
    <row r="6104" spans="4:4">
      <c r="D6104"/>
    </row>
    <row r="6105" spans="4:4">
      <c r="D6105"/>
    </row>
    <row r="6106" spans="4:4">
      <c r="D6106"/>
    </row>
    <row r="6107" spans="4:4">
      <c r="D6107"/>
    </row>
    <row r="6108" spans="4:4">
      <c r="D6108"/>
    </row>
    <row r="6109" spans="4:4">
      <c r="D6109"/>
    </row>
    <row r="6110" spans="4:4">
      <c r="D6110"/>
    </row>
    <row r="6111" spans="4:4">
      <c r="D6111"/>
    </row>
    <row r="6112" spans="4:4">
      <c r="D6112"/>
    </row>
    <row r="6113" spans="4:4">
      <c r="D6113"/>
    </row>
    <row r="6114" spans="4:4">
      <c r="D6114"/>
    </row>
    <row r="6115" spans="4:4">
      <c r="D6115"/>
    </row>
    <row r="6116" spans="4:4">
      <c r="D6116"/>
    </row>
    <row r="6117" spans="4:4">
      <c r="D6117"/>
    </row>
    <row r="6118" spans="4:4">
      <c r="D6118"/>
    </row>
    <row r="6119" spans="4:4">
      <c r="D6119"/>
    </row>
    <row r="6120" spans="4:4">
      <c r="D6120"/>
    </row>
    <row r="6121" spans="4:4">
      <c r="D6121"/>
    </row>
    <row r="6122" spans="4:4">
      <c r="D6122"/>
    </row>
    <row r="6123" spans="4:4">
      <c r="D6123"/>
    </row>
    <row r="6124" spans="4:4">
      <c r="D6124"/>
    </row>
    <row r="6125" spans="4:4">
      <c r="D6125"/>
    </row>
    <row r="6126" spans="4:4">
      <c r="D6126"/>
    </row>
    <row r="6127" spans="4:4">
      <c r="D6127"/>
    </row>
    <row r="6128" spans="4:4">
      <c r="D6128"/>
    </row>
    <row r="6129" spans="4:4">
      <c r="D6129"/>
    </row>
    <row r="6130" spans="4:4">
      <c r="D6130"/>
    </row>
    <row r="6131" spans="4:4">
      <c r="D6131"/>
    </row>
    <row r="6132" spans="4:4">
      <c r="D6132"/>
    </row>
    <row r="6133" spans="4:4">
      <c r="D6133"/>
    </row>
    <row r="6134" spans="4:4">
      <c r="D6134"/>
    </row>
    <row r="6135" spans="4:4">
      <c r="D6135"/>
    </row>
    <row r="6136" spans="4:4">
      <c r="D6136"/>
    </row>
    <row r="6137" spans="4:4">
      <c r="D6137"/>
    </row>
    <row r="6138" spans="4:4">
      <c r="D6138"/>
    </row>
    <row r="6139" spans="4:4">
      <c r="D6139"/>
    </row>
    <row r="6140" spans="4:4">
      <c r="D6140"/>
    </row>
    <row r="6141" spans="4:4">
      <c r="D6141"/>
    </row>
    <row r="6142" spans="4:4">
      <c r="D6142"/>
    </row>
    <row r="6143" spans="4:4">
      <c r="D6143"/>
    </row>
    <row r="6144" spans="4:4">
      <c r="D6144"/>
    </row>
    <row r="6145" spans="4:4">
      <c r="D6145"/>
    </row>
    <row r="6146" spans="4:4">
      <c r="D6146"/>
    </row>
    <row r="6147" spans="4:4">
      <c r="D6147"/>
    </row>
    <row r="6148" spans="4:4">
      <c r="D6148"/>
    </row>
    <row r="6149" spans="4:4">
      <c r="D6149"/>
    </row>
    <row r="6150" spans="4:4">
      <c r="D6150"/>
    </row>
    <row r="6151" spans="4:4">
      <c r="D6151"/>
    </row>
    <row r="6152" spans="4:4">
      <c r="D6152"/>
    </row>
    <row r="6153" spans="4:4">
      <c r="D6153"/>
    </row>
    <row r="6154" spans="4:4">
      <c r="D6154"/>
    </row>
    <row r="6155" spans="4:4">
      <c r="D6155"/>
    </row>
    <row r="6156" spans="4:4">
      <c r="D6156"/>
    </row>
    <row r="6157" spans="4:4">
      <c r="D6157"/>
    </row>
    <row r="6158" spans="4:4">
      <c r="D6158"/>
    </row>
    <row r="6159" spans="4:4">
      <c r="D6159"/>
    </row>
    <row r="6160" spans="4:4">
      <c r="D6160"/>
    </row>
    <row r="6161" spans="4:4">
      <c r="D6161"/>
    </row>
    <row r="6162" spans="4:4">
      <c r="D6162"/>
    </row>
    <row r="6163" spans="4:4">
      <c r="D6163"/>
    </row>
    <row r="6164" spans="4:4">
      <c r="D6164"/>
    </row>
    <row r="6165" spans="4:4">
      <c r="D6165"/>
    </row>
    <row r="6166" spans="4:4">
      <c r="D6166"/>
    </row>
    <row r="6167" spans="4:4">
      <c r="D6167"/>
    </row>
    <row r="6168" spans="4:4">
      <c r="D6168"/>
    </row>
    <row r="6169" spans="4:4">
      <c r="D6169"/>
    </row>
    <row r="6170" spans="4:4">
      <c r="D6170"/>
    </row>
    <row r="6171" spans="4:4">
      <c r="D6171"/>
    </row>
    <row r="6172" spans="4:4">
      <c r="D6172"/>
    </row>
    <row r="6173" spans="4:4">
      <c r="D6173"/>
    </row>
    <row r="6174" spans="4:4">
      <c r="D6174"/>
    </row>
    <row r="6175" spans="4:4">
      <c r="D6175"/>
    </row>
    <row r="6176" spans="4:4">
      <c r="D6176"/>
    </row>
    <row r="6177" spans="4:4">
      <c r="D6177"/>
    </row>
    <row r="6178" spans="4:4">
      <c r="D6178"/>
    </row>
    <row r="6179" spans="4:4">
      <c r="D6179"/>
    </row>
    <row r="6180" spans="4:4">
      <c r="D6180"/>
    </row>
    <row r="6181" spans="4:4">
      <c r="D6181"/>
    </row>
    <row r="6182" spans="4:4">
      <c r="D6182"/>
    </row>
    <row r="6183" spans="4:4">
      <c r="D6183"/>
    </row>
    <row r="6184" spans="4:4">
      <c r="D6184"/>
    </row>
    <row r="6185" spans="4:4">
      <c r="D6185"/>
    </row>
    <row r="6186" spans="4:4">
      <c r="D6186"/>
    </row>
    <row r="6187" spans="4:4">
      <c r="D6187"/>
    </row>
    <row r="6188" spans="4:4">
      <c r="D6188"/>
    </row>
    <row r="6189" spans="4:4">
      <c r="D6189"/>
    </row>
    <row r="6190" spans="4:4">
      <c r="D6190"/>
    </row>
    <row r="6191" spans="4:4">
      <c r="D6191"/>
    </row>
    <row r="6192" spans="4:4">
      <c r="D6192"/>
    </row>
    <row r="6193" spans="4:4">
      <c r="D6193"/>
    </row>
    <row r="6194" spans="4:4">
      <c r="D6194"/>
    </row>
    <row r="6195" spans="4:4">
      <c r="D6195"/>
    </row>
    <row r="6196" spans="4:4">
      <c r="D6196"/>
    </row>
    <row r="6197" spans="4:4">
      <c r="D6197"/>
    </row>
    <row r="6198" spans="4:4">
      <c r="D6198"/>
    </row>
    <row r="6199" spans="4:4">
      <c r="D6199"/>
    </row>
    <row r="6200" spans="4:4">
      <c r="D6200"/>
    </row>
    <row r="6201" spans="4:4">
      <c r="D6201"/>
    </row>
    <row r="6202" spans="4:4">
      <c r="D6202"/>
    </row>
    <row r="6203" spans="4:4">
      <c r="D6203"/>
    </row>
    <row r="6204" spans="4:4">
      <c r="D6204"/>
    </row>
    <row r="6205" spans="4:4">
      <c r="D6205"/>
    </row>
    <row r="6206" spans="4:4">
      <c r="D6206"/>
    </row>
    <row r="6207" spans="4:4">
      <c r="D6207"/>
    </row>
    <row r="6208" spans="4:4">
      <c r="D6208"/>
    </row>
    <row r="6209" spans="4:4">
      <c r="D6209"/>
    </row>
    <row r="6210" spans="4:4">
      <c r="D6210"/>
    </row>
    <row r="6211" spans="4:4">
      <c r="D6211"/>
    </row>
    <row r="6212" spans="4:4">
      <c r="D6212"/>
    </row>
    <row r="6213" spans="4:4">
      <c r="D6213"/>
    </row>
    <row r="6214" spans="4:4">
      <c r="D6214"/>
    </row>
    <row r="6215" spans="4:4">
      <c r="D6215"/>
    </row>
    <row r="6216" spans="4:4">
      <c r="D6216"/>
    </row>
    <row r="6217" spans="4:4">
      <c r="D6217"/>
    </row>
    <row r="6218" spans="4:4">
      <c r="D6218"/>
    </row>
    <row r="6219" spans="4:4">
      <c r="D6219"/>
    </row>
    <row r="6220" spans="4:4">
      <c r="D6220"/>
    </row>
    <row r="6221" spans="4:4">
      <c r="D6221"/>
    </row>
    <row r="6222" spans="4:4">
      <c r="D6222"/>
    </row>
    <row r="6223" spans="4:4">
      <c r="D6223"/>
    </row>
    <row r="6224" spans="4:4">
      <c r="D6224"/>
    </row>
    <row r="6225" spans="4:4">
      <c r="D6225"/>
    </row>
    <row r="6226" spans="4:4">
      <c r="D6226"/>
    </row>
    <row r="6227" spans="4:4">
      <c r="D6227"/>
    </row>
    <row r="6228" spans="4:4">
      <c r="D6228"/>
    </row>
    <row r="6229" spans="4:4">
      <c r="D6229"/>
    </row>
    <row r="6230" spans="4:4">
      <c r="D6230"/>
    </row>
    <row r="6231" spans="4:4">
      <c r="D6231"/>
    </row>
    <row r="6232" spans="4:4">
      <c r="D6232"/>
    </row>
    <row r="6233" spans="4:4">
      <c r="D6233"/>
    </row>
    <row r="6234" spans="4:4">
      <c r="D6234"/>
    </row>
    <row r="6235" spans="4:4">
      <c r="D6235"/>
    </row>
    <row r="6236" spans="4:4">
      <c r="D6236"/>
    </row>
    <row r="6237" spans="4:4">
      <c r="D6237"/>
    </row>
    <row r="6238" spans="4:4">
      <c r="D6238"/>
    </row>
    <row r="6239" spans="4:4">
      <c r="D6239"/>
    </row>
    <row r="6240" spans="4:4">
      <c r="D6240"/>
    </row>
    <row r="6241" spans="4:4">
      <c r="D6241"/>
    </row>
    <row r="6242" spans="4:4">
      <c r="D6242"/>
    </row>
    <row r="6243" spans="4:4">
      <c r="D6243"/>
    </row>
    <row r="6244" spans="4:4">
      <c r="D6244"/>
    </row>
    <row r="6245" spans="4:4">
      <c r="D6245"/>
    </row>
    <row r="6246" spans="4:4">
      <c r="D6246"/>
    </row>
    <row r="6247" spans="4:4">
      <c r="D6247"/>
    </row>
    <row r="6248" spans="4:4">
      <c r="D6248"/>
    </row>
    <row r="6249" spans="4:4">
      <c r="D6249"/>
    </row>
    <row r="6250" spans="4:4">
      <c r="D6250"/>
    </row>
    <row r="6251" spans="4:4">
      <c r="D6251"/>
    </row>
    <row r="6252" spans="4:4">
      <c r="D6252"/>
    </row>
    <row r="6253" spans="4:4">
      <c r="D6253"/>
    </row>
    <row r="6254" spans="4:4">
      <c r="D6254"/>
    </row>
    <row r="6255" spans="4:4">
      <c r="D6255"/>
    </row>
    <row r="6256" spans="4:4">
      <c r="D6256"/>
    </row>
    <row r="6257" spans="4:4">
      <c r="D6257"/>
    </row>
    <row r="6258" spans="4:4">
      <c r="D6258"/>
    </row>
    <row r="6259" spans="4:4">
      <c r="D6259"/>
    </row>
    <row r="6260" spans="4:4">
      <c r="D6260"/>
    </row>
    <row r="6261" spans="4:4">
      <c r="D6261"/>
    </row>
    <row r="6262" spans="4:4">
      <c r="D6262"/>
    </row>
    <row r="6263" spans="4:4">
      <c r="D6263"/>
    </row>
    <row r="6264" spans="4:4">
      <c r="D6264"/>
    </row>
    <row r="6265" spans="4:4">
      <c r="D6265"/>
    </row>
    <row r="6266" spans="4:4">
      <c r="D6266"/>
    </row>
    <row r="6267" spans="4:4">
      <c r="D6267"/>
    </row>
    <row r="6268" spans="4:4">
      <c r="D6268"/>
    </row>
    <row r="6269" spans="4:4">
      <c r="D6269"/>
    </row>
    <row r="6270" spans="4:4">
      <c r="D6270"/>
    </row>
    <row r="6271" spans="4:4">
      <c r="D6271"/>
    </row>
    <row r="6272" spans="4:4">
      <c r="D6272"/>
    </row>
    <row r="6273" spans="4:4">
      <c r="D6273"/>
    </row>
    <row r="6274" spans="4:4">
      <c r="D6274"/>
    </row>
    <row r="6275" spans="4:4">
      <c r="D6275"/>
    </row>
    <row r="6276" spans="4:4">
      <c r="D6276"/>
    </row>
    <row r="6277" spans="4:4">
      <c r="D6277"/>
    </row>
    <row r="6278" spans="4:4">
      <c r="D6278"/>
    </row>
    <row r="6279" spans="4:4">
      <c r="D6279"/>
    </row>
    <row r="6280" spans="4:4">
      <c r="D6280"/>
    </row>
    <row r="6281" spans="4:4">
      <c r="D6281"/>
    </row>
    <row r="6282" spans="4:4">
      <c r="D6282"/>
    </row>
    <row r="6283" spans="4:4">
      <c r="D6283"/>
    </row>
    <row r="6284" spans="4:4">
      <c r="D6284"/>
    </row>
    <row r="6285" spans="4:4">
      <c r="D6285"/>
    </row>
    <row r="6286" spans="4:4">
      <c r="D6286"/>
    </row>
    <row r="6287" spans="4:4">
      <c r="D6287"/>
    </row>
    <row r="6288" spans="4:4">
      <c r="D6288"/>
    </row>
    <row r="6289" spans="4:4">
      <c r="D6289"/>
    </row>
    <row r="6290" spans="4:4">
      <c r="D6290"/>
    </row>
    <row r="6291" spans="4:4">
      <c r="D6291"/>
    </row>
    <row r="6292" spans="4:4">
      <c r="D6292"/>
    </row>
    <row r="6293" spans="4:4">
      <c r="D6293"/>
    </row>
    <row r="6294" spans="4:4">
      <c r="D6294"/>
    </row>
    <row r="6295" spans="4:4">
      <c r="D6295"/>
    </row>
    <row r="6296" spans="4:4">
      <c r="D6296"/>
    </row>
    <row r="6297" spans="4:4">
      <c r="D6297"/>
    </row>
    <row r="6298" spans="4:4">
      <c r="D6298"/>
    </row>
    <row r="6299" spans="4:4">
      <c r="D6299"/>
    </row>
    <row r="6300" spans="4:4">
      <c r="D6300"/>
    </row>
    <row r="6301" spans="4:4">
      <c r="D6301"/>
    </row>
    <row r="6302" spans="4:4">
      <c r="D6302"/>
    </row>
    <row r="6303" spans="4:4">
      <c r="D6303"/>
    </row>
    <row r="6304" spans="4:4">
      <c r="D6304"/>
    </row>
    <row r="6305" spans="4:4">
      <c r="D6305"/>
    </row>
    <row r="6306" spans="4:4">
      <c r="D6306"/>
    </row>
    <row r="6307" spans="4:4">
      <c r="D6307"/>
    </row>
    <row r="6308" spans="4:4">
      <c r="D6308"/>
    </row>
    <row r="6309" spans="4:4">
      <c r="D6309"/>
    </row>
    <row r="6310" spans="4:4">
      <c r="D6310"/>
    </row>
    <row r="6311" spans="4:4">
      <c r="D6311"/>
    </row>
    <row r="6312" spans="4:4">
      <c r="D6312"/>
    </row>
    <row r="6313" spans="4:4">
      <c r="D6313"/>
    </row>
    <row r="6314" spans="4:4">
      <c r="D6314"/>
    </row>
    <row r="6315" spans="4:4">
      <c r="D6315"/>
    </row>
    <row r="6316" spans="4:4">
      <c r="D6316"/>
    </row>
    <row r="6317" spans="4:4">
      <c r="D6317"/>
    </row>
    <row r="6318" spans="4:4">
      <c r="D6318"/>
    </row>
    <row r="6319" spans="4:4">
      <c r="D6319"/>
    </row>
    <row r="6320" spans="4:4">
      <c r="D6320"/>
    </row>
    <row r="6321" spans="4:4">
      <c r="D6321"/>
    </row>
    <row r="6322" spans="4:4">
      <c r="D6322"/>
    </row>
    <row r="6323" spans="4:4">
      <c r="D6323"/>
    </row>
    <row r="6324" spans="4:4">
      <c r="D6324"/>
    </row>
    <row r="6325" spans="4:4">
      <c r="D6325"/>
    </row>
    <row r="6326" spans="4:4">
      <c r="D6326"/>
    </row>
    <row r="6327" spans="4:4">
      <c r="D6327"/>
    </row>
    <row r="6328" spans="4:4">
      <c r="D6328"/>
    </row>
    <row r="6329" spans="4:4">
      <c r="D6329"/>
    </row>
    <row r="6330" spans="4:4">
      <c r="D6330"/>
    </row>
    <row r="6331" spans="4:4">
      <c r="D6331"/>
    </row>
    <row r="6332" spans="4:4">
      <c r="D6332"/>
    </row>
    <row r="6333" spans="4:4">
      <c r="D6333"/>
    </row>
    <row r="6334" spans="4:4">
      <c r="D6334"/>
    </row>
    <row r="6335" spans="4:4">
      <c r="D6335"/>
    </row>
    <row r="6336" spans="4:4">
      <c r="D6336"/>
    </row>
    <row r="6337" spans="4:4">
      <c r="D6337"/>
    </row>
    <row r="6338" spans="4:4">
      <c r="D6338"/>
    </row>
    <row r="6339" spans="4:4">
      <c r="D6339"/>
    </row>
    <row r="6340" spans="4:4">
      <c r="D6340"/>
    </row>
    <row r="6341" spans="4:4">
      <c r="D6341"/>
    </row>
    <row r="6342" spans="4:4">
      <c r="D6342"/>
    </row>
    <row r="6343" spans="4:4">
      <c r="D6343"/>
    </row>
    <row r="6344" spans="4:4">
      <c r="D6344"/>
    </row>
    <row r="6345" spans="4:4">
      <c r="D6345"/>
    </row>
    <row r="6346" spans="4:4">
      <c r="D6346"/>
    </row>
    <row r="6347" spans="4:4">
      <c r="D6347"/>
    </row>
    <row r="6348" spans="4:4">
      <c r="D6348"/>
    </row>
    <row r="6349" spans="4:4">
      <c r="D6349"/>
    </row>
    <row r="6350" spans="4:4">
      <c r="D6350"/>
    </row>
    <row r="6351" spans="4:4">
      <c r="D6351"/>
    </row>
    <row r="6352" spans="4:4">
      <c r="D6352"/>
    </row>
    <row r="6353" spans="4:4">
      <c r="D6353"/>
    </row>
    <row r="6354" spans="4:4">
      <c r="D6354"/>
    </row>
    <row r="6355" spans="4:4">
      <c r="D6355"/>
    </row>
    <row r="6356" spans="4:4">
      <c r="D6356"/>
    </row>
    <row r="6357" spans="4:4">
      <c r="D6357"/>
    </row>
    <row r="6358" spans="4:4">
      <c r="D6358"/>
    </row>
    <row r="6359" spans="4:4">
      <c r="D6359"/>
    </row>
    <row r="6360" spans="4:4">
      <c r="D6360"/>
    </row>
    <row r="6361" spans="4:4">
      <c r="D6361"/>
    </row>
    <row r="6362" spans="4:4">
      <c r="D6362"/>
    </row>
    <row r="6363" spans="4:4">
      <c r="D6363"/>
    </row>
    <row r="6364" spans="4:4">
      <c r="D6364"/>
    </row>
    <row r="6365" spans="4:4">
      <c r="D6365"/>
    </row>
    <row r="6366" spans="4:4">
      <c r="D6366"/>
    </row>
    <row r="6367" spans="4:4">
      <c r="D6367"/>
    </row>
    <row r="6368" spans="4:4">
      <c r="D6368"/>
    </row>
    <row r="6369" spans="4:4">
      <c r="D6369"/>
    </row>
    <row r="6370" spans="4:4">
      <c r="D6370"/>
    </row>
    <row r="6371" spans="4:4">
      <c r="D6371"/>
    </row>
    <row r="6372" spans="4:4">
      <c r="D6372"/>
    </row>
    <row r="6373" spans="4:4">
      <c r="D6373"/>
    </row>
    <row r="6374" spans="4:4">
      <c r="D6374"/>
    </row>
    <row r="6375" spans="4:4">
      <c r="D6375"/>
    </row>
    <row r="6376" spans="4:4">
      <c r="D6376"/>
    </row>
    <row r="6377" spans="4:4">
      <c r="D6377"/>
    </row>
    <row r="6378" spans="4:4">
      <c r="D6378"/>
    </row>
    <row r="6379" spans="4:4">
      <c r="D6379"/>
    </row>
    <row r="6380" spans="4:4">
      <c r="D6380"/>
    </row>
    <row r="6381" spans="4:4">
      <c r="D6381"/>
    </row>
    <row r="6382" spans="4:4">
      <c r="D6382"/>
    </row>
    <row r="6383" spans="4:4">
      <c r="D6383"/>
    </row>
    <row r="6384" spans="4:4">
      <c r="D6384"/>
    </row>
    <row r="6385" spans="4:4">
      <c r="D6385"/>
    </row>
    <row r="6386" spans="4:4">
      <c r="D6386"/>
    </row>
    <row r="6387" spans="4:4">
      <c r="D6387"/>
    </row>
    <row r="6388" spans="4:4">
      <c r="D6388"/>
    </row>
    <row r="6389" spans="4:4">
      <c r="D6389"/>
    </row>
    <row r="6390" spans="4:4">
      <c r="D6390"/>
    </row>
    <row r="6391" spans="4:4">
      <c r="D6391"/>
    </row>
    <row r="6392" spans="4:4">
      <c r="D6392"/>
    </row>
    <row r="6393" spans="4:4">
      <c r="D6393"/>
    </row>
    <row r="6394" spans="4:4">
      <c r="D6394"/>
    </row>
    <row r="6395" spans="4:4">
      <c r="D6395"/>
    </row>
    <row r="6396" spans="4:4">
      <c r="D6396"/>
    </row>
    <row r="6397" spans="4:4">
      <c r="D6397"/>
    </row>
    <row r="6398" spans="4:4">
      <c r="D6398"/>
    </row>
    <row r="6399" spans="4:4">
      <c r="D6399"/>
    </row>
    <row r="6400" spans="4:4">
      <c r="D6400"/>
    </row>
    <row r="6401" spans="4:4">
      <c r="D6401"/>
    </row>
    <row r="6402" spans="4:4">
      <c r="D6402"/>
    </row>
    <row r="6403" spans="4:4">
      <c r="D6403"/>
    </row>
    <row r="6404" spans="4:4">
      <c r="D6404"/>
    </row>
    <row r="6405" spans="4:4">
      <c r="D6405"/>
    </row>
    <row r="6406" spans="4:4">
      <c r="D6406"/>
    </row>
    <row r="6407" spans="4:4">
      <c r="D6407"/>
    </row>
    <row r="6408" spans="4:4">
      <c r="D6408"/>
    </row>
    <row r="6409" spans="4:4">
      <c r="D6409"/>
    </row>
    <row r="6410" spans="4:4">
      <c r="D6410"/>
    </row>
    <row r="6411" spans="4:4">
      <c r="D6411"/>
    </row>
    <row r="6412" spans="4:4">
      <c r="D6412"/>
    </row>
    <row r="6413" spans="4:4">
      <c r="D6413"/>
    </row>
    <row r="6414" spans="4:4">
      <c r="D6414"/>
    </row>
    <row r="6415" spans="4:4">
      <c r="D6415"/>
    </row>
    <row r="6416" spans="4:4">
      <c r="D6416"/>
    </row>
    <row r="6417" spans="4:4">
      <c r="D6417"/>
    </row>
    <row r="6418" spans="4:4">
      <c r="D6418"/>
    </row>
    <row r="6419" spans="4:4">
      <c r="D6419"/>
    </row>
    <row r="6420" spans="4:4">
      <c r="D6420"/>
    </row>
    <row r="6421" spans="4:4">
      <c r="D6421"/>
    </row>
    <row r="6422" spans="4:4">
      <c r="D6422"/>
    </row>
    <row r="6423" spans="4:4">
      <c r="D6423"/>
    </row>
    <row r="6424" spans="4:4">
      <c r="D6424"/>
    </row>
    <row r="6425" spans="4:4">
      <c r="D6425"/>
    </row>
    <row r="6426" spans="4:4">
      <c r="D6426"/>
    </row>
    <row r="6427" spans="4:4">
      <c r="D6427"/>
    </row>
    <row r="6428" spans="4:4">
      <c r="D6428"/>
    </row>
    <row r="6429" spans="4:4">
      <c r="D6429"/>
    </row>
    <row r="6430" spans="4:4">
      <c r="D6430"/>
    </row>
    <row r="6431" spans="4:4">
      <c r="D6431"/>
    </row>
    <row r="6432" spans="4:4">
      <c r="D6432"/>
    </row>
    <row r="6433" spans="4:4">
      <c r="D6433"/>
    </row>
    <row r="6434" spans="4:4">
      <c r="D6434"/>
    </row>
    <row r="6435" spans="4:4">
      <c r="D6435"/>
    </row>
    <row r="6436" spans="4:4">
      <c r="D6436"/>
    </row>
    <row r="6437" spans="4:4">
      <c r="D6437"/>
    </row>
    <row r="6438" spans="4:4">
      <c r="D6438"/>
    </row>
    <row r="6439" spans="4:4">
      <c r="D6439"/>
    </row>
    <row r="6440" spans="4:4">
      <c r="D6440"/>
    </row>
    <row r="6441" spans="4:4">
      <c r="D6441"/>
    </row>
    <row r="6442" spans="4:4">
      <c r="D6442"/>
    </row>
    <row r="6443" spans="4:4">
      <c r="D6443"/>
    </row>
    <row r="6444" spans="4:4">
      <c r="D6444"/>
    </row>
    <row r="6445" spans="4:4">
      <c r="D6445"/>
    </row>
    <row r="6446" spans="4:4">
      <c r="D6446"/>
    </row>
    <row r="6447" spans="4:4">
      <c r="D6447"/>
    </row>
    <row r="6448" spans="4:4">
      <c r="D6448"/>
    </row>
    <row r="6449" spans="4:4">
      <c r="D6449"/>
    </row>
    <row r="6450" spans="4:4">
      <c r="D6450"/>
    </row>
    <row r="6451" spans="4:4">
      <c r="D6451"/>
    </row>
    <row r="6452" spans="4:4">
      <c r="D6452"/>
    </row>
    <row r="6453" spans="4:4">
      <c r="D6453"/>
    </row>
    <row r="6454" spans="4:4">
      <c r="D6454"/>
    </row>
    <row r="6455" spans="4:4">
      <c r="D6455"/>
    </row>
    <row r="6456" spans="4:4">
      <c r="D6456"/>
    </row>
    <row r="6457" spans="4:4">
      <c r="D6457"/>
    </row>
    <row r="6458" spans="4:4">
      <c r="D6458"/>
    </row>
    <row r="6459" spans="4:4">
      <c r="D6459"/>
    </row>
    <row r="6460" spans="4:4">
      <c r="D6460"/>
    </row>
    <row r="6461" spans="4:4">
      <c r="D6461"/>
    </row>
    <row r="6462" spans="4:4">
      <c r="D6462"/>
    </row>
    <row r="6463" spans="4:4">
      <c r="D6463"/>
    </row>
    <row r="6464" spans="4:4">
      <c r="D6464"/>
    </row>
    <row r="6465" spans="4:4">
      <c r="D6465"/>
    </row>
    <row r="6466" spans="4:4">
      <c r="D6466"/>
    </row>
    <row r="6467" spans="4:4">
      <c r="D6467"/>
    </row>
    <row r="6468" spans="4:4">
      <c r="D6468"/>
    </row>
    <row r="6469" spans="4:4">
      <c r="D6469"/>
    </row>
    <row r="6470" spans="4:4">
      <c r="D6470"/>
    </row>
    <row r="6471" spans="4:4">
      <c r="D6471"/>
    </row>
    <row r="6472" spans="4:4">
      <c r="D6472"/>
    </row>
    <row r="6473" spans="4:4">
      <c r="D6473"/>
    </row>
    <row r="6474" spans="4:4">
      <c r="D6474"/>
    </row>
    <row r="6475" spans="4:4">
      <c r="D6475"/>
    </row>
    <row r="6476" spans="4:4">
      <c r="D6476"/>
    </row>
    <row r="6477" spans="4:4">
      <c r="D6477"/>
    </row>
    <row r="6478" spans="4:4">
      <c r="D6478"/>
    </row>
    <row r="6479" spans="4:4">
      <c r="D6479"/>
    </row>
    <row r="6480" spans="4:4">
      <c r="D6480"/>
    </row>
    <row r="6481" spans="4:4">
      <c r="D6481"/>
    </row>
    <row r="6482" spans="4:4">
      <c r="D6482"/>
    </row>
    <row r="6483" spans="4:4">
      <c r="D6483"/>
    </row>
    <row r="6484" spans="4:4">
      <c r="D6484"/>
    </row>
    <row r="6485" spans="4:4">
      <c r="D6485"/>
    </row>
    <row r="6486" spans="4:4">
      <c r="D6486"/>
    </row>
    <row r="6487" spans="4:4">
      <c r="D6487"/>
    </row>
    <row r="6488" spans="4:4">
      <c r="D6488"/>
    </row>
    <row r="6489" spans="4:4">
      <c r="D6489"/>
    </row>
    <row r="6490" spans="4:4">
      <c r="D6490"/>
    </row>
    <row r="6491" spans="4:4">
      <c r="D6491"/>
    </row>
    <row r="6492" spans="4:4">
      <c r="D6492"/>
    </row>
    <row r="6493" spans="4:4">
      <c r="D6493"/>
    </row>
    <row r="6494" spans="4:4">
      <c r="D6494"/>
    </row>
    <row r="6495" spans="4:4">
      <c r="D6495"/>
    </row>
    <row r="6496" spans="4:4">
      <c r="D6496"/>
    </row>
    <row r="6497" spans="4:4">
      <c r="D6497"/>
    </row>
    <row r="6498" spans="4:4">
      <c r="D6498"/>
    </row>
    <row r="6499" spans="4:4">
      <c r="D6499"/>
    </row>
    <row r="6500" spans="4:4">
      <c r="D6500"/>
    </row>
    <row r="6501" spans="4:4">
      <c r="D6501"/>
    </row>
    <row r="6502" spans="4:4">
      <c r="D6502"/>
    </row>
    <row r="6503" spans="4:4">
      <c r="D6503"/>
    </row>
    <row r="6504" spans="4:4">
      <c r="D6504"/>
    </row>
    <row r="6505" spans="4:4">
      <c r="D6505"/>
    </row>
    <row r="6506" spans="4:4">
      <c r="D6506"/>
    </row>
    <row r="6507" spans="4:4">
      <c r="D6507"/>
    </row>
    <row r="6508" spans="4:4">
      <c r="D6508"/>
    </row>
    <row r="6509" spans="4:4">
      <c r="D6509"/>
    </row>
    <row r="6510" spans="4:4">
      <c r="D6510"/>
    </row>
    <row r="6511" spans="4:4">
      <c r="D6511"/>
    </row>
    <row r="6512" spans="4:4">
      <c r="D6512"/>
    </row>
    <row r="6513" spans="4:4">
      <c r="D6513"/>
    </row>
    <row r="6514" spans="4:4">
      <c r="D6514"/>
    </row>
    <row r="6515" spans="4:4">
      <c r="D6515"/>
    </row>
    <row r="6516" spans="4:4">
      <c r="D6516"/>
    </row>
    <row r="6517" spans="4:4">
      <c r="D6517"/>
    </row>
    <row r="6518" spans="4:4">
      <c r="D6518"/>
    </row>
    <row r="6519" spans="4:4">
      <c r="D6519"/>
    </row>
    <row r="6520" spans="4:4">
      <c r="D6520"/>
    </row>
    <row r="6521" spans="4:4">
      <c r="D6521"/>
    </row>
    <row r="6522" spans="4:4">
      <c r="D6522"/>
    </row>
    <row r="6523" spans="4:4">
      <c r="D6523"/>
    </row>
    <row r="6524" spans="4:4">
      <c r="D6524"/>
    </row>
    <row r="6525" spans="4:4">
      <c r="D6525"/>
    </row>
    <row r="6526" spans="4:4">
      <c r="D6526"/>
    </row>
    <row r="6527" spans="4:4">
      <c r="D6527"/>
    </row>
    <row r="6528" spans="4:4">
      <c r="D6528"/>
    </row>
    <row r="6529" spans="4:4">
      <c r="D6529"/>
    </row>
    <row r="6530" spans="4:4">
      <c r="D6530"/>
    </row>
    <row r="6531" spans="4:4">
      <c r="D6531"/>
    </row>
    <row r="6532" spans="4:4">
      <c r="D6532"/>
    </row>
    <row r="6533" spans="4:4">
      <c r="D6533"/>
    </row>
    <row r="6534" spans="4:4">
      <c r="D6534"/>
    </row>
    <row r="6535" spans="4:4">
      <c r="D6535"/>
    </row>
    <row r="6536" spans="4:4">
      <c r="D6536"/>
    </row>
    <row r="6537" spans="4:4">
      <c r="D6537"/>
    </row>
    <row r="6538" spans="4:4">
      <c r="D6538"/>
    </row>
    <row r="6539" spans="4:4">
      <c r="D6539"/>
    </row>
    <row r="6540" spans="4:4">
      <c r="D6540"/>
    </row>
    <row r="6541" spans="4:4">
      <c r="D6541"/>
    </row>
    <row r="6542" spans="4:4">
      <c r="D6542"/>
    </row>
    <row r="6543" spans="4:4">
      <c r="D6543"/>
    </row>
    <row r="6544" spans="4:4">
      <c r="D6544"/>
    </row>
    <row r="6545" spans="4:4">
      <c r="D6545"/>
    </row>
    <row r="6546" spans="4:4">
      <c r="D6546"/>
    </row>
    <row r="6547" spans="4:4">
      <c r="D6547"/>
    </row>
    <row r="6548" spans="4:4">
      <c r="D6548"/>
    </row>
    <row r="6549" spans="4:4">
      <c r="D6549"/>
    </row>
    <row r="6550" spans="4:4">
      <c r="D6550"/>
    </row>
    <row r="6551" spans="4:4">
      <c r="D6551"/>
    </row>
    <row r="6552" spans="4:4">
      <c r="D6552"/>
    </row>
    <row r="6553" spans="4:4">
      <c r="D6553"/>
    </row>
    <row r="6554" spans="4:4">
      <c r="D6554"/>
    </row>
    <row r="6555" spans="4:4">
      <c r="D6555"/>
    </row>
    <row r="6556" spans="4:4">
      <c r="D6556"/>
    </row>
    <row r="6557" spans="4:4">
      <c r="D6557"/>
    </row>
    <row r="6558" spans="4:4">
      <c r="D6558"/>
    </row>
    <row r="6559" spans="4:4">
      <c r="D6559"/>
    </row>
    <row r="6560" spans="4:4">
      <c r="D6560"/>
    </row>
    <row r="6561" spans="4:4">
      <c r="D6561"/>
    </row>
    <row r="6562" spans="4:4">
      <c r="D6562"/>
    </row>
    <row r="6563" spans="4:4">
      <c r="D6563"/>
    </row>
    <row r="6564" spans="4:4">
      <c r="D6564"/>
    </row>
    <row r="6565" spans="4:4">
      <c r="D6565"/>
    </row>
    <row r="6566" spans="4:4">
      <c r="D6566"/>
    </row>
    <row r="6567" spans="4:4">
      <c r="D6567"/>
    </row>
    <row r="6568" spans="4:4">
      <c r="D6568"/>
    </row>
    <row r="6569" spans="4:4">
      <c r="D6569"/>
    </row>
    <row r="6570" spans="4:4">
      <c r="D6570"/>
    </row>
    <row r="6571" spans="4:4">
      <c r="D6571"/>
    </row>
    <row r="6572" spans="4:4">
      <c r="D6572"/>
    </row>
    <row r="6573" spans="4:4">
      <c r="D6573"/>
    </row>
    <row r="6574" spans="4:4">
      <c r="D6574"/>
    </row>
    <row r="6575" spans="4:4">
      <c r="D6575"/>
    </row>
    <row r="6576" spans="4:4">
      <c r="D6576"/>
    </row>
    <row r="6577" spans="4:4">
      <c r="D6577"/>
    </row>
    <row r="6578" spans="4:4">
      <c r="D6578"/>
    </row>
    <row r="6579" spans="4:4">
      <c r="D6579"/>
    </row>
    <row r="6580" spans="4:4">
      <c r="D6580"/>
    </row>
    <row r="6581" spans="4:4">
      <c r="D6581"/>
    </row>
    <row r="6582" spans="4:4">
      <c r="D6582"/>
    </row>
    <row r="6583" spans="4:4">
      <c r="D6583"/>
    </row>
    <row r="6584" spans="4:4">
      <c r="D6584"/>
    </row>
    <row r="6585" spans="4:4">
      <c r="D6585"/>
    </row>
    <row r="6586" spans="4:4">
      <c r="D6586"/>
    </row>
    <row r="6587" spans="4:4">
      <c r="D6587"/>
    </row>
    <row r="6588" spans="4:4">
      <c r="D6588"/>
    </row>
    <row r="6589" spans="4:4">
      <c r="D6589"/>
    </row>
    <row r="6590" spans="4:4">
      <c r="D6590"/>
    </row>
    <row r="6591" spans="4:4">
      <c r="D6591"/>
    </row>
    <row r="6592" spans="4:4">
      <c r="D6592"/>
    </row>
    <row r="6593" spans="4:4">
      <c r="D6593"/>
    </row>
    <row r="6594" spans="4:4">
      <c r="D6594"/>
    </row>
    <row r="6595" spans="4:4">
      <c r="D6595"/>
    </row>
    <row r="6596" spans="4:4">
      <c r="D6596"/>
    </row>
    <row r="6597" spans="4:4">
      <c r="D6597"/>
    </row>
    <row r="6598" spans="4:4">
      <c r="D6598"/>
    </row>
    <row r="6599" spans="4:4">
      <c r="D6599"/>
    </row>
    <row r="6600" spans="4:4">
      <c r="D6600"/>
    </row>
    <row r="6601" spans="4:4">
      <c r="D6601"/>
    </row>
    <row r="6602" spans="4:4">
      <c r="D6602"/>
    </row>
    <row r="6603" spans="4:4">
      <c r="D6603"/>
    </row>
    <row r="6604" spans="4:4">
      <c r="D6604"/>
    </row>
    <row r="6605" spans="4:4">
      <c r="D6605"/>
    </row>
    <row r="6606" spans="4:4">
      <c r="D6606"/>
    </row>
    <row r="6607" spans="4:4">
      <c r="D6607"/>
    </row>
    <row r="6608" spans="4:4">
      <c r="D6608"/>
    </row>
    <row r="6609" spans="4:4">
      <c r="D6609"/>
    </row>
    <row r="6610" spans="4:4">
      <c r="D6610"/>
    </row>
    <row r="6611" spans="4:4">
      <c r="D6611"/>
    </row>
    <row r="6612" spans="4:4">
      <c r="D6612"/>
    </row>
    <row r="6613" spans="4:4">
      <c r="D6613"/>
    </row>
    <row r="6614" spans="4:4">
      <c r="D6614"/>
    </row>
    <row r="6615" spans="4:4">
      <c r="D6615"/>
    </row>
    <row r="6616" spans="4:4">
      <c r="D6616"/>
    </row>
    <row r="6617" spans="4:4">
      <c r="D6617"/>
    </row>
    <row r="6618" spans="4:4">
      <c r="D6618"/>
    </row>
    <row r="6619" spans="4:4">
      <c r="D6619"/>
    </row>
    <row r="6620" spans="4:4">
      <c r="D6620"/>
    </row>
    <row r="6621" spans="4:4">
      <c r="D6621"/>
    </row>
    <row r="6622" spans="4:4">
      <c r="D6622"/>
    </row>
    <row r="6623" spans="4:4">
      <c r="D6623"/>
    </row>
    <row r="6624" spans="4:4">
      <c r="D6624"/>
    </row>
    <row r="6625" spans="4:4">
      <c r="D6625"/>
    </row>
    <row r="6626" spans="4:4">
      <c r="D6626"/>
    </row>
    <row r="6627" spans="4:4">
      <c r="D6627"/>
    </row>
    <row r="6628" spans="4:4">
      <c r="D6628"/>
    </row>
    <row r="6629" spans="4:4">
      <c r="D6629"/>
    </row>
    <row r="6630" spans="4:4">
      <c r="D6630"/>
    </row>
    <row r="6631" spans="4:4">
      <c r="D6631"/>
    </row>
    <row r="6632" spans="4:4">
      <c r="D6632"/>
    </row>
    <row r="6633" spans="4:4">
      <c r="D6633"/>
    </row>
    <row r="6634" spans="4:4">
      <c r="D6634"/>
    </row>
    <row r="6635" spans="4:4">
      <c r="D6635"/>
    </row>
    <row r="6636" spans="4:4">
      <c r="D6636"/>
    </row>
    <row r="6637" spans="4:4">
      <c r="D6637"/>
    </row>
    <row r="6638" spans="4:4">
      <c r="D6638"/>
    </row>
    <row r="6639" spans="4:4">
      <c r="D6639"/>
    </row>
    <row r="6640" spans="4:4">
      <c r="D6640"/>
    </row>
    <row r="6641" spans="4:4">
      <c r="D6641"/>
    </row>
    <row r="6642" spans="4:4">
      <c r="D6642"/>
    </row>
    <row r="6643" spans="4:4">
      <c r="D6643"/>
    </row>
    <row r="6644" spans="4:4">
      <c r="D6644"/>
    </row>
    <row r="6645" spans="4:4">
      <c r="D6645"/>
    </row>
    <row r="6646" spans="4:4">
      <c r="D6646"/>
    </row>
    <row r="6647" spans="4:4">
      <c r="D6647"/>
    </row>
    <row r="6648" spans="4:4">
      <c r="D6648"/>
    </row>
    <row r="6649" spans="4:4">
      <c r="D6649"/>
    </row>
    <row r="6650" spans="4:4">
      <c r="D6650"/>
    </row>
    <row r="6651" spans="4:4">
      <c r="D6651"/>
    </row>
    <row r="6652" spans="4:4">
      <c r="D6652"/>
    </row>
    <row r="6653" spans="4:4">
      <c r="D6653"/>
    </row>
    <row r="6654" spans="4:4">
      <c r="D6654"/>
    </row>
    <row r="6655" spans="4:4">
      <c r="D6655"/>
    </row>
    <row r="6656" spans="4:4">
      <c r="D6656"/>
    </row>
    <row r="6657" spans="4:4">
      <c r="D6657"/>
    </row>
    <row r="6658" spans="4:4">
      <c r="D6658"/>
    </row>
    <row r="6659" spans="4:4">
      <c r="D6659"/>
    </row>
    <row r="6660" spans="4:4">
      <c r="D6660"/>
    </row>
    <row r="6661" spans="4:4">
      <c r="D6661"/>
    </row>
    <row r="6662" spans="4:4">
      <c r="D6662"/>
    </row>
    <row r="6663" spans="4:4">
      <c r="D6663"/>
    </row>
    <row r="6664" spans="4:4">
      <c r="D6664"/>
    </row>
    <row r="6665" spans="4:4">
      <c r="D6665"/>
    </row>
    <row r="6666" spans="4:4">
      <c r="D6666"/>
    </row>
    <row r="6667" spans="4:4">
      <c r="D6667"/>
    </row>
    <row r="6668" spans="4:4">
      <c r="D6668"/>
    </row>
    <row r="6669" spans="4:4">
      <c r="D6669"/>
    </row>
    <row r="6670" spans="4:4">
      <c r="D6670"/>
    </row>
    <row r="6671" spans="4:4">
      <c r="D6671"/>
    </row>
    <row r="6672" spans="4:4">
      <c r="D6672"/>
    </row>
    <row r="6673" spans="4:4">
      <c r="D6673"/>
    </row>
    <row r="6674" spans="4:4">
      <c r="D6674"/>
    </row>
    <row r="6675" spans="4:4">
      <c r="D6675"/>
    </row>
    <row r="6676" spans="4:4">
      <c r="D6676"/>
    </row>
    <row r="6677" spans="4:4">
      <c r="D6677"/>
    </row>
    <row r="6678" spans="4:4">
      <c r="D6678"/>
    </row>
    <row r="6679" spans="4:4">
      <c r="D6679"/>
    </row>
    <row r="6680" spans="4:4">
      <c r="D6680"/>
    </row>
    <row r="6681" spans="4:4">
      <c r="D6681"/>
    </row>
    <row r="6682" spans="4:4">
      <c r="D6682"/>
    </row>
    <row r="6683" spans="4:4">
      <c r="D6683"/>
    </row>
    <row r="6684" spans="4:4">
      <c r="D6684"/>
    </row>
    <row r="6685" spans="4:4">
      <c r="D6685"/>
    </row>
    <row r="6686" spans="4:4">
      <c r="D6686"/>
    </row>
    <row r="6687" spans="4:4">
      <c r="D6687"/>
    </row>
    <row r="6688" spans="4:4">
      <c r="D6688"/>
    </row>
    <row r="6689" spans="4:4">
      <c r="D6689"/>
    </row>
    <row r="6690" spans="4:4">
      <c r="D6690"/>
    </row>
    <row r="6691" spans="4:4">
      <c r="D6691"/>
    </row>
    <row r="6692" spans="4:4">
      <c r="D6692"/>
    </row>
    <row r="6693" spans="4:4">
      <c r="D6693"/>
    </row>
    <row r="6694" spans="4:4">
      <c r="D6694"/>
    </row>
    <row r="6695" spans="4:4">
      <c r="D6695"/>
    </row>
    <row r="6696" spans="4:4">
      <c r="D6696"/>
    </row>
    <row r="6697" spans="4:4">
      <c r="D6697"/>
    </row>
    <row r="6698" spans="4:4">
      <c r="D6698"/>
    </row>
    <row r="6699" spans="4:4">
      <c r="D6699"/>
    </row>
    <row r="6700" spans="4:4">
      <c r="D6700"/>
    </row>
    <row r="6701" spans="4:4">
      <c r="D6701"/>
    </row>
    <row r="6702" spans="4:4">
      <c r="D6702"/>
    </row>
    <row r="6703" spans="4:4">
      <c r="D6703"/>
    </row>
    <row r="6704" spans="4:4">
      <c r="D6704"/>
    </row>
    <row r="6705" spans="4:4">
      <c r="D6705"/>
    </row>
    <row r="6706" spans="4:4">
      <c r="D6706"/>
    </row>
    <row r="6707" spans="4:4">
      <c r="D6707"/>
    </row>
    <row r="6708" spans="4:4">
      <c r="D6708"/>
    </row>
    <row r="6709" spans="4:4">
      <c r="D6709"/>
    </row>
    <row r="6710" spans="4:4">
      <c r="D6710"/>
    </row>
    <row r="6711" spans="4:4">
      <c r="D6711"/>
    </row>
    <row r="6712" spans="4:4">
      <c r="D6712"/>
    </row>
    <row r="6713" spans="4:4">
      <c r="D6713"/>
    </row>
    <row r="6714" spans="4:4">
      <c r="D6714"/>
    </row>
    <row r="6715" spans="4:4">
      <c r="D6715"/>
    </row>
    <row r="6716" spans="4:4">
      <c r="D6716"/>
    </row>
    <row r="6717" spans="4:4">
      <c r="D6717"/>
    </row>
    <row r="6718" spans="4:4">
      <c r="D6718"/>
    </row>
    <row r="6719" spans="4:4">
      <c r="D6719"/>
    </row>
    <row r="6720" spans="4:4">
      <c r="D6720"/>
    </row>
    <row r="6721" spans="4:4">
      <c r="D6721"/>
    </row>
    <row r="6722" spans="4:4">
      <c r="D6722"/>
    </row>
    <row r="6723" spans="4:4">
      <c r="D6723"/>
    </row>
    <row r="6724" spans="4:4">
      <c r="D6724"/>
    </row>
    <row r="6725" spans="4:4">
      <c r="D6725"/>
    </row>
    <row r="6726" spans="4:4">
      <c r="D6726"/>
    </row>
    <row r="6727" spans="4:4">
      <c r="D6727"/>
    </row>
    <row r="6728" spans="4:4">
      <c r="D6728"/>
    </row>
    <row r="6729" spans="4:4">
      <c r="D6729"/>
    </row>
    <row r="6730" spans="4:4">
      <c r="D6730"/>
    </row>
    <row r="6731" spans="4:4">
      <c r="D6731"/>
    </row>
    <row r="6732" spans="4:4">
      <c r="D6732"/>
    </row>
    <row r="6733" spans="4:4">
      <c r="D6733"/>
    </row>
    <row r="6734" spans="4:4">
      <c r="D6734"/>
    </row>
    <row r="6735" spans="4:4">
      <c r="D6735"/>
    </row>
    <row r="6736" spans="4:4">
      <c r="D6736"/>
    </row>
    <row r="6737" spans="4:4">
      <c r="D6737"/>
    </row>
    <row r="6738" spans="4:4">
      <c r="D6738"/>
    </row>
    <row r="6739" spans="4:4">
      <c r="D6739"/>
    </row>
    <row r="6740" spans="4:4">
      <c r="D6740"/>
    </row>
    <row r="6741" spans="4:4">
      <c r="D6741"/>
    </row>
    <row r="6742" spans="4:4">
      <c r="D6742"/>
    </row>
    <row r="6743" spans="4:4">
      <c r="D6743"/>
    </row>
    <row r="6744" spans="4:4">
      <c r="D6744"/>
    </row>
    <row r="6745" spans="4:4">
      <c r="D6745"/>
    </row>
    <row r="6746" spans="4:4">
      <c r="D6746"/>
    </row>
    <row r="6747" spans="4:4">
      <c r="D6747"/>
    </row>
    <row r="6748" spans="4:4">
      <c r="D6748"/>
    </row>
    <row r="6749" spans="4:4">
      <c r="D6749"/>
    </row>
    <row r="6750" spans="4:4">
      <c r="D6750"/>
    </row>
    <row r="6751" spans="4:4">
      <c r="D6751"/>
    </row>
    <row r="6752" spans="4:4">
      <c r="D6752"/>
    </row>
    <row r="6753" spans="4:4">
      <c r="D6753"/>
    </row>
    <row r="6754" spans="4:4">
      <c r="D6754"/>
    </row>
    <row r="6755" spans="4:4">
      <c r="D6755"/>
    </row>
    <row r="6756" spans="4:4">
      <c r="D6756"/>
    </row>
    <row r="6757" spans="4:4">
      <c r="D6757"/>
    </row>
    <row r="6758" spans="4:4">
      <c r="D6758"/>
    </row>
    <row r="6759" spans="4:4">
      <c r="D6759"/>
    </row>
    <row r="6760" spans="4:4">
      <c r="D6760"/>
    </row>
    <row r="6761" spans="4:4">
      <c r="D6761"/>
    </row>
    <row r="6762" spans="4:4">
      <c r="D6762"/>
    </row>
    <row r="6763" spans="4:4">
      <c r="D6763"/>
    </row>
    <row r="6764" spans="4:4">
      <c r="D6764"/>
    </row>
    <row r="6765" spans="4:4">
      <c r="D6765"/>
    </row>
    <row r="6766" spans="4:4">
      <c r="D6766"/>
    </row>
    <row r="6767" spans="4:4">
      <c r="D6767"/>
    </row>
    <row r="6768" spans="4:4">
      <c r="D6768"/>
    </row>
    <row r="6769" spans="4:4">
      <c r="D6769"/>
    </row>
    <row r="6770" spans="4:4">
      <c r="D6770"/>
    </row>
    <row r="6771" spans="4:4">
      <c r="D6771"/>
    </row>
    <row r="6772" spans="4:4">
      <c r="D6772"/>
    </row>
    <row r="6773" spans="4:4">
      <c r="D6773"/>
    </row>
    <row r="6774" spans="4:4">
      <c r="D6774"/>
    </row>
    <row r="6775" spans="4:4">
      <c r="D6775"/>
    </row>
    <row r="6776" spans="4:4">
      <c r="D6776"/>
    </row>
    <row r="6777" spans="4:4">
      <c r="D6777"/>
    </row>
    <row r="6778" spans="4:4">
      <c r="D6778"/>
    </row>
    <row r="6779" spans="4:4">
      <c r="D6779"/>
    </row>
    <row r="6780" spans="4:4">
      <c r="D6780"/>
    </row>
    <row r="6781" spans="4:4">
      <c r="D6781"/>
    </row>
    <row r="6782" spans="4:4">
      <c r="D6782"/>
    </row>
    <row r="6783" spans="4:4">
      <c r="D6783"/>
    </row>
    <row r="6784" spans="4:4">
      <c r="D6784"/>
    </row>
    <row r="6785" spans="4:4">
      <c r="D6785"/>
    </row>
    <row r="6786" spans="4:4">
      <c r="D6786"/>
    </row>
    <row r="6787" spans="4:4">
      <c r="D6787"/>
    </row>
    <row r="6788" spans="4:4">
      <c r="D6788"/>
    </row>
    <row r="6789" spans="4:4">
      <c r="D6789"/>
    </row>
    <row r="6790" spans="4:4">
      <c r="D6790"/>
    </row>
    <row r="6791" spans="4:4">
      <c r="D6791"/>
    </row>
    <row r="6792" spans="4:4">
      <c r="D6792"/>
    </row>
    <row r="6793" spans="4:4">
      <c r="D6793"/>
    </row>
    <row r="6794" spans="4:4">
      <c r="D6794"/>
    </row>
    <row r="6795" spans="4:4">
      <c r="D6795"/>
    </row>
    <row r="6796" spans="4:4">
      <c r="D6796"/>
    </row>
    <row r="6797" spans="4:4">
      <c r="D6797"/>
    </row>
    <row r="6798" spans="4:4">
      <c r="D6798"/>
    </row>
    <row r="6799" spans="4:4">
      <c r="D6799"/>
    </row>
    <row r="6800" spans="4:4">
      <c r="D6800"/>
    </row>
    <row r="6801" spans="4:4">
      <c r="D6801"/>
    </row>
    <row r="6802" spans="4:4">
      <c r="D6802"/>
    </row>
    <row r="6803" spans="4:4">
      <c r="D6803"/>
    </row>
    <row r="6804" spans="4:4">
      <c r="D6804"/>
    </row>
    <row r="6805" spans="4:4">
      <c r="D6805"/>
    </row>
    <row r="6806" spans="4:4">
      <c r="D6806"/>
    </row>
    <row r="6807" spans="4:4">
      <c r="D6807"/>
    </row>
    <row r="6808" spans="4:4">
      <c r="D6808"/>
    </row>
    <row r="6809" spans="4:4">
      <c r="D6809"/>
    </row>
    <row r="6810" spans="4:4">
      <c r="D6810"/>
    </row>
    <row r="6811" spans="4:4">
      <c r="D6811"/>
    </row>
    <row r="6812" spans="4:4">
      <c r="D6812"/>
    </row>
    <row r="6813" spans="4:4">
      <c r="D6813"/>
    </row>
    <row r="6814" spans="4:4">
      <c r="D6814"/>
    </row>
    <row r="6815" spans="4:4">
      <c r="D6815"/>
    </row>
    <row r="6816" spans="4:4">
      <c r="D6816"/>
    </row>
    <row r="6817" spans="4:4">
      <c r="D6817"/>
    </row>
    <row r="6818" spans="4:4">
      <c r="D6818"/>
    </row>
    <row r="6819" spans="4:4">
      <c r="D6819"/>
    </row>
    <row r="6820" spans="4:4">
      <c r="D6820"/>
    </row>
    <row r="6821" spans="4:4">
      <c r="D6821"/>
    </row>
    <row r="6822" spans="4:4">
      <c r="D6822"/>
    </row>
    <row r="6823" spans="4:4">
      <c r="D6823"/>
    </row>
    <row r="6824" spans="4:4">
      <c r="D6824"/>
    </row>
    <row r="6825" spans="4:4">
      <c r="D6825"/>
    </row>
    <row r="6826" spans="4:4">
      <c r="D6826"/>
    </row>
    <row r="6827" spans="4:4">
      <c r="D6827"/>
    </row>
    <row r="6828" spans="4:4">
      <c r="D6828"/>
    </row>
    <row r="6829" spans="4:4">
      <c r="D6829"/>
    </row>
    <row r="6830" spans="4:4">
      <c r="D6830"/>
    </row>
    <row r="6831" spans="4:4">
      <c r="D6831"/>
    </row>
    <row r="6832" spans="4:4">
      <c r="D6832"/>
    </row>
    <row r="6833" spans="4:4">
      <c r="D6833"/>
    </row>
    <row r="6834" spans="4:4">
      <c r="D6834"/>
    </row>
    <row r="6835" spans="4:4">
      <c r="D6835"/>
    </row>
    <row r="6836" spans="4:4">
      <c r="D6836"/>
    </row>
    <row r="6837" spans="4:4">
      <c r="D6837"/>
    </row>
    <row r="6838" spans="4:4">
      <c r="D6838"/>
    </row>
    <row r="6839" spans="4:4">
      <c r="D6839"/>
    </row>
    <row r="6840" spans="4:4">
      <c r="D6840"/>
    </row>
    <row r="6841" spans="4:4">
      <c r="D6841"/>
    </row>
    <row r="6842" spans="4:4">
      <c r="D6842"/>
    </row>
    <row r="6843" spans="4:4">
      <c r="D6843"/>
    </row>
    <row r="6844" spans="4:4">
      <c r="D6844"/>
    </row>
    <row r="6845" spans="4:4">
      <c r="D6845"/>
    </row>
    <row r="6846" spans="4:4">
      <c r="D6846"/>
    </row>
    <row r="6847" spans="4:4">
      <c r="D6847"/>
    </row>
    <row r="6848" spans="4:4">
      <c r="D6848"/>
    </row>
    <row r="6849" spans="4:4">
      <c r="D6849"/>
    </row>
    <row r="6850" spans="4:4">
      <c r="D6850"/>
    </row>
    <row r="6851" spans="4:4">
      <c r="D6851"/>
    </row>
    <row r="6852" spans="4:4">
      <c r="D6852"/>
    </row>
    <row r="6853" spans="4:4">
      <c r="D6853"/>
    </row>
    <row r="6854" spans="4:4">
      <c r="D6854"/>
    </row>
    <row r="6855" spans="4:4">
      <c r="D6855"/>
    </row>
    <row r="6856" spans="4:4">
      <c r="D6856"/>
    </row>
    <row r="6857" spans="4:4">
      <c r="D6857"/>
    </row>
    <row r="6858" spans="4:4">
      <c r="D6858"/>
    </row>
    <row r="6859" spans="4:4">
      <c r="D6859"/>
    </row>
    <row r="6860" spans="4:4">
      <c r="D6860"/>
    </row>
    <row r="6861" spans="4:4">
      <c r="D6861"/>
    </row>
    <row r="6862" spans="4:4">
      <c r="D6862"/>
    </row>
    <row r="6863" spans="4:4">
      <c r="D6863"/>
    </row>
    <row r="6864" spans="4:4">
      <c r="D6864"/>
    </row>
    <row r="6865" spans="4:4">
      <c r="D6865"/>
    </row>
    <row r="6866" spans="4:4">
      <c r="D6866"/>
    </row>
    <row r="6867" spans="4:4">
      <c r="D6867"/>
    </row>
    <row r="6868" spans="4:4">
      <c r="D6868"/>
    </row>
    <row r="6869" spans="4:4">
      <c r="D6869"/>
    </row>
    <row r="6870" spans="4:4">
      <c r="D6870"/>
    </row>
    <row r="6871" spans="4:4">
      <c r="D6871"/>
    </row>
    <row r="6872" spans="4:4">
      <c r="D6872"/>
    </row>
    <row r="6873" spans="4:4">
      <c r="D6873"/>
    </row>
    <row r="6874" spans="4:4">
      <c r="D6874"/>
    </row>
    <row r="6875" spans="4:4">
      <c r="D6875"/>
    </row>
    <row r="6876" spans="4:4">
      <c r="D6876"/>
    </row>
    <row r="6877" spans="4:4">
      <c r="D6877"/>
    </row>
    <row r="6878" spans="4:4">
      <c r="D6878"/>
    </row>
    <row r="6879" spans="4:4">
      <c r="D6879"/>
    </row>
    <row r="6880" spans="4:4">
      <c r="D6880"/>
    </row>
    <row r="6881" spans="4:4">
      <c r="D6881"/>
    </row>
    <row r="6882" spans="4:4">
      <c r="D6882"/>
    </row>
    <row r="6883" spans="4:4">
      <c r="D6883"/>
    </row>
    <row r="6884" spans="4:4">
      <c r="D6884"/>
    </row>
    <row r="6885" spans="4:4">
      <c r="D6885"/>
    </row>
    <row r="6886" spans="4:4">
      <c r="D6886"/>
    </row>
    <row r="6887" spans="4:4">
      <c r="D6887"/>
    </row>
    <row r="6888" spans="4:4">
      <c r="D6888"/>
    </row>
    <row r="6889" spans="4:4">
      <c r="D6889"/>
    </row>
    <row r="6890" spans="4:4">
      <c r="D6890"/>
    </row>
    <row r="6891" spans="4:4">
      <c r="D6891"/>
    </row>
    <row r="6892" spans="4:4">
      <c r="D6892"/>
    </row>
    <row r="6893" spans="4:4">
      <c r="D6893"/>
    </row>
    <row r="6894" spans="4:4">
      <c r="D6894"/>
    </row>
    <row r="6895" spans="4:4">
      <c r="D6895"/>
    </row>
    <row r="6896" spans="4:4">
      <c r="D6896"/>
    </row>
    <row r="6897" spans="4:4">
      <c r="D6897"/>
    </row>
    <row r="6898" spans="4:4">
      <c r="D6898"/>
    </row>
    <row r="6899" spans="4:4">
      <c r="D6899"/>
    </row>
    <row r="6900" spans="4:4">
      <c r="D6900"/>
    </row>
    <row r="6901" spans="4:4">
      <c r="D6901"/>
    </row>
    <row r="6902" spans="4:4">
      <c r="D6902"/>
    </row>
    <row r="6903" spans="4:4">
      <c r="D6903"/>
    </row>
    <row r="6904" spans="4:4">
      <c r="D6904"/>
    </row>
    <row r="6905" spans="4:4">
      <c r="D6905"/>
    </row>
    <row r="6906" spans="4:4">
      <c r="D6906"/>
    </row>
    <row r="6907" spans="4:4">
      <c r="D6907"/>
    </row>
    <row r="6908" spans="4:4">
      <c r="D6908"/>
    </row>
    <row r="6909" spans="4:4">
      <c r="D6909"/>
    </row>
    <row r="6910" spans="4:4">
      <c r="D6910"/>
    </row>
    <row r="6911" spans="4:4">
      <c r="D6911"/>
    </row>
    <row r="6912" spans="4:4">
      <c r="D6912"/>
    </row>
    <row r="6913" spans="4:4">
      <c r="D6913"/>
    </row>
    <row r="6914" spans="4:4">
      <c r="D6914"/>
    </row>
    <row r="6915" spans="4:4">
      <c r="D6915"/>
    </row>
    <row r="6916" spans="4:4">
      <c r="D6916"/>
    </row>
    <row r="6917" spans="4:4">
      <c r="D6917"/>
    </row>
    <row r="6918" spans="4:4">
      <c r="D6918"/>
    </row>
    <row r="6919" spans="4:4">
      <c r="D6919"/>
    </row>
    <row r="6920" spans="4:4">
      <c r="D6920"/>
    </row>
    <row r="6921" spans="4:4">
      <c r="D6921"/>
    </row>
    <row r="6922" spans="4:4">
      <c r="D6922"/>
    </row>
    <row r="6923" spans="4:4">
      <c r="D6923"/>
    </row>
    <row r="6924" spans="4:4">
      <c r="D6924"/>
    </row>
    <row r="6925" spans="4:4">
      <c r="D6925"/>
    </row>
    <row r="6926" spans="4:4">
      <c r="D6926"/>
    </row>
    <row r="6927" spans="4:4">
      <c r="D6927"/>
    </row>
    <row r="6928" spans="4:4">
      <c r="D6928"/>
    </row>
    <row r="6929" spans="4:4">
      <c r="D6929"/>
    </row>
    <row r="6930" spans="4:4">
      <c r="D6930"/>
    </row>
    <row r="6931" spans="4:4">
      <c r="D6931"/>
    </row>
    <row r="6932" spans="4:4">
      <c r="D6932"/>
    </row>
    <row r="6933" spans="4:4">
      <c r="D6933"/>
    </row>
    <row r="6934" spans="4:4">
      <c r="D6934"/>
    </row>
    <row r="6935" spans="4:4">
      <c r="D6935"/>
    </row>
    <row r="6936" spans="4:4">
      <c r="D6936"/>
    </row>
    <row r="6937" spans="4:4">
      <c r="D6937"/>
    </row>
    <row r="6938" spans="4:4">
      <c r="D6938"/>
    </row>
    <row r="6939" spans="4:4">
      <c r="D6939"/>
    </row>
    <row r="6940" spans="4:4">
      <c r="D6940"/>
    </row>
    <row r="6941" spans="4:4">
      <c r="D6941"/>
    </row>
    <row r="6942" spans="4:4">
      <c r="D6942"/>
    </row>
    <row r="6943" spans="4:4">
      <c r="D6943"/>
    </row>
    <row r="6944" spans="4:4">
      <c r="D6944"/>
    </row>
    <row r="6945" spans="4:4">
      <c r="D6945"/>
    </row>
    <row r="6946" spans="4:4">
      <c r="D6946"/>
    </row>
    <row r="6947" spans="4:4">
      <c r="D6947"/>
    </row>
    <row r="6948" spans="4:4">
      <c r="D6948"/>
    </row>
    <row r="6949" spans="4:4">
      <c r="D6949"/>
    </row>
    <row r="6950" spans="4:4">
      <c r="D6950"/>
    </row>
    <row r="6951" spans="4:4">
      <c r="D6951"/>
    </row>
    <row r="6952" spans="4:4">
      <c r="D6952"/>
    </row>
    <row r="6953" spans="4:4">
      <c r="D6953"/>
    </row>
    <row r="6954" spans="4:4">
      <c r="D6954"/>
    </row>
    <row r="6955" spans="4:4">
      <c r="D6955"/>
    </row>
    <row r="6956" spans="4:4">
      <c r="D6956"/>
    </row>
    <row r="6957" spans="4:4">
      <c r="D6957"/>
    </row>
    <row r="6958" spans="4:4">
      <c r="D6958"/>
    </row>
    <row r="6959" spans="4:4">
      <c r="D6959"/>
    </row>
    <row r="6960" spans="4:4">
      <c r="D6960"/>
    </row>
    <row r="6961" spans="4:4">
      <c r="D6961"/>
    </row>
    <row r="6962" spans="4:4">
      <c r="D6962"/>
    </row>
    <row r="6963" spans="4:4">
      <c r="D6963"/>
    </row>
    <row r="6964" spans="4:4">
      <c r="D6964"/>
    </row>
    <row r="6965" spans="4:4">
      <c r="D6965"/>
    </row>
    <row r="6966" spans="4:4">
      <c r="D6966"/>
    </row>
    <row r="6967" spans="4:4">
      <c r="D6967"/>
    </row>
    <row r="6968" spans="4:4">
      <c r="D6968"/>
    </row>
    <row r="6969" spans="4:4">
      <c r="D6969"/>
    </row>
    <row r="6970" spans="4:4">
      <c r="D6970"/>
    </row>
    <row r="6971" spans="4:4">
      <c r="D6971"/>
    </row>
    <row r="6972" spans="4:4">
      <c r="D6972"/>
    </row>
    <row r="6973" spans="4:4">
      <c r="D6973"/>
    </row>
    <row r="6974" spans="4:4">
      <c r="D6974"/>
    </row>
    <row r="6975" spans="4:4">
      <c r="D6975"/>
    </row>
    <row r="6976" spans="4:4">
      <c r="D6976"/>
    </row>
    <row r="6977" spans="4:4">
      <c r="D6977"/>
    </row>
    <row r="6978" spans="4:4">
      <c r="D6978"/>
    </row>
    <row r="6979" spans="4:4">
      <c r="D6979"/>
    </row>
    <row r="6980" spans="4:4">
      <c r="D6980"/>
    </row>
    <row r="6981" spans="4:4">
      <c r="D6981"/>
    </row>
    <row r="6982" spans="4:4">
      <c r="D6982"/>
    </row>
    <row r="6983" spans="4:4">
      <c r="D6983"/>
    </row>
    <row r="6984" spans="4:4">
      <c r="D6984"/>
    </row>
    <row r="6985" spans="4:4">
      <c r="D6985"/>
    </row>
    <row r="6986" spans="4:4">
      <c r="D6986"/>
    </row>
    <row r="6987" spans="4:4">
      <c r="D6987"/>
    </row>
    <row r="6988" spans="4:4">
      <c r="D6988"/>
    </row>
    <row r="6989" spans="4:4">
      <c r="D6989"/>
    </row>
    <row r="6990" spans="4:4">
      <c r="D6990"/>
    </row>
    <row r="6991" spans="4:4">
      <c r="D6991"/>
    </row>
    <row r="6992" spans="4:4">
      <c r="D6992"/>
    </row>
    <row r="6993" spans="4:4">
      <c r="D6993"/>
    </row>
    <row r="6994" spans="4:4">
      <c r="D6994"/>
    </row>
    <row r="6995" spans="4:4">
      <c r="D6995"/>
    </row>
    <row r="6996" spans="4:4">
      <c r="D6996"/>
    </row>
    <row r="6997" spans="4:4">
      <c r="D6997"/>
    </row>
    <row r="6998" spans="4:4">
      <c r="D6998"/>
    </row>
    <row r="6999" spans="4:4">
      <c r="D6999"/>
    </row>
    <row r="7000" spans="4:4">
      <c r="D7000"/>
    </row>
    <row r="7001" spans="4:4">
      <c r="D7001"/>
    </row>
    <row r="7002" spans="4:4">
      <c r="D7002"/>
    </row>
    <row r="7003" spans="4:4">
      <c r="D7003"/>
    </row>
    <row r="7004" spans="4:4">
      <c r="D7004"/>
    </row>
    <row r="7005" spans="4:4">
      <c r="D7005"/>
    </row>
    <row r="7006" spans="4:4">
      <c r="D7006"/>
    </row>
    <row r="7007" spans="4:4">
      <c r="D7007"/>
    </row>
    <row r="7008" spans="4:4">
      <c r="D7008"/>
    </row>
    <row r="7009" spans="4:4">
      <c r="D7009"/>
    </row>
    <row r="7010" spans="4:4">
      <c r="D7010"/>
    </row>
    <row r="7011" spans="4:4">
      <c r="D7011"/>
    </row>
    <row r="7012" spans="4:4">
      <c r="D7012"/>
    </row>
    <row r="7013" spans="4:4">
      <c r="D7013"/>
    </row>
    <row r="7014" spans="4:4">
      <c r="D7014"/>
    </row>
    <row r="7015" spans="4:4">
      <c r="D7015"/>
    </row>
    <row r="7016" spans="4:4">
      <c r="D7016"/>
    </row>
    <row r="7017" spans="4:4">
      <c r="D7017"/>
    </row>
    <row r="7018" spans="4:4">
      <c r="D7018"/>
    </row>
    <row r="7019" spans="4:4">
      <c r="D7019"/>
    </row>
    <row r="7020" spans="4:4">
      <c r="D7020"/>
    </row>
    <row r="7021" spans="4:4">
      <c r="D7021"/>
    </row>
    <row r="7022" spans="4:4">
      <c r="D7022"/>
    </row>
    <row r="7023" spans="4:4">
      <c r="D7023"/>
    </row>
    <row r="7024" spans="4:4">
      <c r="D7024"/>
    </row>
    <row r="7025" spans="4:4">
      <c r="D7025"/>
    </row>
    <row r="7026" spans="4:4">
      <c r="D7026"/>
    </row>
    <row r="7027" spans="4:4">
      <c r="D7027"/>
    </row>
    <row r="7028" spans="4:4">
      <c r="D7028"/>
    </row>
    <row r="7029" spans="4:4">
      <c r="D7029"/>
    </row>
    <row r="7030" spans="4:4">
      <c r="D7030"/>
    </row>
    <row r="7031" spans="4:4">
      <c r="D7031"/>
    </row>
    <row r="7032" spans="4:4">
      <c r="D7032"/>
    </row>
    <row r="7033" spans="4:4">
      <c r="D7033"/>
    </row>
    <row r="7034" spans="4:4">
      <c r="D7034"/>
    </row>
    <row r="7035" spans="4:4">
      <c r="D7035"/>
    </row>
    <row r="7036" spans="4:4">
      <c r="D7036"/>
    </row>
    <row r="7037" spans="4:4">
      <c r="D7037"/>
    </row>
    <row r="7038" spans="4:4">
      <c r="D7038"/>
    </row>
    <row r="7039" spans="4:4">
      <c r="D7039"/>
    </row>
    <row r="7040" spans="4:4">
      <c r="D7040"/>
    </row>
    <row r="7041" spans="4:4">
      <c r="D7041"/>
    </row>
    <row r="7042" spans="4:4">
      <c r="D7042"/>
    </row>
    <row r="7043" spans="4:4">
      <c r="D7043"/>
    </row>
    <row r="7044" spans="4:4">
      <c r="D7044"/>
    </row>
    <row r="7045" spans="4:4">
      <c r="D7045"/>
    </row>
    <row r="7046" spans="4:4">
      <c r="D7046"/>
    </row>
    <row r="7047" spans="4:4">
      <c r="D7047"/>
    </row>
    <row r="7048" spans="4:4">
      <c r="D7048"/>
    </row>
    <row r="7049" spans="4:4">
      <c r="D7049"/>
    </row>
    <row r="7050" spans="4:4">
      <c r="D7050"/>
    </row>
    <row r="7051" spans="4:4">
      <c r="D7051"/>
    </row>
    <row r="7052" spans="4:4">
      <c r="D7052"/>
    </row>
    <row r="7053" spans="4:4">
      <c r="D7053"/>
    </row>
    <row r="7054" spans="4:4">
      <c r="D7054"/>
    </row>
    <row r="7055" spans="4:4">
      <c r="D7055"/>
    </row>
    <row r="7056" spans="4:4">
      <c r="D7056"/>
    </row>
    <row r="7057" spans="4:4">
      <c r="D7057"/>
    </row>
    <row r="7058" spans="4:4">
      <c r="D7058"/>
    </row>
    <row r="7059" spans="4:4">
      <c r="D7059"/>
    </row>
    <row r="7060" spans="4:4">
      <c r="D7060"/>
    </row>
    <row r="7061" spans="4:4">
      <c r="D7061"/>
    </row>
    <row r="7062" spans="4:4">
      <c r="D7062"/>
    </row>
    <row r="7063" spans="4:4">
      <c r="D7063"/>
    </row>
    <row r="7064" spans="4:4">
      <c r="D7064"/>
    </row>
    <row r="7065" spans="4:4">
      <c r="D7065"/>
    </row>
    <row r="7066" spans="4:4">
      <c r="D7066"/>
    </row>
    <row r="7067" spans="4:4">
      <c r="D7067"/>
    </row>
    <row r="7068" spans="4:4">
      <c r="D7068"/>
    </row>
    <row r="7069" spans="4:4">
      <c r="D7069"/>
    </row>
    <row r="7070" spans="4:4">
      <c r="D7070"/>
    </row>
    <row r="7071" spans="4:4">
      <c r="D7071"/>
    </row>
    <row r="7072" spans="4:4">
      <c r="D7072"/>
    </row>
    <row r="7073" spans="4:4">
      <c r="D7073"/>
    </row>
    <row r="7074" spans="4:4">
      <c r="D7074"/>
    </row>
    <row r="7075" spans="4:4">
      <c r="D7075"/>
    </row>
    <row r="7076" spans="4:4">
      <c r="D7076"/>
    </row>
    <row r="7077" spans="4:4">
      <c r="D7077"/>
    </row>
    <row r="7078" spans="4:4">
      <c r="D7078"/>
    </row>
    <row r="7079" spans="4:4">
      <c r="D7079"/>
    </row>
    <row r="7080" spans="4:4">
      <c r="D7080"/>
    </row>
    <row r="7081" spans="4:4">
      <c r="D7081"/>
    </row>
    <row r="7082" spans="4:4">
      <c r="D7082"/>
    </row>
    <row r="7083" spans="4:4">
      <c r="D7083"/>
    </row>
    <row r="7084" spans="4:4">
      <c r="D7084"/>
    </row>
    <row r="7085" spans="4:4">
      <c r="D7085"/>
    </row>
    <row r="7086" spans="4:4">
      <c r="D7086"/>
    </row>
    <row r="7087" spans="4:4">
      <c r="D7087"/>
    </row>
    <row r="7088" spans="4:4">
      <c r="D7088"/>
    </row>
    <row r="7089" spans="4:4">
      <c r="D7089"/>
    </row>
    <row r="7090" spans="4:4">
      <c r="D7090"/>
    </row>
    <row r="7091" spans="4:4">
      <c r="D7091"/>
    </row>
    <row r="7092" spans="4:4">
      <c r="D7092"/>
    </row>
    <row r="7093" spans="4:4">
      <c r="D7093"/>
    </row>
    <row r="7094" spans="4:4">
      <c r="D7094"/>
    </row>
    <row r="7095" spans="4:4">
      <c r="D7095"/>
    </row>
    <row r="7096" spans="4:4">
      <c r="D7096"/>
    </row>
    <row r="7097" spans="4:4">
      <c r="D7097"/>
    </row>
    <row r="7098" spans="4:4">
      <c r="D7098"/>
    </row>
    <row r="7099" spans="4:4">
      <c r="D7099"/>
    </row>
    <row r="7100" spans="4:4">
      <c r="D7100"/>
    </row>
    <row r="7101" spans="4:4">
      <c r="D7101"/>
    </row>
    <row r="7102" spans="4:4">
      <c r="D7102"/>
    </row>
    <row r="7103" spans="4:4">
      <c r="D7103"/>
    </row>
    <row r="7104" spans="4:4">
      <c r="D7104"/>
    </row>
    <row r="7105" spans="4:4">
      <c r="D7105"/>
    </row>
    <row r="7106" spans="4:4">
      <c r="D7106"/>
    </row>
    <row r="7107" spans="4:4">
      <c r="D7107"/>
    </row>
    <row r="7108" spans="4:4">
      <c r="D7108"/>
    </row>
    <row r="7109" spans="4:4">
      <c r="D7109"/>
    </row>
    <row r="7110" spans="4:4">
      <c r="D7110"/>
    </row>
    <row r="7111" spans="4:4">
      <c r="D7111"/>
    </row>
    <row r="7112" spans="4:4">
      <c r="D7112"/>
    </row>
    <row r="7113" spans="4:4">
      <c r="D7113"/>
    </row>
    <row r="7114" spans="4:4">
      <c r="D7114"/>
    </row>
    <row r="7115" spans="4:4">
      <c r="D7115"/>
    </row>
    <row r="7116" spans="4:4">
      <c r="D7116"/>
    </row>
    <row r="7117" spans="4:4">
      <c r="D7117"/>
    </row>
    <row r="7118" spans="4:4">
      <c r="D7118"/>
    </row>
    <row r="7119" spans="4:4">
      <c r="D7119"/>
    </row>
    <row r="7120" spans="4:4">
      <c r="D7120"/>
    </row>
    <row r="7121" spans="4:4">
      <c r="D7121"/>
    </row>
    <row r="7122" spans="4:4">
      <c r="D7122"/>
    </row>
    <row r="7123" spans="4:4">
      <c r="D7123"/>
    </row>
    <row r="7124" spans="4:4">
      <c r="D7124"/>
    </row>
    <row r="7125" spans="4:4">
      <c r="D7125"/>
    </row>
    <row r="7126" spans="4:4">
      <c r="D7126"/>
    </row>
    <row r="7127" spans="4:4">
      <c r="D7127"/>
    </row>
    <row r="7128" spans="4:4">
      <c r="D7128"/>
    </row>
    <row r="7129" spans="4:4">
      <c r="D7129"/>
    </row>
    <row r="7130" spans="4:4">
      <c r="D7130"/>
    </row>
    <row r="7131" spans="4:4">
      <c r="D7131"/>
    </row>
    <row r="7132" spans="4:4">
      <c r="D7132"/>
    </row>
    <row r="7133" spans="4:4">
      <c r="D7133"/>
    </row>
    <row r="7134" spans="4:4">
      <c r="D7134"/>
    </row>
    <row r="7135" spans="4:4">
      <c r="D7135"/>
    </row>
    <row r="7136" spans="4:4">
      <c r="D7136"/>
    </row>
    <row r="7137" spans="4:4">
      <c r="D7137"/>
    </row>
    <row r="7138" spans="4:4">
      <c r="D7138"/>
    </row>
    <row r="7139" spans="4:4">
      <c r="D7139"/>
    </row>
    <row r="7140" spans="4:4">
      <c r="D7140"/>
    </row>
    <row r="7141" spans="4:4">
      <c r="D7141"/>
    </row>
    <row r="7142" spans="4:4">
      <c r="D7142"/>
    </row>
    <row r="7143" spans="4:4">
      <c r="D7143"/>
    </row>
    <row r="7144" spans="4:4">
      <c r="D7144"/>
    </row>
    <row r="7145" spans="4:4">
      <c r="D7145"/>
    </row>
    <row r="7146" spans="4:4">
      <c r="D7146"/>
    </row>
    <row r="7147" spans="4:4">
      <c r="D7147"/>
    </row>
    <row r="7148" spans="4:4">
      <c r="D7148"/>
    </row>
    <row r="7149" spans="4:4">
      <c r="D7149"/>
    </row>
    <row r="7150" spans="4:4">
      <c r="D7150"/>
    </row>
    <row r="7151" spans="4:4">
      <c r="D7151"/>
    </row>
    <row r="7152" spans="4:4">
      <c r="D7152"/>
    </row>
    <row r="7153" spans="4:4">
      <c r="D7153"/>
    </row>
    <row r="7154" spans="4:4">
      <c r="D7154"/>
    </row>
    <row r="7155" spans="4:4">
      <c r="D7155"/>
    </row>
    <row r="7156" spans="4:4">
      <c r="D7156"/>
    </row>
    <row r="7157" spans="4:4">
      <c r="D7157"/>
    </row>
    <row r="7158" spans="4:4">
      <c r="D7158"/>
    </row>
    <row r="7159" spans="4:4">
      <c r="D7159"/>
    </row>
    <row r="7160" spans="4:4">
      <c r="D7160"/>
    </row>
    <row r="7161" spans="4:4">
      <c r="D7161"/>
    </row>
    <row r="7162" spans="4:4">
      <c r="D7162"/>
    </row>
    <row r="7163" spans="4:4">
      <c r="D7163"/>
    </row>
    <row r="7164" spans="4:4">
      <c r="D7164"/>
    </row>
    <row r="7165" spans="4:4">
      <c r="D7165"/>
    </row>
    <row r="7166" spans="4:4">
      <c r="D7166"/>
    </row>
    <row r="7167" spans="4:4">
      <c r="D7167"/>
    </row>
    <row r="7168" spans="4:4">
      <c r="D7168"/>
    </row>
    <row r="7169" spans="4:4">
      <c r="D7169"/>
    </row>
    <row r="7170" spans="4:4">
      <c r="D7170"/>
    </row>
    <row r="7171" spans="4:4">
      <c r="D7171"/>
    </row>
    <row r="7172" spans="4:4">
      <c r="D7172"/>
    </row>
    <row r="7173" spans="4:4">
      <c r="D7173"/>
    </row>
    <row r="7174" spans="4:4">
      <c r="D7174"/>
    </row>
    <row r="7175" spans="4:4">
      <c r="D7175"/>
    </row>
    <row r="7176" spans="4:4">
      <c r="D7176"/>
    </row>
    <row r="7177" spans="4:4">
      <c r="D7177"/>
    </row>
    <row r="7178" spans="4:4">
      <c r="D7178"/>
    </row>
    <row r="7179" spans="4:4">
      <c r="D7179"/>
    </row>
    <row r="7180" spans="4:4">
      <c r="D7180"/>
    </row>
    <row r="7181" spans="4:4">
      <c r="D7181"/>
    </row>
    <row r="7182" spans="4:4">
      <c r="D7182"/>
    </row>
    <row r="7183" spans="4:4">
      <c r="D7183"/>
    </row>
    <row r="7184" spans="4:4">
      <c r="D7184"/>
    </row>
    <row r="7185" spans="4:4">
      <c r="D7185"/>
    </row>
    <row r="7186" spans="4:4">
      <c r="D7186"/>
    </row>
    <row r="7187" spans="4:4">
      <c r="D7187"/>
    </row>
    <row r="7188" spans="4:4">
      <c r="D7188"/>
    </row>
    <row r="7189" spans="4:4">
      <c r="D7189"/>
    </row>
    <row r="7190" spans="4:4">
      <c r="D7190"/>
    </row>
    <row r="7191" spans="4:4">
      <c r="D7191"/>
    </row>
    <row r="7192" spans="4:4">
      <c r="D7192"/>
    </row>
    <row r="7193" spans="4:4">
      <c r="D7193"/>
    </row>
    <row r="7194" spans="4:4">
      <c r="D7194"/>
    </row>
    <row r="7195" spans="4:4">
      <c r="D7195"/>
    </row>
    <row r="7196" spans="4:4">
      <c r="D7196"/>
    </row>
    <row r="7197" spans="4:4">
      <c r="D7197"/>
    </row>
    <row r="7198" spans="4:4">
      <c r="D7198"/>
    </row>
    <row r="7199" spans="4:4">
      <c r="D7199"/>
    </row>
    <row r="7200" spans="4:4">
      <c r="D7200"/>
    </row>
    <row r="7201" spans="4:4">
      <c r="D7201"/>
    </row>
    <row r="7202" spans="4:4">
      <c r="D7202"/>
    </row>
    <row r="7203" spans="4:4">
      <c r="D7203"/>
    </row>
    <row r="7204" spans="4:4">
      <c r="D7204"/>
    </row>
    <row r="7205" spans="4:4">
      <c r="D7205"/>
    </row>
    <row r="7206" spans="4:4">
      <c r="D7206"/>
    </row>
    <row r="7207" spans="4:4">
      <c r="D7207"/>
    </row>
    <row r="7208" spans="4:4">
      <c r="D7208"/>
    </row>
    <row r="7209" spans="4:4">
      <c r="D7209"/>
    </row>
    <row r="7210" spans="4:4">
      <c r="D7210"/>
    </row>
    <row r="7211" spans="4:4">
      <c r="D7211"/>
    </row>
    <row r="7212" spans="4:4">
      <c r="D7212"/>
    </row>
    <row r="7213" spans="4:4">
      <c r="D7213"/>
    </row>
    <row r="7214" spans="4:4">
      <c r="D7214"/>
    </row>
    <row r="7215" spans="4:4">
      <c r="D7215"/>
    </row>
    <row r="7216" spans="4:4">
      <c r="D7216"/>
    </row>
    <row r="7217" spans="4:4">
      <c r="D7217"/>
    </row>
    <row r="7218" spans="4:4">
      <c r="D7218"/>
    </row>
    <row r="7219" spans="4:4">
      <c r="D7219"/>
    </row>
    <row r="7220" spans="4:4">
      <c r="D7220"/>
    </row>
    <row r="7221" spans="4:4">
      <c r="D7221"/>
    </row>
    <row r="7222" spans="4:4">
      <c r="D7222"/>
    </row>
    <row r="7223" spans="4:4">
      <c r="D7223"/>
    </row>
    <row r="7224" spans="4:4">
      <c r="D7224"/>
    </row>
    <row r="7225" spans="4:4">
      <c r="D7225"/>
    </row>
    <row r="7226" spans="4:4">
      <c r="D7226"/>
    </row>
    <row r="7227" spans="4:4">
      <c r="D7227"/>
    </row>
    <row r="7228" spans="4:4">
      <c r="D7228"/>
    </row>
    <row r="7229" spans="4:4">
      <c r="D7229"/>
    </row>
    <row r="7230" spans="4:4">
      <c r="D7230"/>
    </row>
    <row r="7231" spans="4:4">
      <c r="D7231"/>
    </row>
    <row r="7232" spans="4:4">
      <c r="D7232"/>
    </row>
    <row r="7233" spans="4:4">
      <c r="D7233"/>
    </row>
    <row r="7234" spans="4:4">
      <c r="D7234"/>
    </row>
    <row r="7235" spans="4:4">
      <c r="D7235"/>
    </row>
    <row r="7236" spans="4:4">
      <c r="D7236"/>
    </row>
    <row r="7237" spans="4:4">
      <c r="D7237"/>
    </row>
    <row r="7238" spans="4:4">
      <c r="D7238"/>
    </row>
    <row r="7239" spans="4:4">
      <c r="D7239"/>
    </row>
    <row r="7240" spans="4:4">
      <c r="D7240"/>
    </row>
    <row r="7241" spans="4:4">
      <c r="D7241"/>
    </row>
    <row r="7242" spans="4:4">
      <c r="D7242"/>
    </row>
    <row r="7243" spans="4:4">
      <c r="D7243"/>
    </row>
    <row r="7244" spans="4:4">
      <c r="D7244"/>
    </row>
    <row r="7245" spans="4:4">
      <c r="D7245"/>
    </row>
    <row r="7246" spans="4:4">
      <c r="D7246"/>
    </row>
    <row r="7247" spans="4:4">
      <c r="D7247"/>
    </row>
    <row r="7248" spans="4:4">
      <c r="D7248"/>
    </row>
    <row r="7249" spans="4:4">
      <c r="D7249"/>
    </row>
    <row r="7250" spans="4:4">
      <c r="D7250"/>
    </row>
    <row r="7251" spans="4:4">
      <c r="D7251"/>
    </row>
    <row r="7252" spans="4:4">
      <c r="D7252"/>
    </row>
    <row r="7253" spans="4:4">
      <c r="D7253"/>
    </row>
    <row r="7254" spans="4:4">
      <c r="D7254"/>
    </row>
    <row r="7255" spans="4:4">
      <c r="D7255"/>
    </row>
    <row r="7256" spans="4:4">
      <c r="D7256"/>
    </row>
    <row r="7257" spans="4:4">
      <c r="D7257"/>
    </row>
    <row r="7258" spans="4:4">
      <c r="D7258"/>
    </row>
    <row r="7259" spans="4:4">
      <c r="D7259"/>
    </row>
    <row r="7260" spans="4:4">
      <c r="D7260"/>
    </row>
    <row r="7261" spans="4:4">
      <c r="D7261"/>
    </row>
    <row r="7262" spans="4:4">
      <c r="D7262"/>
    </row>
    <row r="7263" spans="4:4">
      <c r="D7263"/>
    </row>
    <row r="7264" spans="4:4">
      <c r="D7264"/>
    </row>
    <row r="7265" spans="4:4">
      <c r="D7265"/>
    </row>
    <row r="7266" spans="4:4">
      <c r="D7266"/>
    </row>
    <row r="7267" spans="4:4">
      <c r="D7267"/>
    </row>
    <row r="7268" spans="4:4">
      <c r="D7268"/>
    </row>
    <row r="7269" spans="4:4">
      <c r="D7269"/>
    </row>
    <row r="7270" spans="4:4">
      <c r="D7270"/>
    </row>
    <row r="7271" spans="4:4">
      <c r="D7271"/>
    </row>
    <row r="7272" spans="4:4">
      <c r="D7272"/>
    </row>
    <row r="7273" spans="4:4">
      <c r="D7273"/>
    </row>
    <row r="7274" spans="4:4">
      <c r="D7274"/>
    </row>
    <row r="7275" spans="4:4">
      <c r="D7275"/>
    </row>
    <row r="7276" spans="4:4">
      <c r="D7276"/>
    </row>
    <row r="7277" spans="4:4">
      <c r="D7277"/>
    </row>
    <row r="7278" spans="4:4">
      <c r="D7278"/>
    </row>
    <row r="7279" spans="4:4">
      <c r="D7279"/>
    </row>
    <row r="7280" spans="4:4">
      <c r="D7280"/>
    </row>
    <row r="7281" spans="4:4">
      <c r="D7281"/>
    </row>
    <row r="7282" spans="4:4">
      <c r="D7282"/>
    </row>
    <row r="7283" spans="4:4">
      <c r="D7283"/>
    </row>
    <row r="7284" spans="4:4">
      <c r="D7284"/>
    </row>
    <row r="7285" spans="4:4">
      <c r="D7285"/>
    </row>
    <row r="7286" spans="4:4">
      <c r="D7286"/>
    </row>
    <row r="7287" spans="4:4">
      <c r="D7287"/>
    </row>
    <row r="7288" spans="4:4">
      <c r="D7288"/>
    </row>
    <row r="7289" spans="4:4">
      <c r="D7289"/>
    </row>
    <row r="7290" spans="4:4">
      <c r="D7290"/>
    </row>
    <row r="7291" spans="4:4">
      <c r="D7291"/>
    </row>
    <row r="7292" spans="4:4">
      <c r="D7292"/>
    </row>
    <row r="7293" spans="4:4">
      <c r="D7293"/>
    </row>
    <row r="7294" spans="4:4">
      <c r="D7294"/>
    </row>
    <row r="7295" spans="4:4">
      <c r="D7295"/>
    </row>
    <row r="7296" spans="4:4">
      <c r="D7296"/>
    </row>
    <row r="7297" spans="4:4">
      <c r="D7297"/>
    </row>
    <row r="7298" spans="4:4">
      <c r="D7298"/>
    </row>
    <row r="7299" spans="4:4">
      <c r="D7299"/>
    </row>
    <row r="7300" spans="4:4">
      <c r="D7300"/>
    </row>
    <row r="7301" spans="4:4">
      <c r="D7301"/>
    </row>
    <row r="7302" spans="4:4">
      <c r="D7302"/>
    </row>
    <row r="7303" spans="4:4">
      <c r="D7303"/>
    </row>
    <row r="7304" spans="4:4">
      <c r="D7304"/>
    </row>
    <row r="7305" spans="4:4">
      <c r="D7305"/>
    </row>
    <row r="7306" spans="4:4">
      <c r="D7306"/>
    </row>
    <row r="7307" spans="4:4">
      <c r="D7307"/>
    </row>
    <row r="7308" spans="4:4">
      <c r="D7308"/>
    </row>
    <row r="7309" spans="4:4">
      <c r="D7309"/>
    </row>
    <row r="7310" spans="4:4">
      <c r="D7310"/>
    </row>
    <row r="7311" spans="4:4">
      <c r="D7311"/>
    </row>
    <row r="7312" spans="4:4">
      <c r="D7312"/>
    </row>
    <row r="7313" spans="4:4">
      <c r="D7313"/>
    </row>
    <row r="7314" spans="4:4">
      <c r="D7314"/>
    </row>
    <row r="7315" spans="4:4">
      <c r="D7315"/>
    </row>
    <row r="7316" spans="4:4">
      <c r="D7316"/>
    </row>
    <row r="7317" spans="4:4">
      <c r="D7317"/>
    </row>
    <row r="7318" spans="4:4">
      <c r="D7318"/>
    </row>
    <row r="7319" spans="4:4">
      <c r="D7319"/>
    </row>
    <row r="7320" spans="4:4">
      <c r="D7320"/>
    </row>
    <row r="7321" spans="4:4">
      <c r="D7321"/>
    </row>
    <row r="7322" spans="4:4">
      <c r="D7322"/>
    </row>
    <row r="7323" spans="4:4">
      <c r="D7323"/>
    </row>
    <row r="7324" spans="4:4">
      <c r="D7324"/>
    </row>
    <row r="7325" spans="4:4">
      <c r="D7325"/>
    </row>
    <row r="7326" spans="4:4">
      <c r="D7326"/>
    </row>
    <row r="7327" spans="4:4">
      <c r="D7327"/>
    </row>
    <row r="7328" spans="4:4">
      <c r="D7328"/>
    </row>
    <row r="7329" spans="4:4">
      <c r="D7329"/>
    </row>
    <row r="7330" spans="4:4">
      <c r="D7330"/>
    </row>
    <row r="7331" spans="4:4">
      <c r="D7331"/>
    </row>
    <row r="7332" spans="4:4">
      <c r="D7332"/>
    </row>
    <row r="7333" spans="4:4">
      <c r="D7333"/>
    </row>
    <row r="7334" spans="4:4">
      <c r="D7334"/>
    </row>
    <row r="7335" spans="4:4">
      <c r="D7335"/>
    </row>
    <row r="7336" spans="4:4">
      <c r="D7336"/>
    </row>
    <row r="7337" spans="4:4">
      <c r="D7337"/>
    </row>
    <row r="7338" spans="4:4">
      <c r="D7338"/>
    </row>
    <row r="7339" spans="4:4">
      <c r="D7339"/>
    </row>
    <row r="7340" spans="4:4">
      <c r="D7340"/>
    </row>
    <row r="7341" spans="4:4">
      <c r="D7341"/>
    </row>
    <row r="7342" spans="4:4">
      <c r="D7342"/>
    </row>
    <row r="7343" spans="4:4">
      <c r="D7343"/>
    </row>
    <row r="7344" spans="4:4">
      <c r="D7344"/>
    </row>
    <row r="7345" spans="4:4">
      <c r="D7345"/>
    </row>
    <row r="7346" spans="4:4">
      <c r="D7346"/>
    </row>
    <row r="7347" spans="4:4">
      <c r="D7347"/>
    </row>
    <row r="7348" spans="4:4">
      <c r="D7348"/>
    </row>
    <row r="7349" spans="4:4">
      <c r="D7349"/>
    </row>
    <row r="7350" spans="4:4">
      <c r="D7350"/>
    </row>
    <row r="7351" spans="4:4">
      <c r="D7351"/>
    </row>
    <row r="7352" spans="4:4">
      <c r="D7352"/>
    </row>
    <row r="7353" spans="4:4">
      <c r="D7353"/>
    </row>
    <row r="7354" spans="4:4">
      <c r="D7354"/>
    </row>
    <row r="7355" spans="4:4">
      <c r="D7355"/>
    </row>
    <row r="7356" spans="4:4">
      <c r="D7356"/>
    </row>
    <row r="7357" spans="4:4">
      <c r="D7357"/>
    </row>
    <row r="7358" spans="4:4">
      <c r="D7358"/>
    </row>
    <row r="7359" spans="4:4">
      <c r="D7359"/>
    </row>
    <row r="7360" spans="4:4">
      <c r="D7360"/>
    </row>
    <row r="7361" spans="4:4">
      <c r="D7361"/>
    </row>
    <row r="7362" spans="4:4">
      <c r="D7362"/>
    </row>
    <row r="7363" spans="4:4">
      <c r="D7363"/>
    </row>
    <row r="7364" spans="4:4">
      <c r="D7364"/>
    </row>
    <row r="7365" spans="4:4">
      <c r="D7365"/>
    </row>
    <row r="7366" spans="4:4">
      <c r="D7366"/>
    </row>
    <row r="7367" spans="4:4">
      <c r="D7367"/>
    </row>
    <row r="7368" spans="4:4">
      <c r="D7368"/>
    </row>
    <row r="7369" spans="4:4">
      <c r="D7369"/>
    </row>
    <row r="7370" spans="4:4">
      <c r="D7370"/>
    </row>
    <row r="7371" spans="4:4">
      <c r="D7371"/>
    </row>
    <row r="7372" spans="4:4">
      <c r="D7372"/>
    </row>
    <row r="7373" spans="4:4">
      <c r="D7373"/>
    </row>
    <row r="7374" spans="4:4">
      <c r="D7374"/>
    </row>
    <row r="7375" spans="4:4">
      <c r="D7375"/>
    </row>
    <row r="7376" spans="4:4">
      <c r="D7376"/>
    </row>
    <row r="7377" spans="4:4">
      <c r="D7377"/>
    </row>
    <row r="7378" spans="4:4">
      <c r="D7378"/>
    </row>
    <row r="7379" spans="4:4">
      <c r="D7379"/>
    </row>
    <row r="7380" spans="4:4">
      <c r="D7380"/>
    </row>
    <row r="7381" spans="4:4">
      <c r="D7381"/>
    </row>
    <row r="7382" spans="4:4">
      <c r="D7382"/>
    </row>
    <row r="7383" spans="4:4">
      <c r="D7383"/>
    </row>
    <row r="7384" spans="4:4">
      <c r="D7384"/>
    </row>
    <row r="7385" spans="4:4">
      <c r="D7385"/>
    </row>
    <row r="7386" spans="4:4">
      <c r="D7386"/>
    </row>
    <row r="7387" spans="4:4">
      <c r="D7387"/>
    </row>
    <row r="7388" spans="4:4">
      <c r="D7388"/>
    </row>
    <row r="7389" spans="4:4">
      <c r="D7389"/>
    </row>
    <row r="7390" spans="4:4">
      <c r="D7390"/>
    </row>
    <row r="7391" spans="4:4">
      <c r="D7391"/>
    </row>
    <row r="7392" spans="4:4">
      <c r="D7392"/>
    </row>
    <row r="7393" spans="4:4">
      <c r="D7393"/>
    </row>
    <row r="7394" spans="4:4">
      <c r="D7394"/>
    </row>
    <row r="7395" spans="4:4">
      <c r="D7395"/>
    </row>
    <row r="7396" spans="4:4">
      <c r="D7396"/>
    </row>
    <row r="7397" spans="4:4">
      <c r="D7397"/>
    </row>
    <row r="7398" spans="4:4">
      <c r="D7398"/>
    </row>
    <row r="7399" spans="4:4">
      <c r="D7399"/>
    </row>
    <row r="7400" spans="4:4">
      <c r="D7400"/>
    </row>
    <row r="7401" spans="4:4">
      <c r="D7401"/>
    </row>
    <row r="7402" spans="4:4">
      <c r="D7402"/>
    </row>
    <row r="7403" spans="4:4">
      <c r="D7403"/>
    </row>
    <row r="7404" spans="4:4">
      <c r="D7404"/>
    </row>
    <row r="7405" spans="4:4">
      <c r="D7405"/>
    </row>
    <row r="7406" spans="4:4">
      <c r="D7406"/>
    </row>
    <row r="7407" spans="4:4">
      <c r="D7407"/>
    </row>
    <row r="7408" spans="4:4">
      <c r="D7408"/>
    </row>
    <row r="7409" spans="4:4">
      <c r="D7409"/>
    </row>
    <row r="7410" spans="4:4">
      <c r="D7410"/>
    </row>
    <row r="7411" spans="4:4">
      <c r="D7411"/>
    </row>
    <row r="7412" spans="4:4">
      <c r="D7412"/>
    </row>
    <row r="7413" spans="4:4">
      <c r="D7413"/>
    </row>
    <row r="7414" spans="4:4">
      <c r="D7414"/>
    </row>
    <row r="7415" spans="4:4">
      <c r="D7415"/>
    </row>
    <row r="7416" spans="4:4">
      <c r="D7416"/>
    </row>
    <row r="7417" spans="4:4">
      <c r="D7417"/>
    </row>
    <row r="7418" spans="4:4">
      <c r="D7418"/>
    </row>
    <row r="7419" spans="4:4">
      <c r="D7419"/>
    </row>
    <row r="7420" spans="4:4">
      <c r="D7420"/>
    </row>
    <row r="7421" spans="4:4">
      <c r="D7421"/>
    </row>
    <row r="7422" spans="4:4">
      <c r="D7422"/>
    </row>
    <row r="7423" spans="4:4">
      <c r="D7423"/>
    </row>
    <row r="7424" spans="4:4">
      <c r="D7424"/>
    </row>
    <row r="7425" spans="4:4">
      <c r="D7425"/>
    </row>
    <row r="7426" spans="4:4">
      <c r="D7426"/>
    </row>
    <row r="7427" spans="4:4">
      <c r="D7427"/>
    </row>
    <row r="7428" spans="4:4">
      <c r="D7428"/>
    </row>
    <row r="7429" spans="4:4">
      <c r="D7429"/>
    </row>
    <row r="7430" spans="4:4">
      <c r="D7430"/>
    </row>
    <row r="7431" spans="4:4">
      <c r="D7431"/>
    </row>
    <row r="7432" spans="4:4">
      <c r="D7432"/>
    </row>
    <row r="7433" spans="4:4">
      <c r="D7433"/>
    </row>
    <row r="7434" spans="4:4">
      <c r="D7434"/>
    </row>
    <row r="7435" spans="4:4">
      <c r="D7435"/>
    </row>
    <row r="7436" spans="4:4">
      <c r="D7436"/>
    </row>
    <row r="7437" spans="4:4">
      <c r="D7437"/>
    </row>
    <row r="7438" spans="4:4">
      <c r="D7438"/>
    </row>
    <row r="7439" spans="4:4">
      <c r="D7439"/>
    </row>
    <row r="7440" spans="4:4">
      <c r="D7440"/>
    </row>
    <row r="7441" spans="4:4">
      <c r="D7441"/>
    </row>
    <row r="7442" spans="4:4">
      <c r="D7442"/>
    </row>
    <row r="7443" spans="4:4">
      <c r="D7443"/>
    </row>
    <row r="7444" spans="4:4">
      <c r="D7444"/>
    </row>
    <row r="7445" spans="4:4">
      <c r="D7445"/>
    </row>
    <row r="7446" spans="4:4">
      <c r="D7446"/>
    </row>
    <row r="7447" spans="4:4">
      <c r="D7447"/>
    </row>
    <row r="7448" spans="4:4">
      <c r="D7448"/>
    </row>
    <row r="7449" spans="4:4">
      <c r="D7449"/>
    </row>
    <row r="7450" spans="4:4">
      <c r="D7450"/>
    </row>
    <row r="7451" spans="4:4">
      <c r="D7451"/>
    </row>
    <row r="7452" spans="4:4">
      <c r="D7452"/>
    </row>
    <row r="7453" spans="4:4">
      <c r="D7453"/>
    </row>
    <row r="7454" spans="4:4">
      <c r="D7454"/>
    </row>
    <row r="7455" spans="4:4">
      <c r="D7455"/>
    </row>
    <row r="7456" spans="4:4">
      <c r="D7456"/>
    </row>
    <row r="7457" spans="4:4">
      <c r="D7457"/>
    </row>
    <row r="7458" spans="4:4">
      <c r="D7458"/>
    </row>
    <row r="7459" spans="4:4">
      <c r="D7459"/>
    </row>
    <row r="7460" spans="4:4">
      <c r="D7460"/>
    </row>
    <row r="7461" spans="4:4">
      <c r="D7461"/>
    </row>
    <row r="7462" spans="4:4">
      <c r="D7462"/>
    </row>
    <row r="7463" spans="4:4">
      <c r="D7463"/>
    </row>
    <row r="7464" spans="4:4">
      <c r="D7464"/>
    </row>
    <row r="7465" spans="4:4">
      <c r="D7465"/>
    </row>
    <row r="7466" spans="4:4">
      <c r="D7466"/>
    </row>
    <row r="7467" spans="4:4">
      <c r="D7467"/>
    </row>
    <row r="7468" spans="4:4">
      <c r="D7468"/>
    </row>
    <row r="7469" spans="4:4">
      <c r="D7469"/>
    </row>
    <row r="7470" spans="4:4">
      <c r="D7470"/>
    </row>
    <row r="7471" spans="4:4">
      <c r="D7471"/>
    </row>
    <row r="7472" spans="4:4">
      <c r="D7472"/>
    </row>
    <row r="7473" spans="4:4">
      <c r="D7473"/>
    </row>
    <row r="7474" spans="4:4">
      <c r="D7474"/>
    </row>
    <row r="7475" spans="4:4">
      <c r="D7475"/>
    </row>
    <row r="7476" spans="4:4">
      <c r="D7476"/>
    </row>
    <row r="7477" spans="4:4">
      <c r="D7477"/>
    </row>
    <row r="7478" spans="4:4">
      <c r="D7478"/>
    </row>
    <row r="7479" spans="4:4">
      <c r="D7479"/>
    </row>
    <row r="7480" spans="4:4">
      <c r="D7480"/>
    </row>
    <row r="7481" spans="4:4">
      <c r="D7481"/>
    </row>
    <row r="7482" spans="4:4">
      <c r="D7482"/>
    </row>
    <row r="7483" spans="4:4">
      <c r="D7483"/>
    </row>
    <row r="7484" spans="4:4">
      <c r="D7484"/>
    </row>
    <row r="7485" spans="4:4">
      <c r="D7485"/>
    </row>
    <row r="7486" spans="4:4">
      <c r="D7486"/>
    </row>
    <row r="7487" spans="4:4">
      <c r="D7487"/>
    </row>
    <row r="7488" spans="4:4">
      <c r="D7488"/>
    </row>
    <row r="7489" spans="4:4">
      <c r="D7489"/>
    </row>
    <row r="7490" spans="4:4">
      <c r="D7490"/>
    </row>
    <row r="7491" spans="4:4">
      <c r="D7491"/>
    </row>
    <row r="7492" spans="4:4">
      <c r="D7492"/>
    </row>
    <row r="7493" spans="4:4">
      <c r="D7493"/>
    </row>
    <row r="7494" spans="4:4">
      <c r="D7494"/>
    </row>
    <row r="7495" spans="4:4">
      <c r="D7495"/>
    </row>
    <row r="7496" spans="4:4">
      <c r="D7496"/>
    </row>
    <row r="7497" spans="4:4">
      <c r="D7497"/>
    </row>
    <row r="7498" spans="4:4">
      <c r="D7498"/>
    </row>
    <row r="7499" spans="4:4">
      <c r="D7499"/>
    </row>
    <row r="7500" spans="4:4">
      <c r="D7500"/>
    </row>
    <row r="7501" spans="4:4">
      <c r="D7501"/>
    </row>
    <row r="7502" spans="4:4">
      <c r="D7502"/>
    </row>
    <row r="7503" spans="4:4">
      <c r="D7503"/>
    </row>
    <row r="7504" spans="4:4">
      <c r="D7504"/>
    </row>
    <row r="7505" spans="4:4">
      <c r="D7505"/>
    </row>
    <row r="7506" spans="4:4">
      <c r="D7506"/>
    </row>
    <row r="7507" spans="4:4">
      <c r="D7507"/>
    </row>
    <row r="7508" spans="4:4">
      <c r="D7508"/>
    </row>
    <row r="7509" spans="4:4">
      <c r="D7509"/>
    </row>
    <row r="7510" spans="4:4">
      <c r="D7510"/>
    </row>
    <row r="7511" spans="4:4">
      <c r="D7511"/>
    </row>
    <row r="7512" spans="4:4">
      <c r="D7512"/>
    </row>
    <row r="7513" spans="4:4">
      <c r="D7513"/>
    </row>
    <row r="7514" spans="4:4">
      <c r="D7514"/>
    </row>
    <row r="7515" spans="4:4">
      <c r="D7515"/>
    </row>
    <row r="7516" spans="4:4">
      <c r="D7516"/>
    </row>
    <row r="7517" spans="4:4">
      <c r="D7517"/>
    </row>
    <row r="7518" spans="4:4">
      <c r="D7518"/>
    </row>
    <row r="7519" spans="4:4">
      <c r="D7519"/>
    </row>
    <row r="7520" spans="4:4">
      <c r="D7520"/>
    </row>
    <row r="7521" spans="4:4">
      <c r="D7521"/>
    </row>
    <row r="7522" spans="4:4">
      <c r="D7522"/>
    </row>
    <row r="7523" spans="4:4">
      <c r="D7523"/>
    </row>
    <row r="7524" spans="4:4">
      <c r="D7524"/>
    </row>
    <row r="7525" spans="4:4">
      <c r="D7525"/>
    </row>
    <row r="7526" spans="4:4">
      <c r="D7526"/>
    </row>
    <row r="7527" spans="4:4">
      <c r="D7527"/>
    </row>
    <row r="7528" spans="4:4">
      <c r="D7528"/>
    </row>
    <row r="7529" spans="4:4">
      <c r="D7529"/>
    </row>
    <row r="7530" spans="4:4">
      <c r="D7530"/>
    </row>
    <row r="7531" spans="4:4">
      <c r="D7531"/>
    </row>
    <row r="7532" spans="4:4">
      <c r="D7532"/>
    </row>
    <row r="7533" spans="4:4">
      <c r="D7533"/>
    </row>
    <row r="7534" spans="4:4">
      <c r="D7534"/>
    </row>
    <row r="7535" spans="4:4">
      <c r="D7535"/>
    </row>
    <row r="7536" spans="4:4">
      <c r="D7536"/>
    </row>
    <row r="7537" spans="4:4">
      <c r="D7537"/>
    </row>
    <row r="7538" spans="4:4">
      <c r="D7538"/>
    </row>
    <row r="7539" spans="4:4">
      <c r="D7539"/>
    </row>
    <row r="7540" spans="4:4">
      <c r="D7540"/>
    </row>
    <row r="7541" spans="4:4">
      <c r="D7541"/>
    </row>
    <row r="7542" spans="4:4">
      <c r="D7542"/>
    </row>
    <row r="7543" spans="4:4">
      <c r="D7543"/>
    </row>
    <row r="7544" spans="4:4">
      <c r="D7544"/>
    </row>
    <row r="7545" spans="4:4">
      <c r="D7545"/>
    </row>
    <row r="7546" spans="4:4">
      <c r="D7546"/>
    </row>
    <row r="7547" spans="4:4">
      <c r="D7547"/>
    </row>
    <row r="7548" spans="4:4">
      <c r="D7548"/>
    </row>
    <row r="7549" spans="4:4">
      <c r="D7549"/>
    </row>
    <row r="7550" spans="4:4">
      <c r="D7550"/>
    </row>
    <row r="7551" spans="4:4">
      <c r="D7551"/>
    </row>
    <row r="7552" spans="4:4">
      <c r="D7552"/>
    </row>
    <row r="7553" spans="4:4">
      <c r="D7553"/>
    </row>
    <row r="7554" spans="4:4">
      <c r="D7554"/>
    </row>
    <row r="7555" spans="4:4">
      <c r="D7555"/>
    </row>
    <row r="7556" spans="4:4">
      <c r="D7556"/>
    </row>
    <row r="7557" spans="4:4">
      <c r="D7557"/>
    </row>
    <row r="7558" spans="4:4">
      <c r="D7558"/>
    </row>
    <row r="7559" spans="4:4">
      <c r="D7559"/>
    </row>
    <row r="7560" spans="4:4">
      <c r="D7560"/>
    </row>
    <row r="7561" spans="4:4">
      <c r="D7561"/>
    </row>
    <row r="7562" spans="4:4">
      <c r="D7562"/>
    </row>
    <row r="7563" spans="4:4">
      <c r="D7563"/>
    </row>
    <row r="7564" spans="4:4">
      <c r="D7564"/>
    </row>
    <row r="7565" spans="4:4">
      <c r="D7565"/>
    </row>
    <row r="7566" spans="4:4">
      <c r="D7566"/>
    </row>
    <row r="7567" spans="4:4">
      <c r="D7567"/>
    </row>
    <row r="7568" spans="4:4">
      <c r="D7568"/>
    </row>
    <row r="7569" spans="4:4">
      <c r="D7569"/>
    </row>
    <row r="7570" spans="4:4">
      <c r="D7570"/>
    </row>
    <row r="7571" spans="4:4">
      <c r="D7571"/>
    </row>
    <row r="7572" spans="4:4">
      <c r="D7572"/>
    </row>
    <row r="7573" spans="4:4">
      <c r="D7573"/>
    </row>
    <row r="7574" spans="4:4">
      <c r="D7574"/>
    </row>
    <row r="7575" spans="4:4">
      <c r="D7575"/>
    </row>
    <row r="7576" spans="4:4">
      <c r="D7576"/>
    </row>
    <row r="7577" spans="4:4">
      <c r="D7577"/>
    </row>
    <row r="7578" spans="4:4">
      <c r="D7578"/>
    </row>
    <row r="7579" spans="4:4">
      <c r="D7579"/>
    </row>
    <row r="7580" spans="4:4">
      <c r="D7580"/>
    </row>
    <row r="7581" spans="4:4">
      <c r="D7581"/>
    </row>
    <row r="7582" spans="4:4">
      <c r="D7582"/>
    </row>
    <row r="7583" spans="4:4">
      <c r="D7583"/>
    </row>
    <row r="7584" spans="4:4">
      <c r="D7584"/>
    </row>
    <row r="7585" spans="4:4">
      <c r="D7585"/>
    </row>
    <row r="7586" spans="4:4">
      <c r="D7586"/>
    </row>
    <row r="7587" spans="4:4">
      <c r="D7587"/>
    </row>
    <row r="7588" spans="4:4">
      <c r="D7588"/>
    </row>
    <row r="7589" spans="4:4">
      <c r="D7589"/>
    </row>
    <row r="7590" spans="4:4">
      <c r="D7590"/>
    </row>
    <row r="7591" spans="4:4">
      <c r="D7591"/>
    </row>
    <row r="7592" spans="4:4">
      <c r="D7592"/>
    </row>
    <row r="7593" spans="4:4">
      <c r="D7593"/>
    </row>
    <row r="7594" spans="4:4">
      <c r="D7594"/>
    </row>
    <row r="7595" spans="4:4">
      <c r="D7595"/>
    </row>
    <row r="7596" spans="4:4">
      <c r="D7596"/>
    </row>
    <row r="7597" spans="4:4">
      <c r="D7597"/>
    </row>
    <row r="7598" spans="4:4">
      <c r="D7598"/>
    </row>
    <row r="7599" spans="4:4">
      <c r="D7599"/>
    </row>
    <row r="7600" spans="4:4">
      <c r="D7600"/>
    </row>
    <row r="7601" spans="4:4">
      <c r="D7601"/>
    </row>
    <row r="7602" spans="4:4">
      <c r="D7602"/>
    </row>
    <row r="7603" spans="4:4">
      <c r="D7603"/>
    </row>
    <row r="7604" spans="4:4">
      <c r="D7604"/>
    </row>
    <row r="7605" spans="4:4">
      <c r="D7605"/>
    </row>
    <row r="7606" spans="4:4">
      <c r="D7606"/>
    </row>
    <row r="7607" spans="4:4">
      <c r="D7607"/>
    </row>
    <row r="7608" spans="4:4">
      <c r="D7608"/>
    </row>
    <row r="7609" spans="4:4">
      <c r="D7609"/>
    </row>
    <row r="7610" spans="4:4">
      <c r="D7610"/>
    </row>
    <row r="7611" spans="4:4">
      <c r="D7611"/>
    </row>
    <row r="7612" spans="4:4">
      <c r="D7612"/>
    </row>
    <row r="7613" spans="4:4">
      <c r="D7613"/>
    </row>
    <row r="7614" spans="4:4">
      <c r="D7614"/>
    </row>
    <row r="7615" spans="4:4">
      <c r="D7615"/>
    </row>
    <row r="7616" spans="4:4">
      <c r="D7616"/>
    </row>
    <row r="7617" spans="4:4">
      <c r="D7617"/>
    </row>
    <row r="7618" spans="4:4">
      <c r="D7618"/>
    </row>
    <row r="7619" spans="4:4">
      <c r="D7619"/>
    </row>
    <row r="7620" spans="4:4">
      <c r="D7620"/>
    </row>
    <row r="7621" spans="4:4">
      <c r="D7621"/>
    </row>
    <row r="7622" spans="4:4">
      <c r="D7622"/>
    </row>
    <row r="7623" spans="4:4">
      <c r="D7623"/>
    </row>
    <row r="7624" spans="4:4">
      <c r="D7624"/>
    </row>
    <row r="7625" spans="4:4">
      <c r="D7625"/>
    </row>
    <row r="7626" spans="4:4">
      <c r="D7626"/>
    </row>
    <row r="7627" spans="4:4">
      <c r="D7627"/>
    </row>
    <row r="7628" spans="4:4">
      <c r="D7628"/>
    </row>
    <row r="7629" spans="4:4">
      <c r="D7629"/>
    </row>
    <row r="7630" spans="4:4">
      <c r="D7630"/>
    </row>
    <row r="7631" spans="4:4">
      <c r="D7631"/>
    </row>
    <row r="7632" spans="4:4">
      <c r="D7632"/>
    </row>
    <row r="7633" spans="4:4">
      <c r="D7633"/>
    </row>
    <row r="7634" spans="4:4">
      <c r="D7634"/>
    </row>
    <row r="7635" spans="4:4">
      <c r="D7635"/>
    </row>
    <row r="7636" spans="4:4">
      <c r="D7636"/>
    </row>
    <row r="7637" spans="4:4">
      <c r="D7637"/>
    </row>
    <row r="7638" spans="4:4">
      <c r="D7638"/>
    </row>
    <row r="7639" spans="4:4">
      <c r="D7639"/>
    </row>
    <row r="7640" spans="4:4">
      <c r="D7640"/>
    </row>
    <row r="7641" spans="4:4">
      <c r="D7641"/>
    </row>
    <row r="7642" spans="4:4">
      <c r="D7642"/>
    </row>
    <row r="7643" spans="4:4">
      <c r="D7643"/>
    </row>
    <row r="7644" spans="4:4">
      <c r="D7644"/>
    </row>
    <row r="7645" spans="4:4">
      <c r="D7645"/>
    </row>
    <row r="7646" spans="4:4">
      <c r="D7646"/>
    </row>
    <row r="7647" spans="4:4">
      <c r="D7647"/>
    </row>
    <row r="7648" spans="4:4">
      <c r="D7648"/>
    </row>
    <row r="7649" spans="4:4">
      <c r="D7649"/>
    </row>
    <row r="7650" spans="4:4">
      <c r="D7650"/>
    </row>
    <row r="7651" spans="4:4">
      <c r="D7651"/>
    </row>
    <row r="7652" spans="4:4">
      <c r="D7652"/>
    </row>
    <row r="7653" spans="4:4">
      <c r="D7653"/>
    </row>
    <row r="7654" spans="4:4">
      <c r="D7654"/>
    </row>
    <row r="7655" spans="4:4">
      <c r="D7655"/>
    </row>
    <row r="7656" spans="4:4">
      <c r="D7656"/>
    </row>
    <row r="7657" spans="4:4">
      <c r="D7657"/>
    </row>
    <row r="7658" spans="4:4">
      <c r="D7658"/>
    </row>
    <row r="7659" spans="4:4">
      <c r="D7659"/>
    </row>
    <row r="7660" spans="4:4">
      <c r="D7660"/>
    </row>
    <row r="7661" spans="4:4">
      <c r="D7661"/>
    </row>
    <row r="7662" spans="4:4">
      <c r="D7662"/>
    </row>
    <row r="7663" spans="4:4">
      <c r="D7663"/>
    </row>
    <row r="7664" spans="4:4">
      <c r="D7664"/>
    </row>
    <row r="7665" spans="4:4">
      <c r="D7665"/>
    </row>
    <row r="7666" spans="4:4">
      <c r="D7666"/>
    </row>
    <row r="7667" spans="4:4">
      <c r="D7667"/>
    </row>
    <row r="7668" spans="4:4">
      <c r="D7668"/>
    </row>
    <row r="7669" spans="4:4">
      <c r="D7669"/>
    </row>
    <row r="7670" spans="4:4">
      <c r="D7670"/>
    </row>
    <row r="7671" spans="4:4">
      <c r="D7671"/>
    </row>
    <row r="7672" spans="4:4">
      <c r="D7672"/>
    </row>
    <row r="7673" spans="4:4">
      <c r="D7673"/>
    </row>
    <row r="7674" spans="4:4">
      <c r="D7674"/>
    </row>
    <row r="7675" spans="4:4">
      <c r="D7675"/>
    </row>
    <row r="7676" spans="4:4">
      <c r="D7676"/>
    </row>
    <row r="7677" spans="4:4">
      <c r="D7677"/>
    </row>
    <row r="7678" spans="4:4">
      <c r="D7678"/>
    </row>
    <row r="7679" spans="4:4">
      <c r="D7679"/>
    </row>
    <row r="7680" spans="4:4">
      <c r="D7680"/>
    </row>
    <row r="7681" spans="4:4">
      <c r="D7681"/>
    </row>
    <row r="7682" spans="4:4">
      <c r="D7682"/>
    </row>
    <row r="7683" spans="4:4">
      <c r="D7683"/>
    </row>
    <row r="7684" spans="4:4">
      <c r="D7684"/>
    </row>
    <row r="7685" spans="4:4">
      <c r="D7685"/>
    </row>
    <row r="7686" spans="4:4">
      <c r="D7686"/>
    </row>
    <row r="7687" spans="4:4">
      <c r="D7687"/>
    </row>
    <row r="7688" spans="4:4">
      <c r="D7688"/>
    </row>
    <row r="7689" spans="4:4">
      <c r="D7689"/>
    </row>
    <row r="7690" spans="4:4">
      <c r="D7690"/>
    </row>
    <row r="7691" spans="4:4">
      <c r="D7691"/>
    </row>
    <row r="7692" spans="4:4">
      <c r="D7692"/>
    </row>
    <row r="7693" spans="4:4">
      <c r="D7693"/>
    </row>
    <row r="7694" spans="4:4">
      <c r="D7694"/>
    </row>
    <row r="7695" spans="4:4">
      <c r="D7695"/>
    </row>
    <row r="7696" spans="4:4">
      <c r="D7696"/>
    </row>
    <row r="7697" spans="4:4">
      <c r="D7697"/>
    </row>
    <row r="7698" spans="4:4">
      <c r="D7698"/>
    </row>
    <row r="7699" spans="4:4">
      <c r="D7699"/>
    </row>
    <row r="7700" spans="4:4">
      <c r="D7700"/>
    </row>
    <row r="7701" spans="4:4">
      <c r="D7701"/>
    </row>
    <row r="7702" spans="4:4">
      <c r="D7702"/>
    </row>
    <row r="7703" spans="4:4">
      <c r="D7703"/>
    </row>
    <row r="7704" spans="4:4">
      <c r="D7704"/>
    </row>
    <row r="7705" spans="4:4">
      <c r="D7705"/>
    </row>
    <row r="7706" spans="4:4">
      <c r="D7706"/>
    </row>
    <row r="7707" spans="4:4">
      <c r="D7707"/>
    </row>
    <row r="7708" spans="4:4">
      <c r="D7708"/>
    </row>
    <row r="7709" spans="4:4">
      <c r="D7709"/>
    </row>
    <row r="7710" spans="4:4">
      <c r="D7710"/>
    </row>
    <row r="7711" spans="4:4">
      <c r="D7711"/>
    </row>
    <row r="7712" spans="4:4">
      <c r="D7712"/>
    </row>
    <row r="7713" spans="4:4">
      <c r="D7713"/>
    </row>
    <row r="7714" spans="4:4">
      <c r="D7714"/>
    </row>
    <row r="7715" spans="4:4">
      <c r="D7715"/>
    </row>
    <row r="7716" spans="4:4">
      <c r="D7716"/>
    </row>
    <row r="7717" spans="4:4">
      <c r="D7717"/>
    </row>
    <row r="7718" spans="4:4">
      <c r="D7718"/>
    </row>
    <row r="7719" spans="4:4">
      <c r="D7719"/>
    </row>
    <row r="7720" spans="4:4">
      <c r="D7720"/>
    </row>
    <row r="7721" spans="4:4">
      <c r="D7721"/>
    </row>
    <row r="7722" spans="4:4">
      <c r="D7722"/>
    </row>
    <row r="7723" spans="4:4">
      <c r="D7723"/>
    </row>
    <row r="7724" spans="4:4">
      <c r="D7724"/>
    </row>
    <row r="7725" spans="4:4">
      <c r="D7725"/>
    </row>
    <row r="7726" spans="4:4">
      <c r="D7726"/>
    </row>
    <row r="7727" spans="4:4">
      <c r="D7727"/>
    </row>
    <row r="7728" spans="4:4">
      <c r="D7728"/>
    </row>
    <row r="7729" spans="4:4">
      <c r="D7729"/>
    </row>
    <row r="7730" spans="4:4">
      <c r="D7730"/>
    </row>
    <row r="7731" spans="4:4">
      <c r="D7731"/>
    </row>
    <row r="7732" spans="4:4">
      <c r="D7732"/>
    </row>
    <row r="7733" spans="4:4">
      <c r="D7733"/>
    </row>
    <row r="7734" spans="4:4">
      <c r="D7734"/>
    </row>
    <row r="7735" spans="4:4">
      <c r="D7735"/>
    </row>
    <row r="7736" spans="4:4">
      <c r="D7736"/>
    </row>
    <row r="7737" spans="4:4">
      <c r="D7737"/>
    </row>
    <row r="7738" spans="4:4">
      <c r="D7738"/>
    </row>
    <row r="7739" spans="4:4">
      <c r="D7739"/>
    </row>
    <row r="7740" spans="4:4">
      <c r="D7740"/>
    </row>
    <row r="7741" spans="4:4">
      <c r="D7741"/>
    </row>
    <row r="7742" spans="4:4">
      <c r="D7742"/>
    </row>
    <row r="7743" spans="4:4">
      <c r="D7743"/>
    </row>
    <row r="7744" spans="4:4">
      <c r="D7744"/>
    </row>
    <row r="7745" spans="4:4">
      <c r="D7745"/>
    </row>
    <row r="7746" spans="4:4">
      <c r="D7746"/>
    </row>
    <row r="7747" spans="4:4">
      <c r="D7747"/>
    </row>
    <row r="7748" spans="4:4">
      <c r="D7748"/>
    </row>
    <row r="7749" spans="4:4">
      <c r="D7749"/>
    </row>
    <row r="7750" spans="4:4">
      <c r="D7750"/>
    </row>
    <row r="7751" spans="4:4">
      <c r="D7751"/>
    </row>
    <row r="7752" spans="4:4">
      <c r="D7752"/>
    </row>
    <row r="7753" spans="4:4">
      <c r="D7753"/>
    </row>
    <row r="7754" spans="4:4">
      <c r="D7754"/>
    </row>
    <row r="7755" spans="4:4">
      <c r="D7755"/>
    </row>
    <row r="7756" spans="4:4">
      <c r="D7756"/>
    </row>
    <row r="7757" spans="4:4">
      <c r="D7757"/>
    </row>
    <row r="7758" spans="4:4">
      <c r="D7758"/>
    </row>
    <row r="7759" spans="4:4">
      <c r="D7759"/>
    </row>
    <row r="7760" spans="4:4">
      <c r="D7760"/>
    </row>
    <row r="7761" spans="4:4">
      <c r="D7761"/>
    </row>
    <row r="7762" spans="4:4">
      <c r="D7762"/>
    </row>
    <row r="7763" spans="4:4">
      <c r="D7763"/>
    </row>
    <row r="7764" spans="4:4">
      <c r="D7764"/>
    </row>
    <row r="7765" spans="4:4">
      <c r="D7765"/>
    </row>
    <row r="7766" spans="4:4">
      <c r="D7766"/>
    </row>
    <row r="7767" spans="4:4">
      <c r="D7767"/>
    </row>
    <row r="7768" spans="4:4">
      <c r="D7768"/>
    </row>
    <row r="7769" spans="4:4">
      <c r="D7769"/>
    </row>
    <row r="7770" spans="4:4">
      <c r="D7770"/>
    </row>
    <row r="7771" spans="4:4">
      <c r="D7771"/>
    </row>
    <row r="7772" spans="4:4">
      <c r="D7772"/>
    </row>
    <row r="7773" spans="4:4">
      <c r="D7773"/>
    </row>
    <row r="7774" spans="4:4">
      <c r="D7774"/>
    </row>
    <row r="7775" spans="4:4">
      <c r="D7775"/>
    </row>
    <row r="7776" spans="4:4">
      <c r="D7776"/>
    </row>
    <row r="7777" spans="4:4">
      <c r="D7777"/>
    </row>
    <row r="7778" spans="4:4">
      <c r="D7778"/>
    </row>
    <row r="7779" spans="4:4">
      <c r="D7779"/>
    </row>
    <row r="7780" spans="4:4">
      <c r="D7780"/>
    </row>
    <row r="7781" spans="4:4">
      <c r="D7781"/>
    </row>
    <row r="7782" spans="4:4">
      <c r="D7782"/>
    </row>
    <row r="7783" spans="4:4">
      <c r="D7783"/>
    </row>
    <row r="7784" spans="4:4">
      <c r="D7784"/>
    </row>
    <row r="7785" spans="4:4">
      <c r="D7785"/>
    </row>
    <row r="7786" spans="4:4">
      <c r="D7786"/>
    </row>
    <row r="7787" spans="4:4">
      <c r="D7787"/>
    </row>
    <row r="7788" spans="4:4">
      <c r="D7788"/>
    </row>
    <row r="7789" spans="4:4">
      <c r="D7789"/>
    </row>
    <row r="7790" spans="4:4">
      <c r="D7790"/>
    </row>
    <row r="7791" spans="4:4">
      <c r="D7791"/>
    </row>
    <row r="7792" spans="4:4">
      <c r="D7792"/>
    </row>
    <row r="7793" spans="4:4">
      <c r="D7793"/>
    </row>
    <row r="7794" spans="4:4">
      <c r="D7794"/>
    </row>
    <row r="7795" spans="4:4">
      <c r="D7795"/>
    </row>
    <row r="7796" spans="4:4">
      <c r="D7796"/>
    </row>
    <row r="7797" spans="4:4">
      <c r="D7797"/>
    </row>
    <row r="7798" spans="4:4">
      <c r="D7798"/>
    </row>
    <row r="7799" spans="4:4">
      <c r="D7799"/>
    </row>
    <row r="7800" spans="4:4">
      <c r="D7800"/>
    </row>
    <row r="7801" spans="4:4">
      <c r="D7801"/>
    </row>
    <row r="7802" spans="4:4">
      <c r="D7802"/>
    </row>
    <row r="7803" spans="4:4">
      <c r="D7803"/>
    </row>
    <row r="7804" spans="4:4">
      <c r="D7804"/>
    </row>
    <row r="7805" spans="4:4">
      <c r="D7805"/>
    </row>
    <row r="7806" spans="4:4">
      <c r="D7806"/>
    </row>
    <row r="7807" spans="4:4">
      <c r="D7807"/>
    </row>
    <row r="7808" spans="4:4">
      <c r="D7808"/>
    </row>
    <row r="7809" spans="4:4">
      <c r="D7809"/>
    </row>
    <row r="7810" spans="4:4">
      <c r="D7810"/>
    </row>
    <row r="7811" spans="4:4">
      <c r="D7811"/>
    </row>
    <row r="7812" spans="4:4">
      <c r="D7812"/>
    </row>
    <row r="7813" spans="4:4">
      <c r="D7813"/>
    </row>
    <row r="7814" spans="4:4">
      <c r="D7814"/>
    </row>
    <row r="7815" spans="4:4">
      <c r="D7815"/>
    </row>
    <row r="7816" spans="4:4">
      <c r="D7816"/>
    </row>
    <row r="7817" spans="4:4">
      <c r="D7817"/>
    </row>
    <row r="7818" spans="4:4">
      <c r="D7818"/>
    </row>
    <row r="7819" spans="4:4">
      <c r="D7819"/>
    </row>
    <row r="7820" spans="4:4">
      <c r="D7820"/>
    </row>
    <row r="7821" spans="4:4">
      <c r="D7821"/>
    </row>
    <row r="7822" spans="4:4">
      <c r="D7822"/>
    </row>
    <row r="7823" spans="4:4">
      <c r="D7823"/>
    </row>
    <row r="7824" spans="4:4">
      <c r="D7824"/>
    </row>
    <row r="7825" spans="4:4">
      <c r="D7825"/>
    </row>
    <row r="7826" spans="4:4">
      <c r="D7826"/>
    </row>
    <row r="7827" spans="4:4">
      <c r="D7827"/>
    </row>
    <row r="7828" spans="4:4">
      <c r="D7828"/>
    </row>
    <row r="7829" spans="4:4">
      <c r="D7829"/>
    </row>
    <row r="7830" spans="4:4">
      <c r="D7830"/>
    </row>
    <row r="7831" spans="4:4">
      <c r="D7831"/>
    </row>
    <row r="7832" spans="4:4">
      <c r="D7832"/>
    </row>
    <row r="7833" spans="4:4">
      <c r="D7833"/>
    </row>
    <row r="7834" spans="4:4">
      <c r="D7834"/>
    </row>
    <row r="7835" spans="4:4">
      <c r="D7835"/>
    </row>
    <row r="7836" spans="4:4">
      <c r="D7836"/>
    </row>
    <row r="7837" spans="4:4">
      <c r="D7837"/>
    </row>
    <row r="7838" spans="4:4">
      <c r="D7838"/>
    </row>
    <row r="7839" spans="4:4">
      <c r="D7839"/>
    </row>
    <row r="7840" spans="4:4">
      <c r="D7840"/>
    </row>
    <row r="7841" spans="4:4">
      <c r="D7841"/>
    </row>
    <row r="7842" spans="4:4">
      <c r="D7842"/>
    </row>
    <row r="7843" spans="4:4">
      <c r="D7843"/>
    </row>
    <row r="7844" spans="4:4">
      <c r="D7844"/>
    </row>
    <row r="7845" spans="4:4">
      <c r="D7845"/>
    </row>
    <row r="7846" spans="4:4">
      <c r="D7846"/>
    </row>
    <row r="7847" spans="4:4">
      <c r="D7847"/>
    </row>
    <row r="7848" spans="4:4">
      <c r="D7848"/>
    </row>
    <row r="7849" spans="4:4">
      <c r="D7849"/>
    </row>
    <row r="7850" spans="4:4">
      <c r="D7850"/>
    </row>
    <row r="7851" spans="4:4">
      <c r="D7851"/>
    </row>
    <row r="7852" spans="4:4">
      <c r="D7852"/>
    </row>
    <row r="7853" spans="4:4">
      <c r="D7853"/>
    </row>
    <row r="7854" spans="4:4">
      <c r="D7854"/>
    </row>
    <row r="7855" spans="4:4">
      <c r="D7855"/>
    </row>
    <row r="7856" spans="4:4">
      <c r="D7856"/>
    </row>
    <row r="7857" spans="4:4">
      <c r="D7857"/>
    </row>
    <row r="7858" spans="4:4">
      <c r="D7858"/>
    </row>
    <row r="7859" spans="4:4">
      <c r="D7859"/>
    </row>
    <row r="7860" spans="4:4">
      <c r="D7860"/>
    </row>
    <row r="7861" spans="4:4">
      <c r="D7861"/>
    </row>
    <row r="7862" spans="4:4">
      <c r="D7862"/>
    </row>
    <row r="7863" spans="4:4">
      <c r="D7863"/>
    </row>
    <row r="7864" spans="4:4">
      <c r="D7864"/>
    </row>
    <row r="7865" spans="4:4">
      <c r="D7865"/>
    </row>
    <row r="7866" spans="4:4">
      <c r="D7866"/>
    </row>
    <row r="7867" spans="4:4">
      <c r="D7867"/>
    </row>
    <row r="7868" spans="4:4">
      <c r="D7868"/>
    </row>
    <row r="7869" spans="4:4">
      <c r="D7869"/>
    </row>
    <row r="7870" spans="4:4">
      <c r="D7870"/>
    </row>
    <row r="7871" spans="4:4">
      <c r="D7871"/>
    </row>
    <row r="7872" spans="4:4">
      <c r="D7872"/>
    </row>
    <row r="7873" spans="4:4">
      <c r="D7873"/>
    </row>
    <row r="7874" spans="4:4">
      <c r="D7874"/>
    </row>
    <row r="7875" spans="4:4">
      <c r="D7875"/>
    </row>
    <row r="7876" spans="4:4">
      <c r="D7876"/>
    </row>
    <row r="7877" spans="4:4">
      <c r="D7877"/>
    </row>
    <row r="7878" spans="4:4">
      <c r="D7878"/>
    </row>
    <row r="7879" spans="4:4">
      <c r="D7879"/>
    </row>
    <row r="7880" spans="4:4">
      <c r="D7880"/>
    </row>
    <row r="7881" spans="4:4">
      <c r="D7881"/>
    </row>
    <row r="7882" spans="4:4">
      <c r="D7882"/>
    </row>
    <row r="7883" spans="4:4">
      <c r="D7883"/>
    </row>
    <row r="7884" spans="4:4">
      <c r="D7884"/>
    </row>
    <row r="7885" spans="4:4">
      <c r="D7885"/>
    </row>
    <row r="7886" spans="4:4">
      <c r="D7886"/>
    </row>
    <row r="7887" spans="4:4">
      <c r="D7887"/>
    </row>
    <row r="7888" spans="4:4">
      <c r="D7888"/>
    </row>
    <row r="7889" spans="4:4">
      <c r="D7889"/>
    </row>
    <row r="7890" spans="4:4">
      <c r="D7890"/>
    </row>
    <row r="7891" spans="4:4">
      <c r="D7891"/>
    </row>
    <row r="7892" spans="4:4">
      <c r="D7892"/>
    </row>
    <row r="7893" spans="4:4">
      <c r="D7893"/>
    </row>
    <row r="7894" spans="4:4">
      <c r="D7894"/>
    </row>
    <row r="7895" spans="4:4">
      <c r="D7895"/>
    </row>
    <row r="7896" spans="4:4">
      <c r="D7896"/>
    </row>
    <row r="7897" spans="4:4">
      <c r="D7897"/>
    </row>
    <row r="7898" spans="4:4">
      <c r="D7898"/>
    </row>
    <row r="7899" spans="4:4">
      <c r="D7899"/>
    </row>
    <row r="7900" spans="4:4">
      <c r="D7900"/>
    </row>
    <row r="7901" spans="4:4">
      <c r="D7901"/>
    </row>
    <row r="7902" spans="4:4">
      <c r="D7902"/>
    </row>
    <row r="7903" spans="4:4">
      <c r="D7903"/>
    </row>
    <row r="7904" spans="4:4">
      <c r="D7904"/>
    </row>
    <row r="7905" spans="4:4">
      <c r="D7905"/>
    </row>
    <row r="7906" spans="4:4">
      <c r="D7906"/>
    </row>
    <row r="7907" spans="4:4">
      <c r="D7907"/>
    </row>
    <row r="7908" spans="4:4">
      <c r="D7908"/>
    </row>
    <row r="7909" spans="4:4">
      <c r="D7909"/>
    </row>
    <row r="7910" spans="4:4">
      <c r="D7910"/>
    </row>
    <row r="7911" spans="4:4">
      <c r="D7911"/>
    </row>
    <row r="7912" spans="4:4">
      <c r="D7912"/>
    </row>
    <row r="7913" spans="4:4">
      <c r="D7913"/>
    </row>
    <row r="7914" spans="4:4">
      <c r="D7914"/>
    </row>
    <row r="7915" spans="4:4">
      <c r="D7915"/>
    </row>
    <row r="7916" spans="4:4">
      <c r="D7916"/>
    </row>
    <row r="7917" spans="4:4">
      <c r="D7917"/>
    </row>
    <row r="7918" spans="4:4">
      <c r="D7918"/>
    </row>
    <row r="7919" spans="4:4">
      <c r="D7919"/>
    </row>
    <row r="7920" spans="4:4">
      <c r="D7920"/>
    </row>
    <row r="7921" spans="4:4">
      <c r="D7921"/>
    </row>
    <row r="7922" spans="4:4">
      <c r="D7922"/>
    </row>
    <row r="7923" spans="4:4">
      <c r="D7923"/>
    </row>
    <row r="7924" spans="4:4">
      <c r="D7924"/>
    </row>
    <row r="7925" spans="4:4">
      <c r="D7925"/>
    </row>
    <row r="7926" spans="4:4">
      <c r="D7926"/>
    </row>
    <row r="7927" spans="4:4">
      <c r="D7927"/>
    </row>
    <row r="7928" spans="4:4">
      <c r="D7928"/>
    </row>
    <row r="7929" spans="4:4">
      <c r="D7929"/>
    </row>
    <row r="7930" spans="4:4">
      <c r="D7930"/>
    </row>
    <row r="7931" spans="4:4">
      <c r="D7931"/>
    </row>
    <row r="7932" spans="4:4">
      <c r="D7932"/>
    </row>
    <row r="7933" spans="4:4">
      <c r="D7933"/>
    </row>
    <row r="7934" spans="4:4">
      <c r="D7934"/>
    </row>
    <row r="7935" spans="4:4">
      <c r="D7935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012D3CDD-9AE8-4D90-B0A9-46C84E4C776B}">
  <ds:schemaRefs/>
</ds:datastoreItem>
</file>

<file path=customXml/itemProps2.xml><?xml version="1.0" encoding="utf-8"?>
<ds:datastoreItem xmlns:ds="http://schemas.openxmlformats.org/officeDocument/2006/customXml" ds:itemID="{2F2F6070-C8D3-4782-B72B-1BD19777EF98}">
  <ds:schemaRefs/>
</ds:datastoreItem>
</file>

<file path=customXml/itemProps3.xml><?xml version="1.0" encoding="utf-8"?>
<ds:datastoreItem xmlns:ds="http://schemas.openxmlformats.org/officeDocument/2006/customXml" ds:itemID="{C5024962-25B1-4061-8BB6-2A110DA304A9}">
  <ds:schemaRefs/>
</ds:datastoreItem>
</file>

<file path=customXml/itemProps4.xml><?xml version="1.0" encoding="utf-8"?>
<ds:datastoreItem xmlns:ds="http://schemas.openxmlformats.org/officeDocument/2006/customXml" ds:itemID="{74F12B49-F3E7-4ECC-83AB-290CCA4C4937}">
  <ds:schemaRefs/>
</ds:datastoreItem>
</file>

<file path=customXml/itemProps5.xml><?xml version="1.0" encoding="utf-8"?>
<ds:datastoreItem xmlns:ds="http://schemas.openxmlformats.org/officeDocument/2006/customXml" ds:itemID="{3B5EECAB-DCA6-4F0A-BBF4-DFA4AAA90597}">
  <ds:schemaRefs/>
</ds:datastoreItem>
</file>

<file path=customXml/itemProps6.xml><?xml version="1.0" encoding="utf-8"?>
<ds:datastoreItem xmlns:ds="http://schemas.openxmlformats.org/officeDocument/2006/customXml" ds:itemID="{86ECABAB-EA43-44A4-97CF-1D6DC1726D69}">
  <ds:schemaRefs/>
</ds:datastoreItem>
</file>

<file path=customXml/itemProps7.xml><?xml version="1.0" encoding="utf-8"?>
<ds:datastoreItem xmlns:ds="http://schemas.openxmlformats.org/officeDocument/2006/customXml" ds:itemID="{BB785C22-2B21-4F4C-BB70-A4B521F99C39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C2A2742C-E5C3-4B38-8C00-0F3990286532}">
  <ds:schemaRefs/>
</ds:datastoreItem>
</file>

<file path=customXml/itemProps11.xml><?xml version="1.0" encoding="utf-8"?>
<ds:datastoreItem xmlns:ds="http://schemas.openxmlformats.org/officeDocument/2006/customXml" ds:itemID="{F4A7DCDD-92B0-4D56-800C-4FC872DC5226}">
  <ds:schemaRefs/>
</ds:datastoreItem>
</file>

<file path=customXml/itemProps12.xml><?xml version="1.0" encoding="utf-8"?>
<ds:datastoreItem xmlns:ds="http://schemas.openxmlformats.org/officeDocument/2006/customXml" ds:itemID="{88C1CA0A-D123-4F6D-A3CA-C5C3E493DAC7}">
  <ds:schemaRefs/>
</ds:datastoreItem>
</file>

<file path=customXml/itemProps13.xml><?xml version="1.0" encoding="utf-8"?>
<ds:datastoreItem xmlns:ds="http://schemas.openxmlformats.org/officeDocument/2006/customXml" ds:itemID="{71F1EB9F-39FB-4840-A465-FBC047F01EA4}">
  <ds:schemaRefs/>
</ds:datastoreItem>
</file>

<file path=customXml/itemProps14.xml><?xml version="1.0" encoding="utf-8"?>
<ds:datastoreItem xmlns:ds="http://schemas.openxmlformats.org/officeDocument/2006/customXml" ds:itemID="{32C7DA06-A002-4469-BC0A-28773F597EC0}">
  <ds:schemaRefs/>
</ds:datastoreItem>
</file>

<file path=customXml/itemProps15.xml><?xml version="1.0" encoding="utf-8"?>
<ds:datastoreItem xmlns:ds="http://schemas.openxmlformats.org/officeDocument/2006/customXml" ds:itemID="{CC71395F-305E-49D2-AF7C-31894075C1C8}">
  <ds:schemaRefs/>
</ds:datastoreItem>
</file>

<file path=customXml/itemProps16.xml><?xml version="1.0" encoding="utf-8"?>
<ds:datastoreItem xmlns:ds="http://schemas.openxmlformats.org/officeDocument/2006/customXml" ds:itemID="{BEB91D31-C734-455B-B919-59DF95A2F04A}">
  <ds:schemaRefs/>
</ds:datastoreItem>
</file>

<file path=customXml/itemProps17.xml><?xml version="1.0" encoding="utf-8"?>
<ds:datastoreItem xmlns:ds="http://schemas.openxmlformats.org/officeDocument/2006/customXml" ds:itemID="{EAEC92F6-5B5A-411C-930E-9E9618217EEF}">
  <ds:schemaRefs/>
</ds:datastoreItem>
</file>

<file path=customXml/itemProps18.xml><?xml version="1.0" encoding="utf-8"?>
<ds:datastoreItem xmlns:ds="http://schemas.openxmlformats.org/officeDocument/2006/customXml" ds:itemID="{AE61514A-5EF6-4E93-A8A6-E440EB7D06BC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A4D07AA2-5A1A-4962-847D-23B01E8510A1}">
  <ds:schemaRefs/>
</ds:datastoreItem>
</file>

<file path=customXml/itemProps21.xml><?xml version="1.0" encoding="utf-8"?>
<ds:datastoreItem xmlns:ds="http://schemas.openxmlformats.org/officeDocument/2006/customXml" ds:itemID="{B0A574EF-7F90-48C9-9926-AB6A7EF72AC3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2025-12-17T12:08:41Z</dcterms:modified>
</cp:coreProperties>
</file>